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Workspace\ai\nlp\peruvian-slang-sentiment\text-extraction\"/>
    </mc:Choice>
  </mc:AlternateContent>
  <xr:revisionPtr revIDLastSave="0" documentId="13_ncr:1_{904FD8F3-31F3-4436-ABC2-79BF7C58F97E}" xr6:coauthVersionLast="47" xr6:coauthVersionMax="47" xr10:uidLastSave="{00000000-0000-0000-0000-000000000000}"/>
  <bookViews>
    <workbookView xWindow="26370" yWindow="960" windowWidth="19410" windowHeight="20880" xr2:uid="{00000000-000D-0000-FFFF-FFFF00000000}"/>
  </bookViews>
  <sheets>
    <sheet name="Hoja1"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0" hidden="1">Hoja1!$A$1:$E$12370</definedName>
    <definedName name="labeling_dataset_02" localSheetId="0">Hoja1!$A$1:$E$12370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35" i="1" l="1"/>
  <c r="C40" i="1"/>
  <c r="C90" i="1"/>
  <c r="C171" i="1"/>
  <c r="C178" i="1"/>
  <c r="C194" i="1"/>
  <c r="C197" i="1"/>
  <c r="C227" i="1"/>
  <c r="C242" i="1"/>
  <c r="C269" i="1"/>
  <c r="C289" i="1"/>
  <c r="C295" i="1"/>
  <c r="C296" i="1"/>
  <c r="C320" i="1"/>
  <c r="C370" i="1"/>
  <c r="C372" i="1"/>
  <c r="C415" i="1"/>
  <c r="C426" i="1"/>
  <c r="C428" i="1"/>
  <c r="C491" i="1"/>
  <c r="C553" i="1"/>
  <c r="C565" i="1"/>
  <c r="C689" i="1"/>
  <c r="C690" i="1"/>
  <c r="C693" i="1"/>
  <c r="C695" i="1"/>
  <c r="C729" i="1"/>
  <c r="C748" i="1"/>
  <c r="C753" i="1"/>
  <c r="C757" i="1"/>
  <c r="C806" i="1"/>
  <c r="C814" i="1"/>
  <c r="C922" i="1"/>
  <c r="C953" i="1"/>
  <c r="C962" i="1"/>
  <c r="C969" i="1"/>
  <c r="C1036" i="1"/>
  <c r="C1176" i="1"/>
  <c r="C1180" i="1"/>
  <c r="C1189" i="1"/>
  <c r="C1217" i="1"/>
  <c r="C1363" i="1"/>
  <c r="C1443" i="1"/>
  <c r="C1528" i="1"/>
  <c r="C1541" i="1"/>
  <c r="C1701" i="1"/>
  <c r="C1713" i="1"/>
  <c r="C1929" i="1"/>
  <c r="C1938" i="1"/>
  <c r="C1979" i="1"/>
  <c r="C2002" i="1"/>
  <c r="C2030" i="1"/>
  <c r="C2044" i="1"/>
  <c r="C2061" i="1"/>
  <c r="C2112" i="1"/>
  <c r="C2127" i="1"/>
  <c r="C2193" i="1"/>
  <c r="C2206" i="1"/>
  <c r="C2217" i="1"/>
  <c r="C2227" i="1"/>
  <c r="C2246" i="1"/>
  <c r="C2247" i="1"/>
  <c r="C2248" i="1"/>
  <c r="C2303" i="1"/>
  <c r="C2314" i="1"/>
  <c r="C2328" i="1"/>
  <c r="C2477" i="1"/>
  <c r="C2500" i="1"/>
  <c r="C2513" i="1"/>
  <c r="C2519" i="1"/>
  <c r="C2532" i="1"/>
  <c r="C2575" i="1"/>
  <c r="C2607" i="1"/>
  <c r="C2612" i="1"/>
  <c r="C2625" i="1"/>
  <c r="C2662" i="1"/>
  <c r="C2663" i="1"/>
  <c r="C2677" i="1"/>
  <c r="C2691" i="1"/>
  <c r="C2729" i="1"/>
  <c r="C2740" i="1"/>
  <c r="C2763" i="1"/>
  <c r="C2778" i="1"/>
  <c r="C2791" i="1"/>
  <c r="C2806" i="1"/>
  <c r="C2813" i="1"/>
  <c r="C2867" i="1"/>
  <c r="C2881" i="1"/>
  <c r="C2889" i="1"/>
  <c r="C2944" i="1"/>
  <c r="C2945" i="1"/>
  <c r="C2991" i="1"/>
  <c r="C3007" i="1"/>
  <c r="C3027" i="1"/>
  <c r="C3054" i="1"/>
  <c r="C3112" i="1"/>
  <c r="C3166" i="1"/>
  <c r="C3206" i="1"/>
  <c r="C3214" i="1"/>
  <c r="C3231" i="1"/>
  <c r="C3311" i="1"/>
  <c r="C3335" i="1"/>
  <c r="C3343" i="1"/>
  <c r="C3374" i="1"/>
  <c r="C3416" i="1"/>
  <c r="C3444" i="1"/>
  <c r="C3514" i="1"/>
  <c r="C3523" i="1"/>
  <c r="C3526" i="1"/>
  <c r="C3618" i="1"/>
  <c r="C3621" i="1"/>
  <c r="C3631" i="1"/>
  <c r="C3645" i="1"/>
  <c r="C3650" i="1"/>
  <c r="C3652" i="1"/>
  <c r="C3666" i="1"/>
  <c r="C3674" i="1"/>
  <c r="C3682" i="1"/>
  <c r="C3693" i="1"/>
  <c r="C3701" i="1"/>
  <c r="C3740" i="1"/>
  <c r="C3773" i="1"/>
  <c r="C3776" i="1"/>
  <c r="C3800" i="1"/>
  <c r="C3801" i="1"/>
  <c r="C3826" i="1"/>
  <c r="C3862" i="1"/>
  <c r="C3876" i="1"/>
  <c r="C3930" i="1"/>
  <c r="C3943" i="1"/>
  <c r="C3968" i="1"/>
  <c r="C3987" i="1"/>
  <c r="C4025" i="1"/>
  <c r="C4055" i="1"/>
  <c r="C4130" i="1"/>
  <c r="C4142" i="1"/>
  <c r="C4208" i="1"/>
  <c r="C4239" i="1"/>
  <c r="C4320" i="1"/>
  <c r="C4375" i="1"/>
  <c r="C4376" i="1"/>
  <c r="C4427" i="1"/>
  <c r="C4453" i="1"/>
  <c r="C4500" i="1"/>
  <c r="C4560" i="1"/>
  <c r="C4648" i="1"/>
  <c r="C4679" i="1"/>
  <c r="C4765" i="1"/>
  <c r="C4783" i="1"/>
  <c r="C4789" i="1"/>
  <c r="C4809" i="1"/>
  <c r="C4872" i="1"/>
  <c r="C4918" i="1"/>
  <c r="C4931" i="1"/>
  <c r="C4983" i="1"/>
  <c r="C4997" i="1"/>
  <c r="C5208" i="1"/>
  <c r="C5213" i="1"/>
  <c r="C5420" i="1"/>
  <c r="C5664" i="1"/>
  <c r="C5787" i="1"/>
  <c r="C5789" i="1"/>
  <c r="C5793" i="1"/>
  <c r="C5845" i="1"/>
  <c r="C5891" i="1"/>
  <c r="C5917" i="1"/>
  <c r="C5968" i="1"/>
  <c r="C6018" i="1"/>
  <c r="C6034" i="1"/>
  <c r="C6043" i="1"/>
  <c r="C6073" i="1"/>
  <c r="C6139" i="1"/>
  <c r="C6158" i="1"/>
  <c r="C6278" i="1"/>
  <c r="C6287" i="1"/>
  <c r="C6366" i="1"/>
  <c r="C6372" i="1"/>
  <c r="C6410" i="1"/>
  <c r="C6418" i="1"/>
  <c r="C6422" i="1"/>
  <c r="C6548" i="1"/>
  <c r="C6697" i="1"/>
  <c r="C6737" i="1"/>
  <c r="C6770" i="1"/>
  <c r="C6797" i="1"/>
  <c r="C6807" i="1"/>
  <c r="C6816" i="1"/>
  <c r="C6839" i="1"/>
  <c r="C6963" i="1"/>
  <c r="C7015" i="1"/>
  <c r="C7172" i="1"/>
  <c r="C7229" i="1"/>
  <c r="C7294" i="1"/>
  <c r="C7389" i="1"/>
  <c r="C7513" i="1"/>
  <c r="C7618" i="1"/>
  <c r="C7636" i="1"/>
  <c r="C7670" i="1"/>
  <c r="C7752" i="1"/>
  <c r="C7759" i="1"/>
  <c r="C7791" i="1"/>
  <c r="C7832" i="1"/>
  <c r="C7871" i="1"/>
  <c r="C7879" i="1"/>
  <c r="C7881" i="1"/>
  <c r="C7887" i="1"/>
  <c r="C7904" i="1"/>
  <c r="C8009" i="1"/>
  <c r="C8051" i="1"/>
  <c r="C8243" i="1"/>
  <c r="C8461" i="1"/>
  <c r="C8534" i="1"/>
  <c r="C8818" i="1"/>
  <c r="C8821" i="1"/>
  <c r="C8888" i="1"/>
  <c r="C8917" i="1"/>
  <c r="C9004" i="1"/>
  <c r="C9308" i="1"/>
  <c r="C9553" i="1"/>
  <c r="C9748" i="1"/>
  <c r="C9751" i="1"/>
  <c r="C9935" i="1"/>
  <c r="C10000" i="1"/>
  <c r="C10092" i="1"/>
  <c r="C10117" i="1"/>
  <c r="C10294" i="1"/>
  <c r="C10445" i="1"/>
  <c r="C11009" i="1"/>
  <c r="C11247" i="1"/>
  <c r="C11364" i="1"/>
  <c r="C11422" i="1"/>
  <c r="C11529" i="1"/>
  <c r="C11811" i="1"/>
  <c r="C11849" i="1"/>
  <c r="C1210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labeling]dataset-02" type="6" refreshedVersion="6" background="1" saveData="1">
    <textPr codePage="65001" sourceFile="C:\Users\SergioCalizayaMilla\Downloads\[labeling]dataset-02.csv" comma="1">
      <textFields count="5">
        <textField/>
        <textField/>
        <textField/>
        <textField/>
        <textField/>
      </textFields>
    </textPr>
  </connection>
</connections>
</file>

<file path=xl/sharedStrings.xml><?xml version="1.0" encoding="utf-8"?>
<sst xmlns="http://schemas.openxmlformats.org/spreadsheetml/2006/main" count="24508" uniqueCount="12919">
  <si>
    <t>id_slang</t>
  </si>
  <si>
    <t>slang</t>
  </si>
  <si>
    <t>text</t>
  </si>
  <si>
    <t>label</t>
  </si>
  <si>
    <t>char_count</t>
  </si>
  <si>
    <t>anda</t>
  </si>
  <si>
    <t>Diría no importa, tienes razón pero anda vete</t>
  </si>
  <si>
    <t>huacha</t>
  </si>
  <si>
    <t>El patriotismo es la peor de las huachaferías</t>
  </si>
  <si>
    <t>chico</t>
  </si>
  <si>
    <t>No digas maricas, eso ofende dijo el chico</t>
  </si>
  <si>
    <t>pendejo</t>
  </si>
  <si>
    <t>Página 136  La marihuana y los chicos guapos</t>
  </si>
  <si>
    <t>paco</t>
  </si>
  <si>
    <t>¿Cuánto cuesta un paco? le preguntó Joaquín</t>
  </si>
  <si>
    <t>negro</t>
  </si>
  <si>
    <t>Téllez lo agarró del brazo: nos íbamos, negro</t>
  </si>
  <si>
    <t>machete</t>
  </si>
  <si>
    <t>Melba veía galgas y machetes por todas partes</t>
  </si>
  <si>
    <t>regla</t>
  </si>
  <si>
    <t>Así que ahí se ha hecho una limpieza en regla</t>
  </si>
  <si>
    <t>tanta</t>
  </si>
  <si>
    <t>Los comuneros acudían a mirar tanta maravilla</t>
  </si>
  <si>
    <t>tono</t>
  </si>
  <si>
    <t>Romero me daba ánimos, pero en tono compasivo</t>
  </si>
  <si>
    <t>soli</t>
  </si>
  <si>
    <t>Trece años y ya me buscaba mis chuchas solito</t>
  </si>
  <si>
    <t>charli</t>
  </si>
  <si>
    <t>Estaba escuchando un casete de Charlie García</t>
  </si>
  <si>
    <t>Andaban acechándose, persiguiéndose, matándose</t>
  </si>
  <si>
    <t>mano</t>
  </si>
  <si>
    <t>Tenían unidas las manos, se miraban a los ojos</t>
  </si>
  <si>
    <t>Antero me saludó con la mano y siguió de largo</t>
  </si>
  <si>
    <t>carajo</t>
  </si>
  <si>
    <t>Ah, carajo, pendejito eres le dijo a Joaquín</t>
  </si>
  <si>
    <t>habla</t>
  </si>
  <si>
    <t>Unos a otros se miraban sin atreverse a hablar</t>
  </si>
  <si>
    <t>levantar</t>
  </si>
  <si>
    <t>Alucina eso, voy a levantarme un culo de plata</t>
  </si>
  <si>
    <t>Levantó la mano y dio tres golpes en la puerta</t>
  </si>
  <si>
    <t>caña</t>
  </si>
  <si>
    <t>Ya sabes, pues, que me voy a la caña de azúcar</t>
  </si>
  <si>
    <t>pata</t>
  </si>
  <si>
    <t>Si ven a tres patas durazos, no suben al carro</t>
  </si>
  <si>
    <t>mula</t>
  </si>
  <si>
    <t>El Padre espoleó a la mula y abandonó a la opa</t>
  </si>
  <si>
    <t>Nada de hablar de los gendarmes y ninguna cosa</t>
  </si>
  <si>
    <t>ladrar</t>
  </si>
  <si>
    <t>Paga la carrera y el Batuque comienza a ladrar</t>
  </si>
  <si>
    <t>chispas</t>
  </si>
  <si>
    <t>¿Sabes que Ambrosio se fue? dijo el Chispas</t>
  </si>
  <si>
    <t>asado</t>
  </si>
  <si>
    <t>Otra cosa, déjame remojando el asado en papaya</t>
  </si>
  <si>
    <t>carabina</t>
  </si>
  <si>
    <t>Todos llevábamos la carabina lista pa disparar</t>
  </si>
  <si>
    <t>planta</t>
  </si>
  <si>
    <t>Marguicha fue creciendo como una planta lozana</t>
  </si>
  <si>
    <t>viejo</t>
  </si>
  <si>
    <t>Como tras una niebla veía aún al viejo Chauqui</t>
  </si>
  <si>
    <t>pichanga</t>
  </si>
  <si>
    <t xml:space="preserve">  El próximo sábado hay una pichanga</t>
  </si>
  <si>
    <t>cole</t>
  </si>
  <si>
    <t>Si no quiere, dile que me escaparé del Colegio</t>
  </si>
  <si>
    <t>velador</t>
  </si>
  <si>
    <t>arrecha</t>
  </si>
  <si>
    <t>Desde que estaba en el colegio dijo Gonzalo</t>
  </si>
  <si>
    <t>flaco</t>
  </si>
  <si>
    <t>Con mucha paciencia, el flaco me tranquilizaba</t>
  </si>
  <si>
    <t>bacán</t>
  </si>
  <si>
    <t>(Lo apunta)    Eres bacán con tu chimpún</t>
  </si>
  <si>
    <t>taita</t>
  </si>
  <si>
    <t>plata</t>
  </si>
  <si>
    <t>La loca no lo hace por plata, no es interesada</t>
  </si>
  <si>
    <t>ojota</t>
  </si>
  <si>
    <t>Se miró la ojota gastada y pensó en la escasez</t>
  </si>
  <si>
    <t>El Hermano Miguel se quedó a cargo del Colegio</t>
  </si>
  <si>
    <t xml:space="preserve">  ¿Tienes plata?    No mucho</t>
  </si>
  <si>
    <t>Dioni lo esperaba con las dos mulas ensilladas</t>
  </si>
  <si>
    <t>pieza</t>
  </si>
  <si>
    <t>Ingresaron por una de ellas a una pieza amplia</t>
  </si>
  <si>
    <t>hermano</t>
  </si>
  <si>
    <t>Yo los perdono y pido perdón dijo el Hermano</t>
  </si>
  <si>
    <t>Ese es mi cachorro, carajo dijo, con orgullo</t>
  </si>
  <si>
    <t>blanca</t>
  </si>
  <si>
    <t>"Tenía las piernas gordas, blancas y sin pelos</t>
  </si>
  <si>
    <t>Oye, no seas desgraciado, flaco dijo Popeye</t>
  </si>
  <si>
    <t>papa</t>
  </si>
  <si>
    <t>La chacra de papas se encontraba casi arrasada</t>
  </si>
  <si>
    <t>maricón</t>
  </si>
  <si>
    <t>Nadie se mete a lesbiana o maricón, Alexandra</t>
  </si>
  <si>
    <t>tranqui</t>
  </si>
  <si>
    <t>Yo prefiero quedarme tranquilito en el clóset</t>
  </si>
  <si>
    <t>Que no quieras ver a tus padres, eso no, flaco</t>
  </si>
  <si>
    <t>Yo no sabía que el pendejo le entraba al chamo</t>
  </si>
  <si>
    <t>palo</t>
  </si>
  <si>
    <t>A palos, en reducidas eras, rompían las vainas</t>
  </si>
  <si>
    <t>picar</t>
  </si>
  <si>
    <t>Pero la negra bonita, la picarona, no contestó</t>
  </si>
  <si>
    <t>Piensa: él los mata a palos y tú a editoriales</t>
  </si>
  <si>
    <t>concha</t>
  </si>
  <si>
    <t>llora conchatumadre ¿Ves? Ya me muero carajo</t>
  </si>
  <si>
    <t>pájaro</t>
  </si>
  <si>
    <t>En el bosque gritaban las fieras y los pájaros</t>
  </si>
  <si>
    <t>rosquete</t>
  </si>
  <si>
    <t>Nadie votaría por un rosquete para presidente</t>
  </si>
  <si>
    <t>cargo</t>
  </si>
  <si>
    <t>Ahora, olvídese del asunto y déjelo a mi cargo</t>
  </si>
  <si>
    <t>vieja</t>
  </si>
  <si>
    <t>Bah, a ti qué te puede importar que esté vieja</t>
  </si>
  <si>
    <t>chau</t>
  </si>
  <si>
    <t>¡Me caí, Padre! exclamó Chauca, lloriqueando</t>
  </si>
  <si>
    <t>caer</t>
  </si>
  <si>
    <t>Entonces ella dejó caer su tenedor en el plato</t>
  </si>
  <si>
    <t>gallina</t>
  </si>
  <si>
    <t>¡Una gallina de pata amarilla! Y se le acercó</t>
  </si>
  <si>
    <t>toque</t>
  </si>
  <si>
    <t>la canción</t>
  </si>
  <si>
    <t>Quiere que el lector oiga, como él, la canción</t>
  </si>
  <si>
    <t>punta</t>
  </si>
  <si>
    <t>Estoy llevando el puntaje porque tú me dijiste</t>
  </si>
  <si>
    <t>Manejaba la carcocha más vieja del mundo, niño</t>
  </si>
  <si>
    <t>Anda ahorita mismo a recoger las cacas, carajo</t>
  </si>
  <si>
    <t>a la tela</t>
  </si>
  <si>
    <t>ahorita</t>
  </si>
  <si>
    <t>duro</t>
  </si>
  <si>
    <t>Gratos eran los duros senos de pezones alertas</t>
  </si>
  <si>
    <t>cholo</t>
  </si>
  <si>
    <t>Dos cholos ebrios, gritaron: -Atajen ese globo</t>
  </si>
  <si>
    <t>Anda trayendo el carro que voy por tu paquirri</t>
  </si>
  <si>
    <t>Ay, carajo, me escupió el sida gritó Gustavo</t>
  </si>
  <si>
    <t>Mal viento, Amas pára amas pára no lo toques</t>
  </si>
  <si>
    <t>Y ahí la Teté, hablando en voz baja con Popeye</t>
  </si>
  <si>
    <t>Joaquincillo, ¿qué andas haciendo? Tranquilo</t>
  </si>
  <si>
    <t>Estás flaco como un palo, mi amor dijo ella</t>
  </si>
  <si>
    <t>Estás flaco, pareces un tirifilo, un fosforito</t>
  </si>
  <si>
    <t>No tengo costumbre de hablar en indio decía</t>
  </si>
  <si>
    <t>loco</t>
  </si>
  <si>
    <t>Después del polvito, si no mueres, quedas loco</t>
  </si>
  <si>
    <t>ladilla</t>
  </si>
  <si>
    <t>No me faltes el respeto, vieja ladilla gritó</t>
  </si>
  <si>
    <t>Cuando terminó la canción, la abrazó y la besó</t>
  </si>
  <si>
    <t>Quemaban basuras, cenizas y gallinazos volando</t>
  </si>
  <si>
    <t>¿Tu viejo sigue jalando? le preguntó Joaquín</t>
  </si>
  <si>
    <t>Que es negro, es negro dijo en voz alta Valle</t>
  </si>
  <si>
    <t>burro</t>
  </si>
  <si>
    <t>pete</t>
  </si>
  <si>
    <t>Bueno, señora, ya es hora de irme dijo Peter</t>
  </si>
  <si>
    <t>malograr</t>
  </si>
  <si>
    <t>Es que voy a malograr la foto dijo Alexandra</t>
  </si>
  <si>
    <t>Al enemigo que huye, puente de plata, don Cayo</t>
  </si>
  <si>
    <t>chacra</t>
  </si>
  <si>
    <t>Junto a las chacras pardas humeaban los bohíos</t>
  </si>
  <si>
    <t>inti</t>
  </si>
  <si>
    <t>La ordeñadora tenía ya cierta intimidad con él</t>
  </si>
  <si>
    <t>chaveta</t>
  </si>
  <si>
    <t>¿Para qué ha sacado esa chaveta? No necesitaba</t>
  </si>
  <si>
    <t>cancha</t>
  </si>
  <si>
    <t>Era una cancha de cemento, rodeada de palmeras</t>
  </si>
  <si>
    <t>si no tienes ganas ahorita te lo comes después</t>
  </si>
  <si>
    <t>El tipo prendió el sauna y se calateó al toque</t>
  </si>
  <si>
    <t>Hablas a tu mujer como si te acabaras de casar</t>
  </si>
  <si>
    <t>Vendría disfrazada de vieja, a pie o a caballo</t>
  </si>
  <si>
    <t>Cuando lo dejaban encerrado se ponía como loco</t>
  </si>
  <si>
    <t>sopa</t>
  </si>
  <si>
    <t>Una sopa de pescado, pan y menestras con arroz</t>
  </si>
  <si>
    <t>Y ustedes solitos la van a desarmar, sócarajos</t>
  </si>
  <si>
    <t>mande</t>
  </si>
  <si>
    <t>Espero que me mandes postales dijo Santiago</t>
  </si>
  <si>
    <t>(CARADURA lo mira, le pasa la mano por el pelo</t>
  </si>
  <si>
    <t>Ahora que manejas plata ya no quieres estudiar</t>
  </si>
  <si>
    <t>bestia</t>
  </si>
  <si>
    <t>A poco escuchóse el rumor de bestias al galope</t>
  </si>
  <si>
    <t>emilio</t>
  </si>
  <si>
    <t>El hijito del senador don Emilio Arévalo claro</t>
  </si>
  <si>
    <t>incumplido</t>
  </si>
  <si>
    <t>Y tocando, tocando, no había pasos incumplidos</t>
  </si>
  <si>
    <t>serrano</t>
  </si>
  <si>
    <t>Serrano, no la sueltes que a lo mejor se vuela</t>
  </si>
  <si>
    <t>huevón</t>
  </si>
  <si>
    <t>le digo pe, le voy a tener miedo a ese huevón</t>
  </si>
  <si>
    <t>vivo</t>
  </si>
  <si>
    <t>Concluyó la danza con una fuga de ritmo vivo</t>
  </si>
  <si>
    <t>taco</t>
  </si>
  <si>
    <t>Los tacos de Gamboa suenan contra las baldosas</t>
  </si>
  <si>
    <t>penar</t>
  </si>
  <si>
    <t>Así salió de su comunidad a penar por el mundo</t>
  </si>
  <si>
    <t>buitre</t>
  </si>
  <si>
    <t>El Buitre por eso, don, vivía de los cadáveres</t>
  </si>
  <si>
    <t>¿Volver al trabajo? dijo don Emilio Arévalo</t>
  </si>
  <si>
    <t>chino</t>
  </si>
  <si>
    <t>Porfirio Medrano cargaba su viejo rifle Pívode</t>
  </si>
  <si>
    <t>pinga</t>
  </si>
  <si>
    <t>Y menos mal, porque tenía una pinga de caballo</t>
  </si>
  <si>
    <t>Acaban de dejar libre este cuarto dijo Peter</t>
  </si>
  <si>
    <t>- ¿En el colegio? -repuso la mujer, indignada-</t>
  </si>
  <si>
    <t>Los perros, carajo, se las comieron los perros</t>
  </si>
  <si>
    <t>Carajo, el tranquilo de Cayo con tamaña hembra</t>
  </si>
  <si>
    <t>El Hermano y el Añuco caminaban muy despacio</t>
  </si>
  <si>
    <t>Bailemos le dijo Tati, cogiéndolo de la mano</t>
  </si>
  <si>
    <t>no pasa nada</t>
  </si>
  <si>
    <t>Palacitos se aterrorizó y no volvió a hablarme</t>
  </si>
  <si>
    <t>Don Armando, quiero hablar con usted le dijo</t>
  </si>
  <si>
    <t>soga</t>
  </si>
  <si>
    <t>Quién sabe po qué, yo dije: «Se rompió la soga»</t>
  </si>
  <si>
    <t>En media hora comienza el toque de queda dijo</t>
  </si>
  <si>
    <t>nota</t>
  </si>
  <si>
    <t>Presta una 'Gillete' y verás, no se notará nada</t>
  </si>
  <si>
    <t>Hilaba y tejía y en vez de plata cobraba granos</t>
  </si>
  <si>
    <t>Estás borracho, Zavalita, ahorita ibas a llorar</t>
  </si>
  <si>
    <t>cuadrar</t>
  </si>
  <si>
    <t>Me acaban de poner una multa por cuadrarme mal</t>
  </si>
  <si>
    <t>troncho</t>
  </si>
  <si>
    <t>Pedro se echó en una banca y prendió un troncho</t>
  </si>
  <si>
    <t>poto</t>
  </si>
  <si>
    <t>Y lávate el poto dijo Gustavo, en tono burlón</t>
  </si>
  <si>
    <t>tumbes</t>
  </si>
  <si>
    <t>Lo apoyan Arequipa, Cajamarca, Iquitos y Tumbes</t>
  </si>
  <si>
    <t>Yo quise ir a visitarte pero la vieja me asustó</t>
  </si>
  <si>
    <t>La cola había estado enterita y coleteando, don</t>
  </si>
  <si>
    <t>choco</t>
  </si>
  <si>
    <t>Vinimos al instante, casi choco en la Costanera</t>
  </si>
  <si>
    <t>Tipo desleal, el Serrano dijo él, asintiendo</t>
  </si>
  <si>
    <t>gaseosa</t>
  </si>
  <si>
    <t>(Ríe forzado) He comprado pollito y una gaseosa</t>
  </si>
  <si>
    <t>punto</t>
  </si>
  <si>
    <t>Lo Página 217  he entrevistado una vez y punto</t>
  </si>
  <si>
    <t>chicha</t>
  </si>
  <si>
    <t>Pidió una jarra de chicha y la bebieron parados</t>
  </si>
  <si>
    <t>chibolo</t>
  </si>
  <si>
    <t>cuidado chibolo, tienes que aprender a respetar</t>
  </si>
  <si>
    <t>zapatilla</t>
  </si>
  <si>
    <t>Se le habían metido piedritas en las zapatillas</t>
  </si>
  <si>
    <t>¡Pero si a ese flaco puedes matarlo! exclamó</t>
  </si>
  <si>
    <t>piojo</t>
  </si>
  <si>
    <t>(El piojo del enfermo se reproduce de otro modo</t>
  </si>
  <si>
    <t>apurímac</t>
  </si>
  <si>
    <t>Vi gente subiendo la montaña, hacia el Apurímac</t>
  </si>
  <si>
    <t>«Esta peña se va a caer y nos aplastará a ambos</t>
  </si>
  <si>
    <t>El chico estaba tirado en el suelo y se quejaba</t>
  </si>
  <si>
    <t>cola</t>
  </si>
  <si>
    <t>«Colambo, Colambo», la llama con su voz cascada</t>
  </si>
  <si>
    <t>pita</t>
  </si>
  <si>
    <t>Dieron varias pitadas más y apagaron el troncho</t>
  </si>
  <si>
    <t>caño</t>
  </si>
  <si>
    <t>El agua de los caños del parque me hizo vomitar</t>
  </si>
  <si>
    <t>tú eres preciosa Lucía, no eres para ese huevón</t>
  </si>
  <si>
    <t>Ladrón que roba a ladrón, hermano, ya sabes qué</t>
  </si>
  <si>
    <t>cuero</t>
  </si>
  <si>
    <t>Los dos se sentaron en un viejo sillón de cuero</t>
  </si>
  <si>
    <t>Vez que veo a una vieja me acuerdo de mi abuela</t>
  </si>
  <si>
    <t>el deshueve</t>
  </si>
  <si>
    <t>Sería el deshueve si te animas a venir, Joaquín</t>
  </si>
  <si>
    <t>EL BURRO:  No sabía que teníamos que ir al Lolo</t>
  </si>
  <si>
    <t>Elena, encima de la vieja ley, agrega su bondad</t>
  </si>
  <si>
    <t>vara</t>
  </si>
  <si>
    <t>(Le mete un golpe con la vara, lo tira al suelo</t>
  </si>
  <si>
    <t>capo</t>
  </si>
  <si>
    <t>Alzaron la capota, se le había fundido el motor</t>
  </si>
  <si>
    <t>No le puso acero sino fierro colao a mi barreta</t>
  </si>
  <si>
    <t>Y si no quieres traer la barreta, toma tu plata</t>
  </si>
  <si>
    <t>un culo</t>
  </si>
  <si>
    <t>buenísima gente, (te extraño un culo, jimmy boy</t>
  </si>
  <si>
    <t>caro</t>
  </si>
  <si>
    <t>Mis comisiones eran tantas, siempre en efectivo</t>
  </si>
  <si>
    <t>El chico se detuvo a observar uno de los juegos</t>
  </si>
  <si>
    <t>Las bestias, y hambrientas, eran los montoneros</t>
  </si>
  <si>
    <t>jarana</t>
  </si>
  <si>
    <t>Después podrás organizar una jarana, si quieres</t>
  </si>
  <si>
    <t>Y cuando sacó la mano tenía un fajo de billetes</t>
  </si>
  <si>
    <t>empinchado</t>
  </si>
  <si>
    <t>Pensé que a lo mejor seguías empinchado conmigo</t>
  </si>
  <si>
    <t>fija</t>
  </si>
  <si>
    <t>carpa</t>
  </si>
  <si>
    <t>Se pusieron de pie y caminaron hacia las carpas</t>
  </si>
  <si>
    <t>solar</t>
  </si>
  <si>
    <t>¿Ah, sí? Creo que lo vi una noche en el Solari</t>
  </si>
  <si>
    <t>campana</t>
  </si>
  <si>
    <t>He visto a don Maywa, cuando tocaba la campana</t>
  </si>
  <si>
    <t>coco</t>
  </si>
  <si>
    <t>Se han superado una inmensidad estos cocodrilos</t>
  </si>
  <si>
    <t>La policía anda pensando que eres un subversivo</t>
  </si>
  <si>
    <t>Subió las gradas y se arrodilló ante el Hermano</t>
  </si>
  <si>
    <t>Porque cada vez me estás gustando más, papacito</t>
  </si>
  <si>
    <t>Todo había sido muy fácil entre Peter y Joaquín</t>
  </si>
  <si>
    <t>pisco</t>
  </si>
  <si>
    <t>El pisco me hacía arder la garganta y lagrimear</t>
  </si>
  <si>
    <t>vuelta</t>
  </si>
  <si>
    <t>Voy a Chaclacayo ahora, a dar la última puntada</t>
  </si>
  <si>
    <t>La pobre vieja ya no cocina tan bien como antes</t>
  </si>
  <si>
    <t>cuchi</t>
  </si>
  <si>
    <t>Veían la muerte como una clara ley del cuchillo</t>
  </si>
  <si>
    <t>lora</t>
  </si>
  <si>
    <t>¿Sacarlo del Ministerio? dijo el doctor Lora</t>
  </si>
  <si>
    <t>Sintió que las manos habían comenzado a sudarle</t>
  </si>
  <si>
    <t>Tocaron la campana y salimos a formar</t>
  </si>
  <si>
    <t>Luego se puso de pie y le dio la mano a Joaquín</t>
  </si>
  <si>
    <t>depa</t>
  </si>
  <si>
    <t>No bien entró al departamento, abrazó a Joaquín</t>
  </si>
  <si>
    <t>No jodas, qué tal loco de mierda dijo Gustavo</t>
  </si>
  <si>
    <t>Una vez le echaron ladillas encima desgraciados</t>
  </si>
  <si>
    <t>Viejos camiones pasaban por la carretera a Lima</t>
  </si>
  <si>
    <t>Bueno, ya no hay cola, voy a tomar el colectivo</t>
  </si>
  <si>
    <t>Estos sí que tenían que sudar duro, ciertamente</t>
  </si>
  <si>
    <t>La cuerda era también de color amarillo y negro</t>
  </si>
  <si>
    <t>Joaquín miró al chico: le pareció muy atractivo</t>
  </si>
  <si>
    <t>Ni chicha ni limonada dijo la Teté, riéndose</t>
  </si>
  <si>
    <t>Le hablaré con franqueza dijo él, asintiendo</t>
  </si>
  <si>
    <t>Bueno, tengo que seguir trabajando dijo Peter</t>
  </si>
  <si>
    <t>Tienes tiempo ¿no? Está bien dijo el Chispas</t>
  </si>
  <si>
    <t>El colegio estaba cerrado, todavía era temprano</t>
  </si>
  <si>
    <t>arruga</t>
  </si>
  <si>
    <t>Joaquín sacó un billete arrugado de su bolsillo</t>
  </si>
  <si>
    <t>¿De qué estás hablando? De los deseos impuros</t>
  </si>
  <si>
    <t>carrera</t>
  </si>
  <si>
    <t>Ningún radioteatro, todo eran carreras y fútbol</t>
  </si>
  <si>
    <t>vago</t>
  </si>
  <si>
    <t>Hasta el último momento los indicios eran vagos</t>
  </si>
  <si>
    <t>jodido</t>
  </si>
  <si>
    <t xml:space="preserve">  Debe ser jodido trabajar en la bolsa</t>
  </si>
  <si>
    <t>Flora salió del Davory haciendo sonar sus tacos</t>
  </si>
  <si>
    <t>Pluto, Helena, Emilio, el Bebe, Paco, la urgían</t>
  </si>
  <si>
    <t>Sus manos tropezaron luego con un fusil tendido</t>
  </si>
  <si>
    <t>¿En qué trabaja tu viejo? Es empleado público</t>
  </si>
  <si>
    <t>Sentí que me acariciaba la cabeza con sus manos</t>
  </si>
  <si>
    <t>De todo un poco, muchacho dijo Paco de Soria</t>
  </si>
  <si>
    <t>hueco</t>
  </si>
  <si>
    <t>Notó que el bolsillo tenía un hueco por adentro</t>
  </si>
  <si>
    <t>-Yo ya no soy oficial del Colegio -dijo Gamboa-</t>
  </si>
  <si>
    <t>cana</t>
  </si>
  <si>
    <t>Esta es una intriga cobarde y canalla contra mí</t>
  </si>
  <si>
    <t>te estimaba mucho nuestro querido viejo Rosendo</t>
  </si>
  <si>
    <t>tira</t>
  </si>
  <si>
    <t>El hombre volvió a meter la mano en el bolsillo</t>
  </si>
  <si>
    <t>¿Qué estaban hablando? les preguntó Maricucha</t>
  </si>
  <si>
    <t>En un rato te comerían los perros y los buitres</t>
  </si>
  <si>
    <t>con esa cara de huevón a ti no te van a revisar</t>
  </si>
  <si>
    <t>Para que me ayudes a buscar departamento, listo</t>
  </si>
  <si>
    <t>Y el Markaska no vino en la tarde al Colegio</t>
  </si>
  <si>
    <t>sapo</t>
  </si>
  <si>
    <t>La garza volteó y ordenó al sapo: «Canta ahora»</t>
  </si>
  <si>
    <t>Al Serrano cualquiera le mete el dedo a la boca</t>
  </si>
  <si>
    <t>Yo jui a buscar un güey y encontré el puma vivo</t>
  </si>
  <si>
    <t>botar</t>
  </si>
  <si>
    <t>¿Qué iba a pasar ahora? Nada, no la iba a botar</t>
  </si>
  <si>
    <t>guarda</t>
  </si>
  <si>
    <t>Los testigos de su derrota guardaron el secreto</t>
  </si>
  <si>
    <t>Tomó su colectivo a Lima a pesar de mis órdenes</t>
  </si>
  <si>
    <t>En realidad, algo anda mal en su cabeza, Gamboa</t>
  </si>
  <si>
    <t>vale</t>
  </si>
  <si>
    <t>El cholo de mierda éste no me va a humillar así</t>
  </si>
  <si>
    <t>pollo</t>
  </si>
  <si>
    <t>Pero tú acabas de comer pollo a la brasa dijo</t>
  </si>
  <si>
    <t>Casiana dijo a Paula: -Es Valencio, es Valencio</t>
  </si>
  <si>
    <t>Le habían dado un palo en la cabeza y vio luces</t>
  </si>
  <si>
    <t>Un respiro de alivio anima la cola del batallón</t>
  </si>
  <si>
    <t>Ya desmonta y entra a la casa con andar pausado</t>
  </si>
  <si>
    <t>chancho</t>
  </si>
  <si>
    <t>Eres un chancho gritó Rocío, también riéndose</t>
  </si>
  <si>
    <t>Pero mis recuerdos del colegio son maravillosos</t>
  </si>
  <si>
    <t>¿Cuál es tu problema, chibolo?</t>
  </si>
  <si>
    <t>poncho</t>
  </si>
  <si>
    <t>Se levantó secándose las lágrimas con el poncho</t>
  </si>
  <si>
    <t>Luis Felipe y Joaquín salieron del departamento</t>
  </si>
  <si>
    <t>roncan</t>
  </si>
  <si>
    <t>Joaquín no soportó escuchar a su padre roncando</t>
  </si>
  <si>
    <t>¿Te has olvidado? -La campaña -recordó Pitaluga</t>
  </si>
  <si>
    <t>Joaquín puso una mano entre las piernas de Peter</t>
  </si>
  <si>
    <t>Tengo tanta hambre que me comería una vaca cruda</t>
  </si>
  <si>
    <t>Sus palabras y el tono que empleaba eran fogosos</t>
  </si>
  <si>
    <t>Especie de frijol, nativo, de color rojo y negro</t>
  </si>
  <si>
    <t>Chaucito, pues, mami, come rico, ¿ya? Chau, chau</t>
  </si>
  <si>
    <t>"Ajá, dijo Gamboa, métale seis puntos al ausente</t>
  </si>
  <si>
    <t>Dios que habla significa el nombre de este río</t>
  </si>
  <si>
    <t>verde</t>
  </si>
  <si>
    <t>Los alrededores verdeaban de árboles y alfalares</t>
  </si>
  <si>
    <t>No es la primera vez que me acuesto con un chico</t>
  </si>
  <si>
    <t>mechar</t>
  </si>
  <si>
    <t>¿No sabes mechar?</t>
  </si>
  <si>
    <t>mi pata</t>
  </si>
  <si>
    <t>Pero después se hizo mi pata y cambió de maneras</t>
  </si>
  <si>
    <t>cantar</t>
  </si>
  <si>
    <t>Todos cantaron Happy birthday, menos Luis Felipe</t>
  </si>
  <si>
    <t>solapa</t>
  </si>
  <si>
    <t>Se levantó las solapas y fue a buscar a su grupo</t>
  </si>
  <si>
    <t>Ya el pilón terminó y se dan las últimas vueltas</t>
  </si>
  <si>
    <t>viejos</t>
  </si>
  <si>
    <t>Desde tiempos viejos, la batalla había sido dura</t>
  </si>
  <si>
    <t>hembrita</t>
  </si>
  <si>
    <t>¿Y tú tienes hembrita? Sí, estoy medio amarrado</t>
  </si>
  <si>
    <t>Estiró la mano y la puso en el hombro del Jaguar</t>
  </si>
  <si>
    <t>cache</t>
  </si>
  <si>
    <t>De pronto, Luis Felipe le tiró una cachetada más</t>
  </si>
  <si>
    <t>Sus manos cogen una y los dientes la mordisquean</t>
  </si>
  <si>
    <t>Se ha güelto viejo en el servicio de la comunidá</t>
  </si>
  <si>
    <t>fregar</t>
  </si>
  <si>
    <t>Pero el mayor esta furioso y tratará de fregarlo</t>
  </si>
  <si>
    <t>polvo</t>
  </si>
  <si>
    <t>Yo he llegado a meterme ocho polvos en una noche</t>
  </si>
  <si>
    <t>Joaquín se frotó las manos y puso cara de picaro</t>
  </si>
  <si>
    <t>quemar</t>
  </si>
  <si>
    <t>Ella quemará las alas de los piojos, nos salvará</t>
  </si>
  <si>
    <t>Además, usted vale mucho más que todo ese dinero</t>
  </si>
  <si>
    <t>fuiste</t>
  </si>
  <si>
    <t>Y Amalia: pero si te fuiste y volviste ahí mismo</t>
  </si>
  <si>
    <t>microbio</t>
  </si>
  <si>
    <t>Ahora mismo, no vayas a estar llena de microbios</t>
  </si>
  <si>
    <t>pique</t>
  </si>
  <si>
    <t>Huevón, no te piques así, quédate unos días más</t>
  </si>
  <si>
    <t>No llores, carajo, no llores dijo Luis Felipe</t>
  </si>
  <si>
    <t>huevo</t>
  </si>
  <si>
    <t>La pobre es más fea que una patada en los huevos</t>
  </si>
  <si>
    <t>Para eso mucha vuelta, siempre por el mismo lado</t>
  </si>
  <si>
    <t>Todos los cholos son iguales dijo Luis Felipe</t>
  </si>
  <si>
    <t>lanza</t>
  </si>
  <si>
    <t>Van a lanzar la candidatura de Florencio Córdova</t>
  </si>
  <si>
    <t>Allí hizo un lecho con las caronas y los ponchos</t>
  </si>
  <si>
    <t>Mamá, por favor, déjala tranquila dijo Joaquín</t>
  </si>
  <si>
    <t>huevos</t>
  </si>
  <si>
    <t>He hablado con él varias veces sobre este asunto</t>
  </si>
  <si>
    <t>cholas</t>
  </si>
  <si>
    <t>¡En vano, en vano! Yo he estado con otras cholas</t>
  </si>
  <si>
    <t>hincha</t>
  </si>
  <si>
    <t>Estoy entero, carajo dijo, hinchando el pecho</t>
  </si>
  <si>
    <t>Una vida de lo más bohemia, flaco dijo Popeye</t>
  </si>
  <si>
    <t>Pareces una escoba: flaco, flacuchento y pelucón</t>
  </si>
  <si>
    <t>El que no habla español se tiene que ir de Miami</t>
  </si>
  <si>
    <t>Por eso, salió a dar una vuelta por Key Biscayne</t>
  </si>
  <si>
    <t>Que te peleaste con el viejo y te mandaste mudar</t>
  </si>
  <si>
    <t>playita</t>
  </si>
  <si>
    <t>Veía allá abajo las dos playitas vacías del Club</t>
  </si>
  <si>
    <t>Ha jodido sus manos más bien trompeando la pared</t>
  </si>
  <si>
    <t>Alguien puso en las manos de Doroteo un cuchillo</t>
  </si>
  <si>
    <t>y tengo ganas de ir a verte a donde carajo estés</t>
  </si>
  <si>
    <t>Hinostroza anda medio idiota de tanta mala noche</t>
  </si>
  <si>
    <t>Papá le dije, cuando cesó de tocar la campana</t>
  </si>
  <si>
    <t>En una bandeja de plástico, se enjuaga las manos</t>
  </si>
  <si>
    <t>Hablábamos de fútbol, del colegio, de mi hermano</t>
  </si>
  <si>
    <t>Mal hecho, flaco lo riñó Popeye, cordialmente</t>
  </si>
  <si>
    <t>pacha</t>
  </si>
  <si>
    <t>Quiero recrear la vista con tantas chicas lindas</t>
  </si>
  <si>
    <t>-Creo que iban a ir donde Matilde - dijo Emilio-</t>
  </si>
  <si>
    <t>Alfonso se zambulló tirando la cabeza para atrás</t>
  </si>
  <si>
    <t>El Chipro lo sintió, después Chauca y el Iño</t>
  </si>
  <si>
    <t>Vi que el Chipro y Chauca entraban al pasadizo</t>
  </si>
  <si>
    <t>Era una casa vieja y raquítica, casi sin muebles</t>
  </si>
  <si>
    <t>Hábleme de él, ¿quiere? De su vida en el Colegio</t>
  </si>
  <si>
    <t>Algunas hembritas en la calle que no estaban mal</t>
  </si>
  <si>
    <t>chocha</t>
  </si>
  <si>
    <t>Ramón cogió alegre y angustiadamente la carabina</t>
  </si>
  <si>
    <t>pega</t>
  </si>
  <si>
    <t>Pero me dijiste que tú no me ibas a pegar, papi</t>
  </si>
  <si>
    <t>¿Me estás mintiendo, no? Tú me prometiste, flaco</t>
  </si>
  <si>
    <t>Bajaron de las mulas, tratando de no hacer ruido</t>
  </si>
  <si>
    <t>¡Ven, Ismodes! El Chipro fue, andando despacio</t>
  </si>
  <si>
    <t>(CARADURA a punto de morir) Me voy a quedar solo</t>
  </si>
  <si>
    <t>rayado</t>
  </si>
  <si>
    <t>Cambia de tema, supersabio, pareces disco rayado</t>
  </si>
  <si>
    <t>Usted se quedará a hablar conmigo de este asunto</t>
  </si>
  <si>
    <t>Será tu culpa, Zavalita, pobre papá, pobre viejo</t>
  </si>
  <si>
    <t>Date la vuelta y bájate el pantalón dijo Pedro</t>
  </si>
  <si>
    <t>Segundos después, el chico le devolvió la mirada</t>
  </si>
  <si>
    <t>Después le pregunté si conocía al flaco Higueras</t>
  </si>
  <si>
    <t>Casi siempre iba al gimnasio después del colegio</t>
  </si>
  <si>
    <t>Y pensó: te va a ofrecer plata para que te vayas</t>
  </si>
  <si>
    <t>Nunca hablaba en quechua en el templo de Abancay</t>
  </si>
  <si>
    <t>No sé cuántos vodkas se zampó la vieja esa noche</t>
  </si>
  <si>
    <t>Yo te esperaré a la una en la puerta del Colegio</t>
  </si>
  <si>
    <t>Luego empujó a su esposo y entró al departamento</t>
  </si>
  <si>
    <t>Guitarreo va, canto viene y los potos menudeaban</t>
  </si>
  <si>
    <t>Anda, levántalo para que te vea el señor Arévalo</t>
  </si>
  <si>
    <t>Yo tampoco me imaginaba que tú fumabas tronchos</t>
  </si>
  <si>
    <t>paja</t>
  </si>
  <si>
    <t>El techo es de paja y la pared de maguey partido</t>
  </si>
  <si>
    <t>Cien por ciento imposible, chicos dijo Pelusa</t>
  </si>
  <si>
    <t>Pero nadie tiene por qué saber que eres maricón</t>
  </si>
  <si>
    <t>Y, además, se notaba que le gustaba lo que hacía</t>
  </si>
  <si>
    <t xml:space="preserve">  Toda la movida va de frente a la cancha</t>
  </si>
  <si>
    <t>Ella volvió a cantar, pero ya no era la de antes</t>
  </si>
  <si>
    <t>Se levantaba y se servía su pisco con ginger-ale</t>
  </si>
  <si>
    <t>Quieren robarle la elección a don Emilio Arévalo</t>
  </si>
  <si>
    <t>mamacita</t>
  </si>
  <si>
    <t>(MISTERIO no dice nada, mira al frente) Mamacita</t>
  </si>
  <si>
    <t>yo soy Tyson y no le tengo miedo a ningún huevón</t>
  </si>
  <si>
    <t>Vas a aprobar y con notas altas dijo Santiago</t>
  </si>
  <si>
    <t>chacal</t>
  </si>
  <si>
    <t xml:space="preserve">  ¿Quién es el Chacal?    Un pata</t>
  </si>
  <si>
    <t>) no te distraigas, chino, estábamos en el haití</t>
  </si>
  <si>
    <t>Aguanta, primero un toque más dijo Juan Carlos</t>
  </si>
  <si>
    <t>Termina tu carrera profesional en la universidad</t>
  </si>
  <si>
    <t>pericote</t>
  </si>
  <si>
    <t>Y ahora, fíjate, cazando apristas como pericotes</t>
  </si>
  <si>
    <t>fulbito</t>
  </si>
  <si>
    <t>Ya saben, el que no se confiesa no juega fulbito</t>
  </si>
  <si>
    <t>Yo soy un viejo inútil pa la lucha con el cuerpo</t>
  </si>
  <si>
    <t>marico</t>
  </si>
  <si>
    <t>En mi familia no hay ni habrá maricones gritó</t>
  </si>
  <si>
    <t>Justamente estábamos hablando de ti con tu madre</t>
  </si>
  <si>
    <t>Dirás ya zarpó, huevón dijo Alfonso, riéndose</t>
  </si>
  <si>
    <t>Y el Chispas se ha ido a la hacienda de un amigo</t>
  </si>
  <si>
    <t>en estos tiempos hay que saber estarse tranquilo</t>
  </si>
  <si>
    <t>-Es una chica simpática -dijo el flaco Higueras-</t>
  </si>
  <si>
    <t>El herrero llevaba un pequeño banco en las manos</t>
  </si>
  <si>
    <t>mancha</t>
  </si>
  <si>
    <t>¿Pim manchachinku, merdas? repitió la pregunta</t>
  </si>
  <si>
    <t>maletero</t>
  </si>
  <si>
    <t>No me hables así, comemierda gritó el maletero</t>
  </si>
  <si>
    <t>Se miran)  YUTAY:  ¿Quieres pollo?  EL NENE:  Ya</t>
  </si>
  <si>
    <t>cacanero</t>
  </si>
  <si>
    <t>¿Qué es un cacanero? Enséñame a aprender, Pedro</t>
  </si>
  <si>
    <t>De día, el Fiero hablaba con calor de sus luchas</t>
  </si>
  <si>
    <t>gringo</t>
  </si>
  <si>
    <t>Lo estrictos que son los gringos, habrase visto</t>
  </si>
  <si>
    <t>Alberto volvió a hacer sonar los tacones y salió</t>
  </si>
  <si>
    <t>A ver quién le debe plata a quién, malagradecido</t>
  </si>
  <si>
    <t>huevas</t>
  </si>
  <si>
    <t>Trepa de una vez que ya está bien cogido, huevas</t>
  </si>
  <si>
    <t>Hay dos, uno caro y otro barato dijo Ambrosio</t>
  </si>
  <si>
    <t>Yo por carne blanca y tiernecita, trabajo gratis</t>
  </si>
  <si>
    <t>No sé si sabías que a mi viejo le dio un infarto</t>
  </si>
  <si>
    <t>Juan Manuel era un chico bajo, gordito y cachetón</t>
  </si>
  <si>
    <t>Se acercaron a los muchachos y les dieron la mano</t>
  </si>
  <si>
    <t>chongo</t>
  </si>
  <si>
    <t>Canta, mi chochera dijo Chongo, bajando la voz</t>
  </si>
  <si>
    <t>bola</t>
  </si>
  <si>
    <t>Te ha mandado Bola de Oro dijo Queta, despacio</t>
  </si>
  <si>
    <t>tronado</t>
  </si>
  <si>
    <t>Estaba cambiando de canales cuando sonó el timbre</t>
  </si>
  <si>
    <t>EL CHACAL y TYSON, ocultando su identidad, hablan</t>
  </si>
  <si>
    <t>Y después: estas tacañerías me hinchan los huevos</t>
  </si>
  <si>
    <t>Ya no eras como ellos, Zavalita, ya eras un cholo</t>
  </si>
  <si>
    <t>Mamerto Salgado era un tipo alto, flaco, cachetón</t>
  </si>
  <si>
    <t>bronca</t>
  </si>
  <si>
    <t>La bronca voz de los mastines golpeaban la sombra</t>
  </si>
  <si>
    <t>pichula</t>
  </si>
  <si>
    <t>Qué loco eras, supersabio, y mil besos de la Teté</t>
  </si>
  <si>
    <t>lucas</t>
  </si>
  <si>
    <t>¿El señor Lucas, señorita? Claro, quién iba a ser</t>
  </si>
  <si>
    <t>Me dieron sopa, un bistec con frejoles y un dulce</t>
  </si>
  <si>
    <t>mosca</t>
  </si>
  <si>
    <t>No, hijito, porque las moscas las creó el diablo</t>
  </si>
  <si>
    <t>Joaquín se despidió de Rosita y se acercó a Peter</t>
  </si>
  <si>
    <t>suave</t>
  </si>
  <si>
    <t>Sentía una languidez suave, una flojera tibiecita</t>
  </si>
  <si>
    <t>Esos hombres debían ser caporales indios o cholos</t>
  </si>
  <si>
    <t>El mayordomo saludó al Hermano y partió al galope</t>
  </si>
  <si>
    <t>profe</t>
  </si>
  <si>
    <t>¿Yo? Yo soy profesional, señor dijo el maestro</t>
  </si>
  <si>
    <t>parado</t>
  </si>
  <si>
    <t>No me hubiera gustado estar todo el tiempo parado</t>
  </si>
  <si>
    <t>Alberto ya no sentía los pasos de Emilio y de Ana</t>
  </si>
  <si>
    <t>cacho</t>
  </si>
  <si>
    <t>Adivina cómo se va a llamar mi primer cachorrito</t>
  </si>
  <si>
    <t>Te saldría un cachorrito blanco y con ojos azules</t>
  </si>
  <si>
    <t>Se rio solo pensando que había hablado como Flora</t>
  </si>
  <si>
    <t>payaso</t>
  </si>
  <si>
    <t>Tenía puesto un vestido oscuro y zapatos sin taco</t>
  </si>
  <si>
    <t>chup</t>
  </si>
  <si>
    <t>Se acabaron los negocios y ahora empieza el chupe</t>
  </si>
  <si>
    <t>Buenos días, buenas tardes, y el Serrano lo mismo</t>
  </si>
  <si>
    <t>Estése quieto, no se toque con sus manos inmundas</t>
  </si>
  <si>
    <t>Una noche los oyó hablar de él en la pieza vecina</t>
  </si>
  <si>
    <t>Los pájaros y los niños disfrutaban de sus frutos</t>
  </si>
  <si>
    <t>minero</t>
  </si>
  <si>
    <t>De lo contrario, cuántos mineros habríamos muerto</t>
  </si>
  <si>
    <t>chanca</t>
  </si>
  <si>
    <t>Que Bola de Oro y la loca arreglen sus líos solos</t>
  </si>
  <si>
    <t>Se pusieron a cantar alternándose: toc , toc, toc</t>
  </si>
  <si>
    <t>Poco después, llegaron al departamento de Joaquín</t>
  </si>
  <si>
    <t>Nos quedamos con la cabeza y te regalamos la cola</t>
  </si>
  <si>
    <t>perra</t>
  </si>
  <si>
    <t>Pero lo más raro del caso es que la perra se curó</t>
  </si>
  <si>
    <t>El chofer era un negro grandote, recontrapendejo</t>
  </si>
  <si>
    <t>Los otros cholos acudieron con los fierros al fin</t>
  </si>
  <si>
    <t>san martín</t>
  </si>
  <si>
    <t>Santiago recorrió la Colmena, la plaza San Martín</t>
  </si>
  <si>
    <t>Ay, carajo, está como para hacerle el helicóptero</t>
  </si>
  <si>
    <t>Y el lunes anda a su hacienda, a la salida de Ica</t>
  </si>
  <si>
    <t>A veces discutimos con el viejo, pero como amigos</t>
  </si>
  <si>
    <t>¿Qué haces aquí? le preguntó Peter, sorprendido</t>
  </si>
  <si>
    <t>mocoso</t>
  </si>
  <si>
    <t>¿Conoce ese refrán? "Quien con mocosos se acuesta</t>
  </si>
  <si>
    <t>Tenía en las manos su reloj de oro, de tres capas</t>
  </si>
  <si>
    <t>¿Y qué fuiste a hacer a Pucallpa? dice Santiago</t>
  </si>
  <si>
    <t>lo vamos a guardar un par de semanas en otro lado</t>
  </si>
  <si>
    <t>A dejarte embaucar por los vagos y los resentidos</t>
  </si>
  <si>
    <t>Llegué a darle un puntapié al hijo del Comandante</t>
  </si>
  <si>
    <t>Este viejo y yo somos hermanos, desde hace siglos</t>
  </si>
  <si>
    <t>No estoy enojado con los viejos ni con el Chispas</t>
  </si>
  <si>
    <t>Ya hablas como alumno, quién como tú dijo Aída</t>
  </si>
  <si>
    <t>china</t>
  </si>
  <si>
    <t>Las chinas caminaban detrás, a prudente distancia</t>
  </si>
  <si>
    <t>gorra</t>
  </si>
  <si>
    <t>Quítate la gorra, Joaquincito le dijo su madre</t>
  </si>
  <si>
    <t>El buen coquero no hace muecas ni habla cojudeces</t>
  </si>
  <si>
    <t>se casó allá con un gringo con una cara de huevón</t>
  </si>
  <si>
    <t>macho</t>
  </si>
  <si>
    <t>Las machorras nos van a cruzar el puente a tiros</t>
  </si>
  <si>
    <t>Nunca me había gustado un chico como me gustas tú</t>
  </si>
  <si>
    <t>Mi viejo me la regaló cuando cumplí veintiún años</t>
  </si>
  <si>
    <t>merengue</t>
  </si>
  <si>
    <t>Joaquín sacó su carabina y le apuntó a la ardilla</t>
  </si>
  <si>
    <t>Ahora, ahorita se ríen, pensé, ardiendo de odio</t>
  </si>
  <si>
    <t>Unos bandidos, unos negros con caras de forajidos</t>
  </si>
  <si>
    <t>¿Desde cuándo te gustan los chicos? le preguntó</t>
  </si>
  <si>
    <t>A los doce o catorce pedruscos llegaba el caporal</t>
  </si>
  <si>
    <t>-Todos creemos en el reglamento -dijo el capitán-</t>
  </si>
  <si>
    <t>chamba</t>
  </si>
  <si>
    <t>Yo no voy a decir nada y por la chamba</t>
  </si>
  <si>
    <t>Poco después, llegaron al departamento de Augusto</t>
  </si>
  <si>
    <t>Comprendieron de inmediato que hablaba a la mujer</t>
  </si>
  <si>
    <t>Se está moviendo, a lo mejor es un gallo rosquete</t>
  </si>
  <si>
    <t>¿de qué te quejas, huevón?  EL NENE:  No me quejo</t>
  </si>
  <si>
    <t>chuchumeca</t>
  </si>
  <si>
    <t>Rebuscadita había sido la chuchumeca esta dijo</t>
  </si>
  <si>
    <t>Y malditas las ganas que tengo de hablar con ella</t>
  </si>
  <si>
    <t>Pero mejor que la gallina y el enano, la del cine</t>
  </si>
  <si>
    <t>fletero</t>
  </si>
  <si>
    <t>Otros fleteros buscaban también sus embarcaciones</t>
  </si>
  <si>
    <t>jugador</t>
  </si>
  <si>
    <t>Zavala es un buen jugador, sabe perder dijo él</t>
  </si>
  <si>
    <t>Ex amante de Cayo Bermúdez asesinada a chavetazos</t>
  </si>
  <si>
    <t>desahuevar</t>
  </si>
  <si>
    <t>Lo voy a desahuevar, más bien dijo Luis Felipe</t>
  </si>
  <si>
    <t>Deseaba hablar con ellos y no perdía la esperanza</t>
  </si>
  <si>
    <t>Guardaré estos papeles y lo tendré en observación</t>
  </si>
  <si>
    <t>soplón</t>
  </si>
  <si>
    <t>-Quieres decir que soy un soplón -dijo el Jaguar</t>
  </si>
  <si>
    <t>su comportamiento debe ser igual que en la cancha</t>
  </si>
  <si>
    <t>Hasta que una mañana, el punto crítico fue tocado</t>
  </si>
  <si>
    <t>misio</t>
  </si>
  <si>
    <t>Estaba misio pero yo sé que te gusta el chocolate</t>
  </si>
  <si>
    <t>frío</t>
  </si>
  <si>
    <t>Me estoy helando de frío y a lo mejor me constipo</t>
  </si>
  <si>
    <t>A la medianoche repicaron tres veces las campanas</t>
  </si>
  <si>
    <t>cortado</t>
  </si>
  <si>
    <t>¿Le han cortado la lengua? Alberto bajó la cabeza</t>
  </si>
  <si>
    <t>Tenía frío, no le dolía nada pero seguía atontado</t>
  </si>
  <si>
    <t>pinta</t>
  </si>
  <si>
    <t>Era de un amarillo encendido, a pintas negrísimas</t>
  </si>
  <si>
    <t>Creías que te iba a tirar piedras dijo Santiago</t>
  </si>
  <si>
    <t>Era una chica baja, un poco morena, de pelo negro</t>
  </si>
  <si>
    <t>La más triste planta camina tierra con sus raíces</t>
  </si>
  <si>
    <t>A veces</t>
  </si>
  <si>
    <t>Entonces se acercó a Joaquín y le dio un cuchillo</t>
  </si>
  <si>
    <t>Tenía miedo que la vieja me largara dijo Queta</t>
  </si>
  <si>
    <t>Te volviste viejo, pensaba, un día te vas a morir</t>
  </si>
  <si>
    <t>Estoy seguro que el doctor Lora estará de acuerdo</t>
  </si>
  <si>
    <t>No como en Lima, que está lleno de huecorretratos</t>
  </si>
  <si>
    <t>El perro oteaba inútilmente incitado por Valencio</t>
  </si>
  <si>
    <t>Tenían la misma apariencia que el pongo del Viejo</t>
  </si>
  <si>
    <t>El flaco se quitó la chompa, dijo que hacía calor</t>
  </si>
  <si>
    <t>¿Tú sabes quién soy yo?  EL BURRO:  Oe suéltalo</t>
  </si>
  <si>
    <t>Tu madre prefiere rezar que echarse un buen polvo</t>
  </si>
  <si>
    <t>Una corrida de paja es más que malos pensamientos</t>
  </si>
  <si>
    <t>Alfonso sacó un troncho del bolsillo de su casaca</t>
  </si>
  <si>
    <t>Solamente había perdido dos piezas en un carrizal</t>
  </si>
  <si>
    <t>Yo no quiero cambiarme de colegio, mami dijo él</t>
  </si>
  <si>
    <t>Nos miró después a Chauca, a mí y al pampachirino</t>
  </si>
  <si>
    <t>mañoso</t>
  </si>
  <si>
    <t>Yo feliz que no vaya con el mañoso ese de Polito</t>
  </si>
  <si>
    <t>barriada</t>
  </si>
  <si>
    <t>El primero había tenido que ver con las barriadas</t>
  </si>
  <si>
    <t>culo</t>
  </si>
  <si>
    <t>Ahí estaba, Zavalita: bajita, culoncita, morenita</t>
  </si>
  <si>
    <t>Alguien se volvió loco, pero no el señor Bermúdez</t>
  </si>
  <si>
    <t>Mi coleguita recién está aprendiendo dijo Pedro</t>
  </si>
  <si>
    <t>yo actué en mi colegio en una obra que se llamaba</t>
  </si>
  <si>
    <t>Malograrán la iglesia y la ciudad por muchos días</t>
  </si>
  <si>
    <t>¿Te lo arrancharon de las manos? dice Santiago</t>
  </si>
  <si>
    <t>Le dio la mano a Joaquín y caminó hacia la puerta</t>
  </si>
  <si>
    <t>lomo</t>
  </si>
  <si>
    <t>Se rompió los lomos para criarme y darme de comer</t>
  </si>
  <si>
    <t>Después de una pichanga siempre terminas llorando</t>
  </si>
  <si>
    <t>El se dejaba gritar y dar manotazos sin protestar</t>
  </si>
  <si>
    <t>brincar</t>
  </si>
  <si>
    <t>Comienza a brincar y a hurgar la tierra, a correr</t>
  </si>
  <si>
    <t>descansar</t>
  </si>
  <si>
    <t>Claro que no es un hotel, pero se puede descansar</t>
  </si>
  <si>
    <t>colorado</t>
  </si>
  <si>
    <t>Ella me preguntó qué me pasaba y me puse colorado</t>
  </si>
  <si>
    <t>Los hombres se miraban con los ojos y los cañones</t>
  </si>
  <si>
    <t>El gris es tranquilo, más bien tímido les dijo</t>
  </si>
  <si>
    <t>en el colegio dijeron que es pecado jurar en vano</t>
  </si>
  <si>
    <t>arrecho</t>
  </si>
  <si>
    <t>Se loqueó solito, se tiró de bruces solito, señor</t>
  </si>
  <si>
    <t>polla</t>
  </si>
  <si>
    <t>No creía en la Polla, pero voy a empezar a jugarle</t>
  </si>
  <si>
    <t>El flaco quiso discutir pero los otros lo callaron</t>
  </si>
  <si>
    <t>Monique puso una mano entre las piernas de Joaquín</t>
  </si>
  <si>
    <t>injerto</t>
  </si>
  <si>
    <t>El injerto estaba de pie, ante él y parecía enorme</t>
  </si>
  <si>
    <t>Que si no le sacas a ese portero le pegará un tiro</t>
  </si>
  <si>
    <t>Joaquín estaba a su lado, ojeando un Caretas viejo</t>
  </si>
  <si>
    <t>Joaquín le bajó el pantalón del buzo y se la chupó</t>
  </si>
  <si>
    <t>El injerto resollaba, emitía grititos destemplados</t>
  </si>
  <si>
    <t>cagada</t>
  </si>
  <si>
    <t>Querían hacerle la cagada a los gorilas del barrio</t>
  </si>
  <si>
    <t>alucina</t>
  </si>
  <si>
    <t>Dicen que es enorme y que va una gente alucinante</t>
  </si>
  <si>
    <t>pescar</t>
  </si>
  <si>
    <t>Sería graciosísimo que nos pescara aquí a los tres</t>
  </si>
  <si>
    <t>Debían vigilarlos, pues no me hablaron desde fuera</t>
  </si>
  <si>
    <t>sanguchería</t>
  </si>
  <si>
    <t>Bueno, entonces voy a hablar con él ahorita mismo</t>
  </si>
  <si>
    <t>cherry</t>
  </si>
  <si>
    <t>Con razón estás tan fit, mi cherry </t>
  </si>
  <si>
    <t>El Hermano se apaciguó y permaneció junto a Lleras</t>
  </si>
  <si>
    <t>Dos caporales salieron al corredor, conversando, y</t>
  </si>
  <si>
    <t>cacha</t>
  </si>
  <si>
    <t>Además del fútbol, le gustaba el box, el cachascán</t>
  </si>
  <si>
    <t>Desistí de visitar al notario y preferí el Colegio</t>
  </si>
  <si>
    <t>Tocaremos rondín con Chauca en el patio de afuera</t>
  </si>
  <si>
    <t>Cuando terminó la canción, se sentaron en una mesa</t>
  </si>
  <si>
    <t>En el matorral estuvo a punto de pasar inadvertida</t>
  </si>
  <si>
    <t>Pon las luces altas y anda despacio dijo Gustavo</t>
  </si>
  <si>
    <t>tirar</t>
  </si>
  <si>
    <t>Lo va a coger de los pies y lo va a tirar al suelo</t>
  </si>
  <si>
    <t>chamo</t>
  </si>
  <si>
    <t>El Presidente lo espera de usted, general Chamorro</t>
  </si>
  <si>
    <t xml:space="preserve">  Me llamaste para ayudarte y ya lo hice</t>
  </si>
  <si>
    <t>:  ¿Ella es tu chica?    Sí</t>
  </si>
  <si>
    <t>Saltaron el terraplén y subieron al campo de polvo</t>
  </si>
  <si>
    <t>Dile a Bola de Oro que a mí no me meta en sus líos</t>
  </si>
  <si>
    <t>Además les he traído su regalo y he comprado pollo</t>
  </si>
  <si>
    <t>No te puede haber dicho esa canallada dijo ella</t>
  </si>
  <si>
    <t>Alfonso prendió el troncho y dio un par de pitadas</t>
  </si>
  <si>
    <t>Ella subió por el ascensor y entró al departamento</t>
  </si>
  <si>
    <t>EL OTRO:  Claro pe, en vez de botarla como huevón</t>
  </si>
  <si>
    <t>Vamos a botar ese veneno ahorita mismo dijo ella</t>
  </si>
  <si>
    <t>Ha sido  preparada con tiempo y por profesionales</t>
  </si>
  <si>
    <t>El mulato se confundía con el color del crepúsculo</t>
  </si>
  <si>
    <t>Hace un frío de helar y mascan coca y beben cañazo</t>
  </si>
  <si>
    <t>Salió del Stefanos y caminó hasta su departamento</t>
  </si>
  <si>
    <t>Pero el señor Lucas no se daba, cada día pedía más</t>
  </si>
  <si>
    <t>La iglesia estaba a pocas cuadras del departamento</t>
  </si>
  <si>
    <t>En ese momento, tocaron la puerta del departamento</t>
  </si>
  <si>
    <t>Pero al volver M caño ya estaba sonriendo de nuevo</t>
  </si>
  <si>
    <t>raya</t>
  </si>
  <si>
    <t>Eran blancas, con rayas anaranjadas fosforescentes</t>
  </si>
  <si>
    <t>Aída sola de nuevo su mano amoratada de puro tensa</t>
  </si>
  <si>
    <t>firme</t>
  </si>
  <si>
    <t>La parte segada creció de nuevo y se mantuvo firme</t>
  </si>
  <si>
    <t>¿Adónde te metiste? preguntó el chico, sonriendo</t>
  </si>
  <si>
    <t>"Pisco de Montesierpe, afirma la sombra, mal pisco</t>
  </si>
  <si>
    <t>rocote</t>
  </si>
  <si>
    <t>No había allí zorzales, ni huanchacos ni rocoteros</t>
  </si>
  <si>
    <t>Al ingresar en la pieza, entornó un poco la puerta</t>
  </si>
  <si>
    <t>Soy Carolina Gonzales, la administradora del hotel</t>
  </si>
  <si>
    <t>Pero ella dice que le gustas, por loco, por huraño</t>
  </si>
  <si>
    <t>Qué vergüenza me has hecho pasar con Sixto, carajo</t>
  </si>
  <si>
    <t>¿Alguna vez le has sacado la vuelta? preguntó él</t>
  </si>
  <si>
    <t>Yo si tuviera plata me iría del Perú mañana mismo</t>
  </si>
  <si>
    <t>ferro</t>
  </si>
  <si>
    <t>Ferro y los demás deben al régimen todo lo que son</t>
  </si>
  <si>
    <t>Una guerra a muerte contra el viejo, para hundirlo</t>
  </si>
  <si>
    <t>¿Se da usted cuenta? En parte es culpa del colegio</t>
  </si>
  <si>
    <t>cayetano</t>
  </si>
  <si>
    <t>Mira, ahí hay una pastelería le dijo a Cayetano</t>
  </si>
  <si>
    <t>Au, carajo, el cabro me ha mordido gritó Gustavo</t>
  </si>
  <si>
    <t>buenazo</t>
  </si>
  <si>
    <t>Podemos jugar un juego que es buenazo dijo Jorge</t>
  </si>
  <si>
    <t>Yo no sé por qué se eructa tanto en España, carajo</t>
  </si>
  <si>
    <t>¿Montándosela? No, don, mirándola con ojos de loco</t>
  </si>
  <si>
    <t>Claro que puede, Lozano dijo don Emilio Arévalo</t>
  </si>
  <si>
    <t>Alargó la otra mano y cogió el otro brazo de Queta</t>
  </si>
  <si>
    <t>yegua</t>
  </si>
  <si>
    <t>Cuando los tuvo mansos, acercó la yegua al pesebre</t>
  </si>
  <si>
    <t>Rosendo escuchaba con tanta atención como el Fiero</t>
  </si>
  <si>
    <t xml:space="preserve">  ¿Juegas pelota?  EL BURRO:  A lo mejor</t>
  </si>
  <si>
    <t>¿Cómo le fue en el colegio, joven? preguntó ella</t>
  </si>
  <si>
    <t>huevada</t>
  </si>
  <si>
    <t>sano</t>
  </si>
  <si>
    <t>Dios tiene que sacarlo sano y salvo de esta prueba</t>
  </si>
  <si>
    <t>¿Acaso era un benelista? El se hacía llamar Emilio</t>
  </si>
  <si>
    <t>Qué carajo iba a ser yo comunista dijo Carlitos</t>
  </si>
  <si>
    <t>Cómo carajo encontraste la pensión dijo Santiago</t>
  </si>
  <si>
    <t>¿Quién es Martínez Lara? Mi guardaespaldas, pues</t>
  </si>
  <si>
    <t>Nadie, nunca, había cobrado tantas en una sola vez</t>
  </si>
  <si>
    <t>No, no, no ¡Tas huevón! Respetos guardan respetos</t>
  </si>
  <si>
    <t>Había estado a punto de soltar a Amalita Hortensia</t>
  </si>
  <si>
    <t>Era difícil quebrar con las propias manos una vida</t>
  </si>
  <si>
    <t>Nunca se la notaba ansiosa de que el señor viniera</t>
  </si>
  <si>
    <t>Nunca había tenido ganas de acostarme con un chico</t>
  </si>
  <si>
    <t>Lo que pasa es que me gustan los chicos dijo él</t>
  </si>
  <si>
    <t>Imagínate que hasta rezamos un rosario en la punta</t>
  </si>
  <si>
    <t>violín</t>
  </si>
  <si>
    <t>Es la orquesta común en los pueblos: violín y arpa</t>
  </si>
  <si>
    <t>Ahí parado, fumándome todos los cigarros que tenía</t>
  </si>
  <si>
    <t>Ya sabía que esta vieja loca iba a venir murmuró</t>
  </si>
  <si>
    <t>El Padre Director empezaba suavemente sus prédicas</t>
  </si>
  <si>
    <t>¿Vives con tu familia? Página 253  No, vivo sola</t>
  </si>
  <si>
    <t>Los servidores de la Virgen no hablan sino quechua</t>
  </si>
  <si>
    <t>calato</t>
  </si>
  <si>
    <t>Porque si le entra al ojo, va a ver a judas calato</t>
  </si>
  <si>
    <t>Por supuesto, no tenía idea que mi tío era maricón</t>
  </si>
  <si>
    <t>una cosa es ser valiente y otra cosa es ser huevón</t>
  </si>
  <si>
    <t>Joaquín escuchó que todos ellos hablaban en inglés</t>
  </si>
  <si>
    <t>Y yo me puse a hablar de política dice Santiago</t>
  </si>
  <si>
    <t>Entraron varios hombres vistiendo casacas de cuero</t>
  </si>
  <si>
    <t>Matador para todos menos para el burro de Hipólito</t>
  </si>
  <si>
    <t>Me estás hablando como me hablaría mi padre dijo</t>
  </si>
  <si>
    <t>Antero me alcanzó el zumbayllu, como si le quemara</t>
  </si>
  <si>
    <t>Mami llegó a Miami el día que te fuiste al crucero</t>
  </si>
  <si>
    <t>manganzón</t>
  </si>
  <si>
    <t>Todo lo demás le da asco a este tremendo manganzón</t>
  </si>
  <si>
    <t>El venado lanzó una patada al aire y cayó al suelo</t>
  </si>
  <si>
    <t>Voy a hablar con la gorda Monique para que la bote</t>
  </si>
  <si>
    <t>camote</t>
  </si>
  <si>
    <t>Sí, le tengo camote a la Rosita dijo Gianfranco</t>
  </si>
  <si>
    <t>Los indios y cholos las miraban con igual libertad</t>
  </si>
  <si>
    <t>EL BURRO:  Además quién nos va a servir las chelas</t>
  </si>
  <si>
    <t>cocacola</t>
  </si>
  <si>
    <t>me siento al lado de mariano y tomamos mi cocacola</t>
  </si>
  <si>
    <t>Yo una vez me armé con mi viejo dijo Juan Carlos</t>
  </si>
  <si>
    <t>una mancha nos está esperando pa bajar al estadio</t>
  </si>
  <si>
    <t>chola</t>
  </si>
  <si>
    <t>¿Tú sabes cómo me la culeé a la chola Eugenia? No</t>
  </si>
  <si>
    <t>Me recuerdas mucho a mi hermano le dijo Joaquín</t>
  </si>
  <si>
    <t>franco</t>
  </si>
  <si>
    <t>Pa ser franco, yo y otros queremos hacerte regidor</t>
  </si>
  <si>
    <t>plancito</t>
  </si>
  <si>
    <t>¡Ah, tienes un plancito, cholifacio! Buen provecho</t>
  </si>
  <si>
    <t>Lo dices, pero no es cierto se quejó el Chispas</t>
  </si>
  <si>
    <t>El pobre no podría matar una mosca aunque quisiera</t>
  </si>
  <si>
    <t>Dirá que también tú robas, papá dijo el Chispas</t>
  </si>
  <si>
    <t>paradero</t>
  </si>
  <si>
    <t>Ambrosio la acompañó hasta el paradero del tranvía</t>
  </si>
  <si>
    <t>flete</t>
  </si>
  <si>
    <t>¿Y cómo te mantienes? Chambeando como flete, pues</t>
  </si>
  <si>
    <t>volar</t>
  </si>
  <si>
    <t>Awankay es volar planeando, mirando la profundidad</t>
  </si>
  <si>
    <t>Más bien di culpa del Chispas lo consoló Popeye</t>
  </si>
  <si>
    <t>Te mandaré a la Sandra, que le gustan los mocosos"</t>
  </si>
  <si>
    <t>No te las des tanto de sabio, flaco dijo Popeye</t>
  </si>
  <si>
    <t>Antes de quedarse dormido, había fumado un troncho</t>
  </si>
  <si>
    <t>Vamos a poner a tu nombre el departamento de Ancón</t>
  </si>
  <si>
    <t>Estaba dándole a la pichanga con un par de amigos</t>
  </si>
  <si>
    <t>La negra, es decir mi mamacita que en paz descanse</t>
  </si>
  <si>
    <t>¿Qué te has hecho, huevón? preguntó, sorprendido</t>
  </si>
  <si>
    <t>Las manchas de hollín le daban un fondo humillante</t>
  </si>
  <si>
    <t>Si quieres ver, méteme la mano al bolsillo y verás"</t>
  </si>
  <si>
    <t>pa concha, escritor quieres ser ¿escritor de qué?</t>
  </si>
  <si>
    <t>-Todos fuman en el colegio -dice Alberto, agresivo-</t>
  </si>
  <si>
    <t>Cuando el fierro se enfrió, la vieja soltó al zorro</t>
  </si>
  <si>
    <t>No porque me sacaba plata, no porque me chantajeaba</t>
  </si>
  <si>
    <t>Desde la puerta vio un punto luminoso y una silueta</t>
  </si>
  <si>
    <t>Nos van a caer ahí de todas maneras dijo Santiago</t>
  </si>
  <si>
    <t>puntas</t>
  </si>
  <si>
    <t>Además hay varias puntas que pueden ser de la barra</t>
  </si>
  <si>
    <t>causa</t>
  </si>
  <si>
    <t xml:space="preserve">  ¿Quién es Misterio?    Un causa</t>
  </si>
  <si>
    <t>roche</t>
  </si>
  <si>
    <t>Y uno se puede pichanguear sin roche</t>
  </si>
  <si>
    <t>(Va hacia CARLOS) A ti te quería ver, conchatumadre</t>
  </si>
  <si>
    <t>¡No! ¡En colegio! insistía enérgicamente el cholo</t>
  </si>
  <si>
    <t>Los serranos tienen mala suerte, les ocurre lo peor</t>
  </si>
  <si>
    <t>Ella sonrió, muy profesional, y regresó a la cocina</t>
  </si>
  <si>
    <t>cachero</t>
  </si>
  <si>
    <t>Bola de Oro, su cachero, su chofer dijo Santiago</t>
  </si>
  <si>
    <t>Hace una hora que te llamamos, flaco dijo Popeye</t>
  </si>
  <si>
    <t>¿Y si fuera a esperarla a la salida de su colegio?-</t>
  </si>
  <si>
    <t>cojudo</t>
  </si>
  <si>
    <t>Los gringos eran tan cojudos que ni cuenta se daban</t>
  </si>
  <si>
    <t>Y Trifulcio: pero ahí había un par de cachacos, don</t>
  </si>
  <si>
    <t>La vieja ya debe haber dormido con todo el santoral</t>
  </si>
  <si>
    <t>coima</t>
  </si>
  <si>
    <t>Tuvo que pagar una coima de la gran puta para salir</t>
  </si>
  <si>
    <t>Yo sí me acuerdo de ti en el colegio dijo Joaquín</t>
  </si>
  <si>
    <t>Los cachorros que ya eran tigres y leones, Zavalita</t>
  </si>
  <si>
    <t>Que jueran médicos, ingenieros, abogaos, profesores</t>
  </si>
  <si>
    <t>Alfonso y Joaquín acababan de regresar de Punta Sal</t>
  </si>
  <si>
    <t>pepón</t>
  </si>
  <si>
    <t>Bien pepón el muchacho, don Luchito dijo la rubia</t>
  </si>
  <si>
    <t>Quería besarlo y el serrano le dijo: "déjalo en paz</t>
  </si>
  <si>
    <t>Poco después, se irguió con una talega en las manos</t>
  </si>
  <si>
    <t>Estoy arrepentido de haber llamado a Vallejo, flaco</t>
  </si>
  <si>
    <t>El Teniente oyó silbar en alguna parte a un canario</t>
  </si>
  <si>
    <t>Pero nunca vamos a ser profesionales dijo Alfonso</t>
  </si>
  <si>
    <t>¿Quién eres? ¿Elmer, no? No, tu vieja dijo la voz</t>
  </si>
  <si>
    <t>A ti, pues, cara de pajazo de loro gritó la mujer</t>
  </si>
  <si>
    <t>Pero si los quieres, deberías ser franco con ellos</t>
  </si>
  <si>
    <t>Hasta ron de quemar bebía en ocasiones el muy bruto</t>
  </si>
  <si>
    <t>Romero andaba fatigado con la compañía de Palacitos</t>
  </si>
  <si>
    <t>¿Te quemaron en el veinte, hermano? dijo Ludovico</t>
  </si>
  <si>
    <t>Y pensó: cuando estoy duro, siempre hablo demasiado</t>
  </si>
  <si>
    <t>Alguien se ha vuelto loco aquí y creo que no soy yo</t>
  </si>
  <si>
    <t>Conchasumadre, estos mosquitos muerden duro dijo</t>
  </si>
  <si>
    <t>tela</t>
  </si>
  <si>
    <t>Cortes de tela floreada, aretes,  sortijas, dulces</t>
  </si>
  <si>
    <t>¿Quién podría cuidarte, hermano? Te contaremos todo</t>
  </si>
  <si>
    <t>Estoy esperando a mi chibolo</t>
  </si>
  <si>
    <t>Corre, atraviesa una chacra pisoteando los sembríos</t>
  </si>
  <si>
    <t>Continuaron avanzando hacia las cuadras, sin hablar</t>
  </si>
  <si>
    <t>en eso, zum, otra vez los pantalones de cuero negro</t>
  </si>
  <si>
    <t>¡Esta es una opa! ¡Sucia, babienta! No sé, hermano</t>
  </si>
  <si>
    <t>soroche</t>
  </si>
  <si>
    <t>Le había dao el mal de la puna, que digo el soroche</t>
  </si>
  <si>
    <t>chingana</t>
  </si>
  <si>
    <t>Me llevaba a una chingana y me decía: "¿qué tomas?"</t>
  </si>
  <si>
    <t>Hola, Paco le dijo Juan Ignacio, y le dio la mano</t>
  </si>
  <si>
    <t>Caía sobre la manta una lluvia verde a pintas rojas</t>
  </si>
  <si>
    <t>El negro Vallano arrojó una vez un pedazo de madera</t>
  </si>
  <si>
    <t>cuca</t>
  </si>
  <si>
    <t>Lo llamaron para que limpiara la casa de cucarachas</t>
  </si>
  <si>
    <t xml:space="preserve">  Sí, loquita ¿Y Tyson?    No sé</t>
  </si>
  <si>
    <t>oye, ¿qué te pasa?    (La besa) Te quiero</t>
  </si>
  <si>
    <t>(Se va)    ¿Qué te decía?    Nada</t>
  </si>
  <si>
    <t>Ese Cristian es un cholo bien sabido dijo Marcelo</t>
  </si>
  <si>
    <t>Te he Página 168  llamado para hablarte de mi hija</t>
  </si>
  <si>
    <t>Les pediré que a la vuelta crucen la ciudad rezando</t>
  </si>
  <si>
    <t>Alcibíades es hombre mío dijo don Emilio Arévalo</t>
  </si>
  <si>
    <t>La hizo Pachakutek, el Inca renovador de la tierra</t>
  </si>
  <si>
    <t>Ahorita vengo con el carro para no cargar la maleta</t>
  </si>
  <si>
    <t>No, ni hablar, no puedo hacerle esto a Gonza dijo</t>
  </si>
  <si>
    <t>Dime a qué mierda has venido de una vez o anda vete</t>
  </si>
  <si>
    <t>Estaba sentado en una de las mesas, con dos cholas</t>
  </si>
  <si>
    <t>Cada uno estaba sentado a horcajadas sobre una mula</t>
  </si>
  <si>
    <t>vacilar</t>
  </si>
  <si>
    <t>"Ella, respondió Ricardo, sin vacilar; mi hermanita</t>
  </si>
  <si>
    <t>Yo te dije, huevón, Luchito no falla dijo Gustavo</t>
  </si>
  <si>
    <t>Y los indios, gimiendo: «No taitas, no hemos robao»</t>
  </si>
  <si>
    <t>¿vas en mancha?  MISTERIO:  Voy solo o con Caradura</t>
  </si>
  <si>
    <t>Eso mismo dicen todos los coqueros de Lima, huevón</t>
  </si>
  <si>
    <t>77  78  El día que llegamos repicaban las campanas</t>
  </si>
  <si>
    <t>por las puras</t>
  </si>
  <si>
    <t>Pero a mí no me gusta mecharme por las puras, papi</t>
  </si>
  <si>
    <t>Luis Felipe prendió un cigarrillo y siguió hablando</t>
  </si>
  <si>
    <t>Sería el negro Céspedes, a ése no le  importa nada</t>
  </si>
  <si>
    <t>Chau, chicos dijo Rocío, antes de bajar del carro</t>
  </si>
  <si>
    <t>¿También le tira el cuerpo por la jarana? dijo él</t>
  </si>
  <si>
    <t>No siempre podían descansar en la casucha de piedra</t>
  </si>
  <si>
    <t>Quítalo a ese huevón de Luis Miguel dijo Alfonso</t>
  </si>
  <si>
    <t>Lo jodido es aprender a vivir en la calle, chochera</t>
  </si>
  <si>
    <t>regia</t>
  </si>
  <si>
    <t>Mira que además van a ir un montón de chicas regias</t>
  </si>
  <si>
    <t>El Padre también es extraño, Hermano le contesté</t>
  </si>
  <si>
    <t>¿Te olvidaste de los tres toques? dijo Washington</t>
  </si>
  <si>
    <t>Yo la voy a convencer a Ana y te voy a fregar, jajá</t>
  </si>
  <si>
    <t>Pero en los límites de Patibamba tuve que descansar</t>
  </si>
  <si>
    <t>ladrillo</t>
  </si>
  <si>
    <t>Ya sabes, hermano, cuando necesites ésta es tu casa</t>
  </si>
  <si>
    <t>Ahora sal de la carpa y no hables de esto con nadie</t>
  </si>
  <si>
    <t>fregado</t>
  </si>
  <si>
    <t>Te has puesto en un plan muy fregado dijo Popeye</t>
  </si>
  <si>
    <t>Habían cortado los arbustos que rodeaban el cuartel</t>
  </si>
  <si>
    <t>Seguro que estaba en una pichangaza dijo Gustavo</t>
  </si>
  <si>
    <t>rata</t>
  </si>
  <si>
    <t>Los calabozos están llenos de ratas y no tienen luz</t>
  </si>
  <si>
    <t>Se había metido tanta coca que no podía hablar bien</t>
  </si>
  <si>
    <t>Cantidad de pichulas me deben gratitud, caballerito</t>
  </si>
  <si>
    <t>Si vuelve, hágala botar con los guardias dijo él</t>
  </si>
  <si>
    <t>Me lo vas a malograr a mi Joaquín dijo Maricucha</t>
  </si>
  <si>
    <t>helena</t>
  </si>
  <si>
    <t>Helena afirmó con la cabeza y dijo: "al cine Leuro"</t>
  </si>
  <si>
    <t>Deja que se ocupe el Chispas, papá dijo Santiago</t>
  </si>
  <si>
    <t>radiola</t>
  </si>
  <si>
    <t>¿Hablan? La radiola deja de tronar, truena de nuevo</t>
  </si>
  <si>
    <t>mamey</t>
  </si>
  <si>
    <t>Yo tengo buen aguante, pero esta cubana es de mamey</t>
  </si>
  <si>
    <t>Arbeláez, el idiota de Ferro, incluso usted, Fermín</t>
  </si>
  <si>
    <t>La conquista de sus bestias no había sido muy fácil</t>
  </si>
  <si>
    <t>y nada</t>
  </si>
  <si>
    <t>Llegaban juntos y nada decían ni entre ellos mismos</t>
  </si>
  <si>
    <t>Ay, carajo, nada me gusta más que comprar ropa fina</t>
  </si>
  <si>
    <t>Fundamentalmente, dos cosas dijo el doctor Ferro</t>
  </si>
  <si>
    <t>El flaco me escuchó muy serio, no se rió ni una vez</t>
  </si>
  <si>
    <t>No jodas con la clave, pues, carajo dijo Rabanal</t>
  </si>
  <si>
    <t>baboso</t>
  </si>
  <si>
    <t>El único que no se la olía era Huarina, gran baboso</t>
  </si>
  <si>
    <t>Augusto hizo ver a Rosendo el machete ensangrentado</t>
  </si>
  <si>
    <t>No vas a devolver nada, carajo gritó Luis Felipe</t>
  </si>
  <si>
    <t>Envolvieron rápidamente a la muerta y la levantaron</t>
  </si>
  <si>
    <t>Todo fue formando una mancha brillante y multicolor</t>
  </si>
  <si>
    <t>Ya estaba el lecho y Valencio la invitó a acostarse</t>
  </si>
  <si>
    <t>Luego escalaron el cerro, lanzando gritos, llorando</t>
  </si>
  <si>
    <t>El Chino Molina se jalaba los pelos dijo Ludovico</t>
  </si>
  <si>
    <t>cortina</t>
  </si>
  <si>
    <t>Alfonso cerró las cortinas y el cuarto se oscureció</t>
  </si>
  <si>
    <t>¡Pero Valencio! ¡Pero el Fiero Vásquez! Lo matarían</t>
  </si>
  <si>
    <t>También hablaba la laguna con una especie de mugido</t>
  </si>
  <si>
    <t>Pero te voy a ayudar a que te trabajes una hembrita</t>
  </si>
  <si>
    <t>fresco</t>
  </si>
  <si>
    <t>Se subió a su camión y se vino a Lima lo más fresco</t>
  </si>
  <si>
    <t>Mejor entremos, que acá se puede volar la rica coca</t>
  </si>
  <si>
    <t>Oye, ¿qué te pasa? le dijo, cogiéndolo de la mano</t>
  </si>
  <si>
    <t>"¿Y si me le declaro ahorita mismo?", pensó Alberto</t>
  </si>
  <si>
    <t>¿Qué esperas, huevas? Yo la cojo y me como las alas</t>
  </si>
  <si>
    <t>medias</t>
  </si>
  <si>
    <t>Poco después, un vigilante abrió la puerta a medias</t>
  </si>
  <si>
    <t>¿A quién, de qué me hablan? dijo el señor Lozano</t>
  </si>
  <si>
    <t>El frío de la cárcel se le había metido a los huesos</t>
  </si>
  <si>
    <t>Al levantar las pesas, Pedro hizo una mueca de dolor</t>
  </si>
  <si>
    <t>Diez caucheros, machete en mano, talaron la vainilla</t>
  </si>
  <si>
    <t>Por ley, nalga derecha es más suavecita dijo Akira</t>
  </si>
  <si>
    <t>Los muelles de fleteros y de guerra hervían de gente</t>
  </si>
  <si>
    <t>Diez minutos más tarde, ella llegó a su departamento</t>
  </si>
  <si>
    <t>gringa</t>
  </si>
  <si>
    <t>Augustito vive con su hembrita, una gringa coqueraza</t>
  </si>
  <si>
    <t>Estamos llevando las ánforas al Jurado Departamental</t>
  </si>
  <si>
    <t>de vuelta</t>
  </si>
  <si>
    <t>Pedro soltó una carcajada que el eco trajo de vuelta</t>
  </si>
  <si>
    <t>Y ahora está en el internado de un Colegio religioso</t>
  </si>
  <si>
    <t>Tú viste que se rió con Pablo, el hermano de Gerardo</t>
  </si>
  <si>
    <t>" En la esquina de su casa, Helena le tendió la mano</t>
  </si>
  <si>
    <t>La plata sonó y el Fiero Vásquez lanzó una carcajada</t>
  </si>
  <si>
    <t>¿Al «Sunset»? ¿con el Pepe Yáñez? dijo el Chispas</t>
  </si>
  <si>
    <t>Algunos jinetes lograban dar una manotada al canasto</t>
  </si>
  <si>
    <t>Mil veces más jodido que Carlitos o que tú, Zavalita</t>
  </si>
  <si>
    <t>maldito</t>
  </si>
  <si>
    <t>Es siempre el mismo hombre maldito exclamó una vez</t>
  </si>
  <si>
    <t>Pero Rumi caerá y dile a tu gente que cuidao con ése</t>
  </si>
  <si>
    <t>Pablo, el hermano de Gerardo, se hizo amigo de Valle</t>
  </si>
  <si>
    <t>Desplegaron un gran trapo rojo y comenzaron a cantar</t>
  </si>
  <si>
    <t>No tengo estudios pero trabajo y mantengo a mi vieja</t>
  </si>
  <si>
    <t>Vi tu cuenta en la barra dijo el chico, sonriendo</t>
  </si>
  <si>
    <t>macha</t>
  </si>
  <si>
    <t>Pero ¿saben qué había, bien legal? Hombres, machazos</t>
  </si>
  <si>
    <t>Unos guardias estaban jugando cartas y tomando pisco</t>
  </si>
  <si>
    <t>Pedían hablar con Rosendo para saber sus necesidades</t>
  </si>
  <si>
    <t>Como eres loco y no hay quien te entienda, qué sé yo</t>
  </si>
  <si>
    <t>Dispárale otra vuelta para que no sufra dijo Dioni</t>
  </si>
  <si>
    <t>fichas</t>
  </si>
  <si>
    <t>Aquí tienes las fichas políticas de quince detenidos</t>
  </si>
  <si>
    <t>En ese instante, decidí bajar a carrera hasta el río</t>
  </si>
  <si>
    <t>Deja de llorar, carajo le dijo, con una voz ronca</t>
  </si>
  <si>
    <t>? ¿Qué importa? dijo este, al parecer muy tranquilo</t>
  </si>
  <si>
    <t>¿Mi viejo sabía que tú estabas allá? dice Santiago</t>
  </si>
  <si>
    <t>El edificio es viejo pero hay oficinas elegantísimas</t>
  </si>
  <si>
    <t>Les dices un par de carajos y se mean los pantalones</t>
  </si>
  <si>
    <t>Los demás chicos en la carpa parecían estar dormidos</t>
  </si>
  <si>
    <t>No, mejor me cambio en mi carpa nomás dijo Joaquín</t>
  </si>
  <si>
    <t>¿Cuánto te debo? No, papi, no lo decía por la plata</t>
  </si>
  <si>
    <t>¿Cómo supiste que el viejo se murió? dice Santiago</t>
  </si>
  <si>
    <t>Y todo lo venden más caro, los cigarrillos, el licor</t>
  </si>
  <si>
    <t>La plata está tirada ahí, esperando que la recojamos</t>
  </si>
  <si>
    <t>No la acariciaba, la dejaba descansar ahí, tranquila</t>
  </si>
  <si>
    <t>Si te doy la plata, ¿me la metes? preguntó Joaquín</t>
  </si>
  <si>
    <t>-No me convence del todo ese colegio -dijo la madre-</t>
  </si>
  <si>
    <t>Después, revisó cuidadosamente las libretas de notas</t>
  </si>
  <si>
    <t>lisura</t>
  </si>
  <si>
    <t>Raúl era moreno, decía lisuras y escupía a cada rato</t>
  </si>
  <si>
    <t>¿Qué te pasa, carajo? dijo, alejándose de Joaquín</t>
  </si>
  <si>
    <t>¿Le tocaste la pinga? ¿Sí o no? Joaquín no contestó</t>
  </si>
  <si>
    <t>" Esos domingos, el tercer año era dueño del colegio</t>
  </si>
  <si>
    <t>Él sentía a su espalda, los pasos de Emilio y de Ana</t>
  </si>
  <si>
    <t>Cierren esa puerta, carajo dijo la voz de pajarito</t>
  </si>
  <si>
    <t>Un rato después, ella dijo para ir a su departamento</t>
  </si>
  <si>
    <t>Maricucha tocó la puerta del departamento de Joaquín</t>
  </si>
  <si>
    <t>Bajaron de las mulas y encontraron la ardilla muerta</t>
  </si>
  <si>
    <t>Nada pudieron decirse y echáronse a andar lentamente</t>
  </si>
  <si>
    <t>En efecto, había pedido asilo dijo el doctor Lora</t>
  </si>
  <si>
    <t>Pero Washington y Solórzano ya habían alzado la mano</t>
  </si>
  <si>
    <t>Ya comienzan las disculpas dijo, en tono de burla</t>
  </si>
  <si>
    <t>Los tenía siempre brillando, sin polvo y sin manchas</t>
  </si>
  <si>
    <t>Los gringos no son tan cojudos como parecen, Joaquín</t>
  </si>
  <si>
    <t>¿Un ataque? ¿Y los piojos? Esas siempre los tienen</t>
  </si>
  <si>
    <t>Su viejo pecho fatigado jadeaba levantando el poncho</t>
  </si>
  <si>
    <t>Algo que le recuerde al pueblo y le toque el corazón</t>
  </si>
  <si>
    <t>Cuando era chico, una vez me violaron dijo Alfonso</t>
  </si>
  <si>
    <t>174 Caminar a pie es más duro cuando se tiene hambre</t>
  </si>
  <si>
    <t>Qué cosa tan cruel chancar a una ardillita tan linda</t>
  </si>
  <si>
    <t>Me estabas cansando con tantas declaraciones de amor</t>
  </si>
  <si>
    <t>Se levantó el Viejo y nos guió hacia la nave derecha</t>
  </si>
  <si>
    <t>Pero, por favor, deja un ratito de hacerte el cojudo</t>
  </si>
  <si>
    <t>Ya te he dicho que no soy un rosquete como tú dijo</t>
  </si>
  <si>
    <t>La proclamarán, don Emilio dijo el coronel Espina</t>
  </si>
  <si>
    <t>Nunca me habías contado eso, rosquete dijo Gustavo</t>
  </si>
  <si>
    <t>No se preocupe don Emilio, se portarían bien senador</t>
  </si>
  <si>
    <t>Yo vi que a mi patrón le temblaban un poco las manos</t>
  </si>
  <si>
    <t>A veces salimos tranquilos del estadio y nos allanan</t>
  </si>
  <si>
    <t>Ahora ya puedo dormir tranquila dijo ella, y colgó</t>
  </si>
  <si>
    <t>Tenía la piel roja como la de los rocoteros viciosos</t>
  </si>
  <si>
    <t>Al infierno te vas a ir por hablar así, Luis Felipe</t>
  </si>
  <si>
    <t>Empezaron a separarse las manchas del pequeño trompo</t>
  </si>
  <si>
    <t>Entonces pega un poquito más el auto dijo la Teté</t>
  </si>
  <si>
    <t>(MISTERIO grita, aparece EL BURRO) Llévala a su casa</t>
  </si>
  <si>
    <t>Cayó po acá diciendo que venía de las minas de Pataz</t>
  </si>
  <si>
    <t>¿No ven? ¡La prueba! A la gallina se le pisa no más</t>
  </si>
  <si>
    <t>Rocío sonrió y de nuevo se llevó las manos a la cara</t>
  </si>
  <si>
    <t>Oe y hablando de otra cosa, bien fea esa periodista</t>
  </si>
  <si>
    <t>Pequeños focos pegados al techo daban una luz rojiza</t>
  </si>
  <si>
    <t>MISTERIO se corta la mano izquierda, ella lo detiene</t>
  </si>
  <si>
    <t>Las mujeres de Abancay empezaron nuevamente a cantar</t>
  </si>
  <si>
    <t>Aunque se te trate con cariño, siempre das la patada</t>
  </si>
  <si>
    <t>No bien entró a la camioneta, Gonzalo le dio la mano</t>
  </si>
  <si>
    <t>En el pecho de buey se le quedó prendido el cuchillo</t>
  </si>
  <si>
    <t>Juega muy bien al fútbol y su patada es violentísima</t>
  </si>
  <si>
    <t>chivo</t>
  </si>
  <si>
    <t>Los chivos tenían numerosas vacas, ovejas y caballos</t>
  </si>
  <si>
    <t>Lo malo es que yo ahorita no tengo ningún documento</t>
  </si>
  <si>
    <t>cochino</t>
  </si>
  <si>
    <t>Nuestro hijo es un cochino del sexo dijo Maricucha</t>
  </si>
  <si>
    <t>chotear</t>
  </si>
  <si>
    <t>¿No jodas que te chotearon de la universidad? </t>
  </si>
  <si>
    <t>La camarada ya explicó susurró la voz de pajarito</t>
  </si>
  <si>
    <t>Luego se llevó las manos a la cara y rompió a llorar</t>
  </si>
  <si>
    <t>jato</t>
  </si>
  <si>
    <t>siempre que voy desde mi jato al estadio me lo pongo</t>
  </si>
  <si>
    <t>cabro</t>
  </si>
  <si>
    <t>Si quieres ver cabros, mejor vamos a la Javier Prado</t>
  </si>
  <si>
    <t>La hinchada estará presente, aunque no vayas primero</t>
  </si>
  <si>
    <t>Vamos al fresco dijo, y abrió una puerta corrediza</t>
  </si>
  <si>
    <t>Dioni se llevó una mano a la nariz: estaba sangrando</t>
  </si>
  <si>
    <t>Pregúntale al Chispas, le dije que avisara a la mamá</t>
  </si>
  <si>
    <t>Tenía los suyos encargados y además algunas gallinas</t>
  </si>
  <si>
    <t>Una vez el flaco Higueras me regaló un sol cincuenta</t>
  </si>
  <si>
    <t>En calzoncillos, sentado en la cama, siguió hablando</t>
  </si>
  <si>
    <t>Luis Felipe puso una mano sobre el hombro de Joaquín</t>
  </si>
  <si>
    <t>Qué trabajo tan fregado te has conseguido, Ambrosio</t>
  </si>
  <si>
    <t>Ay, ahorita lloro cual Magdalena murmuró Maricucha</t>
  </si>
  <si>
    <t>No te preocupes, por mí no hay problema dijo Peter</t>
  </si>
  <si>
    <t>Sentí que el zumbayllu giraba en la palma de mi mano</t>
  </si>
  <si>
    <t>Es que ahora se roba guardando ciertas formas, papá</t>
  </si>
  <si>
    <t>En realidad, no había hablado con él en mucho tiempo</t>
  </si>
  <si>
    <t>Jamás me imaginé que hubiese tantos maricones en Lima</t>
  </si>
  <si>
    <t>Porque aunque te pongas no se te nota dijo Santiago</t>
  </si>
  <si>
    <t>Ahora ya estás manchada dijo Luis Felipe, riéndose</t>
  </si>
  <si>
    <t>Estás colorado como camarón dijo Foncho, sonriendo</t>
  </si>
  <si>
    <t>¿O sea que tú no estás manchada? gritó Luis Felipe</t>
  </si>
  <si>
    <t>Porque además, yo también estoy saliendo con un chico</t>
  </si>
  <si>
    <t>socio</t>
  </si>
  <si>
    <t>Y mucho más si conspiran con socios del Club Nacional</t>
  </si>
  <si>
    <t>Luego le dio un beso a Peter y salió del departamento</t>
  </si>
  <si>
    <t>Y ahí abajo hay otra botella de pisco para el segundo</t>
  </si>
  <si>
    <t>Claro, papapa dijo Joaquín, y se acercó a su abuelo</t>
  </si>
  <si>
    <t>Cuando era chico vivía con mi abuela, que estaba loca</t>
  </si>
  <si>
    <t>Tenía señalado a cada uno cierto número de campanadas</t>
  </si>
  <si>
    <t>La mano se me puso roja y se me hinchó como un camote</t>
  </si>
  <si>
    <t>Gano más que mi viejo, alucina dijo Pedro, y se rio</t>
  </si>
  <si>
    <t>¿qué haces acá?    Vine a buscar a Misterio</t>
  </si>
  <si>
    <t>¡Unos frescos! -¿No es lindo? -dijo Marcela- Lo adoro</t>
  </si>
  <si>
    <t>Los otros miraban sin decir palabra, revólver en mano</t>
  </si>
  <si>
    <t xml:space="preserve">  Del Rímac bajan unas cien puntas por lo menos</t>
  </si>
  <si>
    <t>cicatriz</t>
  </si>
  <si>
    <t>¿Ves esta cicatriz? Y él no se hizo nada, no es justo</t>
  </si>
  <si>
    <t>Y ellos, ¿no ves?, son los papachas, aquí, en Abancay</t>
  </si>
  <si>
    <t>¿Qué tal mi cachorro, Florita? preguntó Luis Felipe</t>
  </si>
  <si>
    <t>Quería hacerme su socio, clavarme acciones, mil cosas</t>
  </si>
  <si>
    <t>Estos tombos de mierda no me dejan chambear tranquilo</t>
  </si>
  <si>
    <t>Fresco, caracho, que le reviente los granos su abuela</t>
  </si>
  <si>
    <t>Perdonemos al Viejo, ya que por él conociste el Cuzco</t>
  </si>
  <si>
    <t>zambo</t>
  </si>
  <si>
    <t>Zavalita y el zambo Ambrosio conversan en La Catedral</t>
  </si>
  <si>
    <t>También eran negros el buey Sombra y el toro Choloque</t>
  </si>
  <si>
    <t>Tenía unos anteojos gruesos y el pelo teñido de negro</t>
  </si>
  <si>
    <t>Porfirio Medrano se les unió armado de su viejo rifle</t>
  </si>
  <si>
    <t>Les dejamos cancha libre a Becerrita y a ti, Zavalita</t>
  </si>
  <si>
    <t>Apareció esta mañana, lavado y afeitado- Es un fresco</t>
  </si>
  <si>
    <t>Puta, no saben los polvos que me he tirado con Sabine</t>
  </si>
  <si>
    <t>cocha</t>
  </si>
  <si>
    <t>¿Y tú? Andando, andando, con la Virgen de Cocharcas</t>
  </si>
  <si>
    <t xml:space="preserve">  ¿Qué mujer oe conchatumadre? Yo soy el loco</t>
  </si>
  <si>
    <t>¿Y qué pasa con ese uniforme ? Parece usted un payaso</t>
  </si>
  <si>
    <t>Al ratito, sentí que se le había puesto dura al negro</t>
  </si>
  <si>
    <t>la tira</t>
  </si>
  <si>
    <t>La calatearían, la manosearían: se la tirarían, flaco</t>
  </si>
  <si>
    <t>Dale ese gusto a la Teté, flaco, vengan al matrimonio</t>
  </si>
  <si>
    <t>Los quería, al uno como hermano, al otro como sobrino</t>
  </si>
  <si>
    <t>componer</t>
  </si>
  <si>
    <t>Le dije que la llevara pa componerla y no se conformó</t>
  </si>
  <si>
    <t>¡Ya tú te vas! ¿Y el piojo, niño? Habrá misa, seguro</t>
  </si>
  <si>
    <t>Está bueno que comiences por botar esos trapos negros</t>
  </si>
  <si>
    <t>Le hablaré de los libros; de Aritmética, de Geometría</t>
  </si>
  <si>
    <t xml:space="preserve">  ¿Vas a hablar de honestidad?  MISTERIO:  Sí</t>
  </si>
  <si>
    <t>Este chamo me ha puesto las pilas dijo Juan Carlos</t>
  </si>
  <si>
    <t>No tiene cuerpo, es todo cuadrado, ya me había fijado</t>
  </si>
  <si>
    <t>Palomas y tuyas volaban de los árboles hacia el campo</t>
  </si>
  <si>
    <t>Furioso, asustado, loco, sacudiéndola contra la pared</t>
  </si>
  <si>
    <t>muni</t>
  </si>
  <si>
    <t>Los cuatro Smith &amp; Wesson calibre 38 y las municiones</t>
  </si>
  <si>
    <t>Los muros son verdes y hay cuadros con marcos dorados</t>
  </si>
  <si>
    <t>No me toques, y no te atrevas a decirme bicho gritó</t>
  </si>
  <si>
    <t>reales</t>
  </si>
  <si>
    <t>clarito</t>
  </si>
  <si>
    <t>No se había olvidado del número, lo recordaba clarito</t>
  </si>
  <si>
    <t>calzon</t>
  </si>
  <si>
    <t>Joaquín se bajó el pantalón y se echó en calzoncillos</t>
  </si>
  <si>
    <t>Artemio Chauqui cava devotamente la tumba de Porfirio</t>
  </si>
  <si>
    <t>Por eso, los muchachos se limitan a hablar del barrio</t>
  </si>
  <si>
    <t>"Es cierto, dijo, haciendo un trazo aéreo con la mano</t>
  </si>
  <si>
    <t>aguirre</t>
  </si>
  <si>
    <t>Pedrito Aguirre se sentó con ellos y convidó cervezas</t>
  </si>
  <si>
    <t>chancha</t>
  </si>
  <si>
    <t>Aunque sea, le hicimos una chanchada dijo Santiago</t>
  </si>
  <si>
    <t>Sería un verdadero problema para ti y para el Chispas</t>
  </si>
  <si>
    <t>-Prometiste no hablar de eso, Alberto -protestó ella-</t>
  </si>
  <si>
    <t>Y al primer movimiento sospechoso, corre bala, carajo</t>
  </si>
  <si>
    <t>de fresa</t>
  </si>
  <si>
    <t>Cayetano pidió una tarta de fresas con crema de leche</t>
  </si>
  <si>
    <t>En Lima, todo el que se quema pasa por donde el chino</t>
  </si>
  <si>
    <t>mela</t>
  </si>
  <si>
    <t>Un zancudo de alambre contra un forastero melancólico</t>
  </si>
  <si>
    <t>En seguida comenzó a cantar con una voz algo chillona</t>
  </si>
  <si>
    <t>Me fascina Sting dijo, y se puso a cantar en inglés</t>
  </si>
  <si>
    <t>Tenemos que hablar urgente con usted dijo Ambrosio</t>
  </si>
  <si>
    <t>No queda más remedio que levantar la huelga, entonces</t>
  </si>
  <si>
    <t>«¡Doroteo, alcalde!» Rosendo lo miró con tranquilidad</t>
  </si>
  <si>
    <t>¿Cómo andan las cosas en provincias? dijo Bermúdez</t>
  </si>
  <si>
    <t>Todos llevaban mantas de Castilla y sombreros de paja</t>
  </si>
  <si>
    <t>De la casa vecina sueltan una soga po la que me trepo</t>
  </si>
  <si>
    <t>Peter apareció cuando Joaquín ya estaba pensando irse</t>
  </si>
  <si>
    <t>¿Y tú cuándo te vas a casar, Chispas? dijo Santiago</t>
  </si>
  <si>
    <t>No puedo hablar, mi amor dijo Maricucha, y suspiró</t>
  </si>
  <si>
    <t>Ay, carajo, no hay nada como una vida sana y metódica</t>
  </si>
  <si>
    <t>No se había parado, seguía circulando, pero despacito</t>
  </si>
  <si>
    <t>Yo me desheredé solito cuando me mandé mudar, Chispas</t>
  </si>
  <si>
    <t>ojal</t>
  </si>
  <si>
    <t>Ojalá ese redactor estuviera en la agencia a las once</t>
  </si>
  <si>
    <t>Parecían sentir calor, pero en mi cama seguía el frío</t>
  </si>
  <si>
    <t>No es que fuera tan chiquito, pero tan viejo, tan feo</t>
  </si>
  <si>
    <t>mango</t>
  </si>
  <si>
    <t>Mango de hueso, hoja larga y ancha de reflejos azules</t>
  </si>
  <si>
    <t>dañar</t>
  </si>
  <si>
    <t>Era justo, pues, que así como Abel sanó, Nasha dañara</t>
  </si>
  <si>
    <t>Te dije que no llames a nadie, carajo gritó Gustavo</t>
  </si>
  <si>
    <t>El flaco me contaba chistes y yo me reía a carcajadas</t>
  </si>
  <si>
    <t>Quiero que me sacudas a la gente y me subas el tiraje</t>
  </si>
  <si>
    <t>Te voy a inscribir como candidato al Colegio Militar"</t>
  </si>
  <si>
    <t>Estaba jodido, don, que hiciera cualquier cosa por él</t>
  </si>
  <si>
    <t>El viento formaba un montón de paja un poco más lejos</t>
  </si>
  <si>
    <t>Se dejó caer sobre un cajón y se tocó el pecho: latía</t>
  </si>
  <si>
    <t>Sabes de sobra de qué estoy hablando dice Santiago</t>
  </si>
  <si>
    <t>Entonces recordó con más cariño al buen viejo Rosendo</t>
  </si>
  <si>
    <t>¡Oye tú! gritaron los guardias, agitando las manos</t>
  </si>
  <si>
    <t>Por un cañaveral, lejos de Abancay, entré a Patibamba</t>
  </si>
  <si>
    <t>Se andaba sacando cosas de los dientes todo el tiempo</t>
  </si>
  <si>
    <t>Hablaban de sus trabajos y, a veces, de la revolución</t>
  </si>
  <si>
    <t>Oye, socio, ven, atiende a la clientela, pues gritó</t>
  </si>
  <si>
    <t>No sabe qué bien me cae esa gratificación, don Emilio</t>
  </si>
  <si>
    <t>Entonces el chico le sonrió a Joaquín por primera vez</t>
  </si>
  <si>
    <t>Llegando al departamento de Alfonso, hicieron el amor</t>
  </si>
  <si>
    <t>La arrastraron a una de las piezas y allí la violaron</t>
  </si>
  <si>
    <t>basadre</t>
  </si>
  <si>
    <t>Juan Carlos aceleró por Basadre y entró a Camino Real</t>
  </si>
  <si>
    <t>3:  (Serio) No quiero hablar de eso, ¿ok?  TODOS:  Ok</t>
  </si>
  <si>
    <t>La señora no permite negros dijo Martha, a su lado</t>
  </si>
  <si>
    <t>Junto a la mesa del profesor me habló en voz muy baja</t>
  </si>
  <si>
    <t>El edificio de las cuadras es una gran mancha inmóvil</t>
  </si>
  <si>
    <t>¿Me oyes, no, Jaguar? He dicho un soplón y un cobarde</t>
  </si>
  <si>
    <t>chambón</t>
  </si>
  <si>
    <t>Se daba cuenta ahora de que no tenía un rival chambón</t>
  </si>
  <si>
    <t>Porque yo la he hecho ganar buena plata dijo Queta</t>
  </si>
  <si>
    <t>facha</t>
  </si>
  <si>
    <t>¡Qué fachas la de tu mujercita! ¿De dónde la sacaste?</t>
  </si>
  <si>
    <t>Entró, que la vida vale más de una carta en la baraja</t>
  </si>
  <si>
    <t>No soy sirviente de nadie dijo el sambo, tranquilo</t>
  </si>
  <si>
    <t>Ella dejó de lado todo su pudor y empezó a chupársela</t>
  </si>
  <si>
    <t>Ya está completamente despierto y su paso es más vivo</t>
  </si>
  <si>
    <t>Qué facha tendría, bañado en sangre y contra el suelo</t>
  </si>
  <si>
    <t>Lo importante habría sido derribar al gamonal maldito</t>
  </si>
  <si>
    <t>Cuando llegué a la chingana sólo encontré a Pancracio</t>
  </si>
  <si>
    <t>De nuevo, Joaquín metió una mano al bolsillo de Jorge</t>
  </si>
  <si>
    <t>Se encuentran con el Chacal en el barrio y él te lleva</t>
  </si>
  <si>
    <t>¿Donde el Viejo, Padre? ¿Donde el Viejo? le pregunté</t>
  </si>
  <si>
    <t>ómnibus</t>
  </si>
  <si>
    <t>El ómnibus llega junto con él y debe subir a la volada</t>
  </si>
  <si>
    <t>Hola Becerrita Ivonne no lo besó, no le dio la mano</t>
  </si>
  <si>
    <t xml:space="preserve">  ¿Y si te calza?  MISTERIO:  Pareces huevón</t>
  </si>
  <si>
    <t>Por la pintarrajeada ésa que está ahí dice Santiago</t>
  </si>
  <si>
    <t>El día siguiente, en el sol», Rosendo conoció al Loco</t>
  </si>
  <si>
    <t>No me hagas acordar que ahorita buitreo dijo Gustavo</t>
  </si>
  <si>
    <t>Solo lo que dicen los rosquetes del Opus Dei está bien</t>
  </si>
  <si>
    <t>Burro, lleva al chino Pepe a la jato, que no se demore</t>
  </si>
  <si>
    <t>No se lo diremos a la Teté, para que no te vuelva loco</t>
  </si>
  <si>
    <t>Entraron a carpas separadas y se pusieron ropa de baño</t>
  </si>
  <si>
    <t>batán</t>
  </si>
  <si>
    <t>El dueño se hallaba moliendo ají en un batán de piedra</t>
  </si>
  <si>
    <t>Los indios hablaban quechua y unos pocos el castellano</t>
  </si>
  <si>
    <t>No te preocupes, mis viejos han dejado plata de sobra</t>
  </si>
  <si>
    <t>EL BURRO:  Está bien lo hacemos rápido y nos quitamos</t>
  </si>
  <si>
    <t>Se trata de algo perjudicial y enojoso para el colegio</t>
  </si>
  <si>
    <t>ya pe</t>
  </si>
  <si>
    <t>Pero como dejaste la empresa, ya perdiste los derechos</t>
  </si>
  <si>
    <t>Te quiero dijo Peter, mientras Joaquín se la chupaba</t>
  </si>
  <si>
    <t>Pero si nota algo, que hagan luz rápido y mande avisar</t>
  </si>
  <si>
    <t>YUTAY:  ¿Cuántas puntas?  EL NENE:  Son como cincuenta</t>
  </si>
  <si>
    <t>Después del susto, tuvimos una conversación del carajo</t>
  </si>
  <si>
    <t>Consuélate, la profecía no se cumplió dijo Carlitos</t>
  </si>
  <si>
    <t>Quieta, perra, saca tus malditos dientes, Malpapeadita</t>
  </si>
  <si>
    <t>Dale con tu maldita mancha, carajo dijo Luis Felipe</t>
  </si>
  <si>
    <t>Vieja ladilla, no me deja descansar tranquilo, carajo</t>
  </si>
  <si>
    <t>A los dos prisioneros, centinelas de vista y nada más»</t>
  </si>
  <si>
    <t>Como andaba con plata, siempre le llevaba una sorpresa</t>
  </si>
  <si>
    <t>El jinete solitario oteó los pasos y, fijándose, entró</t>
  </si>
  <si>
    <t>Llegan MISTERIO y EL BURRO) MISTERIO:  Gracias Burrito</t>
  </si>
  <si>
    <t>336 Clemente siguió hablando, en general, de la tierra</t>
  </si>
  <si>
    <t>Llevaron la barriada donde había dicho el señor Lozano</t>
  </si>
  <si>
    <t>Se nota que la querías mucho, Madama gruñó Becerrita</t>
  </si>
  <si>
    <t>Esa Brut que te has puesto es colonia de cholos, hijo</t>
  </si>
  <si>
    <t>Ya me cansé de estar manejando ese ómnibus charcheroso</t>
  </si>
  <si>
    <t>Por aquí, caballerito le dijo, señalando una cortina</t>
  </si>
  <si>
    <t>pera</t>
  </si>
  <si>
    <t>Los años pasan, Periquito dijo el inspector Peralta</t>
  </si>
  <si>
    <t>Mejor no seguimos jugando dijo, y salió de la cancha</t>
  </si>
  <si>
    <t>boga</t>
  </si>
  <si>
    <t>Prestaron una falúa y bogaron en la noche por la bahía</t>
  </si>
  <si>
    <t>La coca había hablado con su dulzura y podía preguntar</t>
  </si>
  <si>
    <t>Te pueden quemar y el viejo me mata dijo el Chispas</t>
  </si>
  <si>
    <t>Luego se levantó y caminó hacia la puerta de la cancha</t>
  </si>
  <si>
    <t>De pronto escuchó un golpe metálico fuerte y un carajo</t>
  </si>
  <si>
    <t>Cuando apareció el Padre lanzaron un grito, al unísono</t>
  </si>
  <si>
    <t>Al palo, pues, muchacho, con la pichula parada dijo</t>
  </si>
  <si>
    <t>Le guiñó un ojo y su mano de garras plateadas la llamó</t>
  </si>
  <si>
    <t>Póntelos, carajo dijo Luis Felipe, levantando la voz</t>
  </si>
  <si>
    <t>Por ejemplo no me pegaba con la mano, sino con un palo</t>
  </si>
  <si>
    <t>Luego, del velador, unos zapatos ' negros que relucían</t>
  </si>
  <si>
    <t>¿Tú te acuerdas de mí en el colegio, Juani? preguntó</t>
  </si>
  <si>
    <t>El buen sol estival cumplía su faena de darles solidez</t>
  </si>
  <si>
    <t>Tú sabes que carne blanca, aunque sea varón Se rieron</t>
  </si>
  <si>
    <t>Belaúnde fue mi profesor en la Facultad dijo Popeye</t>
  </si>
  <si>
    <t>Él despreciaba a las colegialas, su desdén era sincero</t>
  </si>
  <si>
    <t>Los chicos del Saeta aplaudieron y gritaron, jubilosos</t>
  </si>
  <si>
    <t>¿yo le caigo mal a tus viejos?  MISTERIO:  No, hermano</t>
  </si>
  <si>
    <t>Que los apristas iban a venir a rescatarlo con cañones</t>
  </si>
  <si>
    <t>Y cómo se te ocurre decirle maldito a tu hermano, loca</t>
  </si>
  <si>
    <t>No has debido gastar así tu plata, sonsa </t>
  </si>
  <si>
    <t>pichi</t>
  </si>
  <si>
    <t>La metieron adentro junto con una pichicatera conocida</t>
  </si>
  <si>
    <t>Bajó en el paradero de la avenida 28 de julio y Wilson</t>
  </si>
  <si>
    <t>La mano del Esclavo se incrusta en el brazo de Alberto</t>
  </si>
  <si>
    <t>El viejo paladeó el whisky: -Tchc, güeno es el güisqui</t>
  </si>
  <si>
    <t>Se levantaron y Paulino les hizo un saludo con la mano</t>
  </si>
  <si>
    <t>¿Qué es eso? exclamó el director, mirando al Hermano</t>
  </si>
  <si>
    <t>cocharca</t>
  </si>
  <si>
    <t>¿Pero la Virgen es de Cocharcas? Paraisancos es lejos</t>
  </si>
  <si>
    <t>Chau Paul, chau Alessandrita dijo, y rompió a llorar</t>
  </si>
  <si>
    <t>Bueno, voy a descansar un rato a San Miguel dijo él</t>
  </si>
  <si>
    <t>Haga pasar a esa dama y váyase a descansar, doctorcito</t>
  </si>
  <si>
    <t>Ahora, anda, alójate en el campamento, en la sección 3</t>
  </si>
  <si>
    <t>¿Quién pega? insistió Luis Felipe, mirando a su hijo</t>
  </si>
  <si>
    <t>Hicimos cantar a nuestros zumbayllus con gran destreza</t>
  </si>
  <si>
    <t>Hacía un poco de frío y él no se había puesto el sacón</t>
  </si>
  <si>
    <t>parada</t>
  </si>
  <si>
    <t>Era parda y estaba parada en una pata, mirando el agua</t>
  </si>
  <si>
    <t>Yawar Mayu  217  No bajó a rezar el rosario el Hermano</t>
  </si>
  <si>
    <t>Benito se alegró como quien encuentra a un viejo amigo</t>
  </si>
  <si>
    <t>Todavía lo puedo salvar dijo ella, con una voz firme</t>
  </si>
  <si>
    <t>¿Qué te pasa, huevón? preguntó Gonzalo, sorprendido</t>
  </si>
  <si>
    <t>Eres un Serrano desconfiado y malagradecido dijo él</t>
  </si>
  <si>
    <t>flaca</t>
  </si>
  <si>
    <t>No salió su mujer, sino su hija, una flaca sin dientes</t>
  </si>
  <si>
    <t>No, mami, nadie me va a convidar chocolates con drogas</t>
  </si>
  <si>
    <t>Fue con un chofer que trabajaba en casa de mis viejos</t>
  </si>
  <si>
    <t>piña</t>
  </si>
  <si>
    <t>Qué piña eres si te has quemado en tu debut, muchacho</t>
  </si>
  <si>
    <t>cool</t>
  </si>
  <si>
    <t>Acá la gente es más cool, no es tan achorada como allá</t>
  </si>
  <si>
    <t>En todos los canales estaban tocando el himno nacional</t>
  </si>
  <si>
    <t>Página 144  Pensé que no ibas a venir, maricón dijo</t>
  </si>
  <si>
    <t>Se puso de pie y miró a Joaquín con una sonrisa picara</t>
  </si>
  <si>
    <t>Blanqueaban sus sombreros de paja y sus trajes de dril</t>
  </si>
  <si>
    <t>mamerto</t>
  </si>
  <si>
    <t>¿Cómo ves el partido de mañana, Mamerto? le preguntó</t>
  </si>
  <si>
    <t>Bueno, eso es lo más fácil del mundo dijo el Chispas</t>
  </si>
  <si>
    <t>Mentiras del Chispas y de la Teté balbuceó Santiago</t>
  </si>
  <si>
    <t>La bulla había empezado mientras le hablaba al Hermano</t>
  </si>
  <si>
    <t>El Perú jodido, piensa, Carlitos jodido, todos jodidos</t>
  </si>
  <si>
    <t>No te atrevas a hablar mal de un numerario delante mío</t>
  </si>
  <si>
    <t>Eludía a sus padres y les hablaba sólo con monosílabos</t>
  </si>
  <si>
    <t>La gruesa mano apenas lograba pasar entre los barrotes</t>
  </si>
  <si>
    <t>Augusto profirió un alegre grito y le tendió las manos</t>
  </si>
  <si>
    <t>La blanca me cogió de la mano y me llevó a otro cuarto</t>
  </si>
  <si>
    <t>Por lo menos hasta que mi viejo se muera, ¿no? Claro</t>
  </si>
  <si>
    <t>Es lo que hace Valencio en su puesto avanzado de vigía</t>
  </si>
  <si>
    <t>Antes, aguardaba para levantarse que él hubiera salido</t>
  </si>
  <si>
    <t>Ellos tienen la plata y los trabajadores tienen hambre</t>
  </si>
  <si>
    <t>Ocho, dicen, cayeron al Pachachaca; el guardia también</t>
  </si>
  <si>
    <t>¿Yo? La falta de respiración, todos los huecos tapados</t>
  </si>
  <si>
    <t>Pero él chancaría fuerte, papá, y a lo mejor ingresaba</t>
  </si>
  <si>
    <t>Eran dos hermosos y retozones potrillos también negros</t>
  </si>
  <si>
    <t>Pan duro y mantequilla rancia, tal vez dijo Hipólito</t>
  </si>
  <si>
    <t>characato</t>
  </si>
  <si>
    <t>Quieto characato, dijo Téllez, aguántate hasta después</t>
  </si>
  <si>
    <t>Anda sin zapatos, no te bañes, cría pulgas, supersabio</t>
  </si>
  <si>
    <t>Sabía que me encontraba solo en el caserón del Colegio</t>
  </si>
  <si>
    <t>La paja crecía dura y alta y la meseta brillaba al sol</t>
  </si>
  <si>
    <t>Como yo  no vine, dirías éste anda rico o ya se murió</t>
  </si>
  <si>
    <t>Discutieron como una hora y sólo se amistaron a medias</t>
  </si>
  <si>
    <t>Se abanicaba con un periódico: mal negro, pura pérdida</t>
  </si>
  <si>
    <t>Le pidió plata a Símula y fue al quiosco de la esquina</t>
  </si>
  <si>
    <t>Por Llaque y por Washington, ellos son los más jodidos</t>
  </si>
  <si>
    <t>Habla, habla y yo sé lo que le está pasando por adentro</t>
  </si>
  <si>
    <t>Mañana, antes de la partida del Hermano habló Chauca</t>
  </si>
  <si>
    <t>picón</t>
  </si>
  <si>
    <t>"Lo raro, pensó Alberto, es que tampoco le habla al Boa</t>
  </si>
  <si>
    <t>Qué lindo habla mi Joaquín, caracho murmuró Maricucha</t>
  </si>
  <si>
    <t>Dos kilos es un huevo de coca, Augustito dijo Alfonso</t>
  </si>
  <si>
    <t>Los indios y las mujeres no hablaban con los forasteros</t>
  </si>
  <si>
    <t>cuete</t>
  </si>
  <si>
    <t>A la salida nos esperaba el Rajas, alegre como un cuete</t>
  </si>
  <si>
    <t>comercial</t>
  </si>
  <si>
    <t>¿Quieres ir a un centro comercial? No, qué ocurrencia</t>
  </si>
  <si>
    <t>al toque</t>
  </si>
  <si>
    <t>hablaba y al toque sentía que había dicho una estupidez</t>
  </si>
  <si>
    <t>Chocaron los vasos en la penumbra, todavía sin hablarse</t>
  </si>
  <si>
    <t>Tienes que decirme con quién me saca la vuelta, Joaquín</t>
  </si>
  <si>
    <t>¿Y no te cuesta un culo de plata? No tanto, es barato</t>
  </si>
  <si>
    <t>La coca palió el frío, pero después el sueño no llegaba</t>
  </si>
  <si>
    <t>Era una carpa de circo levantada detrás del ferrocarril</t>
  </si>
  <si>
    <t>churro</t>
  </si>
  <si>
    <t>Para mí, Harrison es el más churro de todos los churros</t>
  </si>
  <si>
    <t>¡Malditos, malditos, exclamaba; y golpeaba ferozmente</t>
  </si>
  <si>
    <t>Página 195  ¿Qué hembrita? dijo Joaquín, sorprendido</t>
  </si>
  <si>
    <t>Comieron y luego Alberto pidió pisco y sacó cigarrillos</t>
  </si>
  <si>
    <t>Estaban en buzos rojos y zapatillas, bastante borrachos</t>
  </si>
  <si>
    <t>Tenía los ojos llenos de lágrimas y temblaban sus manos</t>
  </si>
  <si>
    <t>MAYOR:  ¿Sabes con quién estás hablando?  MISTERIO:  Sí</t>
  </si>
  <si>
    <t>Encontró una rota que serviría de tiesto para la cancha</t>
  </si>
  <si>
    <t>Y quién te habla a ti, y con qué derecho me hablas a mí</t>
  </si>
  <si>
    <t>Cuando vengan los otros jugaremos un partido de fulbito</t>
  </si>
  <si>
    <t>Vaya a la Prevención y mande a esos cadetes a su cuadra</t>
  </si>
  <si>
    <t>aguja</t>
  </si>
  <si>
    <t>De repente vi la aguja en noventa, en cien ¿ve? Fue ahí</t>
  </si>
  <si>
    <t>Alfonso tenía los ojos muy abiertos y la nariz hinchada</t>
  </si>
  <si>
    <t>Y alucina que se sabe de memoria la tabla de posiciones</t>
  </si>
  <si>
    <t>Alberto lo mira fijamente, pero no lo insulta ni se ríe</t>
  </si>
  <si>
    <t>Sucedía que uno de sus hermanos menores la había sacado</t>
  </si>
  <si>
    <t>(Todos se ríen) 3:  Oe, déjense de huevadas (Silencio)</t>
  </si>
  <si>
    <t>Luego la Teté y Popeye comenzaron de nuevo a cuchichear</t>
  </si>
  <si>
    <t>Si el próximo sábado no salgo, creo que me volveré loco</t>
  </si>
  <si>
    <t>Le voy a hablar con toda sinceridad, senador dijo él</t>
  </si>
  <si>
    <t>Oye, no me lo provoques le dio un manotazo Hortensia</t>
  </si>
  <si>
    <t>Hice que Queta me trajera porque ya estaban todos locos</t>
  </si>
  <si>
    <t>chequeo a los dos patitas que están con el loco mariano</t>
  </si>
  <si>
    <t>Que a lo mejor el doctor Ferro sería puesto en libertad</t>
  </si>
  <si>
    <t>Y me llega al pincho si se enteran, porque yo vivo solo</t>
  </si>
  <si>
    <t>Habían caminado mucho juntos y las leguas dan intimidad</t>
  </si>
  <si>
    <t>Mi viejo le regaló un pasaje a Miami dijo Juan Carlos</t>
  </si>
  <si>
    <t>No seas cojudo, mellizo le dijo Femando a su hermano</t>
  </si>
  <si>
    <t>Alfonso prendió el televisor y fue cambiando de canales</t>
  </si>
  <si>
    <t>Si quieres, podemos ir a mi departamento dijo Joaquín</t>
  </si>
  <si>
    <t>Hablaba sin mover los labios y su voz era blanca, hueca</t>
  </si>
  <si>
    <t>Mi hermano los conoce bien, para algo ha sido camionero</t>
  </si>
  <si>
    <t>¿Quién es?" "Se acabó la jarana para siempre, muchachos</t>
  </si>
  <si>
    <t>¿Y no les dijiste nada a tus viejos? preguntó Joaquín</t>
  </si>
  <si>
    <t>Mil besos y vengan a vernos a la vuelta del viaje, Teté</t>
  </si>
  <si>
    <t>No, pues, hijo, no seas fregado, tienes que comer bien</t>
  </si>
  <si>
    <t>Dio varias vueltas antes de escoger la calle San Martín</t>
  </si>
  <si>
    <t>la bajada</t>
  </si>
  <si>
    <t>Todos los coqueros dicen eso cuando están con la bajada</t>
  </si>
  <si>
    <t>Pero también había otro asunto del que quería hablarles</t>
  </si>
  <si>
    <t>en algo</t>
  </si>
  <si>
    <t>Y toda la vida queriendo creer en algo dice Santiago</t>
  </si>
  <si>
    <t>No importa si caigo en cana, siempre a ti te seguiremos</t>
  </si>
  <si>
    <t>Yo te pego a ti huevón (Se ríen) El domingo voy contigo</t>
  </si>
  <si>
    <t>Hay que descansar los caballos y dales de comer un poco</t>
  </si>
  <si>
    <t>yara</t>
  </si>
  <si>
    <t>El cantor, medio borracho, trataba de entonar un yaraví</t>
  </si>
  <si>
    <t>Yo no quiero clavarme espinas en el culo para ser santo</t>
  </si>
  <si>
    <t>Ese olor lo atormenta como las hinchazones de su cuerpo</t>
  </si>
  <si>
    <t>¿Qué me crees? Supongo que no piensas que soy un soplón</t>
  </si>
  <si>
    <t>Los colonos ya están comiendo los piojos de los muertos</t>
  </si>
  <si>
    <t>Entonces se llevó las manos a la cara y rompió a llorar</t>
  </si>
  <si>
    <t>cachar</t>
  </si>
  <si>
    <t>Un par de veces, pero no se deja cachar dijo Alfonso</t>
  </si>
  <si>
    <t>Llevamos a Palacitos entre todos, cargándolo suavemente</t>
  </si>
  <si>
    <t>Si el asaltante insistía, lo mantendría a raya diciendo</t>
  </si>
  <si>
    <t>Mis labios inmóviles sólo quieren besar y cantar y reír</t>
  </si>
  <si>
    <t>¿Casas? Jue el primero cargando piedras, cortando palos</t>
  </si>
  <si>
    <t>Ahora Pitaluga se quejaba del servicio, de las campañas</t>
  </si>
  <si>
    <t>Él dijo: «Uno es el toro Granizo y el otro el Choloque»</t>
  </si>
  <si>
    <t>Cuando se iba el caporal, la mujer la sobaba con yerbas</t>
  </si>
  <si>
    <t>De todos modos, reían al pensar en la rabia del caporal</t>
  </si>
  <si>
    <t>A mediodía llegaron al caserío diez caporales a caballo</t>
  </si>
  <si>
    <t>¿Infausto? ¿Qué es eso? Pero un cholo puede borrártelo</t>
  </si>
  <si>
    <t>Las azafatas tuvieron que llevárselo atrás a Paco-chita</t>
  </si>
  <si>
    <t>Chola de mierda, carajo, por qué tenía que tirarme dedo</t>
  </si>
  <si>
    <t>Aconséjela repitió la voz terca, tirante de Ambrosio</t>
  </si>
  <si>
    <t>Por favor, Señor, ayúdame a dejar de ser maricón rezó</t>
  </si>
  <si>
    <t>ñata</t>
  </si>
  <si>
    <t>No te hagas el estrecho, que ya me está picando la ñata</t>
  </si>
  <si>
    <t>Sólo te importa Bola de Oro, sólo te importa el maricón</t>
  </si>
  <si>
    <t>Juan gruñó que no les pasaría nada dejándolos con Choco</t>
  </si>
  <si>
    <t>quinua</t>
  </si>
  <si>
    <t>Sería hermoso ver ondular el morado intenso del quinual</t>
  </si>
  <si>
    <t>Conchasumadre, qué mala suerte, carajo dijo De Soria</t>
  </si>
  <si>
    <t>venirse</t>
  </si>
  <si>
    <t>Éste es el peor sitio del mundo para venirse a trabajar</t>
  </si>
  <si>
    <t>Qué carajo pasa, por qué empujas tartamudeó Hipólito</t>
  </si>
  <si>
    <t>¿Eso es en serio?  Muy en serio, carajo dijo Tallio</t>
  </si>
  <si>
    <t>Está muy adentro del Pachachaca, donde empieza la selva</t>
  </si>
  <si>
    <t>No son como los gendarmes que andaban con las chicheras</t>
  </si>
  <si>
    <t>Luego se puso de pie y corrió a la carpa de don Armando</t>
  </si>
  <si>
    <t>conchudo</t>
  </si>
  <si>
    <t>Hace media hora que espero, conchudos dijo Periquito</t>
  </si>
  <si>
    <t>Indios y cholos de toda edad y condición, de toda pinta</t>
  </si>
  <si>
    <t>bicicleta</t>
  </si>
  <si>
    <t>Les dieron cachiporras, manoplas y cadenas de bicicleta</t>
  </si>
  <si>
    <t>Y una vez el del Flaco derrotó en duración al de Antero</t>
  </si>
  <si>
    <t>No faltaba más, no quiero plata qué tipo latero, don</t>
  </si>
  <si>
    <t>Quería saber si había mujeres en Chincha, me sacó plata</t>
  </si>
  <si>
    <t>Los limeños ya ni cachan, señor, y uno se va a la ruina</t>
  </si>
  <si>
    <t>" Y entonces levantó la otra mano y la acercó a mi cara</t>
  </si>
  <si>
    <t>El serrano Cava no quería a la Malpapeada, la detestaba</t>
  </si>
  <si>
    <t>Cállate, vieja de mierda dijo él, y disparó dos veces</t>
  </si>
  <si>
    <t>Los colegiales miraban a la multitud desde las esquinas</t>
  </si>
  <si>
    <t>No podría vivir con una vieja, todas son un, poco locas</t>
  </si>
  <si>
    <t>Nos dimos la mano y empezamos a conversar de su colegio</t>
  </si>
  <si>
    <t>Se la llevaron los peritos dijo el inspector Peralta</t>
  </si>
  <si>
    <t>píldora</t>
  </si>
  <si>
    <t>Pásame la píldora de una vez, entonces dijo Santiago</t>
  </si>
  <si>
    <t>callejón</t>
  </si>
  <si>
    <t>En el callejón que une los patios nos topamos con Valle</t>
  </si>
  <si>
    <t>arranchar</t>
  </si>
  <si>
    <t>Me lo arrancharon, lo metieron al camión, se lo robaron</t>
  </si>
  <si>
    <t>Yo vi que al Rajas y al flaco los apaleaban en el suelo</t>
  </si>
  <si>
    <t>Luis Felipe se rio, metiendo las manos en los bolsillos</t>
  </si>
  <si>
    <t>El Sapo se tiró de lado y Doroteo hizo un feliz esquive</t>
  </si>
  <si>
    <t>El que tiene que ir a pedirles perdón eres tú, conchudo</t>
  </si>
  <si>
    <t>peinar</t>
  </si>
  <si>
    <t>En el lavatorio contiguo, el Jaguar termina de peinarse</t>
  </si>
  <si>
    <t>Maricucha tenía puestos un poncho y un sombrero de paja</t>
  </si>
  <si>
    <t>Alberto soltó el hombro de Marcela y la tomó de la mano</t>
  </si>
  <si>
    <t>A ver, enséñanos la pinga, rosquete gritó Juan Carlos</t>
  </si>
  <si>
    <t>Los externos no asistieron al Colegio, al día siguiente</t>
  </si>
  <si>
    <t>La tal vieja, desde luego, no sabía quién era el dañino</t>
  </si>
  <si>
    <t>Quise mejorar y vengo a caer preso y tovia a hambrearme</t>
  </si>
  <si>
    <t>Los hombres fuman, se emborrachan, tiran contra, culean</t>
  </si>
  <si>
    <t>Los que no roban es porque tienen plata para comprarlos</t>
  </si>
  <si>
    <t>¿Quién es ese chico tan simpático? preguntó Maricucha</t>
  </si>
  <si>
    <t>Y por eso me quiero ir, porque este país me queda chico</t>
  </si>
  <si>
    <t>¿Nos conocemos? Yo también soy peruano dijo el chico</t>
  </si>
  <si>
    <t>Después nos cuentas si el negro es tan hombre como dice</t>
  </si>
  <si>
    <t>Vimos que el Peluca le daba de puntapiés a la demente</t>
  </si>
  <si>
    <t>¡El negro, Padre, el negro abusivo! gritó, enfurecido</t>
  </si>
  <si>
    <t>Nunca salí de Ica, me rompí la pierna montando una mula</t>
  </si>
  <si>
    <t>Mi casa quedaba cerca del club, o sea que me iba a pata</t>
  </si>
  <si>
    <t>"La tejí en el colegio, me dijo; en las clases de labor</t>
  </si>
  <si>
    <t>Es normal, papito, no te toques de nervios dijo ella</t>
  </si>
  <si>
    <t>Página 45  ¿No friegues? ¿Y qué te hizo? Me toqueteó</t>
  </si>
  <si>
    <t>Probemos el chamo para ver si está bueno dijo Joaquín</t>
  </si>
  <si>
    <t>Bien visto, el negro le placía igualmente, acaso porque</t>
  </si>
  <si>
    <t>¿Cuánto, Itipaya, de una vez? Y además el riesgo, negro</t>
  </si>
  <si>
    <t>Por eso los gordos se ven chanchos, y los bajos, enanos</t>
  </si>
  <si>
    <t>Te juro que a veces tengo ganas de agarrarlas a patadas</t>
  </si>
  <si>
    <t>Sin duda Valencio pisó una piedra floja y la desprendió</t>
  </si>
  <si>
    <t>Pero no se puede comparar con un polvo homosexual, pues</t>
  </si>
  <si>
    <t>Un chico salió de la casa y se acercó a ellos corriendo</t>
  </si>
  <si>
    <t>Vas a salir retratado en El Comercio dijo el Chispas</t>
  </si>
  <si>
    <t>Era una mujer gorda, baja, de pelo negro y ojos grandes</t>
  </si>
  <si>
    <t>O sea, pues, de ambiente inn dijo el chico, sonriendo</t>
  </si>
  <si>
    <t>Vio a su esposa llorando, la revista tirada en el suelo</t>
  </si>
  <si>
    <t>Ya has visto lo que pasa en Arequipa dijo el Chispas</t>
  </si>
  <si>
    <t>(Comienzan el juego)    Mañana salgo temprano</t>
  </si>
  <si>
    <t>Esta máquina toma fotos solita, vieja dijo Luis Felipe</t>
  </si>
  <si>
    <t>Él tenía las manos en los bolsillos y la miraba de reojo</t>
  </si>
  <si>
    <t>El flaco Higueras la separó y me dijo: "ahora, anda vete</t>
  </si>
  <si>
    <t>Se dieron la mano y pusieron sus cuadernos en la carpeta</t>
  </si>
  <si>
    <t>Hablaba con el flaco en jerga, no le comprendía muy bien</t>
  </si>
  <si>
    <t>Y ahora, frente a los indios, ha hablado para que lloren</t>
  </si>
  <si>
    <t>Reinaba plena intimidad entre los animales y los hombres</t>
  </si>
  <si>
    <t>¿Qué es de Percy?    En la bronca de Magdalena</t>
  </si>
  <si>
    <t>Y tú y yo nos iremos a descansar de todos estos trajines</t>
  </si>
  <si>
    <t>No era él, todos los negros se parecían, no podía ser él</t>
  </si>
  <si>
    <t>De casualidad tengo pichula, pero soy mujer gritó ella</t>
  </si>
  <si>
    <t>El alma de alegra de chicha, de color, de voz y de grano</t>
  </si>
  <si>
    <t>Era un hombre robusto, de ojos achinados y mirada picara</t>
  </si>
  <si>
    <t>mote</t>
  </si>
  <si>
    <t>Puede traducirse por Gran padre: es un mote admirativo</t>
  </si>
  <si>
    <t>calata</t>
  </si>
  <si>
    <t>Que se achicharren estas calatas sinvergüenzas</t>
  </si>
  <si>
    <t>inge</t>
  </si>
  <si>
    <t>Que el ingeniero creyera lo que quisiera, pensaba Amalia</t>
  </si>
  <si>
    <t>Ella sacó la correa que tenía guardada debajo de su cama</t>
  </si>
  <si>
    <t>Al fin, el coche se inmovilizó después de muchas vueltas</t>
  </si>
  <si>
    <t>pichicata</t>
  </si>
  <si>
    <t>Y eso que en mi tiempo no corría la pichicata como ahora</t>
  </si>
  <si>
    <t>¿De verdad quieren mechar?</t>
  </si>
  <si>
    <t>Alberto pensó: "estudiaré mucho y seré un buen ingeniero</t>
  </si>
  <si>
    <t>Un millón y medio de soles para uno solito dijo Darío</t>
  </si>
  <si>
    <t>En cualquier momento se lo levantan y le rompen el chico</t>
  </si>
  <si>
    <t>¿Al río? Le hablaré de ti, de Salvinia, de doña Felipa</t>
  </si>
  <si>
    <t>cirio</t>
  </si>
  <si>
    <t>que los cirios ya fueron así que no quiero ningún sagiro</t>
  </si>
  <si>
    <t>Si les levantas la mano se quejan y se arma un escándalo</t>
  </si>
  <si>
    <t>O sea, ¿ya has cachado? Miguel tomó su cerveza y eructó</t>
  </si>
  <si>
    <t>troca</t>
  </si>
  <si>
    <t>Este es un troca sumamente discreto dijo, en voz baja</t>
  </si>
  <si>
    <t>Un muchacho como tú, flaco, tan brillante, tan estudioso</t>
  </si>
  <si>
    <t>Te ahorrarías algo de plata y nos vacilaríamos un montón</t>
  </si>
  <si>
    <t>Yo a este chico le veo pasta de político dijo Adriana</t>
  </si>
  <si>
    <t>La Teté y yo nos casamos el sábado, flaco dijo Popeye</t>
  </si>
  <si>
    <t>Se ve que eres un chico chévere, que tienes sentimientos</t>
  </si>
  <si>
    <t>Sí, dijo Trifulcio, ya estoy, y pensó concha de tu madre</t>
  </si>
  <si>
    <t>Pero por supuesto, yo encantada, chicos dijo Maricucha</t>
  </si>
  <si>
    <t>EL BURRO:  ¿En qué chambeas?  MISTERIO:  En varias cosas</t>
  </si>
  <si>
    <t>El chico subió al internado, por sus libros y su alforja</t>
  </si>
  <si>
    <t>Dígale que él no tiene plata, que sus negocios andan mal</t>
  </si>
  <si>
    <t>No sé ¿ve? De repente otra vez noventa, cien en la aguja</t>
  </si>
  <si>
    <t>Dame plata y te organizo las mismas manifestaciones a ti</t>
  </si>
  <si>
    <t>Era un carro viejo, con un par de raspones y abolladuras</t>
  </si>
  <si>
    <t>¿Sería el perro de un pastor? ¿Acaso del mismo Valencio?</t>
  </si>
  <si>
    <t>Coño, no pensé que iba a hacer tanto frío dijo Joaquín</t>
  </si>
  <si>
    <t>peña</t>
  </si>
  <si>
    <t>El hacendado e Iñiguez quedaron a pocos pasos de la peña</t>
  </si>
  <si>
    <t>Si quieres estar arriba, tienes que ser pragmático, frío</t>
  </si>
  <si>
    <t>molle</t>
  </si>
  <si>
    <t>En los sitios muy escarpados los molles formaban bosques</t>
  </si>
  <si>
    <t>¿Usted cuida muchos sus huevos, cadete? -Sí, mi teniente</t>
  </si>
  <si>
    <t>muñeca</t>
  </si>
  <si>
    <t>Porque tú lo engríes, lo tratas como si fuera una muñeca</t>
  </si>
  <si>
    <t>Peter, despiértate susurró Joaquín en el oído de Peter</t>
  </si>
  <si>
    <t>Rasgó el papel que tenía en la mano y lo arrojó al suelo</t>
  </si>
  <si>
    <t>servilleta</t>
  </si>
  <si>
    <t>Joaquín apuntó su teléfono en una servilleta y se la dio</t>
  </si>
  <si>
    <t>Urioste, Núñez y Revilla abandonan su sitio a la carrera</t>
  </si>
  <si>
    <t>"Si me mira se dará cuenta que acabo de fregarlo", pensó</t>
  </si>
  <si>
    <t>Te estás rifando un sopapo, supersabio dijo el Chispas</t>
  </si>
  <si>
    <t>marciano</t>
  </si>
  <si>
    <t>¿Me van a mirar como a un marciano, no? dijo de pronto</t>
  </si>
  <si>
    <t>A mí no tanta, dijo, yo sabía que la loca terminaría mal</t>
  </si>
  <si>
    <t>Al Pepe Yáñez le voy a romper el alma dijo el Chispas</t>
  </si>
  <si>
    <t>La puta que los parió a estos zambos murmuró, enojado</t>
  </si>
  <si>
    <t>Una mancha de árboles apareció en la falda de la montaña</t>
  </si>
  <si>
    <t>La primera vez que trató fue en el ómnibus de Limoncillo</t>
  </si>
  <si>
    <t>jimmy es un caballero, nada de mariconadas delante de él</t>
  </si>
  <si>
    <t>El Loco era también el campeón de los poetas perseguidos</t>
  </si>
  <si>
    <t>Quítale a él la propina también, papá dijo el Chispas</t>
  </si>
  <si>
    <t>¿le puedo dejar un encargo?  ESCENA 5 (Casa de EL CHACAL</t>
  </si>
  <si>
    <t>Ah, carajo, ¿o sea que yo soy un amigo descartable? No</t>
  </si>
  <si>
    <t>Quietos, carajo, esto es una batida gritó uno de ellos</t>
  </si>
  <si>
    <t>Y no me hables, maricón, ya sabes que no te puedo sentir</t>
  </si>
  <si>
    <t>Mañana tienes que levantarte temprano para ir al colegio</t>
  </si>
  <si>
    <t>tranca</t>
  </si>
  <si>
    <t>Abandonó el potrero con su animal y ya cerraba la tranca</t>
  </si>
  <si>
    <t>Joaquín se animó a tirarle un par de golpes a la barriga</t>
  </si>
  <si>
    <t>Y él no era como los demás, no se atrevía a tirar contra</t>
  </si>
  <si>
    <t>Y en vez de darme las gracias me preguntas si estoy loco</t>
  </si>
  <si>
    <t>Quiere estar en todo, no me hace caso dijo el Chispas</t>
  </si>
  <si>
    <t>Te habla el Ministro de Guerra, no el compañero de armas</t>
  </si>
  <si>
    <t>cata</t>
  </si>
  <si>
    <t>Sólo en Acllahuasi; las monjas de Santa Catalina, lejos</t>
  </si>
  <si>
    <t>Machito eres, payaso, maricón reprimido gritó la chica</t>
  </si>
  <si>
    <t>Los gendarmes llegaron, haciéndose cargo de la situación</t>
  </si>
  <si>
    <t>El pasto era abundante y las vacas pacían tranquilamente</t>
  </si>
  <si>
    <t>¿Okey, Chispas? ¿No quieres acciones? dijo el Chispas</t>
  </si>
  <si>
    <t>Ya se jodió conmigo ese cholo maricón dijo Luis Felipe</t>
  </si>
  <si>
    <t>Al principio tuve miedo, después trabajaba muy tranquilo</t>
  </si>
  <si>
    <t>¿Y tu gente? Por la seguridad estoy tranquilo dijo él</t>
  </si>
  <si>
    <t>Haré cuchillos, haré puñales pa repartir entre el pueblo</t>
  </si>
  <si>
    <t>En pocos Página 225  minutos, llegaron a la Costa Verde</t>
  </si>
  <si>
    <t>Ni vi los periódicos ni sé de qué habla dice Ambrosio</t>
  </si>
  <si>
    <t>Qué le ha hecho ese pobre doctor Franco dijo Santiago</t>
  </si>
  <si>
    <t>Trifulcio miraba a los guardias parados frente al rancho</t>
  </si>
  <si>
    <t>creído</t>
  </si>
  <si>
    <t>Él había creído que en el Colegio Militar sería lo mismo</t>
  </si>
  <si>
    <t>jeta</t>
  </si>
  <si>
    <t>Oye Boa, no le tapes así la jeta que a lo mejor se ahoga</t>
  </si>
  <si>
    <t>A estos tocadores de armónica les gustaba que yo cantara</t>
  </si>
  <si>
    <t>chapar</t>
  </si>
  <si>
    <t>Hemos venido a chapar dijo él, con una sonrisa coqueta</t>
  </si>
  <si>
    <t>Adelante, dijo el Chispas, aquí cabían los tres de sobra</t>
  </si>
  <si>
    <t>No quiero que me pase lo que a Martínez, lo que al negro</t>
  </si>
  <si>
    <t>Dioni se desabrochó el pantalón y se bajó el calzoncillo</t>
  </si>
  <si>
    <t>¿no habíamos quedado ahí?  YUTAY:  No te hagas el payaso</t>
  </si>
  <si>
    <t>Siempre, desde que me acuerdo, me han gustado los chicos</t>
  </si>
  <si>
    <t>Entonces corrió lo más rápido que pudo hasta el paradero</t>
  </si>
  <si>
    <t>El canallita de Bermúdez nos puso al borde de la quiebra</t>
  </si>
  <si>
    <t>Los hombres, de bayeta blanca y chaleco de diablo fuerte</t>
  </si>
  <si>
    <t>cholita</t>
  </si>
  <si>
    <t>Sí, Rosita, sí, muévete rico, cholita dijo, moviéndose</t>
  </si>
  <si>
    <t>Don Álvaro blasfemó y bufó llamando a pongos y caporales</t>
  </si>
  <si>
    <t>Yo tampoco, pero a los patitas como yo nos dicen fletes</t>
  </si>
  <si>
    <t>Ay, qué burra dijo ella, llevándose una mano al pecho</t>
  </si>
  <si>
    <t>Un negro vuelo de aves carniceras planea sobre la cuesta</t>
  </si>
  <si>
    <t>Es que Lima es el deshueve, compadre</t>
  </si>
  <si>
    <t>451 Cuando Demetrio llegaba sin cañazo, le armaba pleito</t>
  </si>
  <si>
    <t>No entiendo de qué habla dijo el tipo, con voz flojona</t>
  </si>
  <si>
    <t>Fuiste mi salvación, le decía Trinidad, dime qué quieres</t>
  </si>
  <si>
    <t>La primera vez siempre se muñequean un poco los chibolos</t>
  </si>
  <si>
    <t>«Parece orines de caballo», cuchicheó Augusto a su padre</t>
  </si>
  <si>
    <t>Muy bien, mi cholita, muy bien dijo Alfonso, sonriendo</t>
  </si>
  <si>
    <t>No necesitas usarlo, si te jode Ancón dijo el Chispas</t>
  </si>
  <si>
    <t>A ver, dime, ¿adónde está mi papá ahorita? preguntó él</t>
  </si>
  <si>
    <t>huaico</t>
  </si>
  <si>
    <t>Ojalá venga un huaico y los entierre por cojudos</t>
  </si>
  <si>
    <t>Te va a encantar tu nuevo colegio, mi cielo dijo ella</t>
  </si>
  <si>
    <t>porfa</t>
  </si>
  <si>
    <t>¿Estará Gonza por ahí, porfa? Gracias, señora, un besóte</t>
  </si>
  <si>
    <t>Son nobles, pero también avaros, aunque no como el Viejo</t>
  </si>
  <si>
    <t>salpica</t>
  </si>
  <si>
    <t>Los delegados de Cahuide estaban salpicados por el lugar</t>
  </si>
  <si>
    <t>El quechua en que habló a los indios me causaba amargura</t>
  </si>
  <si>
    <t>salar</t>
  </si>
  <si>
    <t>¡Qué gran salario! Otras haciendas pagaban diez y veinte</t>
  </si>
  <si>
    <t>Joaquín continuó sumando puntos sin esforzarse demasiado</t>
  </si>
  <si>
    <t>Se me ocurre que ya estaba en el colegio cuando entramos</t>
  </si>
  <si>
    <t>De la Plaza fue andando tan rápido que llegó sin aliento</t>
  </si>
  <si>
    <t>La cara le dolía y ardía, pesada, hinchada como un bocio</t>
  </si>
  <si>
    <t>A las cinco y siete minutos, Gamboa tocó un pitazo largo</t>
  </si>
  <si>
    <t>El Viejo levantó los dos bastones en ademán de despedida</t>
  </si>
  <si>
    <t>Espina es un cojudo sin remedio dijo el senador Landa</t>
  </si>
  <si>
    <t>Tengo la colección completa y se la enseñaré, alguna vez</t>
  </si>
  <si>
    <t>Los colorados avanzaban regando humaredas y detonaciones</t>
  </si>
  <si>
    <t>Tico comenzó a hacer botar la pelota, como en el basquet</t>
  </si>
  <si>
    <t>Uno anda hecho un idiota y ya no se preocupa de sí mismo</t>
  </si>
  <si>
    <t>Anda haciéndote la idea que yo jamás voy a ser sacerdote</t>
  </si>
  <si>
    <t>Si yo fuera director del colegio, ya estaría en la calle</t>
  </si>
  <si>
    <t>¡Cuídate, hermano! Creo que el Lleras te va a hacer algo</t>
  </si>
  <si>
    <t>¿Necesitas plata, mi amor? preguntó ella, en voz baja</t>
  </si>
  <si>
    <t>Si quieres, a partir de ahora llevamos juntos el puntaje</t>
  </si>
  <si>
    <t>¡Gabriel! Dispensa, hermano, dispensa decía el notario</t>
  </si>
  <si>
    <t>huasamandrapa</t>
  </si>
  <si>
    <t>¿Qué es una huasamandrapa? preguntó Joaquín, sonriendo</t>
  </si>
  <si>
    <t>A veces, podía llegar al río, tras varias horas de andar</t>
  </si>
  <si>
    <t>En el camino de la Plaza de Armas a la planta eléctrica</t>
  </si>
  <si>
    <t>El Viejo lo obligará a que se lave, en el Cuzco, pensé</t>
  </si>
  <si>
    <t>Hay algo que estaba a punto de concretarse en estos días</t>
  </si>
  <si>
    <t>No, yo ya estoy un poquito viejo para una pre prom dijo</t>
  </si>
  <si>
    <t>Ya sé que te estoy aburriendo con esto dijo el Chispas</t>
  </si>
  <si>
    <t>Alexandra se llevó las manos a la cara y se puso a llorar</t>
  </si>
  <si>
    <t>Cuando se fue el Hermano Miguel, Antero me miró fijamente</t>
  </si>
  <si>
    <t>parroquia</t>
  </si>
  <si>
    <t>La chichería estaba llena ya de parroquianos y forasteros</t>
  </si>
  <si>
    <t>Era tan formalito, siempre las mejores notas, hasta beato</t>
  </si>
  <si>
    <t>bamba</t>
  </si>
  <si>
    <t>Furioso, Bambam persiguió a Piticlín hasta los ascensores</t>
  </si>
  <si>
    <t>Los cholos de Aguirre sacaron sus chimpunes y corrió bala</t>
  </si>
  <si>
    <t>Joaquín nunca se había atrevido a ser franco con su padre</t>
  </si>
  <si>
    <t>aparte de jugar pichanga o chupar después de los partidos</t>
  </si>
  <si>
    <t>Entra hermano, te tengo grandes noticias dijo Ludovico</t>
  </si>
  <si>
    <t>pisco sour</t>
  </si>
  <si>
    <t>Joaquín se tomó tres pisco sours y se sintió más relajado</t>
  </si>
  <si>
    <t>El lorito se espulgaba, parado sobre la urna de la Virgen</t>
  </si>
  <si>
    <t>Bueno, al comienzo fue duro, pero ya pasó lo peor dijo</t>
  </si>
  <si>
    <t>carpeta</t>
  </si>
  <si>
    <t>» Luego arrancó la hoja y la metió en la carpeta de Jorge</t>
  </si>
  <si>
    <t>A lo mejor lo hicieron hablar a Martínez dijo Santiago</t>
  </si>
  <si>
    <t>ampayar</t>
  </si>
  <si>
    <t>¿No jodas que lo ampayaron comprando coca?</t>
  </si>
  <si>
    <t>La sombra blanca que está al frente se mueve, se aproxima</t>
  </si>
  <si>
    <t>No se ha embrutecido, no eres un cojudo, piensa, ven, ven</t>
  </si>
  <si>
    <t>Toma tus cinco lucas y arranca nomás dijo el más flaco</t>
  </si>
  <si>
    <t>Se dio cuenta y cambió de tono, al sonsonete de costumbre</t>
  </si>
  <si>
    <t>Esa noche no pudo pegar los ojos: vienen, te van a llevar</t>
  </si>
  <si>
    <t>Tú te ríes, negro, porque estás en palco dijo Ludovico</t>
  </si>
  <si>
    <t>chifa</t>
  </si>
  <si>
    <t xml:space="preserve">  Pero te comiste todo el chifa que te traje ¿no?</t>
  </si>
  <si>
    <t>Ella se llevó las manos al pecho y se recostó en la pared</t>
  </si>
  <si>
    <t>Entraron a una pastelería que olía a pan fresco, a canela</t>
  </si>
  <si>
    <t>Te advierto que llega el chupe y se terminan los negocios</t>
  </si>
  <si>
    <t>En la lejanía, bajo la luna, estaban sus viejos conocidos</t>
  </si>
  <si>
    <t>Es como si los colores y las notas llegaran a confundirse</t>
  </si>
  <si>
    <t>Llamaría a Valencio, pero ya el viento arreciaba de nuevo</t>
  </si>
  <si>
    <t>Se detuvieron a mirar los afiches: una cowboy tela, flaco</t>
  </si>
  <si>
    <t>-Usted tiene un empacho de reglamentos -dijo el capitán -</t>
  </si>
  <si>
    <t>En la punta de un palo condujéronla a la improvisada pira</t>
  </si>
  <si>
    <t>Tenemos suerte, ahorita baja dijo, frotándose las manos</t>
  </si>
  <si>
    <t>Oye, no seas ridicula, te estoy hablando le dijo Polito</t>
  </si>
  <si>
    <t>Y pensó: este conchudo cree que se va de campamento o qué</t>
  </si>
  <si>
    <t>chancay</t>
  </si>
  <si>
    <t>¿Siempre lo mismo? ¿Dos chancay calientes para cada uno?"</t>
  </si>
  <si>
    <t>TODOS:  Yo paro con una banda que anda muy descontrolada</t>
  </si>
  <si>
    <t>Todas las vecinas se lo quisieran de marido, negro y todo</t>
  </si>
  <si>
    <t>Buenas, encantado dijo el doctor Mori, y le dio la mano</t>
  </si>
  <si>
    <t>Venía muy tranquila, qué hacían despiertas, era tardísimo</t>
  </si>
  <si>
    <t>Encantado dijo José Antonio, y le dio la mano a Joaquín</t>
  </si>
  <si>
    <t>A él no le importaba tanto fregar a Odría como a don Cayo</t>
  </si>
  <si>
    <t>Si te animas hablamos y hacemos una cosa más espectacular</t>
  </si>
  <si>
    <t>Página 36  Foncho y Joaquín entraron a una de las carpas</t>
  </si>
  <si>
    <t>El Presidente confía en usted, general Chamorro dijo él</t>
  </si>
  <si>
    <t>Escucha a su espalda: "ni que fuéramos curas, qué carajo"</t>
  </si>
  <si>
    <t>Yo pensaba en un camioncito viejo había dicho Ambrosio</t>
  </si>
  <si>
    <t>Una voz irónica dijo, a su espalda: "¿vendes chocolates?"</t>
  </si>
  <si>
    <t>EL CHACAL no se atreve a decir nada)   Misterio</t>
  </si>
  <si>
    <t>A lo mejor los oficiales le dieron plata para que hablara</t>
  </si>
  <si>
    <t>Quería informarle de las andanzas de este joven, nada más</t>
  </si>
  <si>
    <t>Rompióse una mesa y es cuando el procesado cogió una pata</t>
  </si>
  <si>
    <t>Le remuerde la conciencia su mariconería dijo Ludovico</t>
  </si>
  <si>
    <t>El puente del Pachachaca fue construido por los españoles</t>
  </si>
  <si>
    <t>Qué canción tan fea, carajo dijo, y apagó el televisor</t>
  </si>
  <si>
    <t>Tuvieron que contentarse con lanzar amenazas y juramentos</t>
  </si>
  <si>
    <t>La usan a una y la dejan tirada después dijo la taxista</t>
  </si>
  <si>
    <t>Había unas cuantas latas de cerveza tiradas en el pasillo</t>
  </si>
  <si>
    <t>Arispe estaba loco si creía que ibas a llamarlo, Zavalita</t>
  </si>
  <si>
    <t>¡Incendio, carajo! gritó alguien en la platea del Colón</t>
  </si>
  <si>
    <t>Ay, jaguar, eres un cacherito, una bala perdida murmuró</t>
  </si>
  <si>
    <t>Tendría que estar loco para dar la señal dijo Ludovico</t>
  </si>
  <si>
    <t>Marcelo, hágame una fogata ahorita mismo dijo Maricucha</t>
  </si>
  <si>
    <t>neto</t>
  </si>
  <si>
    <t>Benito Castro se puso de pie produciendo un neto silencio</t>
  </si>
  <si>
    <t>zambito</t>
  </si>
  <si>
    <t>¿O sea que nos estás botando, zambito? le dijo Salgado</t>
  </si>
  <si>
    <t>Tres parientes lo han llevado amarrado con sogas de cuero</t>
  </si>
  <si>
    <t>polilla</t>
  </si>
  <si>
    <t>Se llama Margot y es una polilla más conocida que la ruda</t>
  </si>
  <si>
    <t>Joaquín levantó la carabina y apuntó al cuello del venado</t>
  </si>
  <si>
    <t>El Cabo hizo callar al cantor; Upallay, hermano le dijo</t>
  </si>
  <si>
    <t>El viejo le guiñó afectuosamente un ojo y volvió al patio</t>
  </si>
  <si>
    <t>Pa decirte la verdá, los caporales jueron los que pararon</t>
  </si>
  <si>
    <t>A pocos pasos del cadáver se encontraba el hueco del rayo</t>
  </si>
  <si>
    <t>El espejo negro de la laguna de Yanañahui brillaba al sol</t>
  </si>
  <si>
    <t>Aj, no te imaginas, con estos tacos es un suplicio bailar</t>
  </si>
  <si>
    <t>Pero si nos quedamos en el Parque Salazar no vale la pena</t>
  </si>
  <si>
    <t>Algunas plantas de papa estaban tronchadas por el granizo</t>
  </si>
  <si>
    <t>Luis Felipe y Charitín fueron a bailar cogidos de la mano</t>
  </si>
  <si>
    <t>Se oían aplausos, vivas, y todo el mundo hablaba a gritos</t>
  </si>
  <si>
    <t>Ahí vienen ya Hipólito y el cholo Cigüeña dijo Ludovico</t>
  </si>
  <si>
    <t>Yo me lo quedo oyendo cuando usted habla con alguien, don</t>
  </si>
  <si>
    <t>Recordé la imagen del pequeño cedrón de la casa del Viejo</t>
  </si>
  <si>
    <t>Sólo a los apristas y a los comunistas dijo el Chispas</t>
  </si>
  <si>
    <t>¿Qué fue de tus viejos, Gustavito? preguntó Juan Carlos</t>
  </si>
  <si>
    <t>Entonces besó a su hermano en la frente y subió a su cama</t>
  </si>
  <si>
    <t>Qué lugar tan romántico para fumar un troncho dijo ella</t>
  </si>
  <si>
    <t>Yo diría que ha sido el punto más bajo de nuestra amistad</t>
  </si>
  <si>
    <t>Silencio, el doctor Lama iba a hablarles, aullaba Ruperto</t>
  </si>
  <si>
    <t>Y tú, niño, ¿por qué andas? Mi padre también, peregrino</t>
  </si>
  <si>
    <t>Pero al menos ganó un gran periodista deportivo, Mamerto</t>
  </si>
  <si>
    <t>Cuatro huecos redondos, a manera de ojos, tenía la esfera</t>
  </si>
  <si>
    <t>«¿Qué hacías allí?», gritó el caporal, que se acercaba ya</t>
  </si>
  <si>
    <t xml:space="preserve">  ¿Esto es real?    Claro pes huevón</t>
  </si>
  <si>
    <t>Tú siempre tan generoso, Paco, caracho dijo don Nicolás</t>
  </si>
  <si>
    <t>Diles que ellos también están fregados si no lo descubren</t>
  </si>
  <si>
    <t>¿Por qué no vamos un ratito a mi depa? Genial dijo ella</t>
  </si>
  <si>
    <t>Diciendo en la plaza que Hilario Morales te robó tu plata</t>
  </si>
  <si>
    <t>Además, los hombres se ganan su polvo a pulso, no pagando</t>
  </si>
  <si>
    <t>¿Qué es lo que le podía doler más? La plata, por supuesto</t>
  </si>
  <si>
    <t>Imagínate que para excitarme tengo que pensar en un chico</t>
  </si>
  <si>
    <t>329 Hubo casos en que el socio hasta entregaba más dinero</t>
  </si>
  <si>
    <t>La vieja me ha dicho que parezco una escoba dijo Queta</t>
  </si>
  <si>
    <t>¡Vaya con el cholerío entusiasta! Corría chicha y cerveza</t>
  </si>
  <si>
    <t>Pero como gran huevón me he olvidado de comprar marihuana</t>
  </si>
  <si>
    <t>Nos sentamos y el flaco me explicó lo que tenía que hacer</t>
  </si>
  <si>
    <t>Estos papeles deshonran al colegio, nos deshonran a todos</t>
  </si>
  <si>
    <t>No hay ningún borrador dijo, y sacó la mano bruscamente</t>
  </si>
  <si>
    <t>Y velay que me dolía mucho el brazo y se me jue hinchando</t>
  </si>
  <si>
    <t>Dile que te devuelva tu plata y vamos a hacer algo juntos</t>
  </si>
  <si>
    <t>Mis socios, no mis amigos protestó don Fermín, risueño</t>
  </si>
  <si>
    <t>Después me jaló de la mano hasta su cuarto y se desvistió</t>
  </si>
  <si>
    <t>Eso también lo sabía, los serranos no saben usar los pies</t>
  </si>
  <si>
    <t>De improviso, dio un paso hacia Alberto y le tomó la mano</t>
  </si>
  <si>
    <t>pepa</t>
  </si>
  <si>
    <t>Tenían Sublimes, Doña Pepas, Coronitas, piononos, de todo</t>
  </si>
  <si>
    <t>hijo de puta</t>
  </si>
  <si>
    <t>¿Y a ti? -Un hijo de puta ha ido a decirle cosas a Gamboa</t>
  </si>
  <si>
    <t>Doroteo, al dar una rápida vuelta, estuvo a punto de caer</t>
  </si>
  <si>
    <t>Para que veas que tu viejo era un pendejo desde jovencito</t>
  </si>
  <si>
    <t>Y que le diga a Ivonne que ya no le van a sacar más plata</t>
  </si>
  <si>
    <t>clavar</t>
  </si>
  <si>
    <t>Los ojos azules se clavaron en él, torvos como un pantano</t>
  </si>
  <si>
    <t>La gente que lo seguía y los muchachos guardaron silencio</t>
  </si>
  <si>
    <t>No nos vas a tomar el pelo así, papacito dijo Hipólito</t>
  </si>
  <si>
    <t>Yo encantado, pero me he quedado sin plata dijo Joaquín</t>
  </si>
  <si>
    <t>pesado</t>
  </si>
  <si>
    <t>Ya se ponen pesados, esta mañana le dedicaron otra página</t>
  </si>
  <si>
    <t>Mordisqueaba un pedazo de pan y hablaba con la boca llena</t>
  </si>
  <si>
    <t>¡Como el Viejo no! Todos los señores del Cuzco son avaros</t>
  </si>
  <si>
    <t>Pero me gustaría darme una vuelta por allá, sólo para ver</t>
  </si>
  <si>
    <t>Pero el Flaco rectificó, creo que para no enfurecerme más</t>
  </si>
  <si>
    <t>Ya no hablaba de eso, últimamente, pero seguro lo pensaba</t>
  </si>
  <si>
    <t>fallo</t>
  </si>
  <si>
    <t>¿Ya ve usted? Además, él podría apelar del fallo del juez</t>
  </si>
  <si>
    <t>Pero un hombre decente no hubiera hecho una canallada así</t>
  </si>
  <si>
    <t>Foncho retiró bruscamente sus manos del cuerpo de Joaquín</t>
  </si>
  <si>
    <t>Habría que meter al rubio en el equipo de box del colegio</t>
  </si>
  <si>
    <t>Me miró el Viejo, como intentando hundirme en la alfombra</t>
  </si>
  <si>
    <t>Ya, señor, no me toques tanto dijo Dioni, ruborizándose</t>
  </si>
  <si>
    <t>pico</t>
  </si>
  <si>
    <t>Es vistosa, de pico fuerte; huye a lo alto de los árboles</t>
  </si>
  <si>
    <t>retrechero</t>
  </si>
  <si>
    <t>Los escondía perfectamente, pero él no era muy retrechero</t>
  </si>
  <si>
    <t>Se veía, por los bordes, la armazón de paja de su montera</t>
  </si>
  <si>
    <t>Unos minutos después vio entrar a Jacobo y Aída de la mano</t>
  </si>
  <si>
    <t>Pero cantaba algo al hablar» (X, 249); «Hablaba en quechua</t>
  </si>
  <si>
    <t>Una carabina puede patear más, acaso se salte de las manos</t>
  </si>
  <si>
    <t>Me preguntó mi opinión y le dije tiene pasta para el cargo</t>
  </si>
  <si>
    <t>Oye, chola, ¿nos puedes atender? le preguntó Luis Felipe</t>
  </si>
  <si>
    <t>Los chicos sentados alrededor de él se rieron a carcajadas</t>
  </si>
  <si>
    <t>Hola, hola, corazón con cola, soy yo, tu mamacita querida</t>
  </si>
  <si>
    <t>rotos</t>
  </si>
  <si>
    <t>Los techos rotos eran pocos y se los podría reparar pronto</t>
  </si>
  <si>
    <t>verga</t>
  </si>
  <si>
    <t>¡Ha sido peor, dicen! Insultos contra vergazos es la pelea</t>
  </si>
  <si>
    <t>Bueno, yo la voy a llamar ahorita mismo para desahuevarla</t>
  </si>
  <si>
    <t xml:space="preserve">  Yo he estado escribiendo unas canciones nuevas</t>
  </si>
  <si>
    <t>pago la cuenta, subimos a un taxi y zafamos culo a mi depa</t>
  </si>
  <si>
    <t>Amadeo miraba la planta y encontraba comprensible todo eso</t>
  </si>
  <si>
    <t>La señora Ivonne no era tan vieja ni tan fea, qué injustas</t>
  </si>
  <si>
    <t>La habitación era más vieja y sucia que las salas de juego</t>
  </si>
  <si>
    <t>Trataría de incorporarse el viejo: «No te levantes, taita»</t>
  </si>
  <si>
    <t>293 Ocurría igual si las humedecía el más ligero chaparrón</t>
  </si>
  <si>
    <t>pilas</t>
  </si>
  <si>
    <t>Cajones arrumados contra los rincones, pilas de periódicos</t>
  </si>
  <si>
    <t>Solo una vez, y cerré los ojos al toque dijo Juan Manuel</t>
  </si>
  <si>
    <t>Al menos cuéntanos qué amigos tienes, anda dijo la Teté</t>
  </si>
  <si>
    <t>Ese chico es un vago, un cochino y un drogadicto, Joaquín</t>
  </si>
  <si>
    <t>Un colegio como los otros, sólo que dirigido por militares</t>
  </si>
  <si>
    <t>Sin ser viejo, no hacía nada porque estaba acabado y bebía</t>
  </si>
  <si>
    <t>mecha</t>
  </si>
  <si>
    <t>Si nos mechamos de nuevo, te apuesto que te pego le dijo</t>
  </si>
  <si>
    <t>Tenía la cara hinchada, los labios rajados, la mirada sosa</t>
  </si>
  <si>
    <t>Tu papá habla tonterías cuando está con tragos dijo ella</t>
  </si>
  <si>
    <t>Perdedor le gritó Juan Ignacio, desde la cancha de tenis</t>
  </si>
  <si>
    <t>Joaquín es un chico conflictivo pero sano dijo Alexandra</t>
  </si>
  <si>
    <t>Joaquín le dijo a la mujer la dirección de su departamento</t>
  </si>
  <si>
    <t>La silbaban, decían rica, mamacita, hacían muecas obscenas</t>
  </si>
  <si>
    <t>No soy del ambiente de Gambini ni de los chicos del teatro</t>
  </si>
  <si>
    <t>El burro se rayó y le zampó una botella llena en la cabeza</t>
  </si>
  <si>
    <t>llanto</t>
  </si>
  <si>
    <t>Y, sin más, les había aventado una historia de llanto, don</t>
  </si>
  <si>
    <t>falla</t>
  </si>
  <si>
    <t>Se dejan guiar por el instinto y nunca les falla, Zavalita</t>
  </si>
  <si>
    <t>Debe ser interesantísimo ser periodista dijo el Chispas</t>
  </si>
  <si>
    <t>Para el soldado el arma es tan importante corno sus huevos</t>
  </si>
  <si>
    <t>tinterillo</t>
  </si>
  <si>
    <t>Pero un abogado es un abogado y sabe más que un tinterillo</t>
  </si>
  <si>
    <t>Joaquín caminó a su carpeta y metió sus cosas en su maleta</t>
  </si>
  <si>
    <t>Brillaba el tórax húmedo mostrando una hinchazón repelente</t>
  </si>
  <si>
    <t>Estaba rogando qué no me dejaras plantado dijo Ambrosio</t>
  </si>
  <si>
    <t>Apúrate que después te quejas que el seguro y tanta vaina</t>
  </si>
  <si>
    <t>Ella se la toma ahorita y va a tener una bajadita de motor</t>
  </si>
  <si>
    <t>timbero</t>
  </si>
  <si>
    <t>Unos por ladrones, otros por borrachos, otros por timberos</t>
  </si>
  <si>
    <t>Daba palabra de honor y el socio entregaba la plata pedida</t>
  </si>
  <si>
    <t>me quito</t>
  </si>
  <si>
    <t>Me quito, además yo no sabía que iban a hacer esta huevada</t>
  </si>
  <si>
    <t>novelas</t>
  </si>
  <si>
    <t>Prestaba novelas y libros de poesía con ademán gentil s VI</t>
  </si>
  <si>
    <t>Ojalá no te gastes la plata y tráeme una botella de pisco»</t>
  </si>
  <si>
    <t>Sé que harás quedar bien el nombre comercial de la familia</t>
  </si>
  <si>
    <t>El expediente está plantado en Agricultura hace seis meses</t>
  </si>
  <si>
    <t>Luego prendió un cigarrillo, dio una pitada y botó el humo</t>
  </si>
  <si>
    <t>Nunca más voy a vivir en la casa, Chispas dijo Santiago</t>
  </si>
  <si>
    <t>A Luis Felipe siempre le había gustado hablar como militar</t>
  </si>
  <si>
    <t>Y todavía quieres darme plata trató de bromear Santiago</t>
  </si>
  <si>
    <t>Tienen que jugarse su partido, si no a otra tribuna carajo</t>
  </si>
  <si>
    <t>Sólo faltas tú se rió el Chispas, sin oírlo, y pestañeó</t>
  </si>
  <si>
    <t>Qué solicitada te has vuelto, se rió la señora, sube chola</t>
  </si>
  <si>
    <t>Yo no quería que la sangre cayera sobre tu cabeza, Serrano</t>
  </si>
  <si>
    <t>-Pero -dijo Teresa, cuando él calló; se la notaba confusa-</t>
  </si>
  <si>
    <t>Así que al Buitre no le quedó más remedio que desesperarse</t>
  </si>
  <si>
    <t>Doroteo sabía que, en caso de fallar, debía hacerlos cerca</t>
  </si>
  <si>
    <t>Oye, hijito, yo conozco a todos los chicos guapos de Lima</t>
  </si>
  <si>
    <t>Se sentía tan asustada, pensaba el mundo se ha vuelto loco</t>
  </si>
  <si>
    <t>Los buitres vomitan cuando han comido a un cadáver de esos</t>
  </si>
  <si>
    <t>Cuando quiere halagarla mucho le da leche o huevos frescos</t>
  </si>
  <si>
    <t>¿Fue o no fue la querida de ese pendejo? dijo Becerrita</t>
  </si>
  <si>
    <t>Tienes razón, hay que celebrarlo, hermano dijo Ambrosio</t>
  </si>
  <si>
    <t>Creí que reaccionaría pronto y que se ensañaría con Chauca</t>
  </si>
  <si>
    <t>Y por qué estás tú contra los militares dijo el Chispas</t>
  </si>
  <si>
    <t>choro</t>
  </si>
  <si>
    <t>Pon primera antes que te llevemos a la comisaría por choro</t>
  </si>
  <si>
    <t>¿Llegaste hasta la punta del cerro? preguntó Luis Felipe</t>
  </si>
  <si>
    <t>Oleadas de moscas volaban en las puertas de las chicherías</t>
  </si>
  <si>
    <t>Viajo en un par de horas y no quería irme sin decirte chau</t>
  </si>
  <si>
    <t>¡Llévame al Centro Fiscal, papacito! le pedía en quechua</t>
  </si>
  <si>
    <t>El buey negro llamado Mosco murió rodado hacía muchos años</t>
  </si>
  <si>
    <t>La aglomeración lo obligaba a andar despacio</t>
  </si>
  <si>
    <t>Al verme entrar, el chino me gritó: largo de aquí, mocoso"</t>
  </si>
  <si>
    <t>Se pusieron de pie y entraron al cuarto cogidos de la mano</t>
  </si>
  <si>
    <t>En el Perú, uno es militar por las puras huevas del diablo</t>
  </si>
  <si>
    <t>A las tres en punto, bajaron del carro y tocaron el timbre</t>
  </si>
  <si>
    <t>cintura</t>
  </si>
  <si>
    <t>Luego se puso de pie y se enrolló una toalla en la cintura</t>
  </si>
  <si>
    <t>Mimi se quitó el sombrero de paja y lo usó para abanicarse</t>
  </si>
  <si>
    <t>En parlas andan, en conversas; yo le digo que es de cuidao</t>
  </si>
  <si>
    <t>Repugnan del piojo</t>
  </si>
  <si>
    <t>-¡Vaya! -dijo el flaco- Ahí la cosa comenzó a ponerse bien</t>
  </si>
  <si>
    <t>La vi una vez entrando con él a un chifa de la calle Capón</t>
  </si>
  <si>
    <t>tienes lindas manos y con estas sortijas quedarán pintadas</t>
  </si>
  <si>
    <t>Rosendo escuchaba pegado a la ventanilla, mascando su coca</t>
  </si>
  <si>
    <t>¡Jajayllas! Estás riéndote me dijo Chauca, muy despacio</t>
  </si>
  <si>
    <t>Le pagó el pasaje y cuando Amalia se bajó él chaucito amor</t>
  </si>
  <si>
    <t>Ahí estaba Trinidad, solito, sentado en la vereda, fumando</t>
  </si>
  <si>
    <t>Se llevaban bien, pero no sería exacto decir que intimaban</t>
  </si>
  <si>
    <t>El patrón lo miró con aire profesoral y le dijo: -A ver tú</t>
  </si>
  <si>
    <t>En el callejón vivían negros, indios, cholos y un italiano</t>
  </si>
  <si>
    <t>Ya se enfriaría el chupe sonríe, le tiemblan los labios</t>
  </si>
  <si>
    <t>Juan Ignacio se rehusaba a obedecer la regla del televisor</t>
  </si>
  <si>
    <t>No, hermano, el Padre me despachó del patio de la fábrica</t>
  </si>
  <si>
    <t>El hastío, ayudado por un frío húmedo, encogía los cuerpos</t>
  </si>
  <si>
    <t>chompa</t>
  </si>
  <si>
    <t>Estaba uniformada con un vestido celeste y una chompa azul</t>
  </si>
  <si>
    <t>Alguien le pasó un poncho, que se envolvió en el antebrazo</t>
  </si>
  <si>
    <t>Ximena, Fernando y Joaquín cantaron, mirándose y sonriendo</t>
  </si>
  <si>
    <t>En letras blancas sobre el fondo verde se leía: «Porsiaca»</t>
  </si>
  <si>
    <t>Dos hombres estaban detrás de él, con sábanas en las manos</t>
  </si>
  <si>
    <t>491 Valencio deja el poncho y también el sombrero de junco</t>
  </si>
  <si>
    <t>Siempre fuiste un perdedor y siempre vas a ser un perdedor</t>
  </si>
  <si>
    <t>La achinada había cogido un palo y Ludovico se echó a reír</t>
  </si>
  <si>
    <t>Luego se cambiaron de prisa y bajaron a la cancha de tenis</t>
  </si>
  <si>
    <t>Excitación, emociones, sangre: jodido hacía rato, Zavalita</t>
  </si>
  <si>
    <t>Semejante arrugador, y no me digas nada porque te revuelco</t>
  </si>
  <si>
    <t>Sus manos, ahora, jugueteaban con los botones de su camisa</t>
  </si>
  <si>
    <t>El departamentito clavado para unos bohemios como tú y Ana</t>
  </si>
  <si>
    <t>Usted no raja de nadie, de todos habla bien, con educación</t>
  </si>
  <si>
    <t>Estaban en la terraza de una cabaña del hotel de Punta Sal</t>
  </si>
  <si>
    <t>Mi hijito, no hables así, no le faltes el respeto al Papa</t>
  </si>
  <si>
    <t>Ya sé, ya sé, don Cayo qué contento estás, hijo de puta</t>
  </si>
  <si>
    <t>Cada día tengo más arrugas dijo, mirándose en el espejo</t>
  </si>
  <si>
    <t>¿Por qué se quedaba ahí parada?, ven siéntate, había sitio</t>
  </si>
  <si>
    <t>pincho</t>
  </si>
  <si>
    <t>Ay, qué romántico eres, pinchoncito dijo ella, sonriendo</t>
  </si>
  <si>
    <t>Los compañeros del hablador no le prestaban mayor atención</t>
  </si>
  <si>
    <t>En la pista de desfile, se les acercó el teniente Pitaluga</t>
  </si>
  <si>
    <t>Ambrosio le acariciaba a ratos la cabeza, pero no hablaban</t>
  </si>
  <si>
    <t>Dos toques, esperó y dos toques más, y al instante abrieron</t>
  </si>
  <si>
    <t>Era el mismo Valencio rudo y calmado, como que dada dijo ya</t>
  </si>
  <si>
    <t>La extraño un culo, pero las llamadas salen muy caras, pues</t>
  </si>
  <si>
    <t>Y su sombra lo protegía y lo dejaba desarrollarse tranquilo</t>
  </si>
  <si>
    <t>O sea que este ascenso se lo debes tanto al negro como a mí</t>
  </si>
  <si>
    <t>Ambrosio pensó sin duda: «Claro, el trabajo es lo que vale»</t>
  </si>
  <si>
    <t>No porque seas negro, a mí me importa un pito dijo Queta</t>
  </si>
  <si>
    <t>Entonces Juan Manuel salió de la carpa y corrió hacia ellos</t>
  </si>
  <si>
    <t>¿Dos polvos te metiste, desgraciado? preguntó Luis Felipe</t>
  </si>
  <si>
    <t>¿Por qué no han venido los externos? Nadie está tranquilo</t>
  </si>
  <si>
    <t>Ocho chavetazos dijo el oficial primero Ludovico Pantoja</t>
  </si>
  <si>
    <t>En confianza, eso lo amarga mucho a tu viejo dijo Popeye</t>
  </si>
  <si>
    <t>Pero, eso sí, no le toque la cara; no quiero tener más líos</t>
  </si>
  <si>
    <t>Sólo que los rosquetes pagan para que otros roben por ellos</t>
  </si>
  <si>
    <t>Fueron en taxi al departamento de la China en Santa Beatriz</t>
  </si>
  <si>
    <t>Si no me da mi plata, llamo a la policía dijo el maletero</t>
  </si>
  <si>
    <t>Súbitamente, la mujer dio media vuelta y corrió a la cocina</t>
  </si>
  <si>
    <t>Me hizo las cuentas con papeles en la mano dice Ambrosio</t>
  </si>
  <si>
    <t>Era un chico bajo, corpulento, de pelo negro y ojos oscuros</t>
  </si>
  <si>
    <t>Es totalmente normal mirar las tetas y el poto de una chica</t>
  </si>
  <si>
    <t>Mote quechua con que se nombra a los picados por la viruela</t>
  </si>
  <si>
    <t>Nos reuniremos en las noches, después del toque de silencio</t>
  </si>
  <si>
    <t>¿Qué le has contado? Que eres medio loco dijo el Chispas</t>
  </si>
  <si>
    <t>Pasaron dos autos seguidos y veloces como haciendo carreras</t>
  </si>
  <si>
    <t>El asado, sí, ese asadito que compramos en Wong el otro día</t>
  </si>
  <si>
    <t>Yo tengo mi contacto, Chongo, que vende un chamo de primera</t>
  </si>
  <si>
    <t>¿Y cuando el viejo estuvo en la Coalición? dice Santiago</t>
  </si>
  <si>
    <t>El chino de la farmacia Roosevelt, pues dijo Luis Felipe</t>
  </si>
  <si>
    <t>Había dejado de importarle el colegio, la salida, el futuro</t>
  </si>
  <si>
    <t>Se colocó una toalla en la cintura y otra sobre los hombros</t>
  </si>
  <si>
    <t>Debería darte vergüenza hablarle así a una mujer embarazada</t>
  </si>
  <si>
    <t>Vas a ver qué rico se siente con chamo en la puntita dijo</t>
  </si>
  <si>
    <t>Aquí tienes la novela del francés sobre la Revolución China</t>
  </si>
  <si>
    <t>Fumaban como chinos en quiebra, llenaban la oficina de humo</t>
  </si>
  <si>
    <t>Los serranos, decía mi hermano, mala gente, lo peor que hay</t>
  </si>
  <si>
    <t>Se acurrucan bajo el poncho y la sombra, abrazando el fusil</t>
  </si>
  <si>
    <t>Qué triste debe estar el Altísimo ahorita dijo Maricucha</t>
  </si>
  <si>
    <t>Primeramente habían ido hasta el tambo y se robaron la mula</t>
  </si>
  <si>
    <t>La esfera rojiza dio algunas vueltas en los dedos de Antero</t>
  </si>
  <si>
    <t>nola</t>
  </si>
  <si>
    <t>Y Pedro Nolasco León, descendiente de los caciques de Sipsa</t>
  </si>
  <si>
    <t>chalaco</t>
  </si>
  <si>
    <t>Creo que los chalacos son los mejores peleadores del inundo</t>
  </si>
  <si>
    <t>qué tales ojitos, chino, ponte gotas, pues, no seas abusivo</t>
  </si>
  <si>
    <t>¡Yo sí, Padrecito! Fue al corredor, a paso vivo, sin correr</t>
  </si>
  <si>
    <t>Se alistaron, salieron del departamento y subieron al carro</t>
  </si>
  <si>
    <t>Mi vieja está parada afuera del departamento dijo Joaquín</t>
  </si>
  <si>
    <t>Puse el talón en la boca del güeco y lo ajusté, ajusté duro</t>
  </si>
  <si>
    <t>Ladraba la metralla levantando polvo al destrozar un muerto</t>
  </si>
  <si>
    <t>Te busco un día de éstos a la misma hora dijo el Chispas</t>
  </si>
  <si>
    <t>También haremos cajones para viejos había dicho Ambrosio</t>
  </si>
  <si>
    <t>Se le había empapado la camisa y le rezumaba por la cintura</t>
  </si>
  <si>
    <t>Eulalia sabía cómo pesaban las manos del domador y se calló</t>
  </si>
  <si>
    <t>trampa</t>
  </si>
  <si>
    <t>Conocía las virtudes, pero también las trampas de los mitos</t>
  </si>
  <si>
    <t>¿Valió la pena? No estoy seguro dijo el chico, sonriendo</t>
  </si>
  <si>
    <t>Pesaba un silencio duro como una piedra y desmontó jadeando</t>
  </si>
  <si>
    <t>viejo no le gusta el fútbol    ¡Qué tal huevonazo!</t>
  </si>
  <si>
    <t>¿Me ha creído usted un fraile, un tonto? dijo don Fermín</t>
  </si>
  <si>
    <t>Ay, hijo, no me hagas reír que se me arruga la cara dijo</t>
  </si>
  <si>
    <t>¿Sabe por qué, cadete? Por sus pelos, que estaban colorados</t>
  </si>
  <si>
    <t>Es que Dios y el Papa no tienen nada que ver en esto, mamá</t>
  </si>
  <si>
    <t>Nos vemos en Colorado le dijo a Joaquín, y le dio un beso</t>
  </si>
  <si>
    <t>Gonzalo besó la palma de su mano y la sopló hacia la cámara</t>
  </si>
  <si>
    <t>Pobre serrano, no era mala gente, después nos llevamos bien</t>
  </si>
  <si>
    <t>piropo</t>
  </si>
  <si>
    <t>Ay, qué tal piropo, a mí no me decían señora en años dijo</t>
  </si>
  <si>
    <t>La pichanga es nuestra perdición, compadres dijo Gustavo</t>
  </si>
  <si>
    <t>Estoy en un hotelucho lleno de cucarachas dijo, y se rio</t>
  </si>
  <si>
    <t>El que quería iba de buenas y el que no, amarrado y a palos</t>
  </si>
  <si>
    <t>Este cutato de mierda cree que somos unos cojudos le dijo</t>
  </si>
  <si>
    <t>Nos encerramos en un bungalow a fumar tronchos todo el día</t>
  </si>
  <si>
    <t>Yo te digo que las mujeres son cono las palomas en el monte</t>
  </si>
  <si>
    <t>Pero al consumirse ya, de sus cenizas una paloma se levanta</t>
  </si>
  <si>
    <t>pero ya es tarde, ya te fuiste, ya no sé  dónde coño estás</t>
  </si>
  <si>
    <t>Apresaron al cholo al salir de Ingeniería dijo Washington</t>
  </si>
  <si>
    <t>¡Con el Hermano Miguel iré! le dije, acercándome más a él</t>
  </si>
  <si>
    <t>Los Padres y el Hermano se dirigieron al salón de los altos</t>
  </si>
  <si>
    <t>Viendo y viendo, el más sospechoso ha resultado ese caporal</t>
  </si>
  <si>
    <t>Apuntaba a las gallinas diciendo que les daría en la cabeza</t>
  </si>
  <si>
    <t>Luego podía venir por esa senda un nuevo grupo de caporales</t>
  </si>
  <si>
    <t>el periodismo ha hecho un chongo con el caso del huevón ese</t>
  </si>
  <si>
    <t>roncador</t>
  </si>
  <si>
    <t>¿Cuántos vienen? -Siete, pue el pobre Roncador está muy mal</t>
  </si>
  <si>
    <t>Página 315  Yo te dejo los condones en un lugar a la mano</t>
  </si>
  <si>
    <t>Siempre andabas buscando emociones fuertes dijo Carlitos</t>
  </si>
  <si>
    <t>El domingo, en el colectivo a Ica, no había pegado los ojos</t>
  </si>
  <si>
    <t>chucha</t>
  </si>
  <si>
    <t>Fue como si me hubiesen metido un alkaseltzer por la chucha</t>
  </si>
  <si>
    <t>-¿Quieres decir robando? -El flaco Higueras hizo una mueca-</t>
  </si>
  <si>
    <t>cocacho</t>
  </si>
  <si>
    <t>Pero si yo doy un cocacho a un soldado me meten al calabozo</t>
  </si>
  <si>
    <t>sacolargo</t>
  </si>
  <si>
    <t>Cuántos amigos míos se han convertido en sacolargos, carajo</t>
  </si>
  <si>
    <t>Una vez se encontraron y el sapo le dijo: «Mi voz es mejor»</t>
  </si>
  <si>
    <t>yo pensaba que le iban a salir pajaritos encima de la mitra</t>
  </si>
  <si>
    <t>La mayor parte de los internos ya habían llegado al Colegio</t>
  </si>
  <si>
    <t>El Sapo dio las espaldas a la hoguera y ensombreció el piso</t>
  </si>
  <si>
    <t>Los sapos caminaban cerca de la pila, croaban vigorosamente</t>
  </si>
  <si>
    <t>Es más, yo sé dónde chupan hoy día los gorilas de Magdalena</t>
  </si>
  <si>
    <t>Su sabiduría, pues, no excluye la inocencia y la ingenuidad</t>
  </si>
  <si>
    <t>En ese terreno hay hierba alta y al caer quedó medio oculto</t>
  </si>
  <si>
    <t>Estiró una mano hacia la manija de la puerta, pero no abrió</t>
  </si>
  <si>
    <t>A esta hora debe estar temblando, llorando como un pajarito</t>
  </si>
  <si>
    <t>Él daba manotazos y Amalia pensaba me va a pegar, se loqueó</t>
  </si>
  <si>
    <t>¡Lan, lan, lan, lan! Ni que se quemara la casa de caporales</t>
  </si>
  <si>
    <t>El Bebe lo palmea dos o tres veces, en señal de solidaridad</t>
  </si>
  <si>
    <t>¿Y me dejará salir con Antero, Padrecito? Le tomé una mano</t>
  </si>
  <si>
    <t>-Háblame un poco de la bendita tía -dijo el flaco Higueras-</t>
  </si>
  <si>
    <t>Así calladito y timidón, bien pingaloca me habías resultado</t>
  </si>
  <si>
    <t>Cualquiera creería que Odría va a caer de un momento a otro</t>
  </si>
  <si>
    <t>Pero qué flaquito habías sido tú, papacito dijo Hipólito</t>
  </si>
  <si>
    <t>Seguro que eres un pingaloca como tu viejo, ¿no? Se rieron</t>
  </si>
  <si>
    <t>jalar</t>
  </si>
  <si>
    <t>Debería jalarte las orejas por rencoroso dijo don Fermín</t>
  </si>
  <si>
    <t>chuncho</t>
  </si>
  <si>
    <t>Con los chunchos, dicen, ha de volver doña Felipa le dije</t>
  </si>
  <si>
    <t>Uno vive tragando mugres y después no se alcanza a botarlas</t>
  </si>
  <si>
    <t>Ay, qué barbaridad, no me debo reír por las arrugas añadió</t>
  </si>
  <si>
    <t>cloro</t>
  </si>
  <si>
    <t>4:  ¿Qué más?  3:  Cloro, todos me mandaban a comprar cloro</t>
  </si>
  <si>
    <t>Se quitó la ropa y se echó en calzoncillos al lado de Pedro</t>
  </si>
  <si>
    <t>calientito</t>
  </si>
  <si>
    <t>Qué diferencia, aquí adentro está calientito dijo Joaquín</t>
  </si>
  <si>
    <t>A nadie había visto más humillado que a ese pongo del Viejo</t>
  </si>
  <si>
    <t>En realidad no saben nada o les importa un carajo, Zavalita</t>
  </si>
  <si>
    <t>Rosendo, sentado junto al quinual, miraba el plantío morado</t>
  </si>
  <si>
    <t>Eres una vieja fregada, pero todavía te quiero, Maricuchita</t>
  </si>
  <si>
    <t>Página 202  Claro, vamos a joder maricones gritó Gustavo</t>
  </si>
  <si>
    <t>-¡Silencio! - brama Gamboa- ¡Silencio, carajo! Es obedecido</t>
  </si>
  <si>
    <t>Ganaba plata el ruletero, pero no tanto como la que deseaba</t>
  </si>
  <si>
    <t>yunta</t>
  </si>
  <si>
    <t>La misma Simona había ido tras la yunta regando la simiente</t>
  </si>
  <si>
    <t>Nadie niega que los ferrocarriles son elementos de progreso</t>
  </si>
  <si>
    <t>Asiento, asiento dijo, señalando un viejo sillón de cuero</t>
  </si>
  <si>
    <t>En un extremo del patio oscuro, cavé con mis dedos un hueco</t>
  </si>
  <si>
    <t>Y pensó: ojalá te hagan papilla los mosquitos, viejo huevón</t>
  </si>
  <si>
    <t>Había unos pasteles de chocolate y ella dijo: "¡qué ricos!"</t>
  </si>
  <si>
    <t>Después nos fuimos hasta la plaza, caminando tranquilamente</t>
  </si>
  <si>
    <t>Treinta años de casados, cómo pasa el tiempo, carajo dijo</t>
  </si>
  <si>
    <t>picho</t>
  </si>
  <si>
    <t>Ay, qué pichoncito tan rico dijo la de los ojos achinados</t>
  </si>
  <si>
    <t>Dos para mí, una para tu mamá y otra para mi guardaespaldas</t>
  </si>
  <si>
    <t>Si no iba por lo menos a hablar, lo citarían con la policía</t>
  </si>
  <si>
    <t>Cuando un cura se hace cura, deja de funcionarle la pichula</t>
  </si>
  <si>
    <t>No estoy metido con nadie, tranquilízala se rió Santiago</t>
  </si>
  <si>
    <t>La pichula, pues, muchacho dijo Luis Felipe, en voz baja</t>
  </si>
  <si>
    <t>"Fíjate cuánta plata queda en esa botella, me dijo mi madre</t>
  </si>
  <si>
    <t>La tranquilidad no es la felicidad dijo el tío Clodomiro</t>
  </si>
  <si>
    <t>Jorge abrió las sábanas de su cama y le enseñó unas manchas</t>
  </si>
  <si>
    <t>Doroteo echó a caminar delante del jinete, halando su burro</t>
  </si>
  <si>
    <t>La gallina murió en el acto, yo creo que de pura vergüenza</t>
  </si>
  <si>
    <t>¡Corriente arriba del Pachachaca, corriente arriba! grité</t>
  </si>
  <si>
    <t>¿Cuánto te debo, chola? le preguntó Luis Felipe a Monique</t>
  </si>
  <si>
    <t>Habían repartido trago y cigarros, muchos andaban borrachos</t>
  </si>
  <si>
    <t>Hay una misa en el colegio antes de la fiesta gritó Tati</t>
  </si>
  <si>
    <t>coimero</t>
  </si>
  <si>
    <t>Por eso, pues, son tan coimeros los periodistas deportivos</t>
  </si>
  <si>
    <t>Buscó a tientas las zapatillas y la bata y salió del cuarto</t>
  </si>
  <si>
    <t>Pero yo la quiero y por eso me caso con la chola, muchachos</t>
  </si>
  <si>
    <t>Somos dos, yo también voy por un trago dijo Paco de Soria</t>
  </si>
  <si>
    <t>Andabas con una cara que no es tu cara de siempre, Santiago</t>
  </si>
  <si>
    <t>Voy a hablar con él y esta conversación no debe ser grabada</t>
  </si>
  <si>
    <t>Miró fijamente a Joaquín, bajó la mirada y se quedó callado</t>
  </si>
  <si>
    <t>¿Qué fue lo que pasó? Joaquín tomó un trago antes de hablar</t>
  </si>
  <si>
    <t>Deseaba ver el pueblo, ir a Patibamba y bajar al Pachachaca</t>
  </si>
  <si>
    <t>filo</t>
  </si>
  <si>
    <t>Principios elementales y fundamentales de filosofía, piensa</t>
  </si>
  <si>
    <t>hablar con el presidente</t>
  </si>
  <si>
    <t>Yo voy ahora a Palacio a hablar con el Presidente dijo él</t>
  </si>
  <si>
    <t>bestial</t>
  </si>
  <si>
    <t>Debe ser bestial ¿no? Sobre todo para un intelectual como tú</t>
  </si>
  <si>
    <t>Los bandidos, chicoteando a sus bestias, se acercaron pronto</t>
  </si>
  <si>
    <t>Los pichoncitos tienen que salir del nido y aprender a volar</t>
  </si>
  <si>
    <t>Luego subieron a las mulas y se alejaron de la casa hacienda</t>
  </si>
  <si>
    <t>A trechos le daba por la cintura, a trechos por los tobillos</t>
  </si>
  <si>
    <t>roto</t>
  </si>
  <si>
    <t>Todo roto, sangre salpicada, mi pareja en medio de un charco</t>
  </si>
  <si>
    <t>No hay nada peor que las mujeres para malograr a un muchacho</t>
  </si>
  <si>
    <t>Un cacanero es un viejo al que le gusta recibir por el culo</t>
  </si>
  <si>
    <t>piedron</t>
  </si>
  <si>
    <t>Después de que me elijan, vamos y los reventamos a piedrones</t>
  </si>
  <si>
    <t>Página 262  Cojonudo, entonces me quedo en tu departamento</t>
  </si>
  <si>
    <t>¿Usted es el jefazo de esta barriada? había dicho Ludovico</t>
  </si>
  <si>
    <t>Bueno, ya sabemos que ha pedido asilo dijo el doctor Lora</t>
  </si>
  <si>
    <t>Pero la mano de Queta lo contuvo cuando ya daba media vuelta</t>
  </si>
  <si>
    <t>El trabajo era más fuerte que en el norte y el salario menor</t>
  </si>
  <si>
    <t>La Municipalidad afloja miserias, tenemos que hacer milagros</t>
  </si>
  <si>
    <t>Los cadetes están despiertos en sus camas, y hablan de Arana</t>
  </si>
  <si>
    <t>Pasado mañana los reuniré en el Salón de Actos y les hablaré</t>
  </si>
  <si>
    <t>Una noche la pendeja se metió a mi cama y me enseñó a cachar</t>
  </si>
  <si>
    <t>Allí fue desnudado y amarrado de las muñecas al viejo tronco</t>
  </si>
  <si>
    <t>Ahora le parecía ya que estuvo a punto de cometer una locura</t>
  </si>
  <si>
    <t>Se puso a mirar a Queta con una picardía maliciosa y risueña</t>
  </si>
  <si>
    <t>La negra Judith nos ha hecho unos picaroncitos bien chéveres</t>
  </si>
  <si>
    <t>Los bandidos guardaron sus cuchillos con lentitud y gruñendo</t>
  </si>
  <si>
    <t>Han hecho publicidad, pero ni siquiera llenarán el Municipal</t>
  </si>
  <si>
    <t>Así había empezado a internarse en el mundo de las barriadas</t>
  </si>
  <si>
    <t>Se nota que te has acostumbrado había respondido Ambrosio</t>
  </si>
  <si>
    <t>Yo haré mi parte: Yo mataré a unos cuantos bandidos solapaos</t>
  </si>
  <si>
    <t>El viento había empezado a agitar la sotana blanca del Padre</t>
  </si>
  <si>
    <t>La canción y la tierra caían rítmicamente sobre los féretros</t>
  </si>
  <si>
    <t>(Mira a LA LOCA) ¿Qué estudias ahora?   Literatura</t>
  </si>
  <si>
    <t>Antes me dejaría cortar la mano, don Emilio dijo Trifulcio</t>
  </si>
  <si>
    <t>¡El Pachachaca la ayudará! Tú has dicho que está de su parte</t>
  </si>
  <si>
    <t>Un rato más tarde, a las nueve en punto, sonó el despertador</t>
  </si>
  <si>
    <t>Iría la música por los bosques ralos que bajan al Pachachaca</t>
  </si>
  <si>
    <t>408 Un perro se puso a ladrar insistentemente en la vecindad</t>
  </si>
  <si>
    <t>Se fue a estudiar a Estados Unidos y me dejó tirando cintura</t>
  </si>
  <si>
    <t>Se maquilló, se puso un vestido negro y se miró en el espejo</t>
  </si>
  <si>
    <t>Doña Catalina se murió cuando el gobierno de Bustamante, don</t>
  </si>
  <si>
    <t>Tenía miedo y alborozo de ver tanta gente y tanta cosa nueva</t>
  </si>
  <si>
    <t>Los ómnibus vendrán a recogerlos a las seis dijo Ludovico</t>
  </si>
  <si>
    <t>Yo esperaba los domingos para lanzarme a caminar en el campo</t>
  </si>
  <si>
    <t>Tranquilo, tranquilo, no se van a dar cuenta gritó Joaquín</t>
  </si>
  <si>
    <t>Un peatón de ojotas apareció también en la marcha de señales</t>
  </si>
  <si>
    <t>Dicen que ha habido trampa, señor dijo uno de los guardias</t>
  </si>
  <si>
    <t>Ahorita voy para allá, espérame que en un segundo estoy allí</t>
  </si>
  <si>
    <t>Si le ganas será por tu coraje, y nada más que por tu coraje</t>
  </si>
  <si>
    <t>Bajé a la carrera, cortando camino, temiendo que oscureciera</t>
  </si>
  <si>
    <t>Entré a carrera al patio y al cuarto donde me habían alojado</t>
  </si>
  <si>
    <t>Mamá, ¿tú crees que mi papá te saca la vuelta? le preguntó</t>
  </si>
  <si>
    <t>Y bailé buscando un paso que se pareciera al de su pata alta</t>
  </si>
  <si>
    <t>270 Le faltaban fuerzas para resistir la tormenta del llanto</t>
  </si>
  <si>
    <t>¿Dónde estás ahorita, mami? En el aeropuerto, pues, hijito</t>
  </si>
  <si>
    <t>loba</t>
  </si>
  <si>
    <t>Qué raro, porque Stephanie es una loba conocida dijo Rocío</t>
  </si>
  <si>
    <t>Los indios hablaban quechua, pero, en general, poco hablaban</t>
  </si>
  <si>
    <t>Lo jodimos al rosquete, qué cague de risa dijo Juan Carlos</t>
  </si>
  <si>
    <t>Saca un poco de hielo y anda a acostarte, Carlota dijo él</t>
  </si>
  <si>
    <t>Al loco lo cogieron los patrulleros, pero nosotros escapamos</t>
  </si>
  <si>
    <t>Usted no abre la boca, señor Bermúdez dijo Emilio Arévalo</t>
  </si>
  <si>
    <t>El uso del televisor de la pensión estaba ceñido a una regla</t>
  </si>
  <si>
    <t>El anciano Chauqui contó un día algo que también le contaron</t>
  </si>
  <si>
    <t>Hacerlo por el poto es mil veces mejor que frotársela dijo</t>
  </si>
  <si>
    <t>¡El Fiero pegado a su patrón! La de cosas que les ocurrieron</t>
  </si>
  <si>
    <t>taba</t>
  </si>
  <si>
    <t>Busca en los bolsillos, sólo encuentra unas hebras de tabaco</t>
  </si>
  <si>
    <t>El frescor lo reanimó y reanudó su viaje con alivianado paso</t>
  </si>
  <si>
    <t>No debe ser tanto, cuando admira al calzonazos de Bustamante</t>
  </si>
  <si>
    <t>Si el pobre negro supiera que lo creen capaz de una cosa así</t>
  </si>
  <si>
    <t>Se puso de pie y siguió tirándole patadas por todo el cuerpo</t>
  </si>
  <si>
    <t>El fuego se había apagado, pero la sopa continuaba hirviendo</t>
  </si>
  <si>
    <t xml:space="preserve">  Yo voy a jalar a una mancha que siempre va a Oriente</t>
  </si>
  <si>
    <t>Dejó de hablar de los amarillos, pero le seguían los vómitos</t>
  </si>
  <si>
    <t>"¿Una botella a medio llenar de qué?" "De pisco, mi teniente</t>
  </si>
  <si>
    <t>Nadie piensa que tú eres un soplón, ni uno solo se atrevería</t>
  </si>
  <si>
    <t>El viento soplaba con bravura agitando los rebozos y ponchos</t>
  </si>
  <si>
    <t>Mira, se me ha parado dijo él, tocándose entre las piernas</t>
  </si>
  <si>
    <t>Oye, no ves que estoy hablando contigo, qué te pasa, piojoso</t>
  </si>
  <si>
    <t>Desnuda, ya no parecía tan fea, todavía tenía el cuerpo duro</t>
  </si>
  <si>
    <t>piraña</t>
  </si>
  <si>
    <t>Te van a llevar hasta tu jato Los muchachos son respetuosos</t>
  </si>
  <si>
    <t>Luego pidió a su asistente: «Sírveme un buen trago de pisco»</t>
  </si>
  <si>
    <t>De noche, los presos solían cantar, especialmente los cholos</t>
  </si>
  <si>
    <t>Se lo robé al doctor Franco dijo ella, haciendo una mueca</t>
  </si>
  <si>
    <t>Yo podía entrar a los cañaverales por cien sitios diferentes</t>
  </si>
  <si>
    <t>Su uniforme de colegio era una falda azul y una blusa blanca</t>
  </si>
  <si>
    <t>Era menuda, de piel muy blanca, de ojos hundidos y lánguidos</t>
  </si>
  <si>
    <t>Sus viejos solo le dieron permiso hasta las dos de la mañana</t>
  </si>
  <si>
    <t>¿Nadie se ha querido pasar de pendejo contigo? Nadie, papi</t>
  </si>
  <si>
    <t>El cenicero danzaba tontamente en la mano alzada de Ambrosio</t>
  </si>
  <si>
    <t>La China se reía con contorsiones, palmoteando como una foca</t>
  </si>
  <si>
    <t>Yo estaba matriculado en el Colegio y dormía en el internado</t>
  </si>
  <si>
    <t>Qué raro, porque el colegio suele estar lleno de pendejitos</t>
  </si>
  <si>
    <t>No, la vieja ya se jubiló de todo eso dijo ella, riéndose</t>
  </si>
  <si>
    <t>Ojalá te saquen la granputa en el colegio dijo Luis Felipe</t>
  </si>
  <si>
    <t>Pero si iba a pedirle al Chispas habría que conversar con él</t>
  </si>
  <si>
    <t>Esa cuchilla que ganó en el unshe era quién sabe un presagio</t>
  </si>
  <si>
    <t>Lo que usted diga, jefe, lo que usted mande dijo Maricucha</t>
  </si>
  <si>
    <t>El cholo tiene que trabajar para el blanco, hijo, eso es ley</t>
  </si>
  <si>
    <t>El chino entonces me reconoció y me señaló la puerta M fondo</t>
  </si>
  <si>
    <t>Espero que al cojudo de tu jefe no se le ocurra dar la señal</t>
  </si>
  <si>
    <t>Piensa: algo más cariñoso, más vago, algo que podía ser todo</t>
  </si>
  <si>
    <t>Estaba sin trabajo y muy pobre y recogía conchas en la playa</t>
  </si>
  <si>
    <t>Tiene las manos apoyadas en las rodillas, los pies separados</t>
  </si>
  <si>
    <t>¿Cómo te llamas? me preguntó el Viejo, volviendo a mirarme</t>
  </si>
  <si>
    <t>Dirá echarle una mano a la Coalición, senador dijo Lozano</t>
  </si>
  <si>
    <t>Por ese precio ni hablar, prefiero llevármela dijo Joaquín</t>
  </si>
  <si>
    <t xml:space="preserve">Toqué las piedras con mis manos; seguí la línea ondulante, </t>
  </si>
  <si>
    <t>Conchasumadre, cholo de mierda dijo Luis Felipe, y aceleró</t>
  </si>
  <si>
    <t>El viejo está escondido dijo el Chispas, poniéndose serio</t>
  </si>
  <si>
    <t>¡Tú no saldrás del Colegio! exclamó, con inesperado enojo</t>
  </si>
  <si>
    <t>444 Los dos cholos se presentaron a litigar ante don Ricardo</t>
  </si>
  <si>
    <t>Aspiraron un par de líneas mientras bajaban a la Costa Verde</t>
  </si>
  <si>
    <t>Al pasar me cogió la mano y me dijo: "vuela que nos cocinan"</t>
  </si>
  <si>
    <t>Segundos después, un rostro grasiento asomó sobre la cortina</t>
  </si>
  <si>
    <t>Se pasó los tres años del colegio solo, sin hablar con nadie</t>
  </si>
  <si>
    <t>Una mula cargada pateaba en el empedrado, cerca de la fuente</t>
  </si>
  <si>
    <t>Llevaba la pelota sobre el hombro y la sostenía con una mano</t>
  </si>
  <si>
    <t>-Ahí debiste besarla y decirle algo -dijo el flaco Higueras-</t>
  </si>
  <si>
    <t>Las medias negras hacían resaltar las pantorrillas de Alcira</t>
  </si>
  <si>
    <t>El hijo del Comandante me extendió la mano, con ademán grave</t>
  </si>
  <si>
    <t>Para que te ayude a buscar departamento, para cualquier cosa</t>
  </si>
  <si>
    <t>Soy maricón, soy un coquero, me han botado de la universidad</t>
  </si>
  <si>
    <t>Él chupó su helado de vainilla con fudge, y se quedó callado</t>
  </si>
  <si>
    <t>Algunas veces la vieja Pascuala, oyéndolo, se ponía a llorar</t>
  </si>
  <si>
    <t>Le ardían las manos y la garganta, estaba cansado y contento</t>
  </si>
  <si>
    <t>Además, el novio de Clorinda era cerdudo y de manos callosas</t>
  </si>
  <si>
    <t>Los más jóvenes oficiales llevaban fuetes de cuero lustrados</t>
  </si>
  <si>
    <t>Pero yo diré quién eres a toda la sección, a todo el colegio</t>
  </si>
  <si>
    <t>Joaquín y el chico del pelo largo se miraron un par de veces</t>
  </si>
  <si>
    <t>Al día siguiente, lunes, no vinieron al Colegio los externos</t>
  </si>
  <si>
    <t>Página 105  Paco de Soria sonrió y le dio la mano a Joaquín</t>
  </si>
  <si>
    <t>No entiendo a los gringos de mierda dijo el senador Landa</t>
  </si>
  <si>
    <t>La guarnición de Juliaca o el Colegio Militar me da lo mismo</t>
  </si>
  <si>
    <t>Entonces el flaco me preguntó: "¿tienes miedo?" "Sí, le dije</t>
  </si>
  <si>
    <t>Gritó el Fiero y Valencio, cogiendo los fusiles, salió al día</t>
  </si>
  <si>
    <t>En la oscuridad me agarraba la mano sin que notara mi padrino</t>
  </si>
  <si>
    <t>Las piedras dejan en el aire un surco negro y un ronco mugido</t>
  </si>
  <si>
    <t>No pudo hablar el gendarme, pero emitió una especie de gemido</t>
  </si>
  <si>
    <t>Un rudo esfuerzo, y la gran piedra saltó de la peña al camino</t>
  </si>
  <si>
    <t>Una aguja hincaba su cerebro, un martillo golpeaba sus sienes</t>
  </si>
  <si>
    <t>chismear</t>
  </si>
  <si>
    <t>Mejor dicho, vas a Wong para chismear con tus amigas pitucas</t>
  </si>
  <si>
    <t>patas</t>
  </si>
  <si>
    <t>Aura, al que siga la pendencia le meto cinco tiros en el coco</t>
  </si>
  <si>
    <t>cachetada</t>
  </si>
  <si>
    <t>Me dio una cachetada y entonces le aventé una piedra al pecho</t>
  </si>
  <si>
    <t>Cinco libras por las puras, un papelón bestial dijo Popeye</t>
  </si>
  <si>
    <t>sanguche</t>
  </si>
  <si>
    <t>Caminaron hasta una sanguchería frente a la clínica Americana</t>
  </si>
  <si>
    <t>Fuimos a una chingana y ahí nos dijo: "es el golpe del siglo"</t>
  </si>
  <si>
    <t>chibolos</t>
  </si>
  <si>
    <t>además los chibolos de la barra siempre pican para un chancay</t>
  </si>
  <si>
    <t>El fallo debe aparecer en el Diario oficial el lunes o martes</t>
  </si>
  <si>
    <t>Teresa dio un paso atrás y la mano quedó vacilando en el aire</t>
  </si>
  <si>
    <t>Varios moscardones cruzaron el corredor, de un extremo a otro</t>
  </si>
  <si>
    <t>combazo</t>
  </si>
  <si>
    <t>Puñetazos, combazos para que denunciara no sabía qué ni quién</t>
  </si>
  <si>
    <t>Yo, para servirte, pichoncito dijo la de los ojos achinados</t>
  </si>
  <si>
    <t>Si hay consecuencias, renuncio, y el Serrano queda inmaculado</t>
  </si>
  <si>
    <t>Caminó a ninguna parte entre locos, rateros, putas y mendigos</t>
  </si>
  <si>
    <t>Anoche no había dormido por este merengue, calculen cómo será</t>
  </si>
  <si>
    <t>Tomaba, los amigos no le duraban, siempre con apuros de plata</t>
  </si>
  <si>
    <t>cabrón</t>
  </si>
  <si>
    <t>Ojalá no te acabes toda la coca solito, cabrón dijo Alfonso</t>
  </si>
  <si>
    <t>compu</t>
  </si>
  <si>
    <t>» «Estuvo llevando mala vida hasta que don Teodoro lo compuso</t>
  </si>
  <si>
    <t>Una vez le di vuelta a un negro porque le pegaba a su viejita</t>
  </si>
  <si>
    <t>Le dije: «venga acá, perra malcriada, venga a pedirme perdón"</t>
  </si>
  <si>
    <t>Ay, qué aguado eras, supersabio, cómo les hacías esta perrada</t>
  </si>
  <si>
    <t>Es probable que estuviera dopada dijo el inspector Peralta</t>
  </si>
  <si>
    <t>Alberto se vuelve hacia Vallano: -¿Sabes Química, negro? - No</t>
  </si>
  <si>
    <t>Pero Arana no era un soplón, nunca hubo soplones en la cuadra</t>
  </si>
  <si>
    <t>El frío aumentaba a medida que la camioneta trepaba la sierra</t>
  </si>
  <si>
    <t>Cava nos dijo: detrás del galpón de los soldados hay gallinas</t>
  </si>
  <si>
    <t>Saltó, volteó, cambió de mano el cuchillo y se lanzó de nuevo</t>
  </si>
  <si>
    <t>Respiraba sonoramente y a ratos decía: «ah, ah, caporal azul»</t>
  </si>
  <si>
    <t>Vendrán, pues, a asustar a las cholas, y a los indios también</t>
  </si>
  <si>
    <t>Cuando llegó su turno de confesarse, Joaquín entró a la carpa</t>
  </si>
  <si>
    <t>Luego cogió un asiento plegable y entró a la carpa más grande</t>
  </si>
  <si>
    <t>Estaban muy lejos, pero se podía notar que portaban carabinas</t>
  </si>
  <si>
    <t>Después sentarán tranquilos; tiritando se morirán, tranquilos</t>
  </si>
  <si>
    <t>Por mí, encantado, pero primero tengo que hablar con Alfonso</t>
  </si>
  <si>
    <t>Yo no vendo pacos, solo vendo tiros por unidad dijo el tipo</t>
  </si>
  <si>
    <t>fierro</t>
  </si>
  <si>
    <t>Tyson, consigue un par de fierros, El Chacal te da el billete</t>
  </si>
  <si>
    <t>Un patio, un escritorio, una escalera con pasamanos de fierro</t>
  </si>
  <si>
    <t>¿Cómo te atreves a hablarme así de Gonzalo, estúpido? gritó</t>
  </si>
  <si>
    <t>Hola, viejo, qué gusto verte, caramba le dijo su tío Álvaro</t>
  </si>
  <si>
    <t>Se comprometen a tranquilizar a la gente si Bermúdez renuncia</t>
  </si>
  <si>
    <t>No me pongas tu carita de mosca muerta, pues, carajo gritó</t>
  </si>
  <si>
    <t>Eran cuentos y novelas sobre amores Página 278  homosexuales</t>
  </si>
  <si>
    <t>-Ah - dice ella, como tranquilizada; otra vez está sonriendo-</t>
  </si>
  <si>
    <t>Asiento, por favor dijo, señalando un sillón de cuero negro</t>
  </si>
  <si>
    <t>Vamos a botar estos libros de maricones ahorita mismo dijo</t>
  </si>
  <si>
    <t>Déjate de vulgaridades delante de la mocosa dijo el Chispas</t>
  </si>
  <si>
    <t>Pero ella era blanca y de mejillas encendidas, de ojos azules</t>
  </si>
  <si>
    <t>la cagada</t>
  </si>
  <si>
    <t>Mierda, la cagada, de repente me has dejado embarazada</t>
  </si>
  <si>
    <t>Yo quiero caerle a una chica, pero no me atrevo dijo Miguel</t>
  </si>
  <si>
    <t>! ¿Tú crees que el Padre reclamaría por ti? siguió hablando</t>
  </si>
  <si>
    <t>agarrado</t>
  </si>
  <si>
    <t>Todavía no me tiene agarrado nadie dijo él, desperezándose</t>
  </si>
  <si>
    <t>Esa jugadoraza con la que estabas la otra noche en Los Olivos</t>
  </si>
  <si>
    <t>Ven, vamos al baño, muchachón, ten piedad de este pobre viejo</t>
  </si>
  <si>
    <t>Los muros de piedra conservaban las manchas rosadas del fruto</t>
  </si>
  <si>
    <t>Era sin mangas y ella se ponía encima una chompa color canela</t>
  </si>
  <si>
    <t>Maricucha le dio la mano, y el policía le hizo una reverencia</t>
  </si>
  <si>
    <t>cercado</t>
  </si>
  <si>
    <t>Abancay está cercado por las tierras de la hacienda Patibamba</t>
  </si>
  <si>
    <t>Tus cabellos están revueltos, casi parados; estás bien pálido</t>
  </si>
  <si>
    <t>¿Qué te pasa, chibolo? ¿Por qué estás tan muñequeado?</t>
  </si>
  <si>
    <t>Bajada por el camino de los cañaverales, buscando el gran río</t>
  </si>
  <si>
    <t>Estaba aterrada de que fueras vieja, fea, de que fueras sucia</t>
  </si>
  <si>
    <t>Con la ley se parte la verdá más firme como acero mal templao</t>
  </si>
  <si>
    <t>Además, tuve una conversación con mi viejo que cambió mi vida</t>
  </si>
  <si>
    <t>Una paloma demora mucho en cruzar de una banda a otra del río</t>
  </si>
  <si>
    <t>Este, naturalmente, no dejó de intercalar su: «cierto, taita»</t>
  </si>
  <si>
    <t>Verdeaban saúcos por un lado y otro, a la vera de las chacras</t>
  </si>
  <si>
    <t>Cuéntame algo ahorita, aunque sea un adelanto chiquito, pues</t>
  </si>
  <si>
    <t>Si le tapas un ojo no podrá pavonearse con su kompo, el Vale</t>
  </si>
  <si>
    <t>En el arpa de Anselmo canta una bandada de pájaros amanecidos</t>
  </si>
  <si>
    <t>chequear</t>
  </si>
  <si>
    <t>No seas cojudo, ya nos chequearon el carro dijo Juan Carlos</t>
  </si>
  <si>
    <t>El sapo tuvo cólera y contestó: «Ahora oirás lo que es canto»</t>
  </si>
  <si>
    <t>Bueno, ya estás en edad de remojar el pájaro, pues, muchacho</t>
  </si>
  <si>
    <t>puta madre</t>
  </si>
  <si>
    <t>pero bailo de puta madre (Se para y baila divertido) Oe Percy</t>
  </si>
  <si>
    <t>rubia</t>
  </si>
  <si>
    <t>El acompañante tenía barba, casi rubia; su saco era cortísimo</t>
  </si>
  <si>
    <t>Acabo de pasar por el Municipal, don Cayo dijo el Prefecto</t>
  </si>
  <si>
    <t>fue rico y emocionante y arrechante y doloroso, todo a la vez</t>
  </si>
  <si>
    <t>No tengas miedo de pararle los machos a tu papá, Joaquincito</t>
  </si>
  <si>
    <t>Antes de entrar al colegio, volteó y le hizo adiós a su padre</t>
  </si>
  <si>
    <t>Fue un error de mi padre el ilustrar demasiado a mis hermanos</t>
  </si>
  <si>
    <t>¡Qué sapo! -Ya está bien - dice Pluto- Alberto ya sabe bailar</t>
  </si>
  <si>
    <t>vaina</t>
  </si>
  <si>
    <t>¡Qué paujil ni vainas!, pa eso no se labran cincuenta flechas</t>
  </si>
  <si>
    <t>¿Oye, tú no eres peruano? le dijo un chico, en la recepción</t>
  </si>
  <si>
    <t>Volvió a su cama y lloró, tapándose la boca con las dos manos</t>
  </si>
  <si>
    <t>Él habló al fin: -¿A que te tumbo, china? -A que no me tumbas</t>
  </si>
  <si>
    <t>El Joaquín, de una sola bala dijo Dioni, bajando de la mula</t>
  </si>
  <si>
    <t>Ingresa LUCÍA)   ¿Percy?  MISTERIO:  Vete, estoy calato</t>
  </si>
  <si>
    <t>Página 61  Hijo, anda a darte un duchazo dijo Luis Felipe</t>
  </si>
  <si>
    <t>¿tú siempre bajas a la cancha?  MISTERIO:  Todos los partidos</t>
  </si>
  <si>
    <t>Cuando terminó el programa, se apresuraron en salir del canal</t>
  </si>
  <si>
    <t>Que dejes de hacerte el cojudo cierra los ojos y toma aire</t>
  </si>
  <si>
    <t>Ella aspiró de nuevo, retuvo el humo y le devolvió el troncho</t>
  </si>
  <si>
    <t>Los niños no engordamos dijo Cayetano, y los tres se rieron</t>
  </si>
  <si>
    <t>Si no andas metido en alguna aventura con una tipa, cosas así</t>
  </si>
  <si>
    <t>Tú me puedes dar en cualquier parte de la cintura para arriba</t>
  </si>
  <si>
    <t>Ella dio media vuelta y se entró a la clínica, sin despedirse</t>
  </si>
  <si>
    <t>créeme: te llenarías de plata, pero es buena gente el gordito</t>
  </si>
  <si>
    <t>Tú sabes, Hermano, que esos caballistas barbones son bandidos</t>
  </si>
  <si>
    <t>Muy arriba, colgando de un molle, encontraron los dos fusiles</t>
  </si>
  <si>
    <t>Maricucha y Joaquín siguieron bailando, cogidos de la cintura</t>
  </si>
  <si>
    <t>Por lo pronto, no saldrá del colegio hasta que todo se aclare</t>
  </si>
  <si>
    <t>Los chicos pelearon alegremente por apoderarse de los trompos</t>
  </si>
  <si>
    <t>Joaquín vivía solo en un pequeño departamento de Key Biscayne</t>
  </si>
  <si>
    <t>El indio Rosendo Maqui estaba encuclillado tal un viejo ídolo</t>
  </si>
  <si>
    <t>Mejor llamo a una coleguita para que me acompañe dijo ella</t>
  </si>
  <si>
    <t>La herida se enlunó, mostrando una hinchazón dura y creciente</t>
  </si>
  <si>
    <t>Antes de que peleen vamos a comer unos pollos dijo la Teté</t>
  </si>
  <si>
    <t>Estaban avanzando lentamente cuando Luis Felipe detuvo su mula</t>
  </si>
  <si>
    <t>No me preguntes por qué lo hice, hermano, no te lo voy a decir</t>
  </si>
  <si>
    <t>Sus firmes caderas presagiaban la fecundidad de la gleba honda</t>
  </si>
  <si>
    <t>No, el flaco es el polo opuesto del Chispas dijo don Fermín</t>
  </si>
  <si>
    <t>Gamboa se retiró de la puerta y continuó en posición de firmes</t>
  </si>
  <si>
    <t>El Chispas solo en el extranjero, Zoila no lo permitiría jamás</t>
  </si>
  <si>
    <t>Cache y cache y cache, qué manera de tener físico la condenada</t>
  </si>
  <si>
    <t>Era sólido para su ancianidad y más aún para sus manos inermes</t>
  </si>
  <si>
    <t>quinta</t>
  </si>
  <si>
    <t>Lo suelta, lo ve cruzar la entrada de la Quinta como un bólido</t>
  </si>
  <si>
    <t>Nunca más lo vi, pero una vez oí hablar de él dice Ambrosio</t>
  </si>
  <si>
    <t>No te preocupes, hombre, que la coca de Chongo no deja resaca</t>
  </si>
  <si>
    <t>Joaquín corrió y subió a un colectivo con destino a Miraflores</t>
  </si>
  <si>
    <t>seco</t>
  </si>
  <si>
    <t>Troncos gruesos y secos, formaban las paredes de un entarimado</t>
  </si>
  <si>
    <t>Era alto, de andar imponente, con su cabellera cana, levantada</t>
  </si>
  <si>
    <t>Mierda, qué rica pichanga nos vamos a meter dijo Juan Carlos</t>
  </si>
  <si>
    <t>¿Me prestas a tu pareja, flaco? le preguntó Polito a Joaquín</t>
  </si>
  <si>
    <t>¿Te sirvo una cerveza? No hay tiempo, hermano dijo Ludovico</t>
  </si>
  <si>
    <t>Tenía el pelo negro, los ojos achinados y la nariz algo grande</t>
  </si>
  <si>
    <t>Eran tres cholos de traje de dril y redondos sombreros blancos</t>
  </si>
  <si>
    <t>Fumaron sin hablar, chupando y botando el humo al mismo tiempo</t>
  </si>
  <si>
    <t>En las manos de Gamboa, las papeletas se mecen como un abanico</t>
  </si>
  <si>
    <t>La misma jeta fina, la misma nariz chata, el mismo pelo crespo</t>
  </si>
  <si>
    <t>Eres el vivo retrato de tu abuelo le dijo, con una voz ronca</t>
  </si>
  <si>
    <t>Después de sonarse, tiraba los papeles arrugados a la alfombra</t>
  </si>
  <si>
    <t>Indio chuchatumadre, ándate a manejar una llama, mejor gritó</t>
  </si>
  <si>
    <t>En cambio las mujeres comemos un poquito y engordamos al toque</t>
  </si>
  <si>
    <t>Cállate, oye, perdedor, maricón de mierda gritó Juan Ignacio</t>
  </si>
  <si>
    <t>Te acostumbrarías, te importaría un carajo y pedía más cerveza</t>
  </si>
  <si>
    <t>¿Se podría fotografiar la chaveta, Inspector? dijo Periquito</t>
  </si>
  <si>
    <t>54 Tenía el tórax amplio, las piernas firmes y las manos duras</t>
  </si>
  <si>
    <t>Partirán el jueves, en ómnibus, para que estén allá el viernes</t>
  </si>
  <si>
    <t>Ella vivía con sus padres en una calle tranquila de San Isidro</t>
  </si>
  <si>
    <t>Decir teta o poto no es pecado, tonto dijo Miguel, sonriendo</t>
  </si>
  <si>
    <t>Se tocó la cara dolorida y después vio su mano llena de sangre</t>
  </si>
  <si>
    <t>Desde esa noche, Gonzalo y Rocío dejaron de hablar con Joaquín</t>
  </si>
  <si>
    <t>Y yo no tengo que rendirte cuentas, carajo dijo Luis Felipe</t>
  </si>
  <si>
    <t>Ese verano no habían ido a Ancón por el matrimonio del Chispas</t>
  </si>
  <si>
    <t>Sí, los tres teléfonos están conectados con Tumbes, mi General</t>
  </si>
  <si>
    <t>Qué rica era la vida sin toque de queda, carajo dijo Gustavo</t>
  </si>
  <si>
    <t>chocante</t>
  </si>
  <si>
    <t>¿Tan chocante te ha resultado volver? Estoy traumado, Joaquín</t>
  </si>
  <si>
    <t>Además, te apuesto que no serías el primer presidente maricón</t>
  </si>
  <si>
    <t>Los caporales rieron, diciendo que se notaba que era una tonta</t>
  </si>
  <si>
    <t>Y no hemos vuelto a estar juntos, y nada ha sido ya como antes</t>
  </si>
  <si>
    <t>empujar</t>
  </si>
  <si>
    <t>Sacó un cigarrillo y para encenderlo tuvo que empujar a Urondo</t>
  </si>
  <si>
    <t>¿Cuándo le he fallado yo, don Luis Felipe? preguntó Monique</t>
  </si>
  <si>
    <t>Usted me ha confesado que tiene una desviación a la mariconada</t>
  </si>
  <si>
    <t>No vale trabajar a la boquilla, pues dijo Joaquín, sonriendo</t>
  </si>
  <si>
    <t>También lo volvían loco diciéndole supersabio dice Ambrosio</t>
  </si>
  <si>
    <t>Me parece increíble estar hablando así contigo dijo Alfonso</t>
  </si>
  <si>
    <t>Yo estoy saliendo ahorita y te dejo las llaves con el portero</t>
  </si>
  <si>
    <t>Durante muchos días después me sentía solo, firmemente aislado</t>
  </si>
  <si>
    <t>Iñiguez, Bismarck Ruiz y los caporales ahogaban irónicas risas</t>
  </si>
  <si>
    <t>Después de echarle mercurio cromo, le puso unas tiras de venda</t>
  </si>
  <si>
    <t>Sus gritos resonaban un tanto en los viejos muros y se perdían</t>
  </si>
  <si>
    <t>Chau, cholita, chau, ya nos vemos, yo también te extraño, chau</t>
  </si>
  <si>
    <t>Dos obreros, en el filo del barranco, se treparon a una piedra</t>
  </si>
  <si>
    <t>Te he extrañado, cholita rica le dijo Luis Felipe, besándola</t>
  </si>
  <si>
    <t>Hazlo por la Teté y sobre todo por tu viejo insistía Popeye</t>
  </si>
  <si>
    <t>Una noche, hasta atacaron la hacienda y murieron dos caporales</t>
  </si>
  <si>
    <t>Déjate de tonterías y ven ahorita o no te hablo más supersabio</t>
  </si>
  <si>
    <t>Pero sin militares y sin Cayo Bermúdez tal vez se notará menos</t>
  </si>
  <si>
    <t>147 Cosechaban los adultos, los jóvenes, los niños, los viejos</t>
  </si>
  <si>
    <t>Me miró largo rato, como si yo fuera un remanso del Pachachaca</t>
  </si>
  <si>
    <t>Hablar mal de tu Perú querido es como hablar mal de tu familia</t>
  </si>
  <si>
    <t>¿Y por qué lo humilló así al pobre Aguirre? preguntó Joaquín</t>
  </si>
  <si>
    <t>pulser</t>
  </si>
  <si>
    <t>Entonces Joaquín le enseñó la pulsera que él le había regalado</t>
  </si>
  <si>
    <t>marinera</t>
  </si>
  <si>
    <t>Hubo un redoble de tambor, un silencio, y comenzó una marinera</t>
  </si>
  <si>
    <t>¡El primero! Lo haré bailar sobre alguna piedra del Pachachaca</t>
  </si>
  <si>
    <t>Ven, vamos a dar una vuelta para que conozcas Pueblo, Colorado</t>
  </si>
  <si>
    <t xml:space="preserve">  ¿De dónde?    Vamos al estadio con una mancha</t>
  </si>
  <si>
    <t>Olía como huele la Tiendecita Blanca los días antes de Navidad</t>
  </si>
  <si>
    <t>Anoche lo trataste a Coco de una manera que no sé cómo aguantó</t>
  </si>
  <si>
    <t>En eso apareció el mismo pájaro entre las ramas de un gualango</t>
  </si>
  <si>
    <t>Procedían de otro lado de la hacienda y tenían una vieja deuda</t>
  </si>
  <si>
    <t>No sospechaban la presencia de un hombre solo entre esas peñas</t>
  </si>
  <si>
    <t>Hay que guardar las apariencias en relación con mi candidatura</t>
  </si>
  <si>
    <t>Porque Chamorro es traidor pero no imbécil, General dijo él</t>
  </si>
  <si>
    <t>Ha dejado caer la mano y sus Ojos se muestran ahora intrigados</t>
  </si>
  <si>
    <t>Deberías contratar a un intérprete cada vez que hablas conmigo</t>
  </si>
  <si>
    <t>Será por eso que los serranos siempre me han caído atravesados</t>
  </si>
  <si>
    <t>Me hablaste tanto que me muero de ganas de leerla dijo Aída</t>
  </si>
  <si>
    <t>Ya sé que en este quiosco se cacha más que en el Cinco y Medio</t>
  </si>
  <si>
    <t>Éste permanecía de espaldas, las manos a lo largo de su cuerpo</t>
  </si>
  <si>
    <t>¿Se acuerda del Buitre? Yo lo ayudé al hijo a que se la robara</t>
  </si>
  <si>
    <t>¿Y si nos vamos en cana? Pero, si salgo, se acabó esta huevada</t>
  </si>
  <si>
    <t>es coco, coquito cordero, el enamorado de mi chochera nathalie</t>
  </si>
  <si>
    <t>Los tenientes y los suboficiales se volvieron locos de repente</t>
  </si>
  <si>
    <t>No jodas, hombre, Amadeus está lleno de cojudos dijo Joaquín</t>
  </si>
  <si>
    <t>soy el único huevón que en el día del padre regala a sus hijos</t>
  </si>
  <si>
    <t>El problema es que tampoco quiero tener plata dijo Santiago</t>
  </si>
  <si>
    <t>¿Estás bien, flaco? ¿No te han hecho nada, flaco? Nada, papá</t>
  </si>
  <si>
    <t>Los perseguidores se le acercaban levantando una nube de polvo</t>
  </si>
  <si>
    <t>Una falda roja desapareció dejándose caer y rodar por una loma</t>
  </si>
  <si>
    <t>Hay tenorios cuyos parietales tienen más surcos que una chacra</t>
  </si>
  <si>
    <t>Se vio cuando le pegó a Arróspide por hablar mal de Santa Rosa</t>
  </si>
  <si>
    <t>Rosendo cubrió el fogón con un viejo tiesto y se fue a acostar</t>
  </si>
  <si>
    <t>¡Ellos no! Palacitos, que me había oído, se acercó a hablarme</t>
  </si>
  <si>
    <t>pija</t>
  </si>
  <si>
    <t>Y lleve su pijama, su escobilla de dientes, una toalla y jabón</t>
  </si>
  <si>
    <t>¿La chuchumeca celulítica pelopintado del otro día? preguntó</t>
  </si>
  <si>
    <t>Joaquín sacó el terno menos arrugado que encontró en su maleta</t>
  </si>
  <si>
    <t>¿Te dio plata para que te metas a mi cama? Eso mismito, pues</t>
  </si>
  <si>
    <t>Cuando lo llevaron al puente, su mujer tenía pollerón colorado</t>
  </si>
  <si>
    <t>Alberto se desnudó, despacio, doblando su ropa pieza por pieza</t>
  </si>
  <si>
    <t>bomba</t>
  </si>
  <si>
    <t>Estalla coche bomba en Lima, tres muertos, doce heridos dijo</t>
  </si>
  <si>
    <t>Cada uno llevaba veinte tronchos de marihuana en los bolsillos</t>
  </si>
  <si>
    <t>Una vez encerró en su pieza a una de las muchachas más bonitas</t>
  </si>
  <si>
    <t>¿Quién pega? preguntó Luis Felipe, mirando a Dioni y Joaquín</t>
  </si>
  <si>
    <t>Es la primera vez que veo una revista de calatas</t>
  </si>
  <si>
    <t>Todos cargaban fusil y Benito tenía cananas sobre los costados</t>
  </si>
  <si>
    <t>Alberto dio media vuelta y, después de dar unos pasos, regresó</t>
  </si>
  <si>
    <t>Déjate de adefesios y anda de una vez dijo el tío Clodomiro</t>
  </si>
  <si>
    <t>Porque la hierba sólo la mastica: se chupa el jugo y la escupe</t>
  </si>
  <si>
    <t>La que me habló de doña Felipa me trajo un gran vaso de chicha</t>
  </si>
  <si>
    <t>Y no poder darle siquiera una patadita suave para que se largue</t>
  </si>
  <si>
    <t>De una cruz a otra del releje amarraron las tripas de la bestia</t>
  </si>
  <si>
    <t>Allá tú con tus locuras dijo el Chispas, sonriéndole también</t>
  </si>
  <si>
    <t>Acabo de hablar por teléfono con la mami y está muerta de susto</t>
  </si>
  <si>
    <t>Uno se marea entre tantas religiones como hay en Pucallpa, niño</t>
  </si>
  <si>
    <t>tigrillo</t>
  </si>
  <si>
    <t>Ese mi Dioni parece tigrillo dijo Sixto, orgulloso de su hijo</t>
  </si>
  <si>
    <t>Guardaba siempre una olla con comida y al que llegaba le servía</t>
  </si>
  <si>
    <t>Porque los maricones no son tan cojudos tampoco dijo Joaquín</t>
  </si>
  <si>
    <t>Aparte, tenía un culo de plata, no por negocios sino de familia</t>
  </si>
  <si>
    <t>Y a trabajar duro para hacer dinero y tener contenta a la chola</t>
  </si>
  <si>
    <t>Se había pasado el día ojeando Holas viejos y viendo televisión</t>
  </si>
  <si>
    <t>¿Y por qué te parecía tan gran hombre mi viejo? dice Santiago</t>
  </si>
  <si>
    <t>Tú deberías estar con tu mamacita jugando a las muñecas, carajo</t>
  </si>
  <si>
    <t>Ha preparado su bomba con todo cuidado dijo el senador Landa</t>
  </si>
  <si>
    <t>sangrar</t>
  </si>
  <si>
    <t>Cuando Amadeo manejó la lampa, le volvieron a sangrar las manos</t>
  </si>
  <si>
    <t>Quería acciones epónimas, bombas, disparos, asaltos a cuarteles</t>
  </si>
  <si>
    <t>Sintió en la suya una mano gorda y fláccida, sudada: un molusco</t>
  </si>
  <si>
    <t>Ha abierto un poco las piernas para guardar mejor el equilibrio</t>
  </si>
  <si>
    <t>Comieron silenciosamente, armaron las bolas de coca y volvieron</t>
  </si>
  <si>
    <t>Ya está sana pero se ha quedado para siempre con su pata chueca</t>
  </si>
  <si>
    <t>La chicha da vueltas, en calabazas lustrosas, regalando a todos</t>
  </si>
  <si>
    <t>197 Estaba en un marco de plata labrada colocado sobre una mesa</t>
  </si>
  <si>
    <t>Joaquín cogió a Tati de la cintura y bailaron una canción lenta</t>
  </si>
  <si>
    <t>¿Estás en roche con tus viejos?</t>
  </si>
  <si>
    <t>Eso me pasa por ir de cacería con maricones dijo Luis Felipe</t>
  </si>
  <si>
    <t>Pero el muy porfiado no quiso, es un maricón, para hablar claro</t>
  </si>
  <si>
    <t>Esta mañana estuve con los gringos dijo, por fin, don Fermín</t>
  </si>
  <si>
    <t>¿Por qué eres hincha de la U?  MISTERIO:  Porque me gusta ganar</t>
  </si>
  <si>
    <t>¿Quién como ella? Tenía el corazón de oro y la palabra de plata</t>
  </si>
  <si>
    <t xml:space="preserve">  ¿Dónde está viviendo?    Se ha guardado porque</t>
  </si>
  <si>
    <t>Le habían dejado el brazo y la nalga morados de tanta inyección</t>
  </si>
  <si>
    <t>La mayoría son viejos y poco seguros, mi coronel, usted ya sabe</t>
  </si>
  <si>
    <t>Pateó al aire y la bola de helado salió despedida varios metros</t>
  </si>
  <si>
    <t>» Y le quemaba el hocico, el lomo, la cola, las patas, la panza</t>
  </si>
  <si>
    <t>Tú qué chucha vas a contar (Ríen)  ESCENA 15  (Casa de MISTERIO</t>
  </si>
  <si>
    <t>¡El buen viejo! A Augusto le parecía un buey que ha arado ancho</t>
  </si>
  <si>
    <t>Me ha hecho un flaco servicio viniendo a contarme sus problemas</t>
  </si>
  <si>
    <t>Cuando Maricucha y Fernando cantaron, él permaneció en silencio</t>
  </si>
  <si>
    <t>La ancha tierra puneña, con su paja brava, domada por el hombre</t>
  </si>
  <si>
    <t>Vamos a cantar primero en inglés y después en castellano dijo</t>
  </si>
  <si>
    <t>Había despertado y al sentir un frío intenso, estiró los brazos</t>
  </si>
  <si>
    <t>Página 226  Cuenta, cuenta dijo Rocío, frotándose las manos</t>
  </si>
  <si>
    <t>El era como el Perú, Zavalita, se había jodido en algún momento</t>
  </si>
  <si>
    <t>¿Va usted a pegarle? -No sé -dijo Gamboa, sonriendo- A lo mejor</t>
  </si>
  <si>
    <t>No habrá ingenio y todo será mejor porque sembrará maíz y trigo</t>
  </si>
  <si>
    <t>Pero huyeron todos los parroquianos, derrumbando mesas y bancos</t>
  </si>
  <si>
    <t>El viejo    Los ríos profundos  José María Arguedas  hinchadas</t>
  </si>
  <si>
    <t>Yo le saco el ancho dijo Dioni, y escupió la palma de su mano</t>
  </si>
  <si>
    <t>La primera vez que lo hice fue con un amigo del colegio dijo</t>
  </si>
  <si>
    <t>La cólera que me dio cuando te pegaron esa porquería,  Quetita</t>
  </si>
  <si>
    <t>Ni que me hubiera vuelto loco para no querer hablar con ustedes</t>
  </si>
  <si>
    <t>Justamente andamos buscando un refuerzo para la sección locales</t>
  </si>
  <si>
    <t>Parece que andaras con algún problema, Hipólito dijo Ambrosio</t>
  </si>
  <si>
    <t>chueco</t>
  </si>
  <si>
    <t>No puedo creer que me hayas salido medio chueco, qué desilusión</t>
  </si>
  <si>
    <t>El mundo redondo, como un juguete brillante, ardía en sus manos</t>
  </si>
  <si>
    <t>Que no te vas al infierno por correrte la paja dijo Fernando</t>
  </si>
  <si>
    <t>¿De veras es tu hermano? Carlitos movía la cabeza, incrédulo</t>
  </si>
  <si>
    <t>Joaquín pasó una mano por su pelo y sintió que lo tenía grasoso</t>
  </si>
  <si>
    <t>huérfanos</t>
  </si>
  <si>
    <t>Lloran no como si les castigaran, sino como si fueran huérfanos</t>
  </si>
  <si>
    <t>Los serranos se juegan los piojos al póquer durante el servicio</t>
  </si>
  <si>
    <t>El médico le puso la mano en el hombro y lo miró compasivamente</t>
  </si>
  <si>
    <t>Lima ahorita es mucho más peligroso que Cusco dijo Alexandra</t>
  </si>
  <si>
    <t>Los serranos son bien hipócritas y en eso Cava era bien serrano</t>
  </si>
  <si>
    <t>Paulino estaba en el mostrador, la cara apoyada entre las manos</t>
  </si>
  <si>
    <t>¿No está la señora? con su gorra y su uniforme azul de chofer</t>
  </si>
  <si>
    <t>Que lea Ernesto el Manual de Carreño ordenó el Hermano Miguel</t>
  </si>
  <si>
    <t>Ya no son blancos de cartón, sino telas de un metro de diámetro</t>
  </si>
  <si>
    <t>Los alumnos del colegio le decían Lagartija, Renacuajo y La Boa</t>
  </si>
  <si>
    <t>Algún enredo de cama, algún chantaje para sacarle plata, quizás</t>
  </si>
  <si>
    <t>-Taita Rosendo, taita, han tumbao las señas de piedra; no están</t>
  </si>
  <si>
    <t>Ninguno logra ver más allá de los perfiles próximos a las peñas</t>
  </si>
  <si>
    <t>Le he hablado muy bien de ti a Bermúdez dijo el señor Lozano</t>
  </si>
  <si>
    <t>Oye, Flora, trátamelo bien a mi cachorro, ah dijo Luis Felipe</t>
  </si>
  <si>
    <t>Luego besó a su padre en la mejilla y le dio la mano a Charitín</t>
  </si>
  <si>
    <t>Ahora todo está en manos del coronel y del Consejo de Oficiales</t>
  </si>
  <si>
    <t>Siempre hablas de tu padre y nunca de tu madre dijo Carlitos</t>
  </si>
  <si>
    <t>Juan Ignacio tenía la piel suave y muchos lunares en la espalda</t>
  </si>
  <si>
    <t>penca</t>
  </si>
  <si>
    <t>Las pencas azules imitaban junto a la tierra el alto cielo azul</t>
  </si>
  <si>
    <t>conchán</t>
  </si>
  <si>
    <t>Me acuerdo que me llevabas a Conchán y que el mar era bravísimo</t>
  </si>
  <si>
    <t>Y no dejes que te hable mal de tu mamacita que tanto te quiere</t>
  </si>
  <si>
    <t>Y el negro es un individualista puro que no le teme a la muerte</t>
  </si>
  <si>
    <t>monstruo</t>
  </si>
  <si>
    <t>¿Otro niño raptado y violado por un monstruo? dijo don Fermín</t>
  </si>
  <si>
    <t>Monté y la mula, viendo que era otro el jinete, lo hizo pa peor</t>
  </si>
  <si>
    <t>Las moscas zumbaban en mantos, oscurecían el    211  212  aire</t>
  </si>
  <si>
    <t>Es algo que vale la pena tener señalado en la hoja de servicios</t>
  </si>
  <si>
    <t>Ah, qué interesante dijo el Chispas; y después de un momento</t>
  </si>
  <si>
    <t>pavo</t>
  </si>
  <si>
    <t>¡A los dos por igual! ¿No es traición? Ustedes dos se pavonean</t>
  </si>
  <si>
    <t>No le gustaba apostar, pero quería llamar la atención del chico</t>
  </si>
  <si>
    <t>Tendría que levantarse más temprano, salir acabando el almuerzo</t>
  </si>
  <si>
    <t>Jorge y Joaquín entraron a la clase y se sentaron en la carpeta</t>
  </si>
  <si>
    <t>Precisamente, hablando de cine me atreví una vez a decirle algo</t>
  </si>
  <si>
    <t>Lo volvían loco, lo batían todo el tiempo y ahora lo han matado</t>
  </si>
  <si>
    <t>Uno nunca sabe qué nos deparan los caminos del Señor, mi cielo</t>
  </si>
  <si>
    <t>cashi</t>
  </si>
  <si>
    <t>Los cashibos los reciben cordialmente y los invitan a seguirlos</t>
  </si>
  <si>
    <t>vamos a que me ayude a amansar diez mulas en la hacienda Tumil»</t>
  </si>
  <si>
    <t>Tendrás que ir donde el notario a firmar  un montón de papeles</t>
  </si>
  <si>
    <t>Nadie, nadie los había visto y menos había oído hablar de ellos</t>
  </si>
  <si>
    <t>En la sección hay varios pero a él se le notaba más que a nadie</t>
  </si>
  <si>
    <t>¿Entendido, Lozano? ¿Estás listo, negro? dijo don Melquíades</t>
  </si>
  <si>
    <t>lonche</t>
  </si>
  <si>
    <t>Pero Ambrosio no trató siquiera, y al salir le invitó un lonche</t>
  </si>
  <si>
    <t>Los cuatro cashibos vuelven y les hunden las lanzas en el pecho</t>
  </si>
  <si>
    <t>Les dirigió la palabra y los frailes hechizos se quedaron secos</t>
  </si>
  <si>
    <t>Por favor, profesor, no le diga nada, se lo ruego dijo Joaquín</t>
  </si>
  <si>
    <t>Después de ver tantos culos, ya no tengo favoritismos, jovencito</t>
  </si>
  <si>
    <t>Otro cacherito, carajo murmuró el vigilante, y cerró la puerta</t>
  </si>
  <si>
    <t>Un cholo sacó su machete y, cortando las zarzas, logró acercarse</t>
  </si>
  <si>
    <t>Un abejorro negro a pintas amarillas viene a posarse en su ojota</t>
  </si>
  <si>
    <t>franchute</t>
  </si>
  <si>
    <t>Una intihuaraca escondida en un gualango, picó al franchute Lafí</t>
  </si>
  <si>
    <t>Se nota que el amigo periodista es nuevo dijo el de la papada</t>
  </si>
  <si>
    <t>conchatumadre</t>
  </si>
  <si>
    <t>Oye, conchatumadre, no seas loco gritó ella, tapándose la cara</t>
  </si>
  <si>
    <t>A ver, quiero ver cómo bailas dijo ella, y lo cogió de la mano</t>
  </si>
  <si>
    <t>Joaquín se sentó en su carpeta y miró al chico sentado a su lado</t>
  </si>
  <si>
    <t>Cava alargó la mano, tocó dos objetos fríos, uno de ellos áspero</t>
  </si>
  <si>
    <t>¿Ver la desesperación? Allí, el espíritu del Hermano te acompaña</t>
  </si>
  <si>
    <t>Su resistente asa estaba sujeta a la soga por un cordel rompible</t>
  </si>
  <si>
    <t>quitarse</t>
  </si>
  <si>
    <t>" Siguió avanzando, casi sin quitarse los prismáticos de la cara</t>
  </si>
  <si>
    <t>Si eres crema, dejas todo en la cancha, dejas todo en la tribuna</t>
  </si>
  <si>
    <t>-Éste sabe las de Quico y Caco - dice Emilio, señalando al Bebe-</t>
  </si>
  <si>
    <t>El Chispas tiene un buen pretexto para no ir mañana a la oficina</t>
  </si>
  <si>
    <t>Teresa le habló al oído: -El chino te puede fiar hasta el martes</t>
  </si>
  <si>
    <t>luca</t>
  </si>
  <si>
    <t>Pero el señor Lucas se vino a vivir a San Miguel y sacó las uñas</t>
  </si>
  <si>
    <t>Mi padre llevaba un vestido viejo, hecho por un sastre de pueblo</t>
  </si>
  <si>
    <t>El Presidente no me ha hablado todavía, y tampoco sé si aceptaré</t>
  </si>
  <si>
    <t>Qué más quieres que te cuiden la casa, con tanto pericote suelto</t>
  </si>
  <si>
    <t>Aj, apestas a chola dijo Maricucha, haciendo una mueca de asco</t>
  </si>
  <si>
    <t>Con tanta familia no me extraña que fuese ladrón dice Santiago</t>
  </si>
  <si>
    <t>Mi mami dice que su experiencia con la marihuana fue alucinante</t>
  </si>
  <si>
    <t>Para un buen cachero, cada quemada es como una medalla de guerra</t>
  </si>
  <si>
    <t>Y te estamos esperando para jugar fulbito de mano, pues, Eudocio</t>
  </si>
  <si>
    <t>-¡También le hablaste de mí! -dijo el flaco Higueras, orgulloso-</t>
  </si>
  <si>
    <t>¿Usted anda necesitando un chofer? Qué gran cosa sería, don Cayo</t>
  </si>
  <si>
    <t>Tenía muy acogotado a un cholo de corta edad y novato como preso</t>
  </si>
  <si>
    <t>Hablaban en voz baja y sólo llegaba a él un incomprensible rumor</t>
  </si>
  <si>
    <t>Desvelado con tantas emociones mirándote con cariño, Zavalita</t>
  </si>
  <si>
    <t>Joaquín miró sus manos hinchadas, enrojecidas, y siguió llorando</t>
  </si>
  <si>
    <t>¿Qué quiere que haga, profesor? Usted es el que manda en el aula</t>
  </si>
  <si>
    <t>Un pantalón de marinero, alcanzó a pensar el Teniente, de payaso</t>
  </si>
  <si>
    <t>Y a mí me ha pedido una camionada de cholos buenos para la pelea</t>
  </si>
  <si>
    <t>Las complicaciones aumentaron por el lado de las chinas solteras</t>
  </si>
  <si>
    <t>Para serte franco, cuando llegué a Madrid me sentí medio perdido</t>
  </si>
  <si>
    <t>Pero el cholo Castro, para sorpresa de sí mismo, pudo levantarse</t>
  </si>
  <si>
    <t>En la oscuridad, oyó una carrera de vertiginosos pies minúsculos</t>
  </si>
  <si>
    <t>Te  imaginarás que ya estoy viejo para no reconocer a un soplón</t>
  </si>
  <si>
    <t>No habían vuelto a verse desde esa tarde en la Tiendecita Blanca</t>
  </si>
  <si>
    <t>1:  ¿De qué estábamos hablando? Termina de contar lo del Canal 1</t>
  </si>
  <si>
    <t>Ay, tienes una cochinadita blanca en la nariz, límpiate, hijito</t>
  </si>
  <si>
    <t>Y entonces por qué le discutes tanto al viejo dijo el Chispas</t>
  </si>
  <si>
    <t>He allí que ahora iba a defender a su modo una causa de justicia</t>
  </si>
  <si>
    <t>¿Entras? Primero tienes que hacer de campana - un cuarto de hora</t>
  </si>
  <si>
    <t>La demente quería, y mugía, llamando con ambas manos al muchacho</t>
  </si>
  <si>
    <t>por si las moscas</t>
  </si>
  <si>
    <t>Yo también siempre rezo un poco por si las moscas dijo Joaquín</t>
  </si>
  <si>
    <t>No alguien que te dé los treinta mil que metimos, eso ni un loco</t>
  </si>
  <si>
    <t>En este colegio la indisciplina se paga cara dijo Pérez-Mejía</t>
  </si>
  <si>
    <t>El capitán le sonreía, sus ojos examinaban el uniforme de parada</t>
  </si>
  <si>
    <t>Pantalones, blusitas escotadas y pegaditas, turbantes de colores</t>
  </si>
  <si>
    <t>" Cruza el descampado hasta llegar al muro Posterior del colegio</t>
  </si>
  <si>
    <t>Las cuenta: doce circunferencias y un punto final, de color gris</t>
  </si>
  <si>
    <t>Todos miraban adelante y mantenían los fusiles pegados al cuerpo</t>
  </si>
  <si>
    <t>Sí, me caería bien salir de Lima y dejar las drogas un tiempito</t>
  </si>
  <si>
    <t>No cacé nada en El Aguerrido, pero al regreso me cargué un cholo</t>
  </si>
  <si>
    <t>Está sano, es joven, tiene trabajo, tiene mujer dice Ambrosio</t>
  </si>
  <si>
    <t>No ha sido él, hombre dijo don Emilio al que daba las órdenes</t>
  </si>
  <si>
    <t>Porque quiero enrumbarte desde chico en el camino de la santidad</t>
  </si>
  <si>
    <t>Lo tengo cercado con tropas, pero no me fío mucho de la Aviación</t>
  </si>
  <si>
    <t>Ya entiendo por qué se atrevió a venir repitió él, suavemente</t>
  </si>
  <si>
    <t>Aparece MISTERIO como capitán)    Pensé que no venías</t>
  </si>
  <si>
    <t>¡Cállense! Parecen gallinas cluecas dijo Romero con voz firme</t>
  </si>
  <si>
    <t>todos somos iguales ¿no?    Para eso nos hemos reunido</t>
  </si>
  <si>
    <t>Apagaron las luces, salieron del departamento y bajaron al carro</t>
  </si>
  <si>
    <t>El viejo arrodillado y sangrante le parece un símbolo del pueblo</t>
  </si>
  <si>
    <t>¿Quién es Mariana Torero? Esa cara de poto que está con Polito</t>
  </si>
  <si>
    <t>Los machos los necesitamos pal trabajo y las hembras pal aumento</t>
  </si>
  <si>
    <t>Los cholos marchaban abrazados, proclamándose amigos hasta morir</t>
  </si>
  <si>
    <t>Eso te pasó por egoísta, huevón, por querer cepillártela primero</t>
  </si>
  <si>
    <t>Ya el coronel había empezado a hablar con su vocecita rosquetona</t>
  </si>
  <si>
    <t>La Rata, tan sobón, nos apuraba: "rápido desganados, vivo, vivo"</t>
  </si>
  <si>
    <t>Al verla pasar, el tipo que atendía en la caja le dijo un piropo</t>
  </si>
  <si>
    <t>Juan Ignacio suspiró, como si hubiese preferido no hablar de eso</t>
  </si>
  <si>
    <t>Era buena, se sacrificó duro, no faltaba a misa dice Ambrosio</t>
  </si>
  <si>
    <t>Larga la plata y agradece que no quiero matar a un pobre  indio</t>
  </si>
  <si>
    <t>Porfirio y algunos otros comenzaban a notar su espíritu práctico</t>
  </si>
  <si>
    <t>Al fin se aquietó en el vértice del alza como una mosca plateada</t>
  </si>
  <si>
    <t>Luego renovó la bola de coca y se asomó otra vez a la ventanilla</t>
  </si>
  <si>
    <t>Disculpe, me quedé dormido se pasó la mano por la cara, tosió</t>
  </si>
  <si>
    <t>Esa misma noche, después del toque de silencio, nació el Círculo</t>
  </si>
  <si>
    <t>¿Adónde, señora? A Jesús María, este departamento resultaba caro</t>
  </si>
  <si>
    <t>Los domingos, las ovejas se quedan en el redú y el viejo en casa</t>
  </si>
  <si>
    <t>¿Te has gastado toda la plata en los bulines?" Yo le dije que sí</t>
  </si>
  <si>
    <t>Ingresamos al templo, y el Viejo se arrodilló sobre las baldosas</t>
  </si>
  <si>
    <t>" "¿No va a sacar esos ladrillos?" "Creo que no", dijo el Jaguar</t>
  </si>
  <si>
    <t>Me estoy quedando en el depa de un amigo, y él es supertranquilo</t>
  </si>
  <si>
    <t>Hubiera querido machacar una cabeza de salvaje, morder un cuello</t>
  </si>
  <si>
    <t>Bermúdez salió, en una mano el maletín, en la otra el sombrerito</t>
  </si>
  <si>
    <t>Entra, pone al Batuque en sus rodillas, esa hinchazón en el saco</t>
  </si>
  <si>
    <t>Total, se me malogró el proyecto de descansar este fin de semana</t>
  </si>
  <si>
    <t>Notaba que era un novato, pero lucía vista rápida y golpe seguro</t>
  </si>
  <si>
    <t>sarita</t>
  </si>
  <si>
    <t>te quisiera decir algo bonito, pero por la Sarita que no me sale</t>
  </si>
  <si>
    <t>También te había perdonado el Chispas, Anita, gracias, Chispas</t>
  </si>
  <si>
    <t>Viendo sus ojos negros, los mozos de Rumi creían en la felicidad</t>
  </si>
  <si>
    <t>Pero no, estaba tranquila, mirando el techo con ojos gelatinosos</t>
  </si>
  <si>
    <t>El poncho negruzco y sucio escondía el canijo cuerpo mal vestido</t>
  </si>
  <si>
    <t>La señora parecía multimillonaria, no se preocupaba por la plata</t>
  </si>
  <si>
    <t>No metan la cuchara cuando hablo con el flaco dijo don Fermín</t>
  </si>
  <si>
    <t>Se le veía ancho y fuerte, de movimientos enérgicos y tranquilos</t>
  </si>
  <si>
    <t>La policía me anda buscando, como si ella supiera algo, Ambrosio</t>
  </si>
  <si>
    <t>Su llanto no me inducía como otros a llorar más desesperadamente</t>
  </si>
  <si>
    <t>¿De acuerdo, flaco? Y ahora vámonos a la cama, son las cuatro ya</t>
  </si>
  <si>
    <t>Los sapos se prenden, inesperadamente, de la piel humana desnuda</t>
  </si>
  <si>
    <t>¿Con quién andaba la Musa cuando trabajaba aquí? dijo Santiago</t>
  </si>
  <si>
    <t>Luis Felipe salió del baño con una toalla amarrada en la cintura</t>
  </si>
  <si>
    <t>Todos están hecho polvo y la casa huele a whisky de arriba abajo</t>
  </si>
  <si>
    <t>Queda con la boca entreabierta, la mano petrificada en el mentón</t>
  </si>
  <si>
    <t>yuyo</t>
  </si>
  <si>
    <t>Yuyos y ortigas crecían de su cuenta en unos, y otros daban pena</t>
  </si>
  <si>
    <t>Vetas, manchas, coágulos de sangre signan las calles del caserío</t>
  </si>
  <si>
    <t>Porque será un buen golpe publicitario dijo don Emilio Arévalo</t>
  </si>
  <si>
    <t>¡Entonces los malditos del Colegio se acabaron! exclamó Antero</t>
  </si>
  <si>
    <t>Luego se arreglaron, salieron del departamento y bajaron al carro</t>
  </si>
  <si>
    <t>Tu mamá irá a buscarte al Colegio y se alocará si no te encuentra</t>
  </si>
  <si>
    <t>Ya sé que te fastidia hablar para defender la huelga dijo Aída</t>
  </si>
  <si>
    <t>nathalie me cuenta un culo de cosas, habla como lora la chiquilla</t>
  </si>
  <si>
    <t>colerón</t>
  </si>
  <si>
    <t>Estaba nerviosa, Amalia, un hijo de puta le había dado un colerón</t>
  </si>
  <si>
    <t>guachimán</t>
  </si>
  <si>
    <t>Acá no, huevón, que el guachimán se gana con todo dijo Gustavo</t>
  </si>
  <si>
    <t>Sentáronse formando rueda y el viejo se puso a jugar con su nieto</t>
  </si>
  <si>
    <t>Muy pequeño leí Mi planta de naranja lima y decidí ser escritor</t>
  </si>
  <si>
    <t>¿No somos patas, Santiago?, anda, dame un empujoncito con la Teté</t>
  </si>
  <si>
    <t>Todos los fines de semana, una pichanga sin falta </t>
  </si>
  <si>
    <t>¿Quedó bonito cuando hablé de mi hembrita? </t>
  </si>
  <si>
    <t>El señor Lozano le dijo a don Emilio cinco y aquí estamos, doctor</t>
  </si>
  <si>
    <t>Ya se había hecho tarde, y no tenía plata para alquilar un cuarto</t>
  </si>
  <si>
    <t>El flaco abrió un cajón, sacó una pistola y la puso sobre la mesa</t>
  </si>
  <si>
    <t>anticucho</t>
  </si>
  <si>
    <t>Así todo sale más chévere, y no me clavan los tres como anticucho</t>
  </si>
  <si>
    <t>Cuando hablábamos, se detuvo un automóvil a la puerta del Colegio</t>
  </si>
  <si>
    <t>- Pasaré un parte al capitán - dice Alberto, dando media vuelta -</t>
  </si>
  <si>
    <t>Anda más despacio, que ahorita aparecen los cabros dijo Gustavo</t>
  </si>
  <si>
    <t>Gamboa se pasea frente a los brigadieres, las manos en la cintura</t>
  </si>
  <si>
    <t>Allá es fácil, un montón de viejas saben preparar yerbas para eso</t>
  </si>
  <si>
    <t>Pero no pueden, pues, porque ellos son cholos, brownies, huanacos</t>
  </si>
  <si>
    <t>Me dijo que tú necesitas montar hembritas para hacerte bien macho</t>
  </si>
  <si>
    <t xml:space="preserve">  ¿Te vengo a buscar?  MISTERIO:  No, anda por tu cuenta</t>
  </si>
  <si>
    <t>De malas maneras; con lisuras, amenazando, confiesa o vas adentro</t>
  </si>
  <si>
    <t>No hace más que hablar mal de usted mismo, niño dice Ambrosio </t>
  </si>
  <si>
    <t>" -Eres un soplón, Jaguar -afirmó Arróspide- Te lo vuelvo a decir</t>
  </si>
  <si>
    <t>Pero hay mucha gente que cuando está armada lorea huevada y media</t>
  </si>
  <si>
    <t>Ya sabía que me ibas a salir pingaloca, carajo dijo Luis Felipe</t>
  </si>
  <si>
    <t>Era alto, delgado, de pelo negro, cara alargada y marcadas ojeras</t>
  </si>
  <si>
    <t>Al asunto lo he metido en la casa del alcalde, con bestias y todo</t>
  </si>
  <si>
    <t>A propósito, mami durmió anoche en mi departamento dijo Joaquín</t>
  </si>
  <si>
    <t xml:space="preserve">  Con el Boys estabas con un polo que nunca había visto</t>
  </si>
  <si>
    <t>¿Qué pasa, huevón?    Ya cállense, estamos entre cremas</t>
  </si>
  <si>
    <t>A propósito, sácate el chamo, pues, Gustavito dijo Juan Carlos</t>
  </si>
  <si>
    <t>Los soldados que llegan al cuartel son sucios, piojosos, ladrones</t>
  </si>
  <si>
    <t>Así que el departamento Regálaselo a los pobres dijo Santiago</t>
  </si>
  <si>
    <t>Alucina que tuvimos que llevarla de emergencia a la clínica Tezza</t>
  </si>
  <si>
    <t>¿Ese es tu problema? Yo te voy a enseñar a tirar bronca, muchacho</t>
  </si>
  <si>
    <t>El Viejo se presentará ese día peor de lo que es, más ceniciento</t>
  </si>
  <si>
    <t>Como colega de Becerrita, ahí tendrás todo el crédito que quieras</t>
  </si>
  <si>
    <t>Estiró la mano para cogerlo del pecho pero sólo encontró el vacío</t>
  </si>
  <si>
    <t>Contra los dos del otro lao, tirarán Doroteo y su gente a matalos</t>
  </si>
  <si>
    <t>¿El Buitre, el prestamista, el que fue Alcalde? dijo Trifulcio</t>
  </si>
  <si>
    <t>Le voy a decir a mi vieja que se quede en un hotel dijo Joaquín</t>
  </si>
  <si>
    <t>Mientras amanecía, el conejo se lamentaba: «Ahora vendrá la vieja</t>
  </si>
  <si>
    <t>Yo conozco la colección de Becerrita dijo el inspector Peralta</t>
  </si>
  <si>
    <t>Si todos la habían visto arreando el burro y repartiendo porongos</t>
  </si>
  <si>
    <t>¿Algo anda mal en Arequipa, don Cayo? dijo el doctor Alcibíades</t>
  </si>
  <si>
    <t>Por todo el cuadrilátero de casas circuló el pavor como un viento</t>
  </si>
  <si>
    <t>(Sale EL BURRO) ¿Qué haces acá?    Soy tu mujer, imbécil</t>
  </si>
  <si>
    <t>mono</t>
  </si>
  <si>
    <t>Para serte franca, medio que se alegró la vieja dijo Alexandra</t>
  </si>
  <si>
    <t>Se tirarían un montón de escolares de la azotea del Centro Cívico</t>
  </si>
  <si>
    <t>Quieto serrano, la navaja se te va a meter al cráneo si te mueves</t>
  </si>
  <si>
    <t>gata</t>
  </si>
  <si>
    <t>Sus Ojos descubrieron junto a él a otro muchacho, también a gatas</t>
  </si>
  <si>
    <t>Y el cachaco le contestó: "me voy a mear, ahí detrás de esa pared</t>
  </si>
  <si>
    <t>No le digas señor, huevón, que se la va a creer dijo Gianfranco</t>
  </si>
  <si>
    <t>pero después hacen su chancha (Llega MISTERIO con CARADURA) Habla</t>
  </si>
  <si>
    <t>Alexandra y Joaquín se pusieron en la cola y avanzaron lentamente</t>
  </si>
  <si>
    <t>De allí van a levantar los piojos, como maldición de la maldición</t>
  </si>
  <si>
    <t>chupar</t>
  </si>
  <si>
    <t>Al día siguiente, se la quise chupar de nuevo, pero ya no se dejó</t>
  </si>
  <si>
    <t>El viejo, entretanto, miraba el acero rojo y el poncho desgarrado</t>
  </si>
  <si>
    <t>Charitín y yo hemos culeado como dos pichoncitos de luna de miel</t>
  </si>
  <si>
    <t>No vaya a tener sida el maricón y ahí sí la cagada</t>
  </si>
  <si>
    <t>No piedras, pero sí que te pondrías medio cojudo y se ruborizó</t>
  </si>
  <si>
    <t>Las cosas se resuelven mejor y más rápido con mano dura, Bermúdez</t>
  </si>
  <si>
    <t>Insistió:  -¿Qué haré aura? Seguro que don Mamerto contrató otro</t>
  </si>
  <si>
    <t>Por su modo de hablar comprendí que era de Apurímac o de Ayacucho</t>
  </si>
  <si>
    <t>Tenía en la mano un maletín, un sombrerito ajado, anteojos de sol</t>
  </si>
  <si>
    <t>¿Yo no puedo oír, Palacitos? De mi pueblo, pues, vamos a hablar</t>
  </si>
  <si>
    <t>Pero algo del estilo del Apurímac había en la cadencia del huayno</t>
  </si>
  <si>
    <t>conchuda</t>
  </si>
  <si>
    <t>Sorry, Joaquín, soy una conchuda dijo, cuando colgó el teléfono</t>
  </si>
  <si>
    <t>La niebla, la lluvia, el frío, la tristeza, llegaban a los huesos</t>
  </si>
  <si>
    <t>177  178  Me ha ofendido, Reverendo Padre contestó el Hermano</t>
  </si>
  <si>
    <t>Se separó de la ventana y la mano del hombre no intentó retenerlo</t>
  </si>
  <si>
    <t>Yo no hice nada, profesor, las llantas estaban así dijo Joaquín</t>
  </si>
  <si>
    <t>» El cóndor bajó y el conejo le explicó que el zorro quería volar</t>
  </si>
  <si>
    <t>picado</t>
  </si>
  <si>
    <t>Papel picado, color y dos cánticos: uno es el primero de la barra</t>
  </si>
  <si>
    <t>Lleva fatigadas las pequeñas alas, no podrá volar más; deténte ya</t>
  </si>
  <si>
    <t>Lo siento, señor Camino, pero así es el reglamento de disciplina</t>
  </si>
  <si>
    <t>Después salió el doctor y me puso una mano aquí dice Ambrosio </t>
  </si>
  <si>
    <t>¿No te dije que no había roches?</t>
  </si>
  <si>
    <t>Alberto se acercó en puntas de pie, indicando silencio al Esclavo</t>
  </si>
  <si>
    <t>Yo ya envidiaba a la gente que creía ciegamente en algo, Carlitos</t>
  </si>
  <si>
    <t>Gracias, Alfonsito dijo Tati, y besó a su hermano en la mejilla</t>
  </si>
  <si>
    <t>No estoy de acuerdo en que vaya interno a un colegio de militares</t>
  </si>
  <si>
    <t>Aquí se ha estado haciendo trampa dijo el que daba las órdenes</t>
  </si>
  <si>
    <t>El picón eres tú, que cuando pierdes haces trampa </t>
  </si>
  <si>
    <t>Así que crees que haciéndote el loco nos vas a cojudear, Trinidad</t>
  </si>
  <si>
    <t>Su empleado hacía el trabajo de la notaría y le robaba sin piedad</t>
  </si>
  <si>
    <t>Pero a medio surco empezó a notar que las manos le ardían un poco</t>
  </si>
  <si>
    <t>Los grandes senos palpitaban temblorosamente bajo la blanca blusa</t>
  </si>
  <si>
    <t>Ocho fusiles están tirados en el suelo y otro apoyado en la pared</t>
  </si>
  <si>
    <t>No hay nada que hacer, carajo, algunos hemos nacido para triunfar</t>
  </si>
  <si>
    <t>Hay que saber cuáles son las fuerzas que se va a lanzar al ataque</t>
  </si>
  <si>
    <t>Un brindis por mi causa Caradura</t>
  </si>
  <si>
    <t>Voy a hacer que nos den unos cafés, ojalá esté despierta Anatolia</t>
  </si>
  <si>
    <t>Tenía, como su hermano, unos ojos grandes Página 112  y celestes</t>
  </si>
  <si>
    <t>Oye, muchacho, una cosita más, disculpa la conchudez de tu viejo</t>
  </si>
  <si>
    <t>chivato</t>
  </si>
  <si>
    <t>Y el Jaguar le contestó: "espero por su bien que no sean chivatos</t>
  </si>
  <si>
    <t>En sus bohíos los temerosos esperaban escuchar un llanto de mujer</t>
  </si>
  <si>
    <t>El caporal Ramón Briceño y tres más armados, les salieron al paso</t>
  </si>
  <si>
    <t>Mas éste era agobiador y a veces solían levantarse para sacudirlo</t>
  </si>
  <si>
    <t>¿Qué le vas a decir al chico? le preguntó Maricucha a su esposo</t>
  </si>
  <si>
    <t>No se podía levantar la cabeza porque los Ojos se ponían a llorar</t>
  </si>
  <si>
    <t>Un dato fijo, el ganador del millón y medio de la Polla, Zavalita</t>
  </si>
  <si>
    <t>Se apartaba lentamente de los tiradores, con una expresión neutra</t>
  </si>
  <si>
    <t>Ya podemos cultivar la tierra tranquilos, como la mayor bendición</t>
  </si>
  <si>
    <t>Hay que sacarte las palabras con tirabuzón, como en el José Pardo</t>
  </si>
  <si>
    <t>-Miró a Teresa con Ojos fulminantes: -Anda a fijarte en la cocina</t>
  </si>
  <si>
    <t>Un hombre, por jodido que esté, tiene su orgullo dice Ambrosio</t>
  </si>
  <si>
    <t>El zorro pensó un rato y después dijo: «Tiene bastantes gallinas»</t>
  </si>
  <si>
    <t>El hombre llegó a la pampa y luego penetró tranquilamente al agua</t>
  </si>
  <si>
    <t>Por favor, Alexandra, me estás hablando como me hablaría mi mamá</t>
  </si>
  <si>
    <t>Está en juego el prestigio del colegio, e incluso el del Ejército</t>
  </si>
  <si>
    <t>Una lágrima rodó por su flaca mejilla dejando un rastro brillante</t>
  </si>
  <si>
    <t>Amadeo ignoraba que esos dos caporales habían abusado de su mujer</t>
  </si>
  <si>
    <t>Los cholos se parecían terriblemente a los niñitos bien, Ambrosio</t>
  </si>
  <si>
    <t>Si tiene frío y quiere que cierre la ventanilla murmuró el sambo</t>
  </si>
  <si>
    <t>malcriado</t>
  </si>
  <si>
    <t>No sea malcriado, pues, joven, qué va a decir su amigo</t>
  </si>
  <si>
    <t>Pero el Chispas se empeñó y yo moví influencias y lo hice ingresar</t>
  </si>
  <si>
    <t>A los viejos no se les pregunta la edad se rio el tío Clodomiro</t>
  </si>
  <si>
    <t>¿Quién lleva la cuenta? gritó Joaquín, al otro lado de la cancha</t>
  </si>
  <si>
    <t>Se había metido tanta coca de golpe que no lograba pasar un bocado</t>
  </si>
  <si>
    <t>Desde el colegio ¿te acuerdas? El que la sigue la consigue, ya ves</t>
  </si>
  <si>
    <t>Estas cojudas me están volviendo loco</t>
  </si>
  <si>
    <t>Dioni puso la carabina en el cuello del animal y apretó el gatillo</t>
  </si>
  <si>
    <t>Vamos a ver cómo están las gringas</t>
  </si>
  <si>
    <t>"Sí, me dijo, tienes un sobrino que debe andar por los cuatro años</t>
  </si>
  <si>
    <t>Qué cantidad de mamacitas dijo Luis Felipe, frotándose las manos</t>
  </si>
  <si>
    <t>Había tanta gente en Studio One que a duras penas se podía caminar</t>
  </si>
  <si>
    <t>Ah, carajo, esta es bronca segura dijo Luis Felipe, entusiasmado</t>
  </si>
  <si>
    <t>Alta, lindas piernas, una mulata de pelos rojizos dijo Santiago</t>
  </si>
  <si>
    <t>Ah, carajo, unos pumas grandotes, de campeonato dijo Luis Felipe</t>
  </si>
  <si>
    <t>El caucho no había sido descubierto como planta industrial todavía</t>
  </si>
  <si>
    <t>Al Municipal a demostrarles a ésos, y Ruperto se golpeaba el pecho</t>
  </si>
  <si>
    <t>Tú sabes que mis dos hermanos tienen departamentos en Key Biscayne</t>
  </si>
  <si>
    <t>Está bastante desaliñado)   Misterio, tenemos que hablar</t>
  </si>
  <si>
    <t>Y Popeye se llevó un dedo a la sien: derechito al manicomio, flaco</t>
  </si>
  <si>
    <t>Lo odiaba: era un avaro, un viejo imbécil, no sé cuántas cosas más</t>
  </si>
  <si>
    <t>En realidad, la trocó por una carga de trigo y ocho soles en plata</t>
  </si>
  <si>
    <t>argolla</t>
  </si>
  <si>
    <t>Un hombre, parado al pie del poste de la argolla, manejaba la soga</t>
  </si>
  <si>
    <t>¿Vamos a pelear por eso?    Qué fresco que eres</t>
  </si>
  <si>
    <t>Pero no, Gertrudis, no, nada de eso: fuera, anda vete, sal de aquí</t>
  </si>
  <si>
    <t>Illa no nombra la fija luz, la esplendente y sobrehumana luz solar</t>
  </si>
  <si>
    <t>Él se echó en el piso, agarró mi mano y la puso encima de su pinga</t>
  </si>
  <si>
    <t>Quiero que sepas que cuando el cuchillo corta la piel de un hombre</t>
  </si>
  <si>
    <t xml:space="preserve">  ¿Qué te pasa, huevón?  MISTERIO:  La cagaste a mi hermana</t>
  </si>
  <si>
    <t>¿Pero no te sentirías más tranquilo si les cuentas la verdad? No</t>
  </si>
  <si>
    <t xml:space="preserve">  ¿Por qué se demora Misterio?    Parece tu marido</t>
  </si>
  <si>
    <t>Entonces no pude más, y por Dios, con la mano de Dios, lo castigué</t>
  </si>
  <si>
    <t>¿Y por qué Moulbright? Porque es un desgraciado, un hijo de puta</t>
  </si>
  <si>
    <t>» El viento agitaba los ponchos como a las lejanas nubes del ocaso</t>
  </si>
  <si>
    <t>Más allá estaban, también repletos, los corrales de yeguas y asnos</t>
  </si>
  <si>
    <t>En cambio, cómo me chocó cuando entré aquí la cantidad de serranos</t>
  </si>
  <si>
    <t>¿Vamos a comer picante? Mi padre me ha mandado plata, de Coracora</t>
  </si>
  <si>
    <t>toldo</t>
  </si>
  <si>
    <t>Había algunos transeúntes y una vendedora de flores, bajo un toldo</t>
  </si>
  <si>
    <t>(Se van)    (Se sienta) Qué bacán es ser Misterio a veces</t>
  </si>
  <si>
    <t>Miguel y Joaquín salieron de la carpa y se alejaron del campamento</t>
  </si>
  <si>
    <t>pito</t>
  </si>
  <si>
    <t>Página 321  Ay, el pito, estos pitos me van a matar de un infarto</t>
  </si>
  <si>
    <t>Ahorita mismo me hacen dos colas, una extranjeros, otra nacionales</t>
  </si>
  <si>
    <t>Vieron que hablaba a Matías, que miraba alrededor, que se acercaba</t>
  </si>
  <si>
    <t>Cumplidor, de agallas, que todo lo que le dijo el negro era cierto</t>
  </si>
  <si>
    <t>La China y Carlitos convencieron a Ada Rosa que partiera con ellos</t>
  </si>
  <si>
    <t>Quebrada Honda El Padre Director me llevó a la capilla del Colegio</t>
  </si>
  <si>
    <t>Huarina daba vueltas junto a nosotros y decía "¿creen que podrán?"</t>
  </si>
  <si>
    <t>Porque tengo que ponerle los puntos sobre las íes a tu papá dijo</t>
  </si>
  <si>
    <t>El abuelo le puso la mano en, el hombro, le palmeó el cogote ancho</t>
  </si>
  <si>
    <t>El Ministro Bermúdez en persona me lo explicó por teléfono clarito</t>
  </si>
  <si>
    <t>Es un pájaro al que nadie ha visto y sólo es conocido por su canto</t>
  </si>
  <si>
    <t>Después de tu primer polvo, te vas a sentir otra persona, muchacho</t>
  </si>
  <si>
    <t>La mano de Alberto empuja suavemente la puerta, que cede sin ruido</t>
  </si>
  <si>
    <t>Una negra ampulosa solía cantar ciertos valses mientras enjabonaba</t>
  </si>
  <si>
    <t>Entonces abrió un cajón de su escritorio y sacó una regla de metal</t>
  </si>
  <si>
    <t>El poeta se puso a cantar "ay, ay, ay" y toda la sección lo siguió</t>
  </si>
  <si>
    <t>Moulbright comenzó a golpearlo en las nalgas con su regla de metal</t>
  </si>
  <si>
    <t>Que la redacción entera hablara de ti, que chismearan, que rajaran</t>
  </si>
  <si>
    <t>El cholo Urioste salió el lunes y volvió a las cuatro de la mañana</t>
  </si>
  <si>
    <t>La luna vuelve más amarillos el pasto seco y los delgados senderos</t>
  </si>
  <si>
    <t>chusco</t>
  </si>
  <si>
    <t>Recojo tu desafío y tu asqueroso insulto, de chusco le dijo Valle</t>
  </si>
  <si>
    <t>Usted le habrá presentado las cosas desde su punto de vista, claro</t>
  </si>
  <si>
    <t>Si esta barriada se llama 27 de Octubre en homenaje a él, más bien</t>
  </si>
  <si>
    <t>chancón</t>
  </si>
  <si>
    <t>El mejor alumno, el más inteligente, el más chancón</t>
  </si>
  <si>
    <t>Y un día, en venganza, Sixto y Bashi incendiaron la casa del viejo</t>
  </si>
  <si>
    <t>Me dejaron entrar con la condición de que no te haga hablar, papá</t>
  </si>
  <si>
    <t>Eres increíble, mamá, no puedes pasarte un día sin hablar con Irma</t>
  </si>
  <si>
    <t>¡Lindo, hermano, lindo! Creo que algunas veces hasta mi madre duda</t>
  </si>
  <si>
    <t>"No sé, dijo él, eso depende de ' la plata que tenga en el momento</t>
  </si>
  <si>
    <t>Yo sé, mi amor, tu papá es una bestia machista </t>
  </si>
  <si>
    <t>Se notaban los ademanes que hacía el Fiero al discutir con Rosendo</t>
  </si>
  <si>
    <t>Tú has dicho que se están comiendo ya a los piojos de los muertos</t>
  </si>
  <si>
    <t>Tú tienes que pegarme en cualquier parte de la cintura para arriba</t>
  </si>
  <si>
    <t>¿Para qué quieres la plata? preguntó Micky, rascándose la cabeza</t>
  </si>
  <si>
    <t>Eres un maricón, compadre, ni te hemos tocado y ya estás mintiendo</t>
  </si>
  <si>
    <t>¿Pim manchachinku, merdas? (¿Quién las asusta?) exclamó la guía</t>
  </si>
  <si>
    <t>mi sangre</t>
  </si>
  <si>
    <t>Deben temer que la fiebre se desarrolle en mi sangre reflexioné</t>
  </si>
  <si>
    <t>Rosendo, pese a su cansancio, habría querido volar hacia el pueblo</t>
  </si>
  <si>
    <t>¿Por qué no van los negros a cazuela?, dijo Urondo, y hubo risitas</t>
  </si>
  <si>
    <t>Residían en los antiguos solares desde los tiempos de la conquista</t>
  </si>
  <si>
    <t>Es hora de irse dijo Juan Ignacio, a la una y pico de la mañana</t>
  </si>
  <si>
    <t>Justamente, ese día habíamos ido al cine, Pancracio, el flaco y yo</t>
  </si>
  <si>
    <t>MISTERIO:  ¿Qué hacemos callados como huevones? ¿Somos norte o no?</t>
  </si>
  <si>
    <t>Además, si algo fallaba para eso estaban los cachacos, decía Téllez</t>
  </si>
  <si>
    <t>No creas, chino, la de Lima también se está choleando que da miedo</t>
  </si>
  <si>
    <t>Antes de salir, Pedro prendió un troncho y le dio un par de pitadas</t>
  </si>
  <si>
    <t>Cercas de piedra para asegurar los potreros comenzaban a levantarse</t>
  </si>
  <si>
    <t>enante</t>
  </si>
  <si>
    <t>Ay, Joaquín, por favor, no te pases de mañoso dijo ella, riéndose</t>
  </si>
  <si>
    <t xml:space="preserve">  Yo soy el Killer: músico punk profesional y libre pensador</t>
  </si>
  <si>
    <t>Entonces los chicos se pusieron de pie y se dirigieron a las carpas</t>
  </si>
  <si>
    <t>El caso es que salió trigo en media chacra y en la otra media, maíz</t>
  </si>
  <si>
    <t>Diecisiete tipos con huevos pueden armar el burdel adentro, cómo no</t>
  </si>
  <si>
    <t>Luego cerró los ojos y se masturbó pensando en un chico del colegio</t>
  </si>
  <si>
    <t>Los líderes están viejos y corrompidos, ya no quieren hacerse matar</t>
  </si>
  <si>
    <t>Me puse a pensar en lo que haría si de pronto llegaban los cachacos</t>
  </si>
  <si>
    <t>además esos conchesumadres nos dicen gallinas que es más insultante</t>
  </si>
  <si>
    <t>"Diez soles", dice el Mono "No tengo plata; si quieres, te los debo</t>
  </si>
  <si>
    <t>Norwin se empeña en pagar la cerveza, la lustrada, y se dan la mano</t>
  </si>
  <si>
    <t>cachita</t>
  </si>
  <si>
    <t>En el patio, los cadetes de las otras secciones nos sacaban cachita</t>
  </si>
  <si>
    <t>¿Sigues siendo el jefe máximo del Apra, papacito? dijo Ludovico </t>
  </si>
  <si>
    <t>Por lo alto, se acusaban unos a otros y hablaban mucho de la nación</t>
  </si>
  <si>
    <t>Ambrosio y Ludovico como diciendo ahorita le da la llorona de nuevo</t>
  </si>
  <si>
    <t>Te sientas en el piso y metes la punta de un lapicero en la pichina</t>
  </si>
  <si>
    <t>Ah, carajo gritó Juan Ignacio, llevándose las manos a la cintura</t>
  </si>
  <si>
    <t>Al llegar, cuadraron el carro frente al mar y pidieron dos cervezas</t>
  </si>
  <si>
    <t>Aunque a esa edad no te lo va a aflojar, le sacarás un plan bestial</t>
  </si>
  <si>
    <t>Cuando empezó a bajar el tono del zumbido, Antero levantó el trompo</t>
  </si>
  <si>
    <t>¿Lo dejará entrar usted, hermano? Lo dejaré entrar, te lo prometo</t>
  </si>
  <si>
    <t>Hablaba sin parar, de cualquier cosa, y de repente decía una lisura</t>
  </si>
  <si>
    <t>Lo que más me amarga es que la botaran por mi culpa dijo Santiago</t>
  </si>
  <si>
    <t>Comió masticando el trigo y la cancha junto con graves pensamientos</t>
  </si>
  <si>
    <t>chimpún</t>
  </si>
  <si>
    <t>Quítenle el chimpún a ese loco de mierda gritó alguien en el baño</t>
  </si>
  <si>
    <t>La chica del pelo pintado lo miró y se levantó los senos, sonriendo</t>
  </si>
  <si>
    <t>Ojalá llegaran los útiles y el profesor no se echara atrás de nuevo</t>
  </si>
  <si>
    <t xml:space="preserve">  ¡Váyanse! ¡Váyanse al carajo! ¡Tú lo cagaste a Misterio!</t>
  </si>
  <si>
    <t>chapa</t>
  </si>
  <si>
    <t>MISTERIO:  También hay que buscarle una chapa nueva a esos huevones</t>
  </si>
  <si>
    <t>No vale la pena que moleste al Presidente dijo, casi con timidez</t>
  </si>
  <si>
    <t>apañar</t>
  </si>
  <si>
    <t>Si descubrimos alguno en nuestro año, lo apañaremos dijo Santiago</t>
  </si>
  <si>
    <t>Ahí está la del Colegio; viene desde un manantial, no es del Mariño</t>
  </si>
  <si>
    <t>En tiempos antiguos, el carácter del minero era distinto, más libre</t>
  </si>
  <si>
    <t>Te creía muchacho y eres casi tan viejo como este negro de tu padre</t>
  </si>
  <si>
    <t>Para no fallar, imagínate siempre que estás disparándole a un cholo</t>
  </si>
  <si>
    <t>Doroteo rugió: -¿Y qué, Sapo? ¿Quieres peliar? Lo llenó de injurias</t>
  </si>
  <si>
    <t>Los cabellos de Alberto estaban apelmazados por el sudor y el polvo</t>
  </si>
  <si>
    <t>La sangre enrojeció el brazo del Sapo y comenzó a chorrear al suelo</t>
  </si>
  <si>
    <t>251  252  El patio del Colegio, semioscuro y en silencio, me tentó</t>
  </si>
  <si>
    <t>El Chipro y Chauca conversaban o alguno de ellos leía en voz alta</t>
  </si>
  <si>
    <t>Le daría a una oveja, pero, ¡para qué matar tantas!, tiraré al aire</t>
  </si>
  <si>
    <t>Es mi obra, ¿sabe usted? He tenido que ser algo duro con él a veces</t>
  </si>
  <si>
    <t>Nunca nombraba al señor Lucas, sólo venía a verla la señorita Queta</t>
  </si>
  <si>
    <t>El Chino sacó su caucho y se puso a esperar la llegada de la lancha</t>
  </si>
  <si>
    <t>Nos vengaremos de los de cuarto, les haremos pagar caro sus gracias</t>
  </si>
  <si>
    <t>¿Y tú adónde vas a dormir, Peter? preguntó Maricucha, sorprendida</t>
  </si>
  <si>
    <t>Necesitaba guardar reposo absoluto, pero ya no había nada que temer</t>
  </si>
  <si>
    <t>Joaquín sintió tanta vergüenza que se puso rojo, la cara ardiéndole</t>
  </si>
  <si>
    <t>No lo puedo creer dijo Joaquín, llevándose las manos a la cintura</t>
  </si>
  <si>
    <t>En los parlantes del Stefanos empezó a sonar un merengue afiebrado</t>
  </si>
  <si>
    <t>Todas las campanas se lanzaron a vuelo, tocando nuevamente a rebato</t>
  </si>
  <si>
    <t>Y llegue temprano a don Francisco, que la cola llega hasta Key West</t>
  </si>
  <si>
    <t>El cadete estiró la mano con timidez, sin quitar los ojos a Alberto</t>
  </si>
  <si>
    <t>Deberíamos largarnos unos días a una playa tranquila dijo Alfonso</t>
  </si>
  <si>
    <t>(Fuerte) Soy merengue desde que era chiquitito    Deja</t>
  </si>
  <si>
    <t>Y estoy jodido porque la vieja se me ha instalado acá en el cuarto</t>
  </si>
  <si>
    <t>El chico sentado al lado de Joaquín levantó la mano y dijo: present</t>
  </si>
  <si>
    <t>huella</t>
  </si>
  <si>
    <t>Si lo dejas herido, tienes que seguirle la huella hasta encontrarlo</t>
  </si>
  <si>
    <t>Joaquín pidió una hamburguesa con queso y un milkshake de chocolate</t>
  </si>
  <si>
    <t>En el techo de la chichería se balanceaban hilachas de hollín negro</t>
  </si>
  <si>
    <t>En ese momento, un chico se acercó a Alexandra y se quedó mirándola</t>
  </si>
  <si>
    <t>Espina lo acompañó hasta la puerta del despacho y se dieron la mano</t>
  </si>
  <si>
    <t>¿Es pariente suyo? -No - dijo Alberto- Pero tengo que hablar con él</t>
  </si>
  <si>
    <t>Te voy a hablar con toda franqueza dijo el señor López de Romaña</t>
  </si>
  <si>
    <t>¿Sabes por qué? Porque la cabra tira al monte, como decía el Culepe</t>
  </si>
  <si>
    <t>Más allá, un improvisado torrente partió en dos la chacra de quinua</t>
  </si>
  <si>
    <t>si te entrevistan todos los días hasta compramos un terreno, Chacal</t>
  </si>
  <si>
    <t>El viento es fuerte y Melba se cubre el pecho con una gruesa chompa</t>
  </si>
  <si>
    <t>Eran más grandes que los chicos del barrio y a veces los provocaban</t>
  </si>
  <si>
    <t>parroquiano</t>
  </si>
  <si>
    <t>No bailaban los otros parroquianos mestizos, miraban a los soldados</t>
  </si>
  <si>
    <t>La campana de la capilla exhaló un claro y taladrante gemido: la-an</t>
  </si>
  <si>
    <t>O sea que te alegras de que nos vayamos a pique sonrió el Chispas</t>
  </si>
  <si>
    <t>En el círculo había unión, complicidad, incluso solidaridad, piensa</t>
  </si>
  <si>
    <t>Es un masoco el rosquete dijo Juan Carlos, y siguieron pateándola</t>
  </si>
  <si>
    <t>El señor López de Romaña abrió la puerta y le dio la mano a Joaquín</t>
  </si>
  <si>
    <t>La saludé y apenas me vio se dio media vuelta y regresó a la cocina</t>
  </si>
  <si>
    <t>Pero voy todas las mañanas al mercado y hago las compras yo solita</t>
  </si>
  <si>
    <t>chévere</t>
  </si>
  <si>
    <t>Te queda bien chévere le dijo Gianfranco, tras colgar el teléfono</t>
  </si>
  <si>
    <t>Chíngame, negro pendejo dijo Joaquín, antes de eyacular en el mar</t>
  </si>
  <si>
    <t>¿No te aburres con este payaso? le preguntó la chica a Alexandra</t>
  </si>
  <si>
    <t>Ni siquiera te diste cuenta que el carro es nuevo dijo él Chispas</t>
  </si>
  <si>
    <t>mitra</t>
  </si>
  <si>
    <t>Y el Jaguar, rapa y rapa, aféitale media mitra, qué manera de batir</t>
  </si>
  <si>
    <t>Mucho gusto, doctor dijo Joaquín, y le dio la mano al doctor Mori</t>
  </si>
  <si>
    <t>Sé de mí pobre cariño, palomita, como la planta llamada siempreviva</t>
  </si>
  <si>
    <t>Pero al menos debía juntarse con nosotros, siempre fuimos sus patas</t>
  </si>
  <si>
    <t>¿Tienes miedo de mechar? </t>
  </si>
  <si>
    <t>Un día, uno de los bandoleros le quiso pegar y el Fiero lo defendió</t>
  </si>
  <si>
    <t>nica</t>
  </si>
  <si>
    <t>Buenas, soy Nicanor López de Romaña, el papá de Alexandra escuchó</t>
  </si>
  <si>
    <t>No hay nada más rico que bañarse calato en el río </t>
  </si>
  <si>
    <t>me voy a cansar, yo ahorita me rayo y comienzo a buscar otro marido</t>
  </si>
  <si>
    <t>trabajaba y paraba la olla éramos siete hermanos y yo era el mayor</t>
  </si>
  <si>
    <t>Se me acercó despacito y me dijo: "vamos al baño para hablar mejor"</t>
  </si>
  <si>
    <t>Estamos organizando todo de nuevo y de eso quería hablarle, capitán</t>
  </si>
  <si>
    <t>Sin hablar, sin pararse, le señaló la puerta del rancho con el puño</t>
  </si>
  <si>
    <t>Eso no es nada, lo peor es lo de la Constructora dijo el Chispas</t>
  </si>
  <si>
    <t>Esta vez, cuando fui relevado por Romero, me había tranquilizado ya</t>
  </si>
  <si>
    <t>Por la candidatura de don Emilio Arévalo, el amigo de su papá, niño</t>
  </si>
  <si>
    <t>Si tú me matas, se pondrán tristes y ya no querrán bailar ni cantar</t>
  </si>
  <si>
    <t>Basta que uno esté jodido para que los amigos le vuelvan la espalda</t>
  </si>
  <si>
    <t>Sabía que estabas vivo, pero medio muerto de hambre dijo Espina </t>
  </si>
  <si>
    <t>Él refería que vio morir a un hermano bajo los efectos de la picada</t>
  </si>
  <si>
    <t>No bien llegó a su departamento, Joaquín abrió la maleta de su madre</t>
  </si>
  <si>
    <t>Ese dar vueltas dentro de sí mismo y salir para chocar con los muros</t>
  </si>
  <si>
    <t>Las astillas del hueso roto presionaban y hendían la masa encefálica</t>
  </si>
  <si>
    <t>Pasamos un rato juntos, vamos a sacar a Ferro, mañana toman el avión</t>
  </si>
  <si>
    <t>La mujer sonreía teatralmente y se había lanzado a hablar sin pausas</t>
  </si>
  <si>
    <t>Leche de magnesia y un polvo cada semana, Zavalita dijo Carlitos </t>
  </si>
  <si>
    <t>¿Y alcanzarán hembras para todos? preguntó, con una sonrisa picara</t>
  </si>
  <si>
    <t>Va a mandar veinticinco soplones de Lima dijo don Emilio Arévalo </t>
  </si>
  <si>
    <t>¿Qué hacemos cantando Vanilla Ice? Esa basura es demasiado comercial</t>
  </si>
  <si>
    <t>A lo más, llegaríamos a comprobar ciertas violaciones del reglamento</t>
  </si>
  <si>
    <t>Si quisiera agarrar rico, me quedaría contigo, huevón dijo Joaquín</t>
  </si>
  <si>
    <t>Y déme su palabra de que no hablará a nadie de este asunto por ahora</t>
  </si>
  <si>
    <t>Si no fue por su pinta entonces por qué te conquistó, dijo Gertrudis</t>
  </si>
  <si>
    <t>"Abran paso, carajos, abran paso", maldita sea si alguien abría paso</t>
  </si>
  <si>
    <t>Pásamela, decía Ambrosio, y la hacía callar dándole a chupar su dedo</t>
  </si>
  <si>
    <t>Fueron a un riachuelo, bajaron de las mulas y se echaron en el pasto</t>
  </si>
  <si>
    <t>Oí rezar desde lo alto, con voz de moscardones, a un coro de hombres</t>
  </si>
  <si>
    <t>Los líderes apristas están viejos y se han puesto baratos dijo él</t>
  </si>
  <si>
    <t>Todos los illas, causan el bien o el mal, pero siempre en grado sumo</t>
  </si>
  <si>
    <t>Cuadraron el carro, bajaron y se acercaron a la puerta de Studio One</t>
  </si>
  <si>
    <t>Chupó encogiendo un poco la boca, se mordió apenas el labio inferior</t>
  </si>
  <si>
    <t>Llegamos al parque y el júbilo de los niños estalló, lanzaron gritos</t>
  </si>
  <si>
    <t>En fin, que le devolvió la plata reservándose solamente veinte soles</t>
  </si>
  <si>
    <t>Hasta que Gamboa se adelantó, hizo un gesto, y los tres se cuadraron</t>
  </si>
  <si>
    <t>Había sido un mes después del matrimonio de Chispas y Cary, Zavalita</t>
  </si>
  <si>
    <t>Caminaron hacia "La Perlita", las manos en los bolsillos, sin hablar</t>
  </si>
  <si>
    <t>La estatua del héroe parecía una planta lúgubre, impregnada de rocío</t>
  </si>
  <si>
    <t>Joaquín quiso darle un abrazo, pero Alfonso le dio la mano fríamente</t>
  </si>
  <si>
    <t>¿Y qué fue de tu hembrita, rosquete? le preguntó Gustavo a Joaquín</t>
  </si>
  <si>
    <t>metralleta</t>
  </si>
  <si>
    <t>En la calle había dos guardias con metralletas y un grupo de mirones</t>
  </si>
  <si>
    <t>El bandido de don Cayo los había hecho tontos a él y al Serrano, don</t>
  </si>
  <si>
    <t>Lleras ha estado empollando la maldición en el Colegio, desde tiempo</t>
  </si>
  <si>
    <t>¿De verdad no te gustaría casarte? le preguntó Ximena a su hermano</t>
  </si>
  <si>
    <t>Precisamente iba a hablar con usted sobre la renovación del contrato</t>
  </si>
  <si>
    <t>Donde olió a miel, a tierra arada y dulce caña, huele ahora a bosque</t>
  </si>
  <si>
    <t>¿Y cuando matas una mosca también ofendes a Dios? preguntó Joaquín</t>
  </si>
  <si>
    <t>Esperaremos en el Colegio hasta que llegué el mensajero del Sargento</t>
  </si>
  <si>
    <t>Sus ojos y sus cabellos oscuros contrastaban con su piel, muy blanca</t>
  </si>
  <si>
    <t>En la puerta de mi salón nos apretamos las manos en señal de alianza</t>
  </si>
  <si>
    <t>A su tiempo, Paloma tuvo un ágil y donoso potro que daba gusto mirar</t>
  </si>
  <si>
    <t>Luego subió un par de cuadras por Basadre y se detuvo en una esquina</t>
  </si>
  <si>
    <t>Sé lo que todo el mundo, que se había dado a la mala vida y nada más</t>
  </si>
  <si>
    <t>Está bien, hablando se entiende la gente con cacumen dijo Ludovico</t>
  </si>
  <si>
    <t>Cualquier parroquiano podía pedir que tocaran el huayno que prefería</t>
  </si>
  <si>
    <t>ampay</t>
  </si>
  <si>
    <t>Pero un día el cabro de Fisher me ampayó y le tiró dedo a Moulbright</t>
  </si>
  <si>
    <t>sorry</t>
  </si>
  <si>
    <t>Sorry por llamarte a estas horas, Gonza, pero tenía que aclarar esto</t>
  </si>
  <si>
    <t>Cuando Pedro terminó, Joaquín se secó las lágrimas y le dio la plata</t>
  </si>
  <si>
    <t>Gustavo habla por experiencia propia dijo Juan Carlos, y se rieron</t>
  </si>
  <si>
    <t>costilla</t>
  </si>
  <si>
    <t>Vamos -dijo Quispe, metiendo al Mágico la carabina por las costillas</t>
  </si>
  <si>
    <t>Alexandra se puso de pie bruscamente y salió de la Tiendecita Blanca</t>
  </si>
  <si>
    <t>¿Acaso habrás trabajao con la barreta? Seguro que la fuiste a vender</t>
  </si>
  <si>
    <t>Y el tiempo siguió pasando y nada de lo esperado por Jacinto ocurrió</t>
  </si>
  <si>
    <t>Benito comenzó a imitar los corcovos y a subir el tono de los gritos</t>
  </si>
  <si>
    <t>A mí no me parecía un gran hombre, sino un canalla dice Santiago </t>
  </si>
  <si>
    <t>¡Las adivinaba todas el maldito indio! 284 Con Ia izquierda entonces</t>
  </si>
  <si>
    <t>Cuando estamos solos, deberíamos ser más francos dijo él, riendo </t>
  </si>
  <si>
    <t>Si sus viejos le dijeran entra a San Marcos, diría no, a la Católica</t>
  </si>
  <si>
    <t>Queriendo y no queriendo, entré; porque así es el destino del minero</t>
  </si>
  <si>
    <t>El Leoncio Prado es un colegio, no vamos a permitir un escándalo así</t>
  </si>
  <si>
    <t>En eso se presentaron como veinte cholos del barrio del Santo Cristo</t>
  </si>
  <si>
    <t>Lo primero que pidió el hacendado fue la prisión del Loco Pierolista</t>
  </si>
  <si>
    <t>Apenas tenía que pasar un canal de  agua bullanguera de puro escasa</t>
  </si>
  <si>
    <t>guita</t>
  </si>
  <si>
    <t>La señorita tocaba la guitarra, el joven entonaba amorosas canciones</t>
  </si>
  <si>
    <t>Sin parábola, los que estaban matando palomas eran algunos comuneros</t>
  </si>
  <si>
    <t>Varios se levantaron y vinieron a mi cama con los botines en la mano</t>
  </si>
  <si>
    <t>No pensaba en irme, a pesar de que estaba harto de la falta de plata</t>
  </si>
  <si>
    <t>Tiene en sus manos una carta, que lee y relee, con rostro preocupado</t>
  </si>
  <si>
    <t>Desde el fondo del abismo cantaría el winku, sobre el sonido del río</t>
  </si>
  <si>
    <t>plomo</t>
  </si>
  <si>
    <t>Como se trata de oficiales de prestigio, quiere ir con pies de plomo</t>
  </si>
  <si>
    <t>Ahora bájese de mi carro, por favor, que yo no trabajo con mariconas</t>
  </si>
  <si>
    <t>Por supuesto, don Cayo una voz de puta vieja, de cabrón jubilado </t>
  </si>
  <si>
    <t>Antes, el carbón era pa los hornos y los gringos, pero no se escapan</t>
  </si>
  <si>
    <t>maduro</t>
  </si>
  <si>
    <t>286 Se fueron, de Yanañahui muchos jóvenes y algunos hombres maduros</t>
  </si>
  <si>
    <t>Una vez lo encontraron afeitándose la frente, el negro Vallano, creo</t>
  </si>
  <si>
    <t>No vas a ser tan bruto de dársela a una de diez se rió el Chispas</t>
  </si>
  <si>
    <t>Levantaba la vista: nubes grises por todas partes, ni un punto claro</t>
  </si>
  <si>
    <t>Duerme princesa y no te preocupes que a lo mejor mañana no pasa nada</t>
  </si>
  <si>
    <t>¿Entendido? Los tiradores saltan y progresan diez metros, se arrojan</t>
  </si>
  <si>
    <t>palla</t>
  </si>
  <si>
    <t>A su lado, formaban tres montones los pallares, frejoles y chiclayos</t>
  </si>
  <si>
    <t>Sin levantarse, arrastró unos ladrillos y los apiló, al pie del muro</t>
  </si>
  <si>
    <t>cachuelero</t>
  </si>
  <si>
    <t>Si no hubiera pasado a trabajar con don Cayo, seguiría de cachuelero</t>
  </si>
  <si>
    <t>" Estaba prendido como un mono y la esc alera tac -tac sobre la loza</t>
  </si>
  <si>
    <t>Luego salió del mostrador y puso una mano sobre el hombro de Joaquín</t>
  </si>
  <si>
    <t>Me la llevaré, y si el demonio me la quita, me dedicaré a las cholas</t>
  </si>
  <si>
    <t>La Rata entró a la clase, "formen rápido que les tengo una sorpresa"</t>
  </si>
  <si>
    <t>Trae esa platita que tienes en Lima y hacemos un monopolio, Ambrosio</t>
  </si>
  <si>
    <t>¿Tengo monos en la cara? dijo, pensando este imbécil va a chocar </t>
  </si>
  <si>
    <t>Sáquesela de encima y ubique al doctor Lora de inmediato dijo él </t>
  </si>
  <si>
    <t>Ahora surgían de nuevo las figuras vengadoras de Valencio y el Fiero</t>
  </si>
  <si>
    <t>Las primeras veces fuimos los tres: el flaco, yo y el serrano Culepe</t>
  </si>
  <si>
    <t>Este es Joaquín, mi cachorro dijo Luis Felipe, señalando a Joaquín</t>
  </si>
  <si>
    <t>Se acomodó el cinturón de la guerrera y se pasó la mano por los ojos</t>
  </si>
  <si>
    <t>Yo de todas maneras quiero tener unos cachorritos para verlos crecer</t>
  </si>
  <si>
    <t>Le hablaré y si no es bruto comprenderá que todo ha sido por su bien</t>
  </si>
  <si>
    <t>Además, les dio diez almudes de trigo, diez de papas y cinco de maíz</t>
  </si>
  <si>
    <t>Les ha construido hospitales, colegios, dio la ley del seguro obrero</t>
  </si>
  <si>
    <t>ratón</t>
  </si>
  <si>
    <t>Jugando contigo como el gato con el ratón murmuró Queta, con asco</t>
  </si>
  <si>
    <t>Trinidad está jugando un fútbol total, con jugadores polifuncionales</t>
  </si>
  <si>
    <t>Muy bien que leas, pero también deberías ser un poco sociable; flaco</t>
  </si>
  <si>
    <t>elena</t>
  </si>
  <si>
    <t>Así llegó un día sábado que era víspera del santo de la señora Elena</t>
  </si>
  <si>
    <t>Ya estoy hinchado de tus caprichos, de tus engreimientos de señorita</t>
  </si>
  <si>
    <t>Dio un tirón para que el asno continuara y dijo: -No es mío el burro</t>
  </si>
  <si>
    <t>Ni siquiera nos has dicho cómo te llamas, papacito dijo Ludovico </t>
  </si>
  <si>
    <t>Quizá por lo que ha abusado de los chicos, el Lleras se ha condenado</t>
  </si>
  <si>
    <t>Es cierto, quieren hacer trampa dijo un tipo que salió del rancho</t>
  </si>
  <si>
    <t>A medida que corría el tiempo, Amadeo sentía sus manos más ardientes</t>
  </si>
  <si>
    <t>Su pobre cabeza estaba ya muy vieja para explicarse todas esas cosas</t>
  </si>
  <si>
    <t>¿Estás conmigo o con la vieja? Yo estoy contigo, papi dijo Joaquín</t>
  </si>
  <si>
    <t>¿Por qué? ¿Qué hicieron las cholas? Te vieron correr tras las mulas</t>
  </si>
  <si>
    <t>Luego daban media vuelta y desaparecían en el interior de las cuadras</t>
  </si>
  <si>
    <t>Yo prefiero una buena corrida de pija que un polvo con una venezolana</t>
  </si>
  <si>
    <t>Al toque, ah, que estamos tardísimo dijo Tati, y salió a la cochera</t>
  </si>
  <si>
    <t>Las cosas no salieron como se esperaba, don Emilio dijo don Fermín</t>
  </si>
  <si>
    <t>También tenía un burrito que comía sal en su mano, y el muerto miraba</t>
  </si>
  <si>
    <t>planchar</t>
  </si>
  <si>
    <t>Así, cuando tengas enamorado, podrás ir a fiestas con él sin planchar</t>
  </si>
  <si>
    <t>La vieja Inocencia entró a la salita: ya estaba servido, podían pasar</t>
  </si>
  <si>
    <t>Subimos cerros, jugamos fulbito, nos bañamos en el río dijo Joaquín</t>
  </si>
  <si>
    <t>Si no, te van a agarrar de punto en el colegio y te vas a joder, hijo</t>
  </si>
  <si>
    <t>algodón</t>
  </si>
  <si>
    <t>El enfermero, silbando con más entusiasmo, empapó un algodón con yodo</t>
  </si>
  <si>
    <t>jale</t>
  </si>
  <si>
    <t>Para que veas que todavía tengo mi jale le dijo Maricucha a su hijo</t>
  </si>
  <si>
    <t>Joaquín se sacó las zapatillas y las medias, y le enseñó sus ampollas</t>
  </si>
  <si>
    <t>Pero cuando fuimos a verla, después de casarnos, me dio una cachetada</t>
  </si>
  <si>
    <t>Compraré una chacra junto al río, y construiremos un molino de piedra</t>
  </si>
  <si>
    <t>Algunos habían encendido cigarrillos que iban pasando de mano en mano</t>
  </si>
  <si>
    <t>Por eso, dejó a su madre en el departamento y manejó hasta el Sonesta</t>
  </si>
  <si>
    <t>En este país los que suben no son los profesionales sino los pendejos</t>
  </si>
  <si>
    <t>MISTERIO:  (Mirando fijamente a TYSON) La idea es que nos organicemos</t>
  </si>
  <si>
    <t>Pero entonces voy a tener que darle unos cuantos pal-mazos en el poto</t>
  </si>
  <si>
    <t>fundillo</t>
  </si>
  <si>
    <t>Ambrosio se había tocado el fundillo: comprarían lo que hiciera falta</t>
  </si>
  <si>
    <t>¿De dónde sacaste tanta plata? le había preguntado Amalia esa noche</t>
  </si>
  <si>
    <t>No se van a acostumbrar nunca y lo sabes muy bien dijo el Chispas </t>
  </si>
  <si>
    <t>me llega al pincho</t>
  </si>
  <si>
    <t xml:space="preserve">  ¿A qué hora llega ese Misterio? Me llega al pincho ese huevón</t>
  </si>
  <si>
    <t>Y encima se te ha parado gritó Gustavo, haciendo una mueca de asco</t>
  </si>
  <si>
    <t>Ni que estuviera loco para meterme en otro negocio de funerarias, don</t>
  </si>
  <si>
    <t>Se dieron la mano, pero el doctor Arbeláez no se levantó a despedirlo</t>
  </si>
  <si>
    <t>Giraban sobre el sitio y, en puntas de pie, avanzaban hacia la puerta</t>
  </si>
  <si>
    <t>¿Se ha vuelto loco? había dicho, escarbándose el diente con furia </t>
  </si>
  <si>
    <t>lechada</t>
  </si>
  <si>
    <t>Y no me mires así, hijo, que se te va a salir la lechada por los ojos</t>
  </si>
  <si>
    <t>Santiago alzó la mano y Washington con un gesto le indicó que hablara</t>
  </si>
  <si>
    <t>despelote</t>
  </si>
  <si>
    <t>Puta, para qué abrí la boca, Joaquín, ahí sí que se armó el despelote</t>
  </si>
  <si>
    <t>Él tiene capital, él sabe que yo cumplo con mis socios, fuimos amigos</t>
  </si>
  <si>
    <t>Te largaste de puro loco y los viejos están resentidos con toda razón</t>
  </si>
  <si>
    <t>La enfermería era blanca y el piso de losetas devolvía hacia el techo</t>
  </si>
  <si>
    <t>Perezosamente se sentó en la tina y alargó las manos hacia la bandeja</t>
  </si>
  <si>
    <t>Desde entonces, el conejo vivió una existencia placentera y tranquila</t>
  </si>
  <si>
    <t>La idea era evitar los impuestos a la sucesión, los malditos papeleos</t>
  </si>
  <si>
    <t>¿De veras iba a cantar en una boite, señora? Claro que sí, como antes</t>
  </si>
  <si>
    <t>Una anciana trató de coger la mano de Juan Ignacio, pero él se rehusó</t>
  </si>
  <si>
    <t>Se abstrajo: Teresa le sonreía desde el paradero del Colegio Raimondi</t>
  </si>
  <si>
    <t>Puesto que no quieres acciones, es lo más sensato dijo el Chispas </t>
  </si>
  <si>
    <t>Le dan una vuelta a la cancha, sacan el cuerpo rodeado en una bandera</t>
  </si>
  <si>
    <t>Pero tú mismo me has contado que de chico no te sentías gay, Joaquín</t>
  </si>
  <si>
    <t>También le abrieron otra cosa dijo el de la papada, con sobriedad </t>
  </si>
  <si>
    <t>CARADURA lo saluda)  MISTERIO:  ¿Qué pasó?    Yo ya me quito</t>
  </si>
  <si>
    <t>Ya prevenido, el Viejo eligió una forma certera de ofender a mi padre</t>
  </si>
  <si>
    <t>¿Qué pasaba, negro, seguía el soroche? No, murmuró Trifulcio, ya pasó</t>
  </si>
  <si>
    <t>Era el bohemio cantor y poeta popular conocido por el Loco Pierolista</t>
  </si>
  <si>
    <t>Se encontró cara a cara con su padre, quien tenía un fuete en la mano</t>
  </si>
  <si>
    <t>¿Te llegó mi sorpresa? preguntó Luis Felipe, con una sonrisa picara</t>
  </si>
  <si>
    <t>Sin pérdida de tiempo, llamó a un caporal y lo despachó con un oficio</t>
  </si>
  <si>
    <t>Prende tu sirena y maneja rápido, que se están acabando los picarones</t>
  </si>
  <si>
    <t>Valencio tenía el poncho ensangrentado y despedía un olor nauseabundo</t>
  </si>
  <si>
    <t>La tranquilidad no sólo es cuestión de palo, doctor, también de soles</t>
  </si>
  <si>
    <t>Los conchudos de policiales no vienen hasta las siete dijo Arispe </t>
  </si>
  <si>
    <t>Tenía por lo pronto dos ponchos y una frazada, que sacó de su alforja</t>
  </si>
  <si>
    <t>Evaristo Maqui, el herrero, había muerto intoxicado con ron de quemar</t>
  </si>
  <si>
    <t>Tomaron una chicha morada en la puerta de Acho y Ludovico se despidió</t>
  </si>
  <si>
    <t>Urioste es el cadete más fuerte de la primera y, tal vez, del colegio</t>
  </si>
  <si>
    <t>La muchacha se frotaba las manos, disgustada y más cohibida que antes</t>
  </si>
  <si>
    <t>Decía que era muy duro y que el aire acondicionado le daba en la cara</t>
  </si>
  <si>
    <t>Los enemigos del régimen se frotarían las manos si me ven de ministro</t>
  </si>
  <si>
    <t>ni mierda</t>
  </si>
  <si>
    <t xml:space="preserve">  Y yo que quería dedicarme a la música, si no canto ni mierda</t>
  </si>
  <si>
    <t>Joaquín, no seas loco, ¿qué haces aquí? susurró Alexandra, asustada</t>
  </si>
  <si>
    <t>Ay, esto es increíble dijo Tati, llevándose las manos a la cintura</t>
  </si>
  <si>
    <t>Los internos dejaron de tomar la sopa por unos instantes y me miraron</t>
  </si>
  <si>
    <t>Pidió prestado para el ómnibus a la señora Rosario y fue a Miraflores</t>
  </si>
  <si>
    <t>Duro era el suelo bajo su pecho, más duros los golpes en sus espaldas</t>
  </si>
  <si>
    <t>Estas elecciones las ganará el que más pueda intimidar a los votantes</t>
  </si>
  <si>
    <t>Su lila fresco e intenso magnetizaba las pupilas alegrando el corazón</t>
  </si>
  <si>
    <t>En las noches de sábado se armaban farras en los cuartos del callejón</t>
  </si>
  <si>
    <t>Cómo conoces la psicología del cholo, senador dijo el senador Landa</t>
  </si>
  <si>
    <t>Los monos como tú deberían estar en una jaula le gritó Luis Felipe</t>
  </si>
  <si>
    <t>¿Está usted arrepentido? -Sí, mi coronel -repuso Alberto, sin vacilar</t>
  </si>
  <si>
    <t>¿El Viejo habla en quechua con sus colonnos de Huayhuay? le pregunté</t>
  </si>
  <si>
    <t>Recemos el ángelus por las almas de estos dos pobres chicos le dijo</t>
  </si>
  <si>
    <t>¡Cálmate! Yo te garantizó que le sacarás un buen chocolate al foráneo</t>
  </si>
  <si>
    <t>Ahora cuéntame qué chucha hacías durmiendo en el parque dijo Pedro</t>
  </si>
  <si>
    <t>En la luz instantánea, Alberto vio que las manos del hombre temblaban</t>
  </si>
  <si>
    <t>La señora estaba encerrada a oscuras, con su chilcanito en el velador</t>
  </si>
  <si>
    <t>El regimiento está formado por cholos gritó Romero para hacerse oír</t>
  </si>
  <si>
    <t>chela</t>
  </si>
  <si>
    <t>Voy a comprar un par de chelas y tú chotéalo al marinerito dijo él</t>
  </si>
  <si>
    <t>Ah, no sabes, una suite regia con jacuzzi y chimenea dijo Maricucha</t>
  </si>
  <si>
    <t>Flora cerró la puerta con llave, corrió las cortinas y prendió la luz</t>
  </si>
  <si>
    <t>Está buenaza dijo Alfonso, tosiendo, luego de dar la primera pitada</t>
  </si>
  <si>
    <t>Ahora ya ni se junta con nadie, ni bromea, anda solo y como durmiendo</t>
  </si>
  <si>
    <t>Caminando rumbo al baño, murmuró: vieja loca, nunca me vas a entender</t>
  </si>
  <si>
    <t>Quiso hablar y no pudo, porque los labios y las quijadas le temblaban</t>
  </si>
  <si>
    <t>¡Yo lo conozco! Escuché pasos en el corredor, el andar de mucha gente</t>
  </si>
  <si>
    <t>Un día Hortensia se lo contará a Cayo Mierda, un día él a Bola de Oro</t>
  </si>
  <si>
    <t>Anda a escribir tus versitos afeminados, supersabio dijo el Chispas</t>
  </si>
  <si>
    <t>Y métale barreta, y métale picota, y métale taladro, y métale pólvora</t>
  </si>
  <si>
    <t>¿Vamos a seguir hablando todas las veces de lo mismo? dijo Santiago</t>
  </si>
  <si>
    <t>Ganamos con Arena blanca, mar azul, ¿te acuerdas? dijo José Antonio</t>
  </si>
  <si>
    <t>Yo sabía que la voz de la campana llegaba a cinco leguas de distancia</t>
  </si>
  <si>
    <t>El sol descendía ya y la cima del Rumi le apuntaba su lanza de piedra</t>
  </si>
  <si>
    <t>Con el estómago limpio y la paloma al día no hay angustia que resista</t>
  </si>
  <si>
    <t>Tiene solamente el machete a la cintura, colgando de su vaina de cuero</t>
  </si>
  <si>
    <t>Los hombres molían con los pies la vaina seca de las alberjas a compás</t>
  </si>
  <si>
    <t>El Padre me llevó, tomándome de un brazo, al cuarto del Hermano Miguel</t>
  </si>
  <si>
    <t>Que la bola detuvo el plomo, que las muelas pudieron detenerlo también</t>
  </si>
  <si>
    <t>De repente, empezó a tocarme el poto sin decirme nada, todo muy normal</t>
  </si>
  <si>
    <t>Además, unos colegían que era don Álvaro Amenábar quien lo mandó matar</t>
  </si>
  <si>
    <t>Le pregunté entonces por las aves que daban vueltas sobre la fortaleza</t>
  </si>
  <si>
    <t>Cuando te hable feo de mí, tú párale los machos y no lo dejes, Joaquín</t>
  </si>
  <si>
    <t>¿Está pito todavía el chiquillo? preguntó Monique, mirando a Joaquín</t>
  </si>
  <si>
    <t>Es por gusto, no lo hace por maldad, quiere llevarle plata a ese Lucas</t>
  </si>
  <si>
    <t>Y cuando le pregunté que a quién se refería, me contestó: ¡El Viejo!</t>
  </si>
  <si>
    <t>En el descampado, al arrojar los pedazos de vidrio, se arañó las manos</t>
  </si>
  <si>
    <t>No es la primera vez que Bermúdez mete la pata, General, usted lo sabe</t>
  </si>
  <si>
    <t>Hizo que no con la cabeza, vació su copa, le dijo al chino otra vuelta</t>
  </si>
  <si>
    <t>¡Es güeno el güisqui! Calixto y su amigo, por su parte, bebieron pisco</t>
  </si>
  <si>
    <t>Se veía muy  vieja, muy rugosa su mano junto a la piel tensa del mozo</t>
  </si>
  <si>
    <t>Fragmentos de roca volaron por el espacio y cayeron en la misma laguna</t>
  </si>
  <si>
    <t>¿La señorita tiene miedo de bajar? le dijo a Joaquín, en tono burlón</t>
  </si>
  <si>
    <t>Voy a dejar a un sospechoso en la comisaría y bajo al toque, chochera</t>
  </si>
  <si>
    <t>No te hagas el cojudo, sabes de sobra por qué dijo el señor Lozano </t>
  </si>
  <si>
    <t>Luis Felipe los detuvo fácilmente y respondió con un par de cachetadas</t>
  </si>
  <si>
    <t>Fue él quien derribó al Peluca de un puntapié, en el patio de tierra</t>
  </si>
  <si>
    <t>Pero estaba allí el Viejo, rezando apresuradamente con su voz metálica</t>
  </si>
  <si>
    <t>Tomaron lonche en el centro y estuvieron caminando hasta que oscureció</t>
  </si>
  <si>
    <t>¿Te gustaría comer algo por aquí? Yo solo como en casa dijo Cayetano</t>
  </si>
  <si>
    <t>Amadeo se frotó las manos con el sebo y el ardor le disminuyó un tanto</t>
  </si>
  <si>
    <t>maleado</t>
  </si>
  <si>
    <t>Pero cuando yo lo recobré estaba maleado, era un inservible, un inútil</t>
  </si>
  <si>
    <t>Cerca del Colegio vi aparecer a un kimichu24 de la Virgen de Cocharcas</t>
  </si>
  <si>
    <t>Yo estaba en el Sáenz Peña y a la salida volvía a Bellavista caminando</t>
  </si>
  <si>
    <t>maní</t>
  </si>
  <si>
    <t>Sólo don Fermín picoteaba del maní, las aceitunas y las papitas fritas</t>
  </si>
  <si>
    <t>Había capturado una paloma a la que sólo  rompió un ala de un hondazo</t>
  </si>
  <si>
    <t>Uno se va acostumbrando a vivir en un ambiente cochino, lleno de polvo</t>
  </si>
  <si>
    <t>Su mirada dura, que fulgía bajo las greñas blancas, impuso el silencio</t>
  </si>
  <si>
    <t>Hay que tratar que uno de estos cabros se suba al carro dijo Gustavo</t>
  </si>
  <si>
    <t>caramelo</t>
  </si>
  <si>
    <t>lo que pasa es que tú eres tan bonita pe y yo tengo un caramelo matao</t>
  </si>
  <si>
    <t>Si me iba a la pensión, me iba a volver loco, Carlitos dijo Santiago</t>
  </si>
  <si>
    <t>Bueno, comenzando por su manera de hablar de la gente dijo Ambrosio</t>
  </si>
  <si>
    <t>gorrión</t>
  </si>
  <si>
    <t>El gorrión es el único que está en todos los pueblos y en todas partes</t>
  </si>
  <si>
    <t>Vaya, ya aprendiste a hablar castellano bien rapidito dijo Maricucha</t>
  </si>
  <si>
    <t>¿No ven, han visto esa mano de serrano? La estás manoseando, bandolero</t>
  </si>
  <si>
    <t>¿No sabes distinguir, cholo? Cohetes de arranque en honor de la tropa</t>
  </si>
  <si>
    <t>El único que resulta estúpido en un hombre que tiene la plata de Landa</t>
  </si>
  <si>
    <t>chancar</t>
  </si>
  <si>
    <t>Chancaría, se mataría estudiando y el año próximo seguro que ingresaba</t>
  </si>
  <si>
    <t>Se llama Hipólito y es el burro más burro del cuerpo dijo Ludovico </t>
  </si>
  <si>
    <t>¿Era alguna fiesta de guardar? La boite estaba tristona y sin clientes</t>
  </si>
  <si>
    <t>2:  Por lo menos podremos comprar una mano de plátanos o unas galletas</t>
  </si>
  <si>
    <t>La pared blanca del segundo piso empezaba en línea recta sobre el muro</t>
  </si>
  <si>
    <t>Hablabas estrujando el pañuelo, Zavalita, secándote la boca y los ojos</t>
  </si>
  <si>
    <t>Hoy me dijo: "¿te has fijado que el poeta se ha vuelto medio idiota? -</t>
  </si>
  <si>
    <t>Los barriles agujereados a tiros dejaban correr el cañazo por el suelo</t>
  </si>
  <si>
    <t>Tú nos revisaste el pelo, las manos, las uñas y el cuello de la camisa</t>
  </si>
  <si>
    <t>Se fue con el arpista, el Papacha Oblitas que también era de Curahuasi</t>
  </si>
  <si>
    <t>Se quedaba en cama, las cortinas cerradas, oyendo radio en la penumbra</t>
  </si>
  <si>
    <t>Ana ha hecho chupe de camarones y eso no me lo pierdo dice Santiago</t>
  </si>
  <si>
    <t>Estábamos durazos, y en eso llegaron unos carrazos negros con sirenas</t>
  </si>
  <si>
    <t>¿Le besa las manos? ¿Por qué? ¿Podría darle sólo ese encargo? Bueno</t>
  </si>
  <si>
    <t>Solo estaba tratando de enseñarte a mechar, hombre gritó Luis Felipe</t>
  </si>
  <si>
    <t>El viejo Rosendo, Juanacha y Sebastián esperaron atentamente la música</t>
  </si>
  <si>
    <t>El Esclavo lleva sobre la camisa caqui, una chompa castaña, sin mangas</t>
  </si>
  <si>
    <t>Maricucha pasó sus manos por el pelo de su hijo, y lo miró con ternura</t>
  </si>
  <si>
    <t>Luego se dieron la mano, y Gianfranco se dirigió a la puerta del avión</t>
  </si>
  <si>
    <t>Atropellé a un cholo en su carretilla y me di a la fuga dijo Gustavo</t>
  </si>
  <si>
    <t>¿siempre vas a ir al estadio? Creo que ni los jugadores van más que tú</t>
  </si>
  <si>
    <t>Hay que ver lo que están robando ahora los cholos en la puerta de Wong</t>
  </si>
  <si>
    <t>Hubieras sido franco conmigo anoche antes de llevarme a tu cama, pues</t>
  </si>
  <si>
    <t>Amalia no la reconocía, tan suavecita, y esas miraditas y esa vocecita</t>
  </si>
  <si>
    <t>Yo creo que ese Trinidad López ni es aprista ni sabe dónde está parado</t>
  </si>
  <si>
    <t>La vieja de tu madre no quiere ser abuela todavía, bromeaba don Fermín</t>
  </si>
  <si>
    <t>Augusto ya había oído hablar de esa sustancia que paraliza los nervios</t>
  </si>
  <si>
    <t>El domingo fue al paradero del Hospital Militar, rezando entre dientes</t>
  </si>
  <si>
    <t>Las dos se burlaban de mí y le decían al flaco: "corruptor de menores"</t>
  </si>
  <si>
    <t>¿No te habrás vuelto loco, no? lo había mirado atónito don Hilario </t>
  </si>
  <si>
    <t>Gonzalo y Rocío cantaron juntos: se sabían todas las letras de memoria</t>
  </si>
  <si>
    <t>Trifulcio lo cogió de las solapas, lo hizo levantarse: muévase, hombre</t>
  </si>
  <si>
    <t>Bajaron en el paradero del Colegio de las Canonesas y había oscurecido</t>
  </si>
  <si>
    <t>Poco después, el profesor Candelares entró a la clase y pidió silencio</t>
  </si>
  <si>
    <t>Camina hacia el batallón; su rostro seco, muy moreno, se ha endurecido</t>
  </si>
  <si>
    <t>Yo estoy aura más allá de El Alto, po esas peñas prietas y amontonadas</t>
  </si>
  <si>
    <t>Sus amigos le decían siempre: -Bota a un lao el negro, que te denuncia</t>
  </si>
  <si>
    <t>Seguramente van a fregar también al Rulos y al Boa, por lo del Círculo</t>
  </si>
  <si>
    <t>Luego se sentaron en filas separadas y no se hablaron en todo el vuelo</t>
  </si>
  <si>
    <t>" Y otro gritó: "cuádrense y vayan sacando la plata y los cigarrillos"</t>
  </si>
  <si>
    <t>Otra vez empezó a hablar de dejar de fumar y a amanecer muy maquillada</t>
  </si>
  <si>
    <t>En el centro tomaron un ómnibus al Rímac y caminaron un par de cuadras</t>
  </si>
  <si>
    <t>Es que los tranquilos siempre son los más peligrosos, pues dijo ella</t>
  </si>
  <si>
    <t>Sentí esperanza, una esperanza que hacia latir vigorosamente mi sangre</t>
  </si>
  <si>
    <t>Cuando esto termine, me iré a vivir afuera tranquilo, a morirme en paz</t>
  </si>
  <si>
    <t>Entonces ¿me podrías prestar un poco de plata, tío? preguntó Joaquín</t>
  </si>
  <si>
    <t>Siempre me has parecido un güen viejo y en tu comunidá me han recibido</t>
  </si>
  <si>
    <t>comba</t>
  </si>
  <si>
    <t>Rosendo y Goyo se marcharon llevándose en el pecho un violento combate</t>
  </si>
  <si>
    <t>Este muchacho tiene futuro, carajo dijo, y le dio el pomito con coca</t>
  </si>
  <si>
    <t>A lo lejos apenas parecían unas manchas, pero se notaba que no cejaban</t>
  </si>
  <si>
    <t>¿Y estas con que levantaron la catedral? Los españoles las cincelaron</t>
  </si>
  <si>
    <t>¿Esa es una habitación humana? Las lágrimas se hicieron copioso llanto</t>
  </si>
  <si>
    <t>Sólo en la noche lo llevaba a la capilla del Colegio; lo abrazaba, s V</t>
  </si>
  <si>
    <t>Había tanta gente que era difícil caminar por los pasillos del Nirvana</t>
  </si>
  <si>
    <t>Las casas se caen y la de nuestro querido viejo Rosendo es un chiquero</t>
  </si>
  <si>
    <t>Las haciendas están sobre el Apurímac, en parte alta me dijo el Padre</t>
  </si>
  <si>
    <t>Se hacía el disimulado, el que aguaitaba los chanchos, el que esperaba</t>
  </si>
  <si>
    <t>Un hijo maricón murmuró Luis Felipe, haciendo un gesto de desprecio</t>
  </si>
  <si>
    <t>Porfirio Medrano informó que la chicha para la cosecha estaba lista ya</t>
  </si>
  <si>
    <t>carcocha</t>
  </si>
  <si>
    <t>Indio de mierda, mueve tu carcocha gritó, y siguió tocando la bocina</t>
  </si>
  <si>
    <t>Bajaron las ventanas y sintieron el olor a mar, a cerveza, a picarones</t>
  </si>
  <si>
    <t>Los negros son buenos bailarines, espero que tú también dijo Queta </t>
  </si>
  <si>
    <t>Si algo falla, para eso estará ahí la guardia de asalto dijo Molina</t>
  </si>
  <si>
    <t>-No tenemos plata-dijo-, en el juicio se gastó la plata de la comunidá</t>
  </si>
  <si>
    <t>Y los otros forajidos gritaron: "sí, sí, el cabo le ha roto la cabeza"</t>
  </si>
  <si>
    <t>Cuando estuvieron listos, salieron del departamento y entraron al carro</t>
  </si>
  <si>
    <t>¿Y qué haces en el parque? ¿Cómo es el negocio? Es un negocio pendejo</t>
  </si>
  <si>
    <t>La logramos sacar del Perú justo antes que mi viejo cayese preso dijo</t>
  </si>
  <si>
    <t>Miró la brasa, el humo, la ventana, los muladares de los techos limeños</t>
  </si>
  <si>
    <t>Ese domingo, fue a buscar a Ambrosio al paradero y lo trajo a la  casa</t>
  </si>
  <si>
    <t>Estaba vestido con un terno negro, una camisa blanca y una corbata gris</t>
  </si>
  <si>
    <t>cuñado</t>
  </si>
  <si>
    <t>Vaya rápido, a mi cuñado le mataron su chihuahua, un animalito carísimo</t>
  </si>
  <si>
    <t>Sin duda ellos, de ser lanzados como candidatos, habrían dicho lo mismo</t>
  </si>
  <si>
    <t>Desde lejos se veía la mancha negra que dejaron las aguas al escurrirse</t>
  </si>
  <si>
    <t>Joaquín sonrió y pensó: bien hecho, viejo huevón, eso te pasa por terco</t>
  </si>
  <si>
    <t>Cinco, diez, quince lo asedian gritando: "préstamelo, negrito, hermano</t>
  </si>
  <si>
    <t>Puso su mano en el vientre de Gianfranco y fue bajándola, acariciándolo</t>
  </si>
  <si>
    <t>En las fiestecitas nunca se hacía de rogar cuando le pedían que cantara</t>
  </si>
  <si>
    <t>Eso me pasa por hablar contigo que eres una mula chúcara dijo la Teté</t>
  </si>
  <si>
    <t>Pero los enfermeros y el médico del colegio eran cada vez más estrictos</t>
  </si>
  <si>
    <t>Lo que pasa es que Camino es un maricón, míster Moulbright dijo Jorge</t>
  </si>
  <si>
    <t>Y el poeta nos echó pasta de dientes en la cara para bajar la hinchazón</t>
  </si>
  <si>
    <t>jebe</t>
  </si>
  <si>
    <t>V LE DIERON guantes de jebe, un guardapolvo, le dijeron eres envasadora</t>
  </si>
  <si>
    <t>Rosendo dio vuelta a la pregunta: -¿Ustedes son de la hacienda May? -Sí</t>
  </si>
  <si>
    <t>Los tres pasaron al consultorio y se sentaron en unos sillones de cuero</t>
  </si>
  <si>
    <t>Dormía vestido, sólo tenía que ponerse la chompa, el saco y los zapatos</t>
  </si>
  <si>
    <t>Si me muero ahorita, me voy al cielo de todas maneras dijo, sonriendo</t>
  </si>
  <si>
    <t>Luego hablaron del tiempo, del verano próximo y de las buenas películas</t>
  </si>
  <si>
    <t>Alexandra, no te pongas así, solo estoy tratando de ser franco contigo</t>
  </si>
  <si>
    <t>Él estaba caminando desnudo por el departamento cuando sonó el teléfono</t>
  </si>
  <si>
    <t>jaranista</t>
  </si>
  <si>
    <t>No tengo ni tiempo ni plata para dedicarme a jaranista dijo Santiago</t>
  </si>
  <si>
    <t>Creo que es el único pata que tuvo en el colegio el Esclavo, digo Arana</t>
  </si>
  <si>
    <t>Ninguna de las dos cosas, papá, puedes estar tranquilo dijo Santiago</t>
  </si>
  <si>
    <t>Una trigueña faz tranquila estaba allí barnizada de luz, atestiguándolo</t>
  </si>
  <si>
    <t>Las curvas de Pasamayo les quitaron la tranca, maricones se rió Darío</t>
  </si>
  <si>
    <t>Ni hablar, estás loco, me harían un escándalo del carajo dijo Alfonso</t>
  </si>
  <si>
    <t>Ni el Club Nacional, ni el Ejército ni los gringos nos quieren mucho ya</t>
  </si>
  <si>
    <t>Es la primera vez que la oigo hablar mal de ti en público dijo Queta</t>
  </si>
  <si>
    <t>Cuando perdieron de vista el Colegio, Gamboa dejó su maleta en el suelo</t>
  </si>
  <si>
    <t>El maguaré, como en los tiempos viejos, llamaba a las tribus al combate</t>
  </si>
  <si>
    <t>Son cholos; de indios, les queda sólo la música y lo que ella significa</t>
  </si>
  <si>
    <t>Estás loco si crees que el viejo te va a ir a llorar dijo el Chispas</t>
  </si>
  <si>
    <t>Un buen día, Paco sacó el pasaporte español y se vino a hacer la España</t>
  </si>
  <si>
    <t>Todavía no es año nuevo, cojuda dijo Juan Carlos, y le dio una patada</t>
  </si>
  <si>
    <t>Era la cagada ver cómo se iba perdiendo en el aire y se volvía chiquita</t>
  </si>
  <si>
    <t>Volvamos a la bacinica que estamos manchando el suelo dijo Becerrita</t>
  </si>
  <si>
    <t>Está bien, el domingo, la Teté y yo la prepararemos dijo el Chispas </t>
  </si>
  <si>
    <t>A los pocos días, aparecieron dos caporales de Calchis, persiguiéndolos</t>
  </si>
  <si>
    <t>Y si le sobra grano al peón, tiene que vendérselo al precio que él fija</t>
  </si>
  <si>
    <t>Desde algún punto de la cuadra, una voz airada irrumpe en incoherencias</t>
  </si>
  <si>
    <t>maricueca</t>
  </si>
  <si>
    <t>Y tú un maricueca que no te atreves a subir el cerro dijo Juan Manuel</t>
  </si>
  <si>
    <t>Si el Presidente está de acuerdo, el general Llerena le hablará también</t>
  </si>
  <si>
    <t>Los gringos son formalistas, hay que entenderlos dijo Emilio Arévalo</t>
  </si>
  <si>
    <t>Amalia le contaba a Ambrosio y él se sonreía: un cafichito el tal Lucas</t>
  </si>
  <si>
    <t>mechadera</t>
  </si>
  <si>
    <t>A ver, yo cuento hasta tres y comienza la mechadera dijo Luis Felipe</t>
  </si>
  <si>
    <t>Tú sabes muy bien a qué mancha me refiero, Luis Felipe dijo Maricucha</t>
  </si>
  <si>
    <t>Cásese no más, y el próximo lunes está usted aquí, a las ocho en punto"</t>
  </si>
  <si>
    <t>Él recordaba solamente hasta el momento en que cogió la pata y acometió</t>
  </si>
  <si>
    <t>Me levantaré a las nueve, vendré a buscar a Marcela e iremos a la playa</t>
  </si>
  <si>
    <t>Dioni y Joaquín no se habían hablado desde el incidente en el riachuelo</t>
  </si>
  <si>
    <t>Vamos, hombre, la mano, que el padre nos lo ha pedido dijo la anciana</t>
  </si>
  <si>
    <t>Ya ves, este capricho te cuesta caro dijo Queta, alzando los hombros</t>
  </si>
  <si>
    <t>Tenía puesta una minifalda anaranjada y unos zapatos rojos de taco alto</t>
  </si>
  <si>
    <t>Es un mulato con el pelo planchado y unos músculos así dijo Carlitos</t>
  </si>
  <si>
    <t>Quebradonda y Quebradanegra se agostan en verano y la caña murió de sed</t>
  </si>
  <si>
    <t>A mí las mariconadas de Joaquín ya no me sorprenden dijo Luis Felipe</t>
  </si>
  <si>
    <t>Simona se puso feliz y todos, inclusive Rita, comenzaron a tirar planes</t>
  </si>
  <si>
    <t>Mis viejos me van a cortar los huevos cuando se enteren dijo Alfonso</t>
  </si>
  <si>
    <t>¿Qué significaron sus triunfos? Trampas legalistas, mañas de trastienda</t>
  </si>
  <si>
    <t>lisuras</t>
  </si>
  <si>
    <t>A veces las lisuras llegaban hasta la cocina y Símula cerraba la puerta</t>
  </si>
  <si>
    <t>me gusta como chapas, enana, se ve que de familia te viene la arrechura</t>
  </si>
  <si>
    <t>Bueno, chicos, sigamos con el tercer misterio del rosario dijo Foncho</t>
  </si>
  <si>
    <t>La gente ya sabe</t>
  </si>
  <si>
    <t>A medida que avanzaban, las pequeñas conchas vacías iban cayendo al mar</t>
  </si>
  <si>
    <t>Pero el Jaguar ha cambiado por lo del serrano, yo pesco todas las cosas</t>
  </si>
  <si>
    <t>Sobre el lomo del dragón había una camisa limpia, ropa interior, medias</t>
  </si>
  <si>
    <t>Váyanse a descansar y recójanme aquí a las siete de la noche dijo él</t>
  </si>
  <si>
    <t>Yo estoy frío, ah  (Juntan dinero y OCTAVIO, en silencio, va a comprar</t>
  </si>
  <si>
    <t>Página 148  Mierda, faltan diez minutos para el toque de queda dijo</t>
  </si>
  <si>
    <t>Así llegamos a la carretera, al ancho camino polvoriento de la hacienda</t>
  </si>
  <si>
    <t>colectivo</t>
  </si>
  <si>
    <t>Dos veces me confundí con otro que se bajaba del colectivo antes que tú</t>
  </si>
  <si>
    <t>En cambio, las lesbianas andan todas zarrapastrosas, todas maltrajeadas</t>
  </si>
  <si>
    <t>Pégame donde quieras, con tal que no me pegues en los huevos, muchacho</t>
  </si>
  <si>
    <t>¡Es una cocina! ¡Estamos en el patio de las bestias! exclamó mi padre</t>
  </si>
  <si>
    <t>Ahí estaban las cuevas entre las peñas, como bocas grandotas, negriando</t>
  </si>
  <si>
    <t>Ya no sabemos en qué momento nos va a explotar un coche bomba al ladito</t>
  </si>
  <si>
    <t>Por fin conseguí un trabajito de hambre, como colectivero a Yarinacocha</t>
  </si>
  <si>
    <t>Benito dijo luego: -En todo tiempo, he recordao a mi güen viejo Rosendo</t>
  </si>
  <si>
    <t>El polvo más fino se levantaba en círculo envolviendo al pequeño trompo</t>
  </si>
  <si>
    <t>Es para que te veas más churro, mi rey dijo ella, y siguió peinándolo</t>
  </si>
  <si>
    <t>Estamos pataleando en el mismo sitio, hay que esperar alguna casualidad</t>
  </si>
  <si>
    <t>El Hermano, al bendecirnos, bendijo al zumbayllu y le quemó su brujería</t>
  </si>
  <si>
    <t>¿Cuál es el problema, Joaquín? ¿No te gusta tirar conmigo? Me encanta</t>
  </si>
  <si>
    <t>¿Estás seguro, serrano, tú también? No, pero lo vi con mis propios ojos</t>
  </si>
  <si>
    <t>Si el Hermano se queda, iremos a la retreta con el Valle dijo Palacios</t>
  </si>
  <si>
    <t>No te muestres todavía por ahí: hay que conocer el negro corazón humano</t>
  </si>
  <si>
    <t>La mujer caminaba con los ojos bajos, sin atreverse a hablar ni a mirar</t>
  </si>
  <si>
    <t>cojudez</t>
  </si>
  <si>
    <t>¿Y tú qué hiciste para que te tire veinte reglazos? Nada, una cojudez</t>
  </si>
  <si>
    <t>Ella se negaría y, a lo peor, se ponía a dar gritos llamando a Valencio</t>
  </si>
  <si>
    <t>La hija de la Túmula, el hijo del Buitre, imagínese el escandalazo, don</t>
  </si>
  <si>
    <t>Sentí que millares de piojos caminaban sobre mi cuerpo, y me calentaban</t>
  </si>
  <si>
    <t>Para evitar que fugara, habían planeado sorprender a Valencio durmiendo</t>
  </si>
  <si>
    <t>Lentamente, pierde su inmovilidad, se anima, se frota las manos, escupe</t>
  </si>
  <si>
    <t>A la mañana siguiente, Joaquín se despertó cuando Peter ya se había ido</t>
  </si>
  <si>
    <t>Como los demás jugadores peruanos, Gianfranco estaba quitándose la ropa</t>
  </si>
  <si>
    <t>-Estaba enamorada de ti, no hay nada que hacer -dijo el flaco Higueras-</t>
  </si>
  <si>
    <t>Dio unos pasos frente al escritorio, los anteojos bailando en sus manos</t>
  </si>
  <si>
    <t>¿De Landa? le estiró la mano el hombrecito calvo, bajito, sonriente </t>
  </si>
  <si>
    <t>Se sintió viejo; la vida era monótona, sin alicientes, una pesada carga</t>
  </si>
  <si>
    <t>Y todo porque ayer le medí el aceite a la vieja continuó Luis Felipe</t>
  </si>
  <si>
    <t>La idea del viejo no era dejarme a mí todos los negocios ni mucho menos</t>
  </si>
  <si>
    <t>El artista vistió inclusive su ceñida y colorada indumentaria de payaso</t>
  </si>
  <si>
    <t>Subió con ella, y Amalia no lo miraba pero sentía calor oyéndolo hablar</t>
  </si>
  <si>
    <t>Y cuando le daba, parecía que no le hacía nada, aguantaba lo más fresco</t>
  </si>
  <si>
    <t>Página 82  Yo estoy listo dijo Dioni, frotándose las manos con polvo</t>
  </si>
  <si>
    <t>Bueno, qué te puedo decir, me pareció un chico normal dijo Maricucha</t>
  </si>
  <si>
    <t>Pasaba la planta de los pies sobre los cuerpos molidos de las apasankas</t>
  </si>
  <si>
    <t>Alberto era uno de los que más hablaba de la Pies Dorados en la sección</t>
  </si>
  <si>
    <t>La arrancó con una mano, la mostró a la multitud en un gesto desafiante</t>
  </si>
  <si>
    <t>El día de la mudanza se levantó temprano y fue al colegio de buen humor</t>
  </si>
  <si>
    <t>269  270  Ese Gerardo le habla a uno, lo hace hacer a uno otras cosas</t>
  </si>
  <si>
    <t>A veces me ha dao vueltas la cabeza y mi ignorancia me causó mucha pena</t>
  </si>
  <si>
    <t>Usted ya está viejo, sabe de sobra que los fusiles no se disparan solos</t>
  </si>
  <si>
    <t>Mientras repartían la sal sentí que mi cuerpo se empapaba de sudor frío</t>
  </si>
  <si>
    <t>Luego habían alquilado una cabaña con techo de paja, cerca del hospital</t>
  </si>
  <si>
    <t>Les digo, pues, que a los curas no les funciona la pichula dijo Felipe</t>
  </si>
  <si>
    <t>¿Una señora muy blanca de pelo negro con unos ojazos no había venido? No</t>
  </si>
  <si>
    <t>Y cuando el piojo se levanta volando, las alas, dice, mueve, y no lo ven</t>
  </si>
  <si>
    <t>Suenan de pronto unas ojotas y un bulto surge de la sombra, a diez pasos</t>
  </si>
  <si>
    <t>no quiero una puta lágrima en esta mesa por un vago que bien muerto está</t>
  </si>
  <si>
    <t>Unos días más tarde, el regalo le llegó de vuelta, junto con una tarjeta</t>
  </si>
  <si>
    <t>Moulbright le golpeó la mano, diez veces seguidas, con la regla de metal</t>
  </si>
  <si>
    <t>De ahí escupiste en la palma de tu mano y me empezaste a frotar la pinga</t>
  </si>
  <si>
    <t>Escondía novelas y otros libros bajo    129  130  el colchón de su cama</t>
  </si>
  <si>
    <t>Creí que era llanto de borracho, pero ahora veo que no dijo Carlitos </t>
  </si>
  <si>
    <t>Nunca pasé otro rato igual y eso que la existencia del minero es peliada</t>
  </si>
  <si>
    <t>Sin bulla, lentamente, se despojó del pijama de franela azul y se vistió</t>
  </si>
  <si>
    <t>El año pasado me llevó a su oficina y me tiró veinte reglazos en la mano</t>
  </si>
  <si>
    <t>ya ni te respondía, a mí no me gusta mechar por las huevas y tú lo sabes</t>
  </si>
  <si>
    <t>Te estás poniendo viejo, pensó, un madrugón y se te oxida todo el cuerpo</t>
  </si>
  <si>
    <t>Si no, las elecciones podrían  estallarnos en las manos como un petardo</t>
  </si>
  <si>
    <t>pichicatero</t>
  </si>
  <si>
    <t>Borrachín, pichicatero, ya lo sabía, toda la redacción me lo había dicho</t>
  </si>
  <si>
    <t>Conservó en la mano la linterna, guardó la lima en el bolsillo del sacón</t>
  </si>
  <si>
    <t>Cerca, junto a la paja, un caballo y una yegua entrecruzaban sus cuellos</t>
  </si>
  <si>
    <t>Eddie vivía con sus viejos en Jesús María, por la residencial San Felipe</t>
  </si>
  <si>
    <t>Tati prendió la radio y buscó RBC, una de las tantas estaciones del dial</t>
  </si>
  <si>
    <t>Era ya un pueblo el que iba tras de las mulas, avanzando a paso de danza</t>
  </si>
  <si>
    <t>picarón</t>
  </si>
  <si>
    <t>Sí, claro, picarón dijo Rocío, sonriendo, como si no le hubiese creído</t>
  </si>
  <si>
    <t>El gordo alzaba los brazos, manoteaba, y se le había enronquecido la voz</t>
  </si>
  <si>
    <t>Es la hora de las espinacas, Popeye dijo Pedro, con una sonrisa picara</t>
  </si>
  <si>
    <t>Entonces, mis amigos, ¡chac!, se revienta la soga y vamos a dar al fondo</t>
  </si>
  <si>
    <t>Pero después, se puso como loco, sólo que no por el serrano, sino por él</t>
  </si>
  <si>
    <t>Y nosotros quedamos tranquilos como quien se libra de un enemigo solapao</t>
  </si>
  <si>
    <t>Quiere ser abogado y ésa es una profesión de mucho campo, de mucho campo</t>
  </si>
  <si>
    <t>Puede pedir lo que quiera, pero arriba dijo él, suavemente, muy serio</t>
  </si>
  <si>
    <t>¿Me oyes, me oyes? Mil veces no verte más que casado así, pedazo de loco</t>
  </si>
  <si>
    <t>Arequipa está indignada con lo del Municipal dijo el general Alvarado</t>
  </si>
  <si>
    <t>Su techo absurdo y la tela de seda que la cubría, me causaban irritación</t>
  </si>
  <si>
    <t>(Le tira un puñete, CARLOS intenta pelear pero MISTERIO está enfebrecido</t>
  </si>
  <si>
    <t>Gamboa veía una cara blanca, los cabellos y las pestañas parecían rubios</t>
  </si>
  <si>
    <t>El Fiero y Doroteo entendiéronse pronto y hasta se concedieron intimidad</t>
  </si>
  <si>
    <t>Las parejas danzaban sin dar muchas vueltas, con paso marcado y sencillo</t>
  </si>
  <si>
    <t>Luego salió del baño y se marchó de la Tiendecita Blanca a pasos rápidos</t>
  </si>
  <si>
    <t>El Chispas se despeñaba por las escaleras: qué susto nos pegaste, hombre</t>
  </si>
  <si>
    <t>Pobrecita mi mami, la hemos dejado solita dijo Alexandra, poco después</t>
  </si>
  <si>
    <t>Joven, qué barbaridad, tápese dijo ella, llevándose una mano a la boca</t>
  </si>
  <si>
    <t>El Chispas se casó en febrero y el viejo murió en marzo dice Santiago</t>
  </si>
  <si>
    <t>Ya ordené que le retiraran al soplón dijo él, aflojándose la corbata </t>
  </si>
  <si>
    <t>A mí no me iba a hablar don Cayo de sus polillas, yo era su chofer, niño</t>
  </si>
  <si>
    <t>El muchacho lo miraba con desconfianza y no se atrevía a estirar la mano</t>
  </si>
  <si>
    <t>Oye, Rosa, no me vayas a sacar la vuelta con los sapazos del barrio, ah</t>
  </si>
  <si>
    <t>Van bien pero yo quiero saber si tú estás loco dijo el coronel Espina</t>
  </si>
  <si>
    <t>El viento era un viejo amigo suyo y pasaba acariciándole la piel curtida</t>
  </si>
  <si>
    <t>Cerró la maleta, se sirvió una copa de vino y se sentó a esperar a Peter</t>
  </si>
  <si>
    <t>La vieja Ivonne anda rajando del gobierno y hasta de ti dijo Hortensia</t>
  </si>
  <si>
    <t>Hay un patita que llega los viernes y reparte pacos por toda la gerencia</t>
  </si>
  <si>
    <t>¿Quieres que te mande al extranjero por un tiempo? A México, por ejemplo</t>
  </si>
  <si>
    <t>El rostro del Crucificado era casi negro, desencajado, como el del pongo</t>
  </si>
  <si>
    <t>En el clóset de su dormitorio tenía un buen número de armas y municiones</t>
  </si>
  <si>
    <t>quédate en la casa de tus viejos y olvídate de miami, cariño, hazme caso</t>
  </si>
  <si>
    <t>Ya, no se peleen, que estamos en pleno lonche familiar dijo Maricucha</t>
  </si>
  <si>
    <t>Papi, ¿no te provocaría tomar un lonchecito en el Cream Rica? preguntó</t>
  </si>
  <si>
    <t>Mis viejos se largaron de Lima y se vinieron a Caracas hasta con Charito</t>
  </si>
  <si>
    <t>En la tarde llegamos a la cima de las cordilleras que cercan al Apurímac</t>
  </si>
  <si>
    <t>La casa de al lado era más grande que la nuestra, pero también muy vieja</t>
  </si>
  <si>
    <t>Y yo: «so, mula» y déle chicotazo po las orejas y ancas y métale espuela</t>
  </si>
  <si>
    <t>"Llora, llora, muñeca, gritaban sus compañeros en el recreo, rodeándolo</t>
  </si>
  <si>
    <t>Ella se tapó los ojos con una mano y metió el sexo de Alfonso en su boca</t>
  </si>
  <si>
    <t>La voz de las mujeres alcanza notas agudas, imposibles para la masculina</t>
  </si>
  <si>
    <t>Antes de que partieran les dijo aún: -Les repito que se vayan tranquilos</t>
  </si>
  <si>
    <t>coser</t>
  </si>
  <si>
    <t>2:  Caballero, te coseremos el poto porque tampoco alcanza para medicina</t>
  </si>
  <si>
    <t>¡Soldaditos, soldaditos! gritaban algunos chicos, y todos los seguimos</t>
  </si>
  <si>
    <t>cuando lleguen diles que estoy ocupado y tú anda a almorzar con la gente</t>
  </si>
  <si>
    <t>Bien mirado, la plata era de Demetrio, pero el suegro era muy reclamador</t>
  </si>
  <si>
    <t>Ese mi chochera, cómo le gusta su coquita rica dijo Chongo, sonriendo</t>
  </si>
  <si>
    <t>-No te pongas pálido, hombre - dijo Emilio, dando una palmada a Alberto-</t>
  </si>
  <si>
    <t>¿Se emborrachó y te echó de carajos en el bulín? No le hagas caso hombre</t>
  </si>
  <si>
    <t>La señora Elena precisó: «¿El Fiero Vásquez?» y él admitió: «Sí, mamita»</t>
  </si>
  <si>
    <t xml:space="preserve">  ¿Por qué?  MISTERIO:  La U es el equipo más popular del país</t>
  </si>
  <si>
    <t>Bien quisquilloso le ha salido su cachorro, don Luis Felipe dijo Sixto</t>
  </si>
  <si>
    <t>Si puedes, acuérdate de traer galletitas de quáker y helado de chocolate</t>
  </si>
  <si>
    <t>Su padre cultivaba una chacra de papas y ellos sólo comían papas con sal</t>
  </si>
  <si>
    <t>¿O sea que si tú no ganas no tiene sentido jugar? Qué tal concha, carajo</t>
  </si>
  <si>
    <t>Yo me metí por un vidrio del garaje, que el flaco rompió con un diamante</t>
  </si>
  <si>
    <t>Hasta anda hablando mal de la persona del general Odría dijo Ludovico</t>
  </si>
  <si>
    <t>Cruza un arroyo seco y una tranquera abierta y llega a la loma de Tacual</t>
  </si>
  <si>
    <t>"Si Arana supiera para lo que ha servido la plata que me prestó, pensaba</t>
  </si>
  <si>
    <t>Escuchamos los pasos de un grupo que se acercaba a la puerta del Colegio</t>
  </si>
  <si>
    <t>De repente tú serás un ganador, pero eres un gran cojudo gritó Joaquín</t>
  </si>
  <si>
    <t>¡Adiós, señora! le dije, respetuosamente, y salí tranquilo, no huyendo</t>
  </si>
  <si>
    <t>Llama a Chiclayo y tranquiliza a tu madre, Cristina, dile que estoy bien</t>
  </si>
  <si>
    <t>Agarré mi spray y pinté en toda la fachada Mueran  coqueros, y me fui</t>
  </si>
  <si>
    <t>Te vas a hacer malograr el físico y me muero de la pena dijo Hipólito</t>
  </si>
  <si>
    <t>Sorry que esté así medio nerviosa, Gonza, pero tenía que hablar contigo</t>
  </si>
  <si>
    <t>"¿Tú también vas a ir al Leuro?", preguntó Helena con infinita inocencia</t>
  </si>
  <si>
    <t>Si quieres, cámbiate conmigo en la carpa de los numerarios dijo Foncho</t>
  </si>
  <si>
    <t>A pesar de su absoluta pobreza, el Añuco era distinguido en el Colegio</t>
  </si>
  <si>
    <t>-¡Alto! -le dice uno de los caporales-, ¿cómo te llamas? -Calixto Páucar</t>
  </si>
  <si>
    <t>floro</t>
  </si>
  <si>
    <t xml:space="preserve">  (Se enternece y no quiere demostrarlo) Poco floro y más acción</t>
  </si>
  <si>
    <t>Bebieron el licor chasqueando la lengua y luego prepararon sus carabinas</t>
  </si>
  <si>
    <t>Choloque era un veterano de los duelos y conseguía hacerlo repetidamente</t>
  </si>
  <si>
    <t>¿Con qué plata? Yo te voy a enseñar a hacer plata, choche dijo Pedro</t>
  </si>
  <si>
    <t>Pluto está con Helena, ¿sabías? -¿Tú estás con Helena? -preguntó Alberto</t>
  </si>
  <si>
    <t>El enfermo no podía hablar bien y tenía inmovilizada la mitad del cuerpo</t>
  </si>
  <si>
    <t>Al día siguiente, muy temprano, los caporales hicieron formar a la gente</t>
  </si>
  <si>
    <t>Es lo que yo creía, flaco dijo don Fermín, después de una larga pausa</t>
  </si>
  <si>
    <t>En eso se acercaron dos mujeres y una de ellas comenzó a fregar al flaco</t>
  </si>
  <si>
    <t>Los errores se pagan muy caros en política dijo el comandante Paredes</t>
  </si>
  <si>
    <t>Yo, hermano, si los indios se levantaran, los iría matando, fácil dijo</t>
  </si>
  <si>
    <t>No vas a ir nunca a la casa y te voy a decir por qué dijo el Chispas </t>
  </si>
  <si>
    <t>Pero nadie se levantó ni siguió su camino hasta que las campanas cesaron</t>
  </si>
  <si>
    <t>Ese poncho abrigaba, sí, y era de otro; por eso le daba por los tobillos</t>
  </si>
  <si>
    <t>En las grandes chacras comunitarias seguían madurando el trigo y el maíz</t>
  </si>
  <si>
    <t>Yo tenía mucho frío, me temblaba el cuerpo y tres veces me paré a orinar</t>
  </si>
  <si>
    <t>Yo iba a las chicherías a oír cantar y a buscar a los indios de hacienda</t>
  </si>
  <si>
    <t>Este, después de la comida, fue a tocar la campana por orden del alcalde</t>
  </si>
  <si>
    <t>Le pasaba plata a la dueña de la pensión para que no le contara a usted</t>
  </si>
  <si>
    <t>No era raro, pues, que a los «chuquis» les gustara el cañazo; tenían sed</t>
  </si>
  <si>
    <t>De madrugada hacía un frío que helaba el rocío, chamuscando las siembras</t>
  </si>
  <si>
    <t>A la mañana siguiente, cuando salí del colegio, todavía no había elegido</t>
  </si>
  <si>
    <t>Ay, Gonza, no seas cochino dijo Rocío, y sacó la cabeza por la ventana</t>
  </si>
  <si>
    <t>En un rincón se erguían, como únicas invictas, varias botellas de cañazo</t>
  </si>
  <si>
    <t>Y hábleme como hombre, carajo, no me hable con esa vocecita de estreñido</t>
  </si>
  <si>
    <t>Joaquín lo había visto desnudo un par de veces en el camarín del colegio</t>
  </si>
  <si>
    <t>Me cagaba en la plata y me creía capaz de grandes cosas dice Santiago</t>
  </si>
  <si>
    <t>Andabas en apuros de plata y lo revendiste en la mitad de precio, piensa</t>
  </si>
  <si>
    <t>No te imaginas lo bien que cacha la desgraciada añadió, bajando la voz</t>
  </si>
  <si>
    <t>¡Yo puedo irme, Padrecito! ¡Cien leguas! Yo sé andar por las cordilleras</t>
  </si>
  <si>
    <t>Un caño' incrustado en la pared, no muy arriba, hacía las veces de ducha</t>
  </si>
  <si>
    <t>Página 117  Quiero el mejor chamo que tengas, Chonguito dijo Alfonso</t>
  </si>
  <si>
    <t>Se sienta y mira infantilmente al público, tiene nueve años y tiene frío</t>
  </si>
  <si>
    <t>cagón</t>
  </si>
  <si>
    <t>(El MAYOR, descontrolado, lo golpea) No me duelen los golpes de un cagón</t>
  </si>
  <si>
    <t>Procuraba no hablar, temía que el hombre se lanzara a nuevas confidencias</t>
  </si>
  <si>
    <t>Yo te invito, acabo de sacarles un vale a esos cabrones dijo Carlitos </t>
  </si>
  <si>
    <t>No seas huevón, Joaquín, una hembrita nunca debe enterarse de esas cosas</t>
  </si>
  <si>
    <t>Su cara denotaba madurez y seguridad y su cuerpo, una tranquila fortaleza</t>
  </si>
  <si>
    <t>¡El negro! ¡El negro! repetía, atolondrado, ahogándose con las lágrimas</t>
  </si>
  <si>
    <t>El Serrano metió el fierro a fondo, la camioneta se desbocó por la trocha</t>
  </si>
  <si>
    <t>Melba Cortez mimaba al tinterillo con palabras melosas y trajes escotados</t>
  </si>
  <si>
    <t>Lentamente, Joaquín se acercó a él y metió una mano en su bolsa de dormir</t>
  </si>
  <si>
    <t>¿Sería feliz? -No tenemos nada que hablar - dijo la madre- Ni una palabra</t>
  </si>
  <si>
    <t>Lo siguen Eloy Condorumi, uno apodado el Zarco, el Abogao y Emilio Laguna</t>
  </si>
  <si>
    <t>Era negro el Hermano Miguel; pero de rostro agudo, de nariz casi aguileña</t>
  </si>
  <si>
    <t>El enfermero traía en las manos una venda nueva y un rollo de esparadrapo</t>
  </si>
  <si>
    <t>Segundos después, Emilio aparecía en la ventana; también estaba acicalado</t>
  </si>
  <si>
    <t>Mi viejo salió al toque de la fábrica y regresó a la casa hecho un pichín</t>
  </si>
  <si>
    <t>blanquiñoso</t>
  </si>
  <si>
    <t>Au, au, suéltame, oye, blanquiñoso, malnacido, chuchatumay gritó Pelusa</t>
  </si>
  <si>
    <t>ser piedra</t>
  </si>
  <si>
    <t>Ese era un mundo de piedras que sólo permanecía a condición de ser piedra</t>
  </si>
  <si>
    <t>Los notables del pueblo ya no lo admiraron tanto y algunos se reían de él</t>
  </si>
  <si>
    <t>Así señora, todito, y le hacía cariños en la cabeza y le besaba las manos</t>
  </si>
  <si>
    <t>Se quedaron conversando y la señora la tranquilizaba, nunca sabría, sonsa</t>
  </si>
  <si>
    <t>La cabeza de pico ganchudo y tiesa cresta renegrida quedaba sobre la suya</t>
  </si>
  <si>
    <t>¿A las tres en el Cream Rica de Larco, flaco? A las tres en punto, pecoso</t>
  </si>
  <si>
    <t>Desde algunos balcones, en las calles del centro, insultaron a las cholas</t>
  </si>
  <si>
    <t>Como las que había en Lima antes de la invasión de los cholos dijo Mimi</t>
  </si>
  <si>
    <t>Polito era un muchacho bajo, de nariz aguileña, ojos vivaces y pelo negro</t>
  </si>
  <si>
    <t>florero</t>
  </si>
  <si>
    <t>Los vasos y los floreros rotos ya no se reponían pero él estrenaba ternos</t>
  </si>
  <si>
    <t>¿Por qué vas, de voluntario, a que te defequen los piojos? Tenían espanto</t>
  </si>
  <si>
    <t>La lamparilla del velador iluminaba la cama con una escasa luz de iglesia</t>
  </si>
  <si>
    <t>Amalia rebuscó el velador, el closet, el tocador pero no dio con el álbum</t>
  </si>
  <si>
    <t>Pero dime una cosa, ¿Flora no te puso un jebe? No, papi, no me puso nada</t>
  </si>
  <si>
    <t>Antes de hablar de San Marcos cuéntame qué tal ese viaje dijo Bermúdez</t>
  </si>
  <si>
    <t>Dice que le dijo: todo el mundo está fregado si me friegan, no me extraña</t>
  </si>
  <si>
    <t>- El Rulo - ¿Es cierto? -No - dijo Alberto- En "La Salle" no había negros</t>
  </si>
  <si>
    <t>Aunque mejoró un poco y dejó de quejarse, andaba tonteando por el caserío</t>
  </si>
  <si>
    <t>Oye, gordo, maricón, ¿ya te olvidaste los nombres en clave? dijo la voz</t>
  </si>
  <si>
    <t>Calla, maricón dijo Pedro, y hundió su sexo entre las nalgas de Joaquín</t>
  </si>
  <si>
    <t>Hablaba y se iba aplacando los pelos con las manos, acomodándose la blusa</t>
  </si>
  <si>
    <t>frigi</t>
  </si>
  <si>
    <t>En el frigidaire, enorme, había verduras y botellas de leche para regalar</t>
  </si>
  <si>
    <t>" "Ni me fijé que era negro", dice Vallano, sacándose el cordón de] botín</t>
  </si>
  <si>
    <t>Putamadre, me he quedado con ganas de sacarle la mierda a estos rosquetes</t>
  </si>
  <si>
    <t>¿Dónde estaba la tierra que cantar? No había sino piedra, frío y silencio</t>
  </si>
  <si>
    <t>Yo por ética profesional no te puedo recomendar a ninguna, hijito dijo</t>
  </si>
  <si>
    <t>Ya era hora, ya era hora repetía el Chispas, feliz, todavía incrédulo </t>
  </si>
  <si>
    <t>Dejó pasar a Joaquín y se puso a levantar pesas frente a un espejo rajado</t>
  </si>
  <si>
    <t xml:space="preserve">  (Lo mira) ¡Qué asco de chocolate! ¡Es tan asqueroso como tu apodo</t>
  </si>
  <si>
    <t>Valencio se quedó frente a él, cuchillo en mano, hasta que llegó el Manco</t>
  </si>
  <si>
    <t>El trigal estaba amarilleando, pero todavía quedaban algunas zonas verdes</t>
  </si>
  <si>
    <t>Penca y pata eran excelentes «contras» para que no entrara el mal hechizo</t>
  </si>
  <si>
    <t>¿Cierto que Cayo Mierda y la vieja Ivonne son ahora socios? dijo Queta</t>
  </si>
  <si>
    <t>¿Ya, ya, la puntita? ¿Y qué tal si nos tiramos al gordito?, dijo el Rulos</t>
  </si>
  <si>
    <t>¿Qué habrías hecho vos, Artemio Chauqui? Artemio Chauqui no contestó nada</t>
  </si>
  <si>
    <t>salado</t>
  </si>
  <si>
    <t>Bien salado Marianito, porque yo nunca he tenido problemas en Torres Paz</t>
  </si>
  <si>
    <t>Déjeme las fichas ésas para mostrárselas al Ministro dijo Cayo Bermúdez</t>
  </si>
  <si>
    <t>Pero el lustre sucio que observé en el saco del Viejo me dio tranquilidad</t>
  </si>
  <si>
    <t>Cuando el régimen se termine, el que cargará con los platos rotos seré yo</t>
  </si>
  <si>
    <t>¿Cómo dicen que la droga es mala?  EL NENE:  Acá debe haber alguna trampa</t>
  </si>
  <si>
    <t>He hablado por teléfono con él hace un momento dijo el doctor Arbeláez</t>
  </si>
  <si>
    <t>¡El glorioso regimiento! Contra las cholas, ¿un regimiento? dijo Valle</t>
  </si>
  <si>
    <t>Una vez, cuando era chico, un amiguito y yo violamos a una gallina dijo</t>
  </si>
  <si>
    <t>maquina</t>
  </si>
  <si>
    <t>Cruzó ante el oficial de año y saludó: el teniente contestó maquinalmente</t>
  </si>
  <si>
    <t>Los trozos de tela roja de las polacas se distinguían bien en la penumbra</t>
  </si>
  <si>
    <t>¿Todavía te responde, chola? No, pero mejor, así te engaño menos, Quetita</t>
  </si>
  <si>
    <t>Esta misma tarde me dijo que el supersabio se deje de mariconadas y venga</t>
  </si>
  <si>
    <t>Pero no: sólo lloraba su voz, tenía los ojos secos y opacos muy abiertos</t>
  </si>
  <si>
    <t>Una piedra cedió y Frontino estuvo a punto de perder las patas en el aire</t>
  </si>
  <si>
    <t>Sostenían un tono, largamente, con dulzura; la voz grave inundaba mi alma</t>
  </si>
  <si>
    <t>Ni te creas, hijita, acá los negros son una cosa tremenda dijo Adriana</t>
  </si>
  <si>
    <t>Tú y tus amigos del Opus Dei van a hacer un lonche el día que yo me muera</t>
  </si>
  <si>
    <t>Pero como eres tan susceptible, ya ni me atrevo a preguntarte nada, flaco</t>
  </si>
  <si>
    <t>¿Un calambre en la barriga? Como de chico, en las noches dice Santiago</t>
  </si>
  <si>
    <t>En cierto modo, tenía derecho; todos en el colegio respetaban la venganza</t>
  </si>
  <si>
    <t>¿Ha pasado algo? ¿Va a tener con qué pagar tanta cerveza? dice Ambrosio</t>
  </si>
  <si>
    <t>Comprobé que los colegiales lo miraban con sorpresa, quizá algo admirados</t>
  </si>
  <si>
    <t>cómica</t>
  </si>
  <si>
    <t>Chucha, ¿y qué fue? Me llevaron a la cómica, y yo les decía: No son míos</t>
  </si>
  <si>
    <t>En seguida se puso a contarle todo lo que había escuchado a los caporales</t>
  </si>
  <si>
    <t>He hablado por teléfono con mi mamá y ella me ha pedido que hable contigo</t>
  </si>
  <si>
    <t>Tienes que hablar con él, mi amor, tienes que hacer las paces con tu papi</t>
  </si>
  <si>
    <t>¡Gran artillería para luchar contra un regimiento! Repicaron las campanas</t>
  </si>
  <si>
    <t>Se levanta, estira un brazo, su mano se cierra sobre el cuello de Vallano</t>
  </si>
  <si>
    <t>mongo</t>
  </si>
  <si>
    <t>mañana voy a fastidiar a todos los mongos del colegio que son aliancistas</t>
  </si>
  <si>
    <t>Desde dos cuadras de distancia lograba acertar a la campana de la capilla</t>
  </si>
  <si>
    <t>En el Colegio Salesiano le decían "muñeca"; era tímido y todo lo asustaba</t>
  </si>
  <si>
    <t>¡Qué recordar de mi taita! Él murió lejos de aquí, reventao po la pólvora</t>
  </si>
  <si>
    <t>Yo te agarro, Pelusita gritó Fiorella, cogiendo a Pelusa de la cintura</t>
  </si>
  <si>
    <t>Abajo, gendarmes y caporales habían desmontado esparciéndose por la plaza</t>
  </si>
  <si>
    <t>Bueno, chicos, hasta mañana, que sueñen con los angelitos dijo Adriana</t>
  </si>
  <si>
    <t>¡Patibambapak! ¡Patibambapak! gritaban las mujeres y arreaban las mulas</t>
  </si>
  <si>
    <t>Pero a pesar de todo, el barro cedía siempre y ya le llegaba a la cintura</t>
  </si>
  <si>
    <t>Nada sabían en detalle del ataque a Umay y la muerte de los dos caporales</t>
  </si>
  <si>
    <t>Corridos unos días, el caporal notificó a Illas que debía bajar al temple</t>
  </si>
  <si>
    <t>Había asegurado mis zapatos bajo el cinturón, para tener las manos libres</t>
  </si>
  <si>
    <t>El juez, sabiéndolo en sus manos, no se daba el trabajo de acosarlo mucho</t>
  </si>
  <si>
    <t>Seguro que en Boston vas a conocer un montón de chicos guapos, Alexandra</t>
  </si>
  <si>
    <t>No diga paco, cabo Martínez dijo el policía que parecía estar al mando</t>
  </si>
  <si>
    <t>¿Cierto que una noche al acostarse vio cucarachas y arañas? dice Norwin</t>
  </si>
  <si>
    <t>Decíase que podía ir secando a las gentes hasta que quedaran como un palo</t>
  </si>
  <si>
    <t>Ni abogado ni socio del Club Nacional, ni proletario ni burgués, Zavalita</t>
  </si>
  <si>
    <t>Fue el primero en entrar al departamento, el primero en quedarse a dormir</t>
  </si>
  <si>
    <t>La vibración era triste, la mancha de hollín se mecía como un trapo negro</t>
  </si>
  <si>
    <t>Perdón por venir así, pero necesitaba verte dijo ella, ya más tranquila</t>
  </si>
  <si>
    <t>¿Por qué ha escrito este papel? -Creen que soy un soplón -dijo el Jaguar-</t>
  </si>
  <si>
    <t>Era un serrano insolente, que se reía en su cara mientras él lo reprendía</t>
  </si>
  <si>
    <t>El flaco es el que ha hecho la primera comunión, hay que darle gusto a él</t>
  </si>
  <si>
    <t>Página 17  Sube la guardia dijo Luis Felipe, y le tiró otra cachetada</t>
  </si>
  <si>
    <t>No sólo estás flaco, tampoco tienes ni qué ponerte, estás pasando apuros</t>
  </si>
  <si>
    <t>Es que la terma está desconectada por orden de la vieja tacaña de Monique</t>
  </si>
  <si>
    <t>El coronel puede estar tranquilo, vamos a poner en vereda a todo el mundo</t>
  </si>
  <si>
    <t>-A mí me importa un carajo - dijo el desconocido-, pero no soy un imbécil</t>
  </si>
  <si>
    <t>No puede volver a hablar de ese asunto, bajo pena de un gravísimo castigo</t>
  </si>
  <si>
    <t>¿O sea que tú nunca has visto la calata de Caretas?</t>
  </si>
  <si>
    <t>Subió al jeep, vio a Bermúdez hacer a la mujer un vago adiós, y partieron</t>
  </si>
  <si>
    <t>Oirás pues al Papacha 26 Oblitas me dijo la moza, señalando al arpista</t>
  </si>
  <si>
    <t> Palacitos no tenía fin cuando hablaba de los muertos y de los condenados</t>
  </si>
  <si>
    <t>No debiste venir, no debiste hablarle, Zavalita, no estás jodido sino loco</t>
  </si>
  <si>
    <t>Cuando Joaquín vio a su madre haciéndole hola, pensó que estaba alucinando</t>
  </si>
  <si>
    <t>El paradero estaba ahora desierto, Expreso y colectivos pasaban semivacíos</t>
  </si>
  <si>
    <t>No estoy con éste sino contigo dijo Queta, tomando de la mano al hombre</t>
  </si>
  <si>
    <t>¿Te pesa tanto no haberte dedicado a tirar bombas? No me lo reproches a mí</t>
  </si>
  <si>
    <t>¿El viejo vendió el Buick? No, éste es mío el Chispas se sopló las uñas</t>
  </si>
  <si>
    <t>El zorro preguntó por los ruidos y el conejo respondióle: « Son las pallas</t>
  </si>
  <si>
    <t>Volvieron a pasar por las canchas de básquet y los jugadores ya no estaban</t>
  </si>
  <si>
    <t>" El Rajas me puso de campana a una cuadra de la casa, detrás de una pared</t>
  </si>
  <si>
    <t>«Estoy moliendo porque dentro de un momento llegarán unas bandas de pallas</t>
  </si>
  <si>
    <t>Nos quedamos solos en el salón de actos y comenzamos a cantar "ay, ay, ay"</t>
  </si>
  <si>
    <t>Era grande y dentro de él crecían zapallos, chiclayos, frejoles y pallares</t>
  </si>
  <si>
    <t>?¡ Jajayllas! ¡Jajayllas! Palacitos empezó a saltar, a levantar las manos</t>
  </si>
  <si>
    <t>Página 196  Cuenta cómo fue tu primera pichanga, Gustavito dijo Joaquín</t>
  </si>
  <si>
    <t>Los viejos creían que andaba de jarana y yo ahí, esperándote para seguirte</t>
  </si>
  <si>
    <t>Carajo, pisé mal, se me adormeció la pierna dijo, tratando de levantarse</t>
  </si>
  <si>
    <t>¿Cómo iba a bajar las manos de los brazos de la cruz? Caería al Pachachaca</t>
  </si>
  <si>
    <t>Les dio la mano, adiós camaradas, que salieran diez minutos después que él</t>
  </si>
  <si>
    <t>¡Vaya jinetazo! Pero ninguno montaba en pelo y medio desnudo como Valencio</t>
  </si>
  <si>
    <t>¿Te la puedo chupar un poquito? preguntó Joaquín, sin mirarlo a los ojos</t>
  </si>
  <si>
    <t>Los hombres y las mujeres, viejos y jóvenes, hasta niños, fueron al maizal</t>
  </si>
  <si>
    <t>Amadeo contó la historia de Los rivales y el juez, que encontró más a mano</t>
  </si>
  <si>
    <t>¿Quieres que el Chispas los vaya a recoger? No vamos a ir dijo Santiago</t>
  </si>
  <si>
    <t>Le va a doler cuando sepa que Idiáquez anda amotinando oficiales contra él</t>
  </si>
  <si>
    <t>Fueron andando hasta la plaza de Armas, conversando de todo menos de antes</t>
  </si>
  <si>
    <t>Entre sorbo y sorbo de sopa humeante, Juan piensa en la tarea por realizar</t>
  </si>
  <si>
    <t>Paróse pues, mojándose las manos en el charco de su sangre, y echó a andar</t>
  </si>
  <si>
    <t>Qué tal tranca que me metí esa noche fue lo primero que dijo Gianfranco</t>
  </si>
  <si>
    <t>Quitóse el sombrero dando al sol una cabeza bien peinada, con raya al lado</t>
  </si>
  <si>
    <t>Carbonelli era el italiano que vivía en uno de los cuartuchos del callejón</t>
  </si>
  <si>
    <t>57  58  Nos levantaremos después que la campana toque, a las cinco dijo</t>
  </si>
  <si>
    <t>Chacal, ¿sabes quién fue no? (EL CHACAL asiente) Hoy día, salimos con todo</t>
  </si>
  <si>
    <t>Por lo menos, momentáneamente, habían olvidado que eran azules y colorados</t>
  </si>
  <si>
    <t>Porque yo no tuve la suerte de que mi viejo me llevase al troca a debutar</t>
  </si>
  <si>
    <t>Cuando Valencio volvió en sí, encontróse con las manos atadas a la espalda</t>
  </si>
  <si>
    <t>Pero, adentro, el corazón latía al compás de viejos recuerdos y esperanzas</t>
  </si>
  <si>
    <t>Cuéntame cómo se porta contigo la China, después yo te cuento y comparamos</t>
  </si>
  <si>
    <t>Los azules luchaban por un tal Iglesias y los colorados por el tal Cáceres</t>
  </si>
  <si>
    <t>Bueno, el gringo me ha dado sus quejas, se trata de eso dijo don Fermín</t>
  </si>
  <si>
    <t>Creo que me ha amenazado Eres un pequeño, y estás al cuidado del Colegio</t>
  </si>
  <si>
    <t>Ha amenazado regresar con los chunchos, por el río, y quemar las haciendas</t>
  </si>
  <si>
    <t>¡Zumbayllu! En el mes de mayo trajo Antero el primer Zumbayllu al Colegio</t>
  </si>
  <si>
    <t>Quizá revuelva su corriente y regrese, cargando las balsas de los chunchos</t>
  </si>
  <si>
    <t>Fue solo y había sido un almuerzo tirante y áspero, arrebosado de mentiras</t>
  </si>
  <si>
    <t>espeso</t>
  </si>
  <si>
    <t>Aj, qué espeso, qué antipático dijo Alexandra, no bien entró a su carro</t>
  </si>
  <si>
    <t>ser duro</t>
  </si>
  <si>
    <t>Y pasó el tiempo y el trabajo tornó a ser duro y cruento en las caucherías</t>
  </si>
  <si>
    <t>Levantaremos todo el Mercado y caeremos al teatro Municipal como un huayco</t>
  </si>
  <si>
    <t>Ah, carajo, esto no se queda así dijo Luis Felipe, frotándose las manos</t>
  </si>
  <si>
    <t>El viejo  45  Infundía respeto, a pesar de su anticuada y sucia apariencia</t>
  </si>
  <si>
    <t>Cuando llegamos, le bajé la bragueta y se la chupé en el garage de la casa</t>
  </si>
  <si>
    <t>El más flaco cerró la puerta, se sentó en un escritorio y sacó una balanza</t>
  </si>
  <si>
    <t>Si no le hago el favor de vez en cuando, la vieja se pone jodida, regañona</t>
  </si>
  <si>
    <t>¿Y si me niego a seguir colaborando? murmuró Landa en voz casi inaudible</t>
  </si>
  <si>
    <t>Pero mientras veníamos, el flaco había estado callado y con la cara amarga</t>
  </si>
  <si>
    <t>¿Por qué le tengo que preguntar tantas cosas, mami? No seas metiche, pues</t>
  </si>
  <si>
    <t>carcoso</t>
  </si>
  <si>
    <t>Y ahora los barristas, espero que se hayan lavado bien el cuerpo, carcosos</t>
  </si>
  <si>
    <t>En vano trató de hacerse a un lado o de salir, así el machete lo tasajeara</t>
  </si>
  <si>
    <t>Recoge las cacas, carajo gritó, empujándolo frente a una mierda de perro</t>
  </si>
  <si>
    <t>Su cara cetrina de rasgos duros y su amor por la tierra convencían de ello</t>
  </si>
  <si>
    <t>Al domingo siguiente, Cava, el Jaguar y Arróspide también hablaban de ella</t>
  </si>
  <si>
    <t>Apenas si para indicar la dirección y las vueltas debía tocarlas levemente</t>
  </si>
  <si>
    <t>Todo se armó por el Jaguar, estaba a mi lado y por poco me abollan el lomo</t>
  </si>
  <si>
    <t>No te duches y ven de una vez, el agua es para los cochinos como Becerrita</t>
  </si>
  <si>
    <t>Ambrosio se fue a la barriada de Pantaleón y éste no había vuelto de Tingo</t>
  </si>
  <si>
    <t>Antes, el primer techo armado por los comuneros habría sido el de su pieza</t>
  </si>
  <si>
    <t>Se notaba que la señora tenía pena y estaba muy impresionada con la herida</t>
  </si>
  <si>
    <t>Huevón, en el Perú cualquiera con buena pinta y buena labia es presidente</t>
  </si>
  <si>
    <t>La cara les brillaba de sudor y la camisa empapada se les pegaba al cuerpo</t>
  </si>
  <si>
    <t>Voy a hablarle con franqueza, doctor dijo él, sin malhumor, sin interés</t>
  </si>
  <si>
    <t>Y puso en mis manos una libra de oro brillante, que parecía recién acuñada</t>
  </si>
  <si>
    <t>Consigue llegar al mostrador entre cuerpos que huelen a alcohol y a tabaco</t>
  </si>
  <si>
    <t>tamal</t>
  </si>
  <si>
    <t>Tú debes saber dónde puedo conseguir un buen tamal, hermano dijo Joaquín</t>
  </si>
  <si>
    <t>Las cholas se han quedado al otro lado, donde hay monte dijo el sargento</t>
  </si>
  <si>
    <t>Pareces una puta vieja que recuerda su juventud, Zavalita dijo Carlitos</t>
  </si>
  <si>
    <t>Qué pasa, carajo gritó el exministro, sacando su pistola, encañonándolos</t>
  </si>
  <si>
    <t>«Cierto -dijo el sapo-, nosotros no tenemos por qué juzgar a nuestro juez»</t>
  </si>
  <si>
    <t>Me las va a pagar su frente comida de arrugas, piensa, su cólera helada</t>
  </si>
  <si>
    <t>Nos alojamos en la casa de un notario, ex compañero de colegio de mi padre</t>
  </si>
  <si>
    <t>además hay plata, en la barra va a ver plata grande y yo la voy a repartir</t>
  </si>
  <si>
    <t>Joaquín sonrió y pensó: viejo de mierda, mejor te hubieras quedado en Lima</t>
  </si>
  <si>
    <t>Allí se pasaba el día sin hacer nada, en pijama, y la comida era abundante</t>
  </si>
  <si>
    <t>No se podía ni siquiera pensar en dar muerte a una vaca para obtener cuero</t>
  </si>
  <si>
    <t>Sabemos que en Umay se están concentrando los caporales y guardias civiles</t>
  </si>
  <si>
    <t>cuco</t>
  </si>
  <si>
    <t>Entonces, si el otro es cuco y te ha estado midiendo, aprovecha y te carga</t>
  </si>
  <si>
    <t>Si quieres salir adelante en el Perú, tienes que saber putear a los cholos</t>
  </si>
  <si>
    <t>Sólo falta que la Amalia esté furiosa y me mande al diablo dijo Santiago</t>
  </si>
  <si>
    <t>Y prendí paja cerca de ella y cuando se entibió comenzó a avanzar otra vez</t>
  </si>
  <si>
    <t>Pero yo no hubiera roto el vidrio, hay que ser bruto para romper un vidrio</t>
  </si>
  <si>
    <t>El rumor se hizo más intenso y elevé la voz: Yayayku, hanak pachapi kak</t>
  </si>
  <si>
    <t>Rosendo se cambió de poncho, poniéndose uno más nuevo, y siguió al alcalde</t>
  </si>
  <si>
    <t>Y si quiere seguir en este colegio, eso no puede continuar Página 30  así</t>
  </si>
  <si>
    <t>La chicha encendió las caras y luego fue requerido Anselmo para que tocara</t>
  </si>
  <si>
    <t>tuco</t>
  </si>
  <si>
    <t>Nadie se habría atrevido a capturarlo en el Tuco o viéndolo en su compañía</t>
  </si>
  <si>
    <t>Bajaron las escaleras muchas veces murmurando, procurando guardar silencio</t>
  </si>
  <si>
    <t>Sus piernas chuecas, piensa, su diente de oro, su mal aliento, sus lisuras</t>
  </si>
  <si>
    <t>Entremos, este animal va a enloquecer a toda la Quinta y la besa apenas</t>
  </si>
  <si>
    <t>El Hermano Miguel rezó en voz alta y el coro de alumnos repitió la oración</t>
  </si>
  <si>
    <t>Era el mismo mulato, grueso y satisfecho, de cogote potente y astas cortas</t>
  </si>
  <si>
    <t>Te juro por lo que más quiero que yo no sabía que ese chico habías sido tú</t>
  </si>
  <si>
    <t>Qué tal Joaquincito, caray, o sea que te las has llenado a tu hembrita, ah</t>
  </si>
  <si>
    <t>En eso sentí una presión fuerte en el poto y el tipo me la empujó con todo</t>
  </si>
  <si>
    <t>los demás son hinchas y cuando veamos que alguien merece entrar lo metemos</t>
  </si>
  <si>
    <t>Lo único que les agradezco a mis padres es haberme dado un buen poto, pensó</t>
  </si>
  <si>
    <t>Siguen en la rueda, avanzando lentamente; han olvidado que están de la mano</t>
  </si>
  <si>
    <t>Se pasaba el día hablando sola y persiguiendo unas gallinas que no existían</t>
  </si>
  <si>
    <t>El Fiero pronto se dio cuenta de que no sólo en el Tuco mandaba don Teodoro</t>
  </si>
  <si>
    <t>4:  Ah! Ahí trabajaba la culona, esa grandota, que es más puta que tu vieja</t>
  </si>
  <si>
    <t>Tuve que recordar e imitar a los danzantes profesionales de mi aldea nativa</t>
  </si>
  <si>
    <t>A tu edad todos son así, sobrino, no duran nada, se rinden al toque dijo</t>
  </si>
  <si>
    <t>297 El zumbido lo exasperaba haciéndole dar inútiles manotadas en la sombra</t>
  </si>
  <si>
    <t>Regresaba a su casa, caminando despacio, arrastrando los pies como un viejo</t>
  </si>
  <si>
    <t>A poca distancia de la casa-hacienda el callejón ya estaba cubierto de s IV</t>
  </si>
  <si>
    <t>-Cada vez que hablamos de la fiesta, Alberto se pone pálido - dijo el Bebe-</t>
  </si>
  <si>
    <t>Unas atracan fácil y otras se hacen las estrechas, pero todas son cachables</t>
  </si>
  <si>
    <t>Las otras tribus temen a los cashibos y ninguna los ha vencido en la guerra</t>
  </si>
  <si>
    <t>Lo he visto echarse a llorar ¿ve? Dice anda vete y se encierra en su cuarto</t>
  </si>
  <si>
    <t>Santiago le sonrió y le dio una palmadita en el brazo: punto final, Chispas</t>
  </si>
  <si>
    <t>Luis Felipe y Maricucha salieron del departamento sin decir una palabra más</t>
  </si>
  <si>
    <t>La vieja decía que la íbamos a abandonar y que se iba a morir como un perro</t>
  </si>
  <si>
    <t>Tu vieja le fue a dar sus quejas a la senadora por lo de San Marcos  dijo</t>
  </si>
  <si>
    <t>El salón me había desconcertado; lo atravesé asustado, sin saber cómo andar</t>
  </si>
  <si>
    <t>Si don Armando te escucha decir lisuras, te vas a fregar dijo Juan Manuel</t>
  </si>
  <si>
    <t>Yo era así como ustedes, un serrano zonzo, hasta que me di mi salto po allá</t>
  </si>
  <si>
    <t>Como tenían que detenerse a descansar cada cierto tiempo, llegaron de noche</t>
  </si>
  <si>
    <t>Es una pena, carajo, porque han sido casi treinta años de matrimonio dijo</t>
  </si>
  <si>
    <t>pechuga</t>
  </si>
  <si>
    <t>Buena pechuga se maneja Juana la cubana murmuró Maricucha, en tono burlón</t>
  </si>
  <si>
    <t>Siempre anda diciéndonos a la Teté y a mí anímenlo a que termine su carrera</t>
  </si>
  <si>
    <t>Trinidad quería invitarla a tomar lonche pero Amalia no, no podía aceptarle</t>
  </si>
  <si>
    <t>¿Y para qué carajo ha venido la vieja? Dice que para salvar su matrimonio</t>
  </si>
  <si>
    <t>Maricucha estaba parada afuera del departamento, espantando a los mosquitos</t>
  </si>
  <si>
    <t>Esa gente está podrida en plata y ni tú ni yo tenemos dónde caernos muertos</t>
  </si>
  <si>
    <t>¿De dónde sacaste esta revista, carajo? le preguntó Luis Felipe a Joaquín</t>
  </si>
  <si>
    <t>Imperturbable, con tenacidad, con salud, Cary metía la pata a cada instante</t>
  </si>
  <si>
    <t>Su padre, a diferencia de su madre, parecía más joven, más sano, más fuerte</t>
  </si>
  <si>
    <t>Tienes, tienes Popeye se dejó caer junto a ella, la cogió del otro brazo</t>
  </si>
  <si>
    <t>Rosendo examinó detenidamente el curso, desde el barranco a las peñas altas</t>
  </si>
  <si>
    <t>Perdón por la demora, había una colaza le dijo a Tati, entrando al carro</t>
  </si>
  <si>
    <t>Ni siquiera el colegio terminó el que el Buitre decía será el futuro cráneo</t>
  </si>
  <si>
    <t>Un día, como su padre se irá y no volveremos a saber dónde anda ni qué hace</t>
  </si>
  <si>
    <t>Durante el día más de cien alumnos jugaban en ese pequeño campo polvoriento</t>
  </si>
  <si>
    <t>Yo voy a hablar con Cristian y lo voy a meter en vereda a ese cholo maricón</t>
  </si>
  <si>
    <t>Resueltas sus preocupaciones inmediatas, Rosendo se sintió caer en el vacío</t>
  </si>
  <si>
    <t>Nadie la escuchaba y ella caería y se helaría en esa gélida e inmensa noche</t>
  </si>
  <si>
    <t>Se levantó, caminó unos pasos y se puso en una cola frente al confesionario</t>
  </si>
  <si>
    <t>Traía cuatro o cinco carneros degollados y varias cargas de maíz y de papas</t>
  </si>
  <si>
    <t>" Había una guerra, se vio bien claro con lo de la soga y antes, en el cine</t>
  </si>
  <si>
    <t>Valencio envolvió el rifle en una manta y lo ocultó entre la paja del techo</t>
  </si>
  <si>
    <t>broder</t>
  </si>
  <si>
    <t xml:space="preserve">  En Quilca yo hago la movida con mis broders de Te rompo las tetas</t>
  </si>
  <si>
    <t>Luis Felipe solía ponerse de mal humor cuando su mujer hablaba del Opus Dei</t>
  </si>
  <si>
    <t>El hijo del Buitre está en el gobierno, ahora es importante dijo Ambrosio</t>
  </si>
  <si>
    <t>Tiró riendas y trotó por la bajada a toda la velocidad, que podía el novato</t>
  </si>
  <si>
    <t>Pasumachu, el profesional está embalado</t>
  </si>
  <si>
    <t>Oye, creo que estuve algo malcriado con tu madre, ¿no? Bueno, sí, tal vez</t>
  </si>
  <si>
    <t>El Esclavo se había tendido y permanecía inmóvil, la cabeza entre las manos</t>
  </si>
  <si>
    <t>corvina</t>
  </si>
  <si>
    <t>Un consomé y una corvina, ordenó don Fermín, y él un churrasco con ensalada</t>
  </si>
  <si>
    <t>Está bien, la chola es una santa y yo tengo la mente podrida dijo Popeye</t>
  </si>
  <si>
    <t>Seguía cayendo la lluvia y la tierra crecía más y más, en plantas vigorosas</t>
  </si>
  <si>
    <t>Se habían hecho elegir con ayuda de los soplones y ahora hablaban de huelga</t>
  </si>
  <si>
    <t>Para bajarles los calzones y darles azotes a esos niñitos burgueses, carajo</t>
  </si>
  <si>
    <t>Zulen y con la colaboración de Dora Mayer y otros distinguidos indigenistas</t>
  </si>
  <si>
    <t>Tras la división de madera, por lo alto, se veían los andamios de la tienda</t>
  </si>
  <si>
    <t>taza</t>
  </si>
  <si>
    <t>Maldijo y llamó a gritos a un soldado para que le sirviera una taza de café</t>
  </si>
  <si>
    <t>Una vez en el colegio nos pidieron comprar un libro y se lo dije a mi madre</t>
  </si>
  <si>
    <t>Yo había pensado hacer cantar al winku de noche, en el patio interior, s IX</t>
  </si>
  <si>
    <t>vengo a buscar a mi marido pa que me mueva las caderas y el huevón escribe</t>
  </si>
  <si>
    <t>Mejor dicho, estuve tirado de espaldas, viendo la oscuridad, muerto de frío</t>
  </si>
  <si>
    <t>De ahí me regaló uno de sus palos de golf y me trajo a mi casa como si nada</t>
  </si>
  <si>
    <t>Su único ojo dominaba a Vallano, parado frente a él, a Arróspide y a Montes</t>
  </si>
  <si>
    <t>Unos días después, Santiago lo invitó a almorzar a la quinta de los duendes</t>
  </si>
  <si>
    <t>yapa</t>
  </si>
  <si>
    <t>Así de yapa, como diciendo: «éste no entra en la cuenta», pero no importaba</t>
  </si>
  <si>
    <t>Recuperó su tranquilidad; se disipó de su rostro todo misterio, toda sombra</t>
  </si>
  <si>
    <t>" Otra vez, Ana y Helena contemplaban desde el balcón un partido de fulbito</t>
  </si>
  <si>
    <t>Se había parado de un salto, corrido a la huerta y vomitado sobre las yucas</t>
  </si>
  <si>
    <t>Las dos estaban sentadas, con whiskies en las manos, y habían puesto discos</t>
  </si>
  <si>
    <t>¿Y? ¿Ya te has mechado con alguien en el colegio? le preguntó Luis Felipe</t>
  </si>
  <si>
    <t>Tenía un brillo descorazonado en los ojos y las manos unidas sobre la manta</t>
  </si>
  <si>
    <t>Gonzalo, cállate, qué vergüenza dijo ella, y se llevó las manos a la cara</t>
  </si>
  <si>
    <t>Hola, gracias por venir le dijo el señor López de Romaña, dándole la mano</t>
  </si>
  <si>
    <t>Los conminados hablaron con el alcalde y resolvieron entregar las escopetas</t>
  </si>
  <si>
    <t>Y Trifulcio: se empujaron el trago pero se olvidaron de las banderitas, don</t>
  </si>
  <si>
    <t>349 El viejo tenía los ojos turbios y una barba entre plomiza y herrumbrosa</t>
  </si>
  <si>
    <t>Alberto descubrió, en medio de los cuerpos acumulados, una botella de pisco</t>
  </si>
  <si>
    <t>Cuando se trataba de opinar tenía buen juicio, pero, en general, no hablaba</t>
  </si>
  <si>
    <t>Pero ni siquiera me has preguntado si yo quería cambiarme de colegio, mami</t>
  </si>
  <si>
    <t>Por fin, sin mover la cabeza, estiró una mano y remeció a la señorita Queta</t>
  </si>
  <si>
    <t>En la quinta sección, poco antes de llegar a la puerta del baño, se detiene</t>
  </si>
  <si>
    <t>¿Se puede subir hasta la cruz? Claro, allá arriba la vista es el deshueve</t>
  </si>
  <si>
    <t>putañero</t>
  </si>
  <si>
    <t>"¿Sabes lo que eres?, me contestó; un putañero, lo que se llama un putañero</t>
  </si>
  <si>
    <t>Se prosternó delante del Hermano y empezó a besar los extremos de su hábito</t>
  </si>
  <si>
    <t>A él le había tocado ahora la del caucho y del modo más duro e irremediable</t>
  </si>
  <si>
    <t>Ya me ha dicho la cholita que te la cepillaste bien dijo, bajando la voz</t>
  </si>
  <si>
    <t>huaman</t>
  </si>
  <si>
    <t>La guardé en el bolsillo de mi saco durante los días que estuve en Huamanga</t>
  </si>
  <si>
    <t>La que mantenía una voz clara, llena de potencia y frescura, era la campana</t>
  </si>
  <si>
    <t>El viejo consideraba lo que podía sucederle en caso de que lograran escapar</t>
  </si>
  <si>
    <t>Dicen que fue la mejor bronca en la historia de Amadeus dijo Juan Carlos</t>
  </si>
  <si>
    <t>Cuando se hubieron alejado unos metros de la casa, Alberto le cogió la mano</t>
  </si>
  <si>
    <t>De la cintura para arriba su cuerpo era así así, pero para abajo qué curvas</t>
  </si>
  <si>
    <t>Seguimos caminando y después de un rato, el flaco dijo: "cortemos por aquí"</t>
  </si>
  <si>
    <t>(Se las da a OCTAVIO) Y no te hagas el pendejo, que las tengo bien contadas</t>
  </si>
  <si>
    <t>Bajo el sonido feo de las campanas de Abancay estarían llegando los colonos</t>
  </si>
  <si>
    <t>Helena, con medio cuerpo inclinado sobre la baranda de la galería, lo miraba</t>
  </si>
  <si>
    <t>Lo reclaman así el progreso de la patria y la tranquilidad de los ciudadanos</t>
  </si>
  <si>
    <t>No está detenido y si usted se aviene a colaborar, él tampoco será molestado</t>
  </si>
  <si>
    <t>¡Qué formidable! Alberto caminaba de vuelta a su casa, ensimismado, aturdido</t>
  </si>
  <si>
    <t>La culpa y mi cara, la Pies Dorados que es una polilla tiene más alma que tú</t>
  </si>
  <si>
    <t>Cuando salía un cadete, la cola se agitaba; todos pugnaban por pasar primero</t>
  </si>
  <si>
    <t>Cuando se fue, la señora entró a la cocina: olvídense que la vieja vino aquí</t>
  </si>
  <si>
    <t>" Pero el -Boa no levantaba las manos, se limitaba a desafiarlo: -Baja, baja</t>
  </si>
  <si>
    <t>Y hablaba del viaje: a México, se iría a México, Amalia, y no volvería nunca</t>
  </si>
  <si>
    <t>"Oiga, cadete, saque esos ladrillos de su asiento que quiero ver la película</t>
  </si>
  <si>
    <t>Era joven y ligeramente moreno, de ojos francos y una sonrisa un poco triste</t>
  </si>
  <si>
    <t>El trote franco de los caballos encabezados por Frontino llenó la calle real</t>
  </si>
  <si>
    <t>¿A debutar? preguntó Joaquín, sin entender de qué estaba hablando su padre</t>
  </si>
  <si>
    <t>Los miembros de la Obra no son maricones ni marimachas, Luis Felipe dijo </t>
  </si>
  <si>
    <t>Mote que dieron en quechua a los guardias civiles, por el color del uniforme</t>
  </si>
  <si>
    <t>«A ver, canta, queremos oír cómo lo haces para nombrarte juez», dijo el sapo</t>
  </si>
  <si>
    <t>El Añuco le alcanzaba su ropa, empaquetaba los zapatos de juego, la chompa</t>
  </si>
  <si>
    <t>Tati bajó del taxi descalza, con los zapatos en una mano, y corrió a la casa</t>
  </si>
  <si>
    <t>Seguro que el Jaguar no puso los ladrillos para taparlo, sólo para ver mejor</t>
  </si>
  <si>
    <t>Estaba como adormecido, yerto, y ese llanto sin duda lo redimía de la muerte</t>
  </si>
  <si>
    <t>Se hubiera sentado en el centro, queriendo joder a Urondo se había jodido él</t>
  </si>
  <si>
    <t>timbear</t>
  </si>
  <si>
    <t>¿Tienen permiso para timbear? El servicio no se abandona nunca, salvo muerto</t>
  </si>
  <si>
    <t>269 Se alinearon las parejas y él echó al aire las ágiles notas de un huaino</t>
  </si>
  <si>
    <t>retar</t>
  </si>
  <si>
    <t>Quién sabe se demoró en ponerla al correo o en el correo mismo la retardaron</t>
  </si>
  <si>
    <t>También dijo igual la negra Pancha, arrojando al marido borracho a trancazos</t>
  </si>
  <si>
    <t>Entonces tuvo ganas de tocar ese cuerpo joven, firme, Página 192  musculoso</t>
  </si>
  <si>
    <t>Da media vuelta, se sienta frente a él en una silla de patas finas y lo mira</t>
  </si>
  <si>
    <t>Si ustedes no saben adonde está el carro, no es mi culpa dijo el maletero</t>
  </si>
  <si>
    <t>- "¿Qué quiere?" "El mejor pisco del mundo, a mi entender, asegura la sombra</t>
  </si>
  <si>
    <t>Cómo está, pensaba Amalia, el señor Lucas la había vuelto una gatita de seda</t>
  </si>
  <si>
    <t>Si no lo han visto los padres de Matilde, los matones le habrán roto el alma</t>
  </si>
  <si>
    <t>Página 44  Joaquín sacó bruscamente su mano de la bolsa de dormir de Miguel</t>
  </si>
  <si>
    <t>Los descalzos, los de ojotas y los de zapatos golpeaban el suelo brutalmente</t>
  </si>
  <si>
    <t>El gusanito estaba ahora ahí, dando mansas vueltas monótonas en las entrañas</t>
  </si>
  <si>
    <t>Sus ojos parecían acuosos, la parte blanca se veía grande y también brillaba</t>
  </si>
  <si>
    <t>Muy bien hecho, flaco asentía, Zavalita, sonreía, tomaba sorbitos de café</t>
  </si>
  <si>
    <t>Esa mañana, cuando entró a su clase, Joaquín sintió que le sudaban las manos</t>
  </si>
  <si>
    <t>Se yapó coca a la bola que le hinchaba el carrillo y carraspeó discretamente</t>
  </si>
  <si>
    <t>En él se nota mucho, antes sólo esperaba la ocasión de joder a todo el mundo</t>
  </si>
  <si>
    <t>¿No habías vuelto a ver a nadie de la promoción, flaco? Piensa: la promoción</t>
  </si>
  <si>
    <t>Se tomaba unas copas y ahí mismo empezaba a buscar un serrano, para zumbarle</t>
  </si>
  <si>
    <t>Apenas había tocado el suelo, sentí pasos y oí la voz del flaco que me decía</t>
  </si>
  <si>
    <t>En la comisaría, un teniente le ordenó al cachaco: "fájemelo bien y lárguelo</t>
  </si>
  <si>
    <t>Mi madre le regaló una naranja al cachaco y las otras las llevamos a la casa</t>
  </si>
  <si>
    <t>Página 182  La verdad, Joaquín, creo que podrías picar un poquito más alto</t>
  </si>
  <si>
    <t>Emilio había encendido un cigarrillo y lo fumaba con Pluto, alternativamente</t>
  </si>
  <si>
    <t>Joaquín se puso a llorar mientras su padre le ensuciaba las manos con mierda</t>
  </si>
  <si>
    <t>Bueno, chola, a ver enséñanos a las chicas que tienes hoy dijo Luis Felipe</t>
  </si>
  <si>
    <t>Antes de rezar el credo, el sacerdote pidió que todos se cogiesen de la mano</t>
  </si>
  <si>
    <t>¿Qué andas haciendo por acá? Huyendo de la familia, tía dijo él, sonriendo</t>
  </si>
  <si>
    <t>No, no, hermano, no es el rifle, es el alma del soldadito de leña inservible</t>
  </si>
  <si>
    <t>así que anda a lavarte la cara y estudia, que eso es lo que tienes que hacer</t>
  </si>
  <si>
    <t>Habían tomado el ómnibus en el canchón y nadie hablaba, muertos de cansancio</t>
  </si>
  <si>
    <t>Aquí tienes el informe detallado, las fichas, las armas para las fotografías</t>
  </si>
  <si>
    <t>¿Ves estas tabas que tengo? Pedro le enseñó las zapatillas que tenía puestas</t>
  </si>
  <si>
    <t>Paulino estaba junto al Boa y éste lo dejaba manosear su cuerpo, indiferente</t>
  </si>
  <si>
    <t>Página 79  Debes estar con un hambre padre, porque el cache abre el apetito</t>
  </si>
  <si>
    <t>Nos frotamos la pichula mirando estas fotos y vemos quién dispara más lejos</t>
  </si>
  <si>
    <t>"Digo hay que ser bruto porfiado para ver y no ver los colores con tanta luz</t>
  </si>
  <si>
    <t>Ferro tiene amarrada a mucha gente y van a mover cielo y tierra para sacarlo</t>
  </si>
  <si>
    <t>les decimos gorilas por negros y un culo de negros ahora son hinchas de la U</t>
  </si>
  <si>
    <t>La cocina tenía unas losetas negras y blancas y daba a un patio con cordeles</t>
  </si>
  <si>
    <t>-Oye - dijo Pluto- ¿Y a qué hora bailamos? -Espera, hombre - replicó Emilio-</t>
  </si>
  <si>
    <t>Lo que pasa es que te consiento demasiado y abusas, flaco dijo don Fermín</t>
  </si>
  <si>
    <t>No necesito trabajo, sépase que no le acepto ningún favor, ni menos su plata</t>
  </si>
  <si>
    <t>Continuaban hablando de enrevesados asuntos y diciendo nombres que nunca oyó</t>
  </si>
  <si>
    <t>Luego sopló para probar y soñó, de la manera adecuada al destapar cada hueco</t>
  </si>
  <si>
    <t>Algunos, dicen, están corriendo, cuesta abajo, a esconderse en el Pachachaca</t>
  </si>
  <si>
    <t>Bueno, pero solo una pitada, ¿ya? Ella cogió el troncho y aspiró suavemente</t>
  </si>
  <si>
    <t>Anda volando a comprar una botella de algo y tráetela a escondidas, Ambrosio</t>
  </si>
  <si>
    <t>Pero no fue un quintal, sino mucho más, el oro que fundieron para la campana</t>
  </si>
  <si>
    <t>" Como ya conocía el camino, llegué a su colegio antes de la hora de salida</t>
  </si>
  <si>
    <t>Usted tiene la culpa, lloraba Amalia, el Apra tiene la culpa, le van a pegar</t>
  </si>
  <si>
    <t>Les gusta hablar mucho de la muerte, a indios y mestizos; también a nosotros</t>
  </si>
  <si>
    <t>No habían ahondado la fosa más de una vara cuando estalló una feroz tormenta</t>
  </si>
  <si>
    <t>A su tiempo arribó el caporal acompañado de tres indios, a contar las ovejas</t>
  </si>
  <si>
    <t>Dices eso una vez más y te rompo la cara, conchatumadre gritó Juan Ignacio</t>
  </si>
  <si>
    <t>Tú siempre solitario cual gato techero dijo ella, con una sonrisa coqueta</t>
  </si>
  <si>
    <t>Yo andaba arruinado, hecho una mugre ¿ve? Y por qué a mí sí dice Santiago</t>
  </si>
  <si>
    <t>Todo no dijo el Chispas, muy rápido, sonriendo, alzando un poco las manos</t>
  </si>
  <si>
    <t>Después le quiso pegar y el mayor Téllez no se atrevió o no quiso decir nada</t>
  </si>
  <si>
    <t>Se vistió despacio, dando pitadas a un cigarrillo que humeaba en el cenicero</t>
  </si>
  <si>
    <t>Bismarck Ruiz tuvo que echarse al hombro la alforja y dos ponchos y seguirla</t>
  </si>
  <si>
    <t>Akira y Joaquín pasaron por una cortina y entraron al almacén de la farmacia</t>
  </si>
  <si>
    <t>Becerrita siempre se toma una junto al cadáver, para su colección particular</t>
  </si>
  <si>
    <t>Después de fumar un poco más, él apagó el troncho y puso un casete de Mecano</t>
  </si>
  <si>
    <t>Bueno, hay que cantar dijo Fernando, mirando los alfajores con impaciencia</t>
  </si>
  <si>
    <t>Él cogió su maleta, se puso la gorra y se paró frente a la puerta de la casa</t>
  </si>
  <si>
    <t>215  216  Yo debía ir hacia la planta eléctrica, a rondar la casa de Alcira</t>
  </si>
  <si>
    <t>Y he allí, pues, al alcalde Rosendo Maqui, que ha llegado a viejo a su turno</t>
  </si>
  <si>
    <t>Tráeme un Sublime y te dejo pasar, chibolo le dijo el portero, en voz baja</t>
  </si>
  <si>
    <t>El conejo le contestó: «Bueno, pero espera a que el cóndor me enseñe a volar</t>
  </si>
  <si>
    <t>No te pongas colorado porque te pregunto si quieres ser poeta se rió Aída</t>
  </si>
  <si>
    <t>¿Qué ha sido de tu buena vida, pues, rosquete? dijo Juan Carlos, sonriendo</t>
  </si>
  <si>
    <t>El animal huía al otro extremo del colegio cuando los cadetes estaban libres</t>
  </si>
  <si>
    <t>De Cangallo seguimos viaje a Huamanga, por la pampa de los indios morochucos</t>
  </si>
  <si>
    <t>El hombre estaba haciendo muchos proyectos en relación con una chacra grande</t>
  </si>
  <si>
    <t>Era activo y le gustaba estar en todo, aunque guardando la discreción debida</t>
  </si>
  <si>
    <t>Y si por obra del demonio vinieran, no ha de poder la flecha con los cañones</t>
  </si>
  <si>
    <t>Déjate de actuar como un niño insistió el Chispas, con sinceridad, piensa</t>
  </si>
  <si>
    <t>En las otras piezas, sonaban tiros y ayes de la señora García y la sirvienta</t>
  </si>
  <si>
    <t>Sentada junto a la radio, se sobaba la muñeca, asombrada de no sentir cólera</t>
  </si>
  <si>
    <t>huaino</t>
  </si>
  <si>
    <t>Poco las había escuchado antes, pues prefería los huainos de  dulce lirismo</t>
  </si>
  <si>
    <t>Estos muchachos de ahora son unos fregados, pues, Akira dijo Luis Felipe </t>
  </si>
  <si>
    <t>En el sillón de cuero del pasillo encontró a Robertito, limpiándose las uñas</t>
  </si>
  <si>
    <t>Qué manera de sonarse, pero el negro era más fuerte, le dio sin misericordia</t>
  </si>
  <si>
    <t>Hay que varar el barco en el primer banco de arena para impedir que se hunda</t>
  </si>
  <si>
    <t>pelada</t>
  </si>
  <si>
    <t>Vinieron por las faldas erizadas y peladas de la montaña y llegaron de noche</t>
  </si>
  <si>
    <t>Seguían aspirando coca, cada vez con más frecuencia, con más ganas de hablar</t>
  </si>
  <si>
    <t>No, no debíamos causar lástima, ni podíamos herir aun a la gente más humilde</t>
  </si>
  <si>
    <t>Ya le he explicado cogió el cuchillo y el tenedor, se quedó observándolos</t>
  </si>
  <si>
    <t>Yo prefiero seguir como simpatizante el gusanito, el cuchillo, la culebra</t>
  </si>
  <si>
    <t>Imagínese, que el hijo del Buitre se viniera hasta ahí para verla, creidísima</t>
  </si>
  <si>
    <t>cañón</t>
  </si>
  <si>
    <t>Eran viejas escopetas de chimenea, de las que se cargan por la boca del cañón</t>
  </si>
  <si>
    <t>¿Y qué ideas tiene ese mocoso recién salido del cascarón? se río el senador</t>
  </si>
  <si>
    <t>marimacha</t>
  </si>
  <si>
    <t>Oye, marimacha, enana de mierda, deja tranquila a mi enamorada dijo Joaquín</t>
  </si>
  <si>
    <t>Creo yo que, hasta ahora, todas las llamadas culturas han fallado por su base</t>
  </si>
  <si>
    <t>pero si te apuras con tu huevada, me alcanza pa un vino y un par de tronchos</t>
  </si>
  <si>
    <t>Paulino estaba sentado en un rincón, con una expresión marchita y melancólica</t>
  </si>
  <si>
    <t>El Zurdo buscó un tinterillo y lo enjuició por lesiones y homicidio frustrado</t>
  </si>
  <si>
    <t>Se mezcló con la gente, bebió una naranjada, festejó bromas arrugando la cara</t>
  </si>
  <si>
    <t>Cómo había envejecido desde la  última vez, cuántas canas, qué ojos hundidos</t>
  </si>
  <si>
    <t>Y tú, ¡río Pachachaca!, dame fuerzas para subir la cuesta como una golondrina</t>
  </si>
  <si>
    <t>Un mar verdoso y mansurrón, sobre el cual ondulaba un blanco vuelo de pájaros</t>
  </si>
  <si>
    <t>Él no durmió vigilando su tesoro, fusil en mano y al otro día llegó la lancha</t>
  </si>
  <si>
    <t>Si lo ven los internos, se lo quitan, o lo chancan con los pies, o a pedradas</t>
  </si>
  <si>
    <t>El cuerpo no me duele del accidente sino de lo duro que es el piso de tu casa</t>
  </si>
  <si>
    <t>Se lo había dicho la misma Zoila en la canasta del viernes, insistió la vieja</t>
  </si>
  <si>
    <t>Se dirigía a ella sin poses, como si estuviera hablando con la señorita Queta</t>
  </si>
  <si>
    <t>El Jaguar caminó delante, entr6 al baño empujando la puerta con las dos manos</t>
  </si>
  <si>
    <t>Sintió como si se le clavaran puñales en los ojos y cayó hacia un lado, yerto</t>
  </si>
  <si>
    <t>¿Cómo te suena eso? Casi salto a besarle las manos, Ambrosio dijo Ludovico</t>
  </si>
  <si>
    <t>cachaco</t>
  </si>
  <si>
    <t>Si la llamara a esta hora se pondría a gritar y me diría cachaco de porquería</t>
  </si>
  <si>
    <t>La discoteca quedaba en un callejón sin salida, cerca de la avenida Benavides</t>
  </si>
  <si>
    <t>La indecisa luz del atardecer entraba a la pieza a través de una cortina azul</t>
  </si>
  <si>
    <t>Para economizar municiones, fusilan a los indios prisioneros en filas de seis</t>
  </si>
  <si>
    <t>Poco antes de llegar al paradero del Colegio Raimondi, Alberto tocó el timbre</t>
  </si>
  <si>
    <t>Y a ella fueron a dar el Fiero y su caballo y en ella vararon como unos leños</t>
  </si>
  <si>
    <t>Dióse el pesado trajín en su honor y el anciano alcalde estaba muy agradecido</t>
  </si>
  <si>
    <t>A la mañana siguiente, Jorge y Joaquín se encontraron en el patio del colegio</t>
  </si>
  <si>
    <t>Lo que pasa es que todavía falta un causa</t>
  </si>
  <si>
    <t>Eso es una leguleyada de las más sucias y no creas que es cosa de los gringos</t>
  </si>
  <si>
    <t>Mejor habría sido ir al patio y dejarnos sueltos allí, o lanzarnos a la calle</t>
  </si>
  <si>
    <t>Pero él había llegado a Rumi, esa tarde, precisamente para hablar con Rosendo</t>
  </si>
  <si>
    <t>Malvina vino hacia ellos, cogió a Queta de la mano, la arrastró a la alfombra</t>
  </si>
  <si>
    <t>Muchas, ya perdí la cuenta Queta lo oyó sonreír, hablar con voz más íntima</t>
  </si>
  <si>
    <t>Caminaron hacia allá -poncho negro, poncho habano- y llegaron hasta el zaguán</t>
  </si>
  <si>
    <t>Amadeo lo miró notando que parecía joven, pero daba la impresión de ser viejo</t>
  </si>
  <si>
    <t>El Hermano Miguel agitaba ya la campanilla desde el corredor del segundo piso</t>
  </si>
  <si>
    <t>Lo que tú digas, amorcito, pero siempre andaba con mañas para ir al Luna Park</t>
  </si>
  <si>
    <t>Antes de acostarse, se había puesto en la cara unas cremas contra las arrugas</t>
  </si>
  <si>
    <t>Esas rocas del Canchahuaya no tienen nada especial, ningún particular encanto</t>
  </si>
  <si>
    <t>Goyo Auca, después de conversar con Clemente Yacu, se puso de pie para hablar</t>
  </si>
  <si>
    <t>Enloquecidas de entusiasmo, las mujeres cantaban cada vez más alto y más vivo</t>
  </si>
  <si>
    <t>¿Misterio te la chupa, qué mierda?    La única que se la chupa soy yo</t>
  </si>
  <si>
    <t>Tenían que verse un poco más, flaco, sobre todo ahora que somos medio cuñados</t>
  </si>
  <si>
    <t>bolero</t>
  </si>
  <si>
    <t>Solo he tomado cuatro, y tú vas por el sexto gin tonic, Pichona dijo Álvaro</t>
  </si>
  <si>
    <t>La manta de seda verde, sin mancha, que cubría la cama, exaltaba el contraste</t>
  </si>
  <si>
    <t>¿Es verdad que le tocaste la pinga? preguntó Luis Felipe, levantando la voz</t>
  </si>
  <si>
    <t>vagoneta</t>
  </si>
  <si>
    <t>Un cablecarril que llevaba carbón en sus vagonetas estuvo de repente sobre él</t>
  </si>
  <si>
    <t>No hay muchos blanquiñosos en el colegio, el poeta es uno de los más pasables</t>
  </si>
  <si>
    <t>Lo grave era no poder ir a buscar a Tere a su colegio, eso me tenía deprimido</t>
  </si>
  <si>
    <t>Ni cojudo, pues, yo lo que quiero es descansar un poco de la loca de tu madre</t>
  </si>
  <si>
    <t>Ajustaba el cordel en la púa, ciñendo las vueltas lentamente y tirando fuerte</t>
  </si>
  <si>
    <t>Dieron otras vueltas, observando ansiosamente a todos lados, sin encontrarlas</t>
  </si>
  <si>
    <t>Pero dicen que en todas las haciendas hablan de doña Felipa</t>
  </si>
  <si>
    <t>¿No lo ha oído nunca? No cabe ni una mosca y siguen entrando dijo Ludovico</t>
  </si>
  <si>
    <t>sentar cabeza</t>
  </si>
  <si>
    <t>¿Cómo así te casas? Ya es hora de sentar cabeza, ¿no te parece? Sí, supongo</t>
  </si>
  <si>
    <t>El defensor, el escribano, el juez, les decían lo mismo si lograban hablarles</t>
  </si>
  <si>
    <t>En un momento más llegaron al tambo, situado junto a la casa de los caporales</t>
  </si>
  <si>
    <t>Hoy sales de la categoría pajeros y entras a la categoría cacheritos</t>
  </si>
  <si>
    <t>¿Con la mano de quién? ¿Con la mano de quién, dice usted? preguntó el Padre</t>
  </si>
  <si>
    <t>No me dejan dormir los cacheritos, carajo dijo, y le dio los preservativos</t>
  </si>
  <si>
    <t>CLAUDIA es delicada y MISTERIO, más bien, algo violento) Ojalá no venga nadie</t>
  </si>
  <si>
    <t>¿Usted tiene un problema de mariconería, señor Camino? preguntó Moulbright</t>
  </si>
  <si>
    <t>Son tantas las palmeras, tantas, que ningún sabio ha logrado conocerlas todas</t>
  </si>
  <si>
    <t>"¿De veras, de veras lo tiro?" "Sí, le decía Alberto; anda, tíralo de una vez</t>
  </si>
  <si>
    <t>Sonaban los carros y, en general, no adivinaba de dónde más salía tanta bulla</t>
  </si>
  <si>
    <t>El puma le arrasa las cabras y él necesita una buena escopeta y también plomo</t>
  </si>
  <si>
    <t>Perdona la franqueza, pero me parece que te lo han cortado horrible dijo él</t>
  </si>
  <si>
    <t>Yo dejé mi lazo de cuero con argolla buena y colgado en una estaca del rincón</t>
  </si>
  <si>
    <t>Regresaron al departamento sin decirse una palabra, acariciándose las piernas</t>
  </si>
  <si>
    <t>Hasta la avenida Argentina voy a tener que tomar el tranvía y después ómnibus</t>
  </si>
  <si>
    <t>Tú dirás que soy una huachafa de lo peor, pero yo muero por la música de RBC</t>
  </si>
  <si>
    <t>Estaba frente al cuarto del teniente, todavía no levantaba la mano para tocar</t>
  </si>
  <si>
    <t>El Añuco se arrodilló, cuando llegamos, y se tapó la cara con las dos manos</t>
  </si>
  <si>
    <t>El Himno Nacional había terminado cuando acabaron de dar la vuelta a la Plaza</t>
  </si>
  <si>
    <t>El civil hablaba por teléfono; asentía, como si su interlocutor pudiera verlo</t>
  </si>
  <si>
    <t>Era aguda su voz y no parecía la de un viejo, cenizo por la edad, y tan recio</t>
  </si>
  <si>
    <t>Suéltame, mañoso de porquería gritó Tati, y se zafó de los brazos de Polito</t>
  </si>
  <si>
    <t>¿Todo va bien, flaco? ¿La pensión, el trabajo? Todo muy bien, papá dijo él</t>
  </si>
  <si>
    <t>El Sapo comprendió que de no terminar rápido iba a debilitarse peligrosamente</t>
  </si>
  <si>
    <t>Estuvo tres meses de vago antes de entrar a la textil de la avenida Argentina</t>
  </si>
  <si>
    <t>Doce escopetas de los más antiguos modelos, mohosas, flojas, de un solo cañón</t>
  </si>
  <si>
    <t>Los colonos    Los ríos profundos  José María Arguedas  Me tomó de las manos</t>
  </si>
  <si>
    <t>¿Tú alguna vez has remojado el pájaro? ¿Qué pájaro, papi? Luis Felipe se rio</t>
  </si>
  <si>
    <t>Abrió el cajón de la cómoda, sacó una camisa de cuello, ropa interior, medias</t>
  </si>
  <si>
    <t>¿Qué más, Zavalita, qué más? La conversación con el Chispas, piensa, nada más</t>
  </si>
  <si>
    <t>Alberto le pasaba la mano por la cabeza y se inclinaba a besarla en la frente</t>
  </si>
  <si>
    <t>A la mañana siguiente, la radio se prendió automáticamente a las ocho en punto</t>
  </si>
  <si>
    <t>La verdá es que pa sacar el cheque bonito hacía nada más que un juego de manos</t>
  </si>
  <si>
    <t>Si quieres, quédate por mientras en mi cuarto hasta que te consigamos un hueco</t>
  </si>
  <si>
    <t>Ojalá vinieran esos pájaros al país, para echarles mano dijo él, bostezando</t>
  </si>
  <si>
    <t>Bueno, vamos, pero si está feo nos salimos al toque, ¿ya? Okay, como quieras</t>
  </si>
  <si>
    <t>En tres años de Colegio Militar, ha tenido tiempo de sobra para hacerse hombre</t>
  </si>
  <si>
    <t>Augusto aceptó enseñar al bueno Inocencio un huaino que le había gustado mucho</t>
  </si>
  <si>
    <t>El joven lo envió donde su cuñado, que era Santiago, y así entró a la imprenta</t>
  </si>
  <si>
    <t>Debe creerse que soy una sinvergüenza, ni me dio la mano siquiera, ni me miró</t>
  </si>
  <si>
    <t>Así se pasaba el rato dijo Ambrosio: su mano se sosegó, volvió a la rodilla</t>
  </si>
  <si>
    <t>Habías hecho una conquista, Amalia, lo tenías loco por ti al huanuqueño Amalia</t>
  </si>
  <si>
    <t>Los dueños de las haciendas sólo venían al Colegio a visitar al Padre Director</t>
  </si>
  <si>
    <t>Esta china está para chuparse los dedos dijo Luis Felipe, mirando a la mujer</t>
  </si>
  <si>
    <t>Seguía teniendo buen sentido y su conocimiento de las tierras no había fallado</t>
  </si>
  <si>
    <t>Ambos vestían como los indios de Andahuaylas, de bayeta blanca moteada de gris</t>
  </si>
  <si>
    <t>¿No jodas que tu tío se pasó de pendejo contigo? No, con mi tío no pasó nada</t>
  </si>
  <si>
    <t>Y la Malpapeada comenzaba a llorar y a patalear así que la he dejado tranquila</t>
  </si>
  <si>
    <t>Es natural que se canse muy pronto, sólo tres patas la sostienen, está lisiada</t>
  </si>
  <si>
    <t>tallarines</t>
  </si>
  <si>
    <t>Ella y la señora, riéndose, lo veían freír huevos, preparar tallarines, pizzas</t>
  </si>
  <si>
    <t>Ya estaban allí las primeras pircas, junto a las cuales crecían pencas y tunas</t>
  </si>
  <si>
    <t>El flash de Periquito relampagueó, el de la papada pestañó y se hizo a un lado</t>
  </si>
  <si>
    <t>Con esto duermes como un niño y sueñas con negros calatos le dijo, sonriendo</t>
  </si>
  <si>
    <t>Mas no se sentía exaltado ante la perspectiva de dejar el Colegio para siempre</t>
  </si>
  <si>
    <t>Me encantaba chequearlo calato cuando nos duchábamos en el camarín del colegio</t>
  </si>
  <si>
    <t>Ven, Charito, dame una chupadita, primero yo y después mi amigo dijo Alfonso</t>
  </si>
  <si>
    <t>Cuando velay que pasa un tal Onofre, que era amansador, montando una mula teja</t>
  </si>
  <si>
    <t>Benito ya estaba con el pisco en la cabeza y el tipógrafo le removió el asunto</t>
  </si>
  <si>
    <t>Seis a dos, primer set para mí gritó Joaquín, tras ganar un punto fácilmente</t>
  </si>
  <si>
    <t>el viento no puede cantar en tu cuerpo enteco y no sabes del trino ni del nido</t>
  </si>
  <si>
    <t>El viejo fue discretamente ayudado por Abram para que cabalgara en el Frontino</t>
  </si>
  <si>
    <t>Doroteo lloraba mascullando: «Y aura me doy cuenta de que lo quería al maldito</t>
  </si>
  <si>
    <t>Un momento se ruborizó: "estoy jugando a vestir a la muñeca, como las mujeres"</t>
  </si>
  <si>
    <t>" Me di cuenta que mi madre sabía lo que hacían el flaco Higueras y mi hermano</t>
  </si>
  <si>
    <t>Los nuestros sólo consiguieron que se aprobara un mensaje de solidaridad moral</t>
  </si>
  <si>
    <t>¿Te asustaste porque saqué la chaveta? No te iba a hacer nada, tú eres mi hijo</t>
  </si>
  <si>
    <t>No se dirigió al callejón; astutamente, corrió hacia el otro extremo del campo</t>
  </si>
  <si>
    <t>Algo duro tocaron sus pies, acaso una roca, tal vez una arcilla muy resistente</t>
  </si>
  <si>
    <t>De pronto, su mirada se despeña colérica, los pájaros se transforman en larvas</t>
  </si>
  <si>
    <t>A lo mejor le pegaron y Trata de disimular que tienes miedo dijo Solórzano</t>
  </si>
  <si>
    <t>176 Pero ya están ahí los batallones del gobierno con buenos fusiles y cañones</t>
  </si>
  <si>
    <t>¡El Viejo! Cómo rezaba frente al altar del Señor de los Temblores, en el Cuzco</t>
  </si>
  <si>
    <t>Te han visto correr por Huanupata, detrás de las mulas robadas por las indias</t>
  </si>
  <si>
    <t>¡Pobre vieja, que se murió también sin verlo más! Debe ir en busca de Pascuala</t>
  </si>
  <si>
    <t>Unas manchas azules teñían sus párpados; sus pupilas revelaban alarma, desvelo</t>
  </si>
  <si>
    <t>Vivan los matacabras, carajo gritó Gustavo, sacando la cabeza por la ventana</t>
  </si>
  <si>
    <t>En todo caso, yo haré todo lo que esté en mis manos para que esto no lo afecte</t>
  </si>
  <si>
    <t>El conejo le respondió: «La vieja busca marido para su hija y ha puesto trampa</t>
  </si>
  <si>
    <t>Los serranos son tercos, cuando se les mete algo en la cabeza ahí se les queda</t>
  </si>
  <si>
    <t>Fue retirando con la lima la masilla del contorno, que recogía en la otra mano</t>
  </si>
  <si>
    <t>Joaquín abrió el minibar, mezcló un poco de ron con cocacola y le dio un trago</t>
  </si>
  <si>
    <t>Dos Cristales bien fresquitas grita Ambrosio, haciendo bocina con sus manos</t>
  </si>
  <si>
    <t>¿Tus viejos ya saben que te han choteado de la universidad? preguntó Alfonso</t>
  </si>
  <si>
    <t>¡La explosión de los sentimentales! dijo tranquilamente, apartando al Flaco</t>
  </si>
  <si>
    <t>Ojalá no se case, que el príncipe debe ser un vividorcillo y pedirán más plata</t>
  </si>
  <si>
    <t>El Presidente no es muy vivo pero tampoco muy tonto dijo el doctor Arbeláez</t>
  </si>
  <si>
    <t>Algunos, al saber que había matado, le buscaban pleito para dárselas de machos</t>
  </si>
  <si>
    <t>Y mira cómo se ha puesto ahora: tan lindo, tan colorido, con tanta gente joven</t>
  </si>
  <si>
    <t>Disparado por la diestra mano de Rosendo, podía resultar inclusive contundente</t>
  </si>
  <si>
    <t>Lo importante es que el flaco haya entrado a la Universidad dijo don Fermín</t>
  </si>
  <si>
    <t>Ahora es una choleria infecta, qué clase de relaciones va a tener el flaco ahí</t>
  </si>
  <si>
    <t>El viejo    Los ríos profundos  José María Arguedas  alta en las habitaciones</t>
  </si>
  <si>
    <t>El taita de Anselmo era quesero de una hacienda, pero él no quería ser quesero</t>
  </si>
  <si>
    <t>Mientras lloraba, escuchaba cómo caminaban las palomas por el techo de la casa</t>
  </si>
  <si>
    <t>pendejada</t>
  </si>
  <si>
    <t>Pero la pendejada es que los blancos no podemos vivir sin los cholos, Joaquín</t>
  </si>
  <si>
    <t>Figúrate que el viejo iba a ir al mitin ése, Arévalo lo desanimó a última hora</t>
  </si>
  <si>
    <t>Y el Manco aclaró: -Ña Casianita, la plata se la guarda onde no haiga ladrones</t>
  </si>
  <si>
    <t>¿Acaso los curas no dicen lisuras?</t>
  </si>
  <si>
    <t>Le pareció que iba hacia él un palo, más que un hombre, y deploró su condición</t>
  </si>
  <si>
    <t>Güeno, y ya sin maña, te compras dos botellas de cañazo, que harto necesitamos</t>
  </si>
  <si>
    <t>Se la llevarían, le harían preguntas, le pegarían, la matarían como a Trinidad</t>
  </si>
  <si>
    <t>¡Estupideces de malcriados! ¡A dormir! ¡Largo de aquí todos! ordenó el Padre</t>
  </si>
  <si>
    <t>Tengo un vino excelente en mi depa dijo él, cuando se aburrieron de bailar </t>
  </si>
  <si>
    <t>Los polos revolean y en el aire papel picado y el humo artificial rojo y crema</t>
  </si>
  <si>
    <t>Está bien, flaco, dijo el tipo, pero que no ande diciendo putas a mis mujeres</t>
  </si>
  <si>
    <t>Tenía en la mano un periódico pero no leía: miraba la pared con aire siniestro</t>
  </si>
  <si>
    <t>Vi que en una mano llevaba un porito con boquilla de metal, para la llipta25</t>
  </si>
  <si>
    <t>No bien terminó de vaciar las cervezas en el lavadero, comenzó a botar el vino</t>
  </si>
  <si>
    <t>Todo eran carreras o fútbol y se aburría cuando tocaron la puerta de la cocina</t>
  </si>
  <si>
    <t>¡El mito de la raza! Las cholas mueren igual que los indios si las ametrallan</t>
  </si>
  <si>
    <t>General Chamorro, mucho gusto una voz enérgica, sin edad, dueña de sí misma</t>
  </si>
  <si>
    <t>¡Casi te saltaban los ojos, chancho! Y tú ¡Anticristo! le dijo a Montesinos</t>
  </si>
  <si>
    <t>Se habían sentado en la banca, hablaban mirando la pared del frente o el techo</t>
  </si>
  <si>
    <t>platudo</t>
  </si>
  <si>
    <t>Y él: era una vivísima, se conseguirá otro platudo antes de que cante un gallo</t>
  </si>
  <si>
    <t>Maricucha bajó la mirada, jugó con sus manos, hizo como que no había oído nada</t>
  </si>
  <si>
    <t>¿Por qué en vez de ir al Zela no vamos donde la vieja Ivonne? dijo Castelano</t>
  </si>
  <si>
    <t>Mucho más tarde acaso el Chipro contaría la historia, riéndose como un chivo</t>
  </si>
  <si>
    <t>Trató de levantarse, pero no pudo: un pie se había instalado sobre su estómago</t>
  </si>
  <si>
    <t>La señora Zoila se quedaría a dormir en la clínica, el Chispas llevó a la Teté</t>
  </si>
  <si>
    <t>Le parecía que el melancólico canto era necesario al véspero como un tinte más</t>
  </si>
  <si>
    <t>De la sangre caliente emergía un vaho que se condensaba en el frío de la noche</t>
  </si>
  <si>
    <t>Voy a ir a la casa todas las semanas, se lo he dicho al Chispas ya, pregúntale</t>
  </si>
  <si>
    <t>Las jugosas paletas verdes se ornaban de frutos que parecían rubíes y topacios</t>
  </si>
  <si>
    <t>¿Qué son cinco mil soles ridículos? Yo le tenía una guardada a Álvaro Amenábar</t>
  </si>
  <si>
    <t>Esa tarde había ido a la playita pensando si me dice cualquier cosa lo insulto</t>
  </si>
  <si>
    <t>Y además andas medio sonámbulo y con ojos de carnero degollado dijo la Teté</t>
  </si>
  <si>
    <t>Acompañaban y sin embargo el cura decía que ni animales ni plantas tenían alma</t>
  </si>
  <si>
    <t>De pronto se sintió perdido en ese mundo de papeles, olor a tabaco y aire malo</t>
  </si>
  <si>
    <t>arrebatado</t>
  </si>
  <si>
    <t>Habló con la cabeza descubierta, por momentos solemne, por momentos arrebatado</t>
  </si>
  <si>
    <t>¿Sabes por qué entré? Porque la señora me dijo anda a ver si se baña de verdad</t>
  </si>
  <si>
    <t>-A ésa, a ésa del lado izquierdo -ordenó el hacendado-, a ésa de pintas negras</t>
  </si>
  <si>
    <t>Ahí estaba: incluso Popeye, incluso Cary, la novia de Chispas, todos de fiesta</t>
  </si>
  <si>
    <t>Siento decirle que no, doctor tosió, murmuró perdón, y dio una nueva pitada</t>
  </si>
  <si>
    <t>¿Cómo conseguiste mi número? Llamé a casa de tus viejos y les pedí tu teléfono</t>
  </si>
  <si>
    <t>Quedaron en encontrarse en la Tiendecita Blanca a las seis en punto de la tarde</t>
  </si>
  <si>
    <t>Ese chico me ha sacado a bailar cincuenta mil veces en el Tarot y en el Nirvana</t>
  </si>
  <si>
    <t>Pero, ¿por qué andas tras los cholos y los indios? No le harán nada a la Felipa</t>
  </si>
  <si>
    <t>Lo estás haciendo hablar como maricón al muchacho, Maricucha dijo Luis Felipe</t>
  </si>
  <si>
    <t>YUTAY:  Allá hay cincuenta puntas y de mi barrio baja otra mancha por su cuenta</t>
  </si>
  <si>
    <t>Su cuello era ancho, su nuca fuerte, como la de un toro; sus manos eran grandes</t>
  </si>
  <si>
    <t>Al otro día, los obreros del asiento minero de Navilca enterraron a sus muertos</t>
  </si>
  <si>
    <t>El mocetón salvaje se les presentó, armado de cuchillo, demandándoles la comida</t>
  </si>
  <si>
    <t>Tenía los hombros caídos y dos arrugas profundas en las comisuras de los labios</t>
  </si>
  <si>
    <t>Todo, menos la cuchilla, se lo regaló a su pareja, que resultó llamarse Juliana</t>
  </si>
  <si>
    <t>Él es un caballero, es bien buena gente, aunque curiosamente también es maricón</t>
  </si>
  <si>
    <t>Hay que tener mucha fuerza de voluntad para no caer en la tentación de la carne</t>
  </si>
  <si>
    <t>Somos algo colegas ¿no?, y seguramente tendremos que trabajar juntos alguna vez</t>
  </si>
  <si>
    <t>EL BURRO:  ¿Y si eres del cristal?  MISTERIO:  Es porque eres un pavo de mierda</t>
  </si>
  <si>
    <t>Pañuelos finos, género y dinero, mucho dinero en libras de oro y soles de plata</t>
  </si>
  <si>
    <t>Presa de una súbita resolución, el Manco guardó el cuchillo y salió de la cueva</t>
  </si>
  <si>
    <t>Joaquín no supo si darle un abrazo, un beso en la mejilla o simplemente la mano</t>
  </si>
  <si>
    <t>A Antero se le notaba recio y pesado junto al    249  250  hijo del Comandante</t>
  </si>
  <si>
    <t>Eso es lo más gracioso del caso, la verdad es que nunca supe por qué me botaron</t>
  </si>
  <si>
    <t>El Hermano había empalmado sus manos y así bajó del terraplén, detrás de Lleras</t>
  </si>
  <si>
    <t>Mientras tanto, la gente hablaba de que pasaban muchas cosas en el mundo, lejos</t>
  </si>
  <si>
    <t>huachafería</t>
  </si>
  <si>
    <t>El que cae en ese mar no se ahoga de agua sino de huachafería dijo Washington</t>
  </si>
  <si>
    <t>Te conseguiste una mina de oro, le había dicho Robertito, ya llevas doce fichas</t>
  </si>
  <si>
    <t>¡De tifus, Padre! ¡Hágala sacar del Colegio! Bajé las gradas, casi a la carrera</t>
  </si>
  <si>
    <t>Yo tenía el rostro hinchado a causa del calor y de la picadura de los mosquitos</t>
  </si>
  <si>
    <t>Desde el colegio dio pruebas de intelectualito y ha terminado de médico partero</t>
  </si>
  <si>
    <t>Sin embargo, rodeando el puesto Canuco, la selva se alza silenciosa y tranquila</t>
  </si>
  <si>
    <t>Lo curioso es que la idea de encarcelarlo no fue del Serrano dijo don Fermín</t>
  </si>
  <si>
    <t>¿Cómo puedes haber creído que tengo tan mal gusto, Gonzalo? Gambini es un asco</t>
  </si>
  <si>
    <t>Cuando la bolita estaba dando vueltas, el chico y Joaquín se miraron a los ojos</t>
  </si>
  <si>
    <t>terruco</t>
  </si>
  <si>
    <t>Lo bien que me sentiría si me pudiese palomear a unos cuantos terrucos, caracho</t>
  </si>
  <si>
    <t>Mamá, por favor, estás hablando como serrana dijo él, con una sonrisa burlona</t>
  </si>
  <si>
    <t>Su paso ya no era tan firme Y daba la impresión de que los zapatones le pesaban</t>
  </si>
  <si>
    <t>Bueno, lo mejor será darle el salvoconducto de inmediato dijo el doctor Lora</t>
  </si>
  <si>
    <t>¿Estás seguro que las gallinas tienen huecos? Salvo que esta pánfila sea virgen</t>
  </si>
  <si>
    <t>hay que pintar paredes y guerrear con todos los intrusos que vayan a la tribuna</t>
  </si>
  <si>
    <t>Lo de Arequipa no me asusta en absoluto, doctor Lora dijo el doctor Arbeláez</t>
  </si>
  <si>
    <t>Ese enano es buenazo en la barra, casi no tiene músculos y sin embargo qué ágil</t>
  </si>
  <si>
    <t>¿Por qué, Joaquincito? Porque ahorita mismo mi papi te está sacando la vuelta</t>
  </si>
  <si>
    <t>Si llega después de la una y media, se empinchan y me hacen un roche del carajo</t>
  </si>
  <si>
    <t>Pensaba hablarle pero ap enas lo tuve al frente me enfurecí y le di un puñetazo</t>
  </si>
  <si>
    <t>Escoltado por carajos lejanos, el corneta se dirige a las cuadras de cuarto año</t>
  </si>
  <si>
    <t>los chicos en lima eran todos bastante iguales, cuadrados, cabezaduras, monazos</t>
  </si>
  <si>
    <t>La cojuda de mi mujer lo ha acostumbrado a comer pollito con papas de El Rancho</t>
  </si>
  <si>
    <t>Cuando terminó la canción, Rocío dijo que se moría de calor y se fue a la barra</t>
  </si>
  <si>
    <t>PAUL NIZAN I Tengo pena por la perra Malpapeada que anoche estuvo llora y llora</t>
  </si>
  <si>
    <t>Página 133  Charito encontró marihuana en mi cuarto y le tiró dedo a mi vieja</t>
  </si>
  <si>
    <t>¿Vamos a tu depa? No me lo tienes que decir dos veces dijo Joaquín, y aceleró</t>
  </si>
  <si>
    <t>¿Quién se mete, en declaraciones? De repente nos empapelan por apañar ladrones»</t>
  </si>
  <si>
    <t>Escuchando mi musiquita de Charlie García, Sui Géneris, Nito Mestre, Serú Girán</t>
  </si>
  <si>
    <t>El Flaco Rondinel te ha hecho temblar como a un conejo decía casi en voz alta</t>
  </si>
  <si>
    <t>De pronto llega el mismo Benito Castro con la cara, las ropas y las manos rojas</t>
  </si>
  <si>
    <t>305  306  El Pachachaca gemía en la oscuridad, al fondo de la inmensa quebrada</t>
  </si>
  <si>
    <t>La sangre de otro huele diferente, yo la he tenido hoy en mi cara, en mis manos</t>
  </si>
  <si>
    <t>Al cabo de un tiempo, el Añuco le dio un puntapié y no volvió a fijarse en él</t>
  </si>
  <si>
    <t>Cava sintió en su cara una lluvia invisible- ¡Serrano! Cava dejó caer las manos</t>
  </si>
  <si>
    <t>A veces yo la veía llegar del colegio y pensaba: "ni una arruga, ni una mancha"</t>
  </si>
  <si>
    <t>Suerte que no le haya dado soroche, es la enfermedad más rara</t>
  </si>
  <si>
    <t>Agradece que tu padre salvó al mío, que si no te clavaría un balazo ahora mismo</t>
  </si>
  <si>
    <t>¿Y qué vamos a disparar? Esa cosita blanca que sale cuando te la frotas, pues</t>
  </si>
  <si>
    <t>El viejo    Los ríos profundos  José María Arguedas  Cada piedra es diferente</t>
  </si>
  <si>
    <t>corcho</t>
  </si>
  <si>
    <t>Unos golpes  sordos en el canchón, aullidos como filtrados por muros de corcho</t>
  </si>
  <si>
    <t>¿No se lo dijo al Embajador, Fermín? Vaya, te pusiste a hablar dijo Ludovico</t>
  </si>
  <si>
    <t>y después de todo, ahí tengo mi carabina, triste pero útil recuerdo de Amenábar</t>
  </si>
  <si>
    <t>Trabajito duro, Ambrosio: la carretera, una mugre, destrozaba llantas y motores</t>
  </si>
  <si>
    <t>En papel sellado, tinterillo y diligencias, la comunidad gastó más de mil soles</t>
  </si>
  <si>
    <t>El muy conchasumadre tiene una regla de metal Página 24  que duele como mierda</t>
  </si>
  <si>
    <t>alacrán</t>
  </si>
  <si>
    <t>Hubiera sido una suerte que la picadura fuera de alacrán o de cualquier insecto</t>
  </si>
  <si>
    <t>Se notaba que su deseo era el de ser estricto y dar la razón a quien la tuviera</t>
  </si>
  <si>
    <t>(LUCÍA se aguanta la risa) El profe me dijo que mi expresión corpórea era buena</t>
  </si>
  <si>
    <t>Luis Felipe miró a Joaquín en los ojos y le dio la mano con una cierta frialdad</t>
  </si>
  <si>
    <t>Eso sí, sonrían con la boca un poquito abierta para que no se noten las arrugas</t>
  </si>
  <si>
    <t>MISTERIO:  ¿Puedes apagarlo para comenzar?    ¿Tú que chucha te computas?</t>
  </si>
  <si>
    <t>En la energía con que Antero hablaba parecía encontrar la protección suficiente</t>
  </si>
  <si>
    <t>El viejo ha rejuvenecido veinte años en un segundo dijo el Chispas, eufórico</t>
  </si>
  <si>
    <t>chiquita</t>
  </si>
  <si>
    <t>La chiquita se llamaba Amalita Hortensia y tendría cinco o seis añitos ya, niño</t>
  </si>
  <si>
    <t>Cuando terminaron de empacar, los chicos del Saeta subieron a la camioneta azul</t>
  </si>
  <si>
    <t>Yo lo he visto ya bastantes veces a don Cayo y nunca me ha hecho notar que sepa</t>
  </si>
  <si>
    <t>Hay que esperar calladitos a que bajen las palomas a tomar su agua dijo Dioni</t>
  </si>
  <si>
    <t>A ver, Lobatón, ábrame esta reja gritó, dirigiéndose a uno de sus subordinados</t>
  </si>
  <si>
    <t>El problema es que los blancos y los cholos se odian, pero también se necesitan</t>
  </si>
  <si>
    <t>¡Aura que me acuerdo!, el que buscaba y siempre encontraba era el viejo Melitón</t>
  </si>
  <si>
    <t>Y lo peor es que cuando estábamos juntos, no sabes, era un arrecho de porquería</t>
  </si>
  <si>
    <t>Lo lamento mucho pero vamos a ir, yo también soy hincha de la U pero no por eso</t>
  </si>
  <si>
    <t>Joaquín entró a su cuarto, abrió el cajón de su mesa de noche y sacó un troncho</t>
  </si>
  <si>
    <t>A mí no me pongas chapas porque después se quedan y a uno le pierden el respeto</t>
  </si>
  <si>
    <t>Los domingos, los camiones del colegio iban a Bellavista a buscar a los cadetes</t>
  </si>
  <si>
    <t>El viento zarandeaba la malahoja de los techos, revolvía el polvo en las calles</t>
  </si>
  <si>
    <t>188 Ella es la china consentida de Leonor, así que te voy a tomar a mi servicio</t>
  </si>
  <si>
    <t>Lo único que le pido es que me cambie de carpeta, porque ya no aguanto a Camino</t>
  </si>
  <si>
    <t>A la Rueda Chicago que han puesto en el Campo de Marte, papá  dijo el Chispas</t>
  </si>
  <si>
    <t>«¿Qué me hará el Chacho? -dijo el alcalde-, la vida ya no vale» Y  fue a verla</t>
  </si>
  <si>
    <t>El caro quiere decir una libra, el barato que se consiguen hasta por tres soles</t>
  </si>
  <si>
    <t>Alguien ha metido la mano, ya habrá tiempo para aclararlo dijo Cayo Bermúdez</t>
  </si>
  <si>
    <t>"Y ahora canta, le dijo el Jaguar, pero igual que un artista, moviendo las manos</t>
  </si>
  <si>
    <t>A veces, es preferible olvidarse del reglamento y valerse solo del sentido común</t>
  </si>
  <si>
    <t>" Cava levanta bruscamente los ojos de la taza vacía y mira a Vallano con terror</t>
  </si>
  <si>
    <t>¡Qué vale el machete frente al revólver o la carabina! Ahora le pesa inútilmente</t>
  </si>
  <si>
    <t>El Fiero se puso a hablar: -¿Sabes? Voy admirao de que no te haya metido un tiro</t>
  </si>
  <si>
    <t>Los indios y mestizos están borrachos y cantarán en pandilla en todas las calles</t>
  </si>
  <si>
    <t>Página 161  Qué tal cirio este gringo apestoso dijo Maricucha, bajando la voz</t>
  </si>
  <si>
    <t>Jalándalo fuertemente del pelo, Pérez-Mejía llevó a Joaquín de vuelta al colegio</t>
  </si>
  <si>
    <t>(Risas)  MISTERIO:  ¿A quién le has dicho gallina?  UN HOMBRE:  A ti pes huevón</t>
  </si>
  <si>
    <t>Su lomo parecía una bandera peruana, rojo y blanco, blanco y rojo, yeso y sangre</t>
  </si>
  <si>
    <t>¡Que hablaran, que hablaran! Él les entregaba la mercadería en sus propias manos</t>
  </si>
  <si>
    <t>¡Vamos, entonces! ¡Vamos, hermano! ¡Recuerda que es layk´a! Lo arrastré un poco</t>
  </si>
  <si>
    <t>Popeye había querido buscarlo un montón de veces pero tú eras invisible, hermano</t>
  </si>
  <si>
    <t>Gaudencio es tuerto y de su jeta húmeda se desprende a veces una baba oleaginosa</t>
  </si>
  <si>
    <t>Yo ya sabía que el serrano no podía, pero cómo iba a pensar que resistiera tanto</t>
  </si>
  <si>
    <t>Creo que se le ocurrió al negro Vallano, siempre anda poniendo apodos a la gente</t>
  </si>
  <si>
    <t>Pesaban mucho para que las mujeres, pudieran alzarlos hasta el lomo de las mulas</t>
  </si>
  <si>
    <t>El po7mulo estaba muy hinchado y en la nariz y en la boca había sangre coagulada</t>
  </si>
  <si>
    <t>colita</t>
  </si>
  <si>
    <t>Se puso a patear, a mover su colita se limpia los ojos con el mandil, suspira</t>
  </si>
  <si>
    <t>villegas</t>
  </si>
  <si>
    <t>Un externo, amigo del Iño Villegas, entró al Colegio por el postigo del zaguán</t>
  </si>
  <si>
    <t>Santiago ve sus zapatones enormes: enfangados, retorcidos, jodidos por el tiempo</t>
  </si>
  <si>
    <t>Entonces Dioni sugirió ir a cazar palomas, y a Joaquín le pareció una buena idea</t>
  </si>
  <si>
    <t>302 CAPÍTULO 11 ROSENDO MAQUI EN LA CÁRCEL El viejo alcalde no perdía el corazón</t>
  </si>
  <si>
    <t>No hay forma, le dan unas pataletas terribles, dice que me quiero librar de ella</t>
  </si>
  <si>
    <t>Un viejo de nariz ganchuda, que dijo ser el alcaide, la asomó entre los barrotes</t>
  </si>
  <si>
    <t>Qué mechadera, muchachos no dejan uno sano, ha llegado el momento de la revancha</t>
  </si>
  <si>
    <t>¿Por dónde está el carro? preguntó el maletero, con un marcado acento caribeño</t>
  </si>
  <si>
    <t>relleno</t>
  </si>
  <si>
    <t>Yo quisiera probar esos rocotos rellenos de Arequipa, Ludovico  dijo Hipólito</t>
  </si>
  <si>
    <t>Dejó enmohecer el mellado sable y usaba su viejo rifle Pivode para cazar venados</t>
  </si>
  <si>
    <t>¿Y a ti, flaco, cómo te iba, qué proyectos? Me va bastante bien dijo Santiago</t>
  </si>
  <si>
    <t>Unos segundos después sólo ve el muro, pero sus manos siguen prendidas del borde</t>
  </si>
  <si>
    <t>Aunque, a la verdad, sólo le rompió una pata y lo demás fue hecho por los perros</t>
  </si>
  <si>
    <t>aparato</t>
  </si>
  <si>
    <t>Si estás ahí, por favor, contéstame, que este aparato me pone la mar de nerviosa</t>
  </si>
  <si>
    <t>Palabra que el flaco no te acusará, dijo Popeye, no te hagas de rogar y siéntate</t>
  </si>
  <si>
    <t>Uno menos que mi cachorro dijo Luis Felipe, y palmoteó a Joaquín en la espalda</t>
  </si>
  <si>
    <t>El doctor Arbeláez se pasaba los anteojos de una mano a otra, parado frente a él</t>
  </si>
  <si>
    <t>Los indios dicen que mi fuerza está guardada en mis lunares, que estoy encantado</t>
  </si>
  <si>
    <t>Hipócrita, cobarde, maldito, mentiroso, subía Amalia la voz y él asustado volaba</t>
  </si>
  <si>
    <t>Dentro de la lengua de polvo las mulas y la gente avanzábamos en marcha jubilosa</t>
  </si>
  <si>
    <t>Los pájaros se acercarían a los muros y a los arbustos, a cantar por un inocente</t>
  </si>
  <si>
    <t>Hola, mi hijito, qué flaco estás dijo Maricucha, dándole un beso en la mejilla</t>
  </si>
  <si>
    <t>339 -¿Están vivos? -le gritó la mujer de Condorumi, refiriéndole a los comuneros</t>
  </si>
  <si>
    <t>Me hubieras pedido permiso antes de manosear a mi hija delante mío, sinvergüenza</t>
  </si>
  <si>
    <t>¡Los malditos hornos! Han regao un poco de creso, pero creo que no es suficiente</t>
  </si>
  <si>
    <t>La llama titiló una, dos horas, pues Valencio había hecho acopio de leños y paja</t>
  </si>
  <si>
    <t>Te llamo a la vuelta del crucero dijo, justo antes de que se cerrase la puerta</t>
  </si>
  <si>
    <t>Yo hablaré con él, le explicaré ahí estaban: claros, desconsolados, alarmados</t>
  </si>
  <si>
    <t>Salieron de la discoteca, subieron a un taxi y fueron al departamento de Luciana</t>
  </si>
  <si>
    <t>¿Qué te parece si tomamos un lonchecito en la Tiendecita Blanca? Perfecto, tío</t>
  </si>
  <si>
    <t>achorado</t>
  </si>
  <si>
    <t>¿Qué te pasa oye? ¿Por qué estás así todo achorado?</t>
  </si>
  <si>
    <t>Nasha Suro echó a andar con la mirada aviesa, fija en el hacendado y sus hombres</t>
  </si>
  <si>
    <t>Bajó a un tirante de madera y saltó allí muchas veces, dándose vueltas completas</t>
  </si>
  <si>
    <t>Tenía la boca abierta, del labio inferior adelantado colgaba una hebra de tabaco</t>
  </si>
  <si>
    <t>Bajamos por la avenida Progreso, hablando de todo menos de lo que íbamos a hacer</t>
  </si>
  <si>
    <t>Oye, choche, dónde estabas, te andaba buscando le dijo Gianfranco, y lo abrazó</t>
  </si>
  <si>
    <t>Los guardias se tiran al suelo en el momento en que los comuneros abren el fuego</t>
  </si>
  <si>
    <t>troncha</t>
  </si>
  <si>
    <t>La higuerilla tiene brazos quebradizos y es fácil troncharle aún el tallo cenizo</t>
  </si>
  <si>
    <t>Una mujer señaló a un tipo gordo que estaba ojeando un viejo ejemplar de Bohemia</t>
  </si>
  <si>
    <t>Qué vamos a hacer, pues, china, los cholos están por todas partes dijo Gonzalo</t>
  </si>
  <si>
    <t>Hemos encontrado una revista de calatas en el cuarto de Joaquín</t>
  </si>
  <si>
    <t>Si se ve perdido puede clavarle un cuchillo a Romero, dijo uno de los internos</t>
  </si>
  <si>
    <t>Pero tampoco hay nadie allí y por ningún lado aparecen rastros frescos de indios</t>
  </si>
  <si>
    <t>Acababan de dejar el Malecón, avanzaban por Juan Fanning hacia la casa de Helena</t>
  </si>
  <si>
    <t>Y además en este país hay canallas para regalar, y él creo que lo pagó, Ambrosio</t>
  </si>
  <si>
    <t>Los días pasaban con más tristeza y monotonía pues el riguroso encierro continuó</t>
  </si>
  <si>
    <t>Sintió que cuando le decía manganzón, en realidad quería decirle huevón, maricón</t>
  </si>
  <si>
    <t>El más tranquilo parecía Alemparte, quien estaba conversando con los periodistas</t>
  </si>
  <si>
    <t>Te desvisten, te ponen un uniforme rayado y grillos en los pies dijo Santiago</t>
  </si>
  <si>
    <t>Su rostro se había alargado; llevaba una camisa blanca, almidonada, que brillaba</t>
  </si>
  <si>
    <t>Dio en tierra casi junto a la roca, con el cráneo roto y manando sangre, exánime</t>
  </si>
  <si>
    <t>¿Escarmiento? Era una palabra antigua, oída desde mi niñez en los pueblos chicos</t>
  </si>
  <si>
    <t>Hablaba al modo de los costeños, pronunciando las palabras con rapidez increíble</t>
  </si>
  <si>
    <t>Porfirio supo perder y se retiró sencilla y tranquilamente del lugar que ocupaba</t>
  </si>
  <si>
    <t>La niebla comenzó a levantarse y un sol celoso trataba de pasar a través de ella</t>
  </si>
  <si>
    <t>Pero nadie tocaba mejor que Romero, el alto y aindiado rondinista de Andahuaylas</t>
  </si>
  <si>
    <t>No bien llegó, entró al baño, le compró coca a Piraña y se metió un par de tiros</t>
  </si>
  <si>
    <t>Molina quería hablar con el señor Lozano y se había hecho humo  dijo Ludovico</t>
  </si>
  <si>
    <t>Mientras la lee, sus Ojos son dos saltamontes que brincan M papel a las carpetas</t>
  </si>
  <si>
    <t>Fue bogando hasta llegar a la casa del cacique, que estaba en una de las riberas</t>
  </si>
  <si>
    <t>De pronto la sombra del cerro Peaña crece y se extiende y gana la chacra para sí</t>
  </si>
  <si>
    <t>Andaba muy elegante, corbatas multicolores, ternos entallados, zapatos de gamuza</t>
  </si>
  <si>
    <t>La azoté hasta sangrarla, decía la señora Rosario, y si el tipo la llenó la mato</t>
  </si>
  <si>
    <t>sereno</t>
  </si>
  <si>
    <t>Calixto se lo hizo notar a su amigo y él le respondió: -Es muy sereno y de fibra</t>
  </si>
  <si>
    <t>Los chóferes hicieron una colecta y hasta el desgraciado de don Hilario dio algo</t>
  </si>
  <si>
    <t>Alberto salta de la cama, se pone las medias y los botines, todavía sin cordones</t>
  </si>
  <si>
    <t>Otros llegaban, colgando su poncho y su alforja en estacas clavadas en los muros</t>
  </si>
  <si>
    <t>Llaque, Héctor y Santiago levantaron la mano, unos segundos después lo hizo Aída</t>
  </si>
  <si>
    <t>Levanten la mano los que estén de acuerdo que se expulse a Jacobo de la Fracción</t>
  </si>
  <si>
    <t>Escríbase algo en su periódico, pida que la Municipalidad nos aumente la partida</t>
  </si>
  <si>
    <t>Desde las lomas de Tambo, se advertía muy hermosa la gran chacra de trigo y maíz</t>
  </si>
  <si>
    <t>Ni por todo lo mal que lo ha estado pasando el viejo este tiempo has ido a verlo</t>
  </si>
  <si>
    <t>caleta</t>
  </si>
  <si>
    <t>Dame pero caleta</t>
  </si>
  <si>
    <t>Promesa formal de que no serán molestados ni despedidos de los cargos que ocupan</t>
  </si>
  <si>
    <t>Todos los hombres son iguales, mañosos y resabidos dijo la mujer que manejaba</t>
  </si>
  <si>
    <t>¿Por qué no hablaba? Estaba pensando en la señora, mañana iré tempranito a verla</t>
  </si>
  <si>
    <t>Yo sólo he oído un grito parecido cuando mi madre le largó la silla a mi hermano</t>
  </si>
  <si>
    <t>huamán</t>
  </si>
  <si>
    <t>Pero como la Fracción había acordado la huelga, me tocó defenderla contra Huamán</t>
  </si>
  <si>
    <t>Bueno, y ¿qué es de los dos pájaros? -El coronel ordeno que volvieran a la cuadra</t>
  </si>
  <si>
    <t>cojer</t>
  </si>
  <si>
    <t>Decíase que sabía hacer cojeras solamente recogiendo un poco de tierra del rastro</t>
  </si>
  <si>
    <t>Hasta que una tarde apareció trepando las alturas un hombre que no era el caporal</t>
  </si>
  <si>
    <t>Hortensia tenía la cabeza apoyada en una mano, su postura era abandonada y blanda</t>
  </si>
  <si>
    <t>Árboles y más árboles, en todos los matices del verde, llegaban hasta las orillas</t>
  </si>
  <si>
    <t>Alguna vez los misioneros debieron predicar contra él y otros seres privilegiados</t>
  </si>
  <si>
    <t>¿Y ella qué había hecho todo, ese tiempo? -No terminó el colegio -dijo el Jaguar-</t>
  </si>
  <si>
    <t>Ya las habían cortado en dos, estaban incrustados como una cuña justo en el medio</t>
  </si>
  <si>
    <t>¿Qué es lo que encontró? Ni más ni menos que el cadáver, fresco aún, de una mujer</t>
  </si>
  <si>
    <t>Joaquín Camino es un maricón, una loca perdida gritó, antes de subir a su carro</t>
  </si>
  <si>
    <t>Esta china debe ser de las que gritan murmuró Luis Felipe, mirándole el trasero</t>
  </si>
  <si>
    <t>La voz un poco más firme ahora, más natural, Zavalita: no era él, no podía ser él</t>
  </si>
  <si>
    <t>No es mentira, en vez de pagarle el pasaje a México la mandó matar con su cachero</t>
  </si>
  <si>
    <t>Gamboa esperó que el soldado se alejara por la cancha de fútbol hacia las cuadras</t>
  </si>
  <si>
    <t>Lo más notable fue la toma de Marcabal, hacienda de la familia de la señora Elena</t>
  </si>
  <si>
    <t>Te aguanto todo a ti, me pegas y sabe a besos, esas mentiras que dicen, Gertrudis</t>
  </si>
  <si>
    <t>Más: que la asamblea estaba en contra de la directiva y ésta iba a caer fulminada</t>
  </si>
  <si>
    <t>Todo el pueblo cantaría tras el pequeño féretro en que me llevarían al cementerio</t>
  </si>
  <si>
    <t>Si algún cojudito se quiere pasar de vivo contigo, no te dejes, ¿okay? Ya, papi</t>
  </si>
  <si>
    <t>Mañana comienzas tus clases con un profesor particular para prepararte al ingreso</t>
  </si>
  <si>
    <t>Ya en el altar, el Hermano no supo de qué hablarnos; nos miraba a todos y sonreía</t>
  </si>
  <si>
    <t>Esa tarde, como todas las tardes, la campana del Markham sonó a las tres en punto</t>
  </si>
  <si>
    <t>Yo respondo de los oficiales de Tumbes dijo el general Llerena, alzando la voz</t>
  </si>
  <si>
    <t>El chico cogió una libreta de la mesa de noche y escribió su nombre y su teléfono</t>
  </si>
  <si>
    <t>Es famoso porque arma unas orgías increíbles con los marinos más churros del Perú</t>
  </si>
  <si>
    <t>El cadete ha podido accionar el gatillo inconscientemente, al caer sobre el fusil</t>
  </si>
  <si>
    <t>y tienen que traer más gente, el domingo van a ir un culo de gorilas a la tribuna</t>
  </si>
  <si>
    <t>"Poeta, hazme una poesía a esto" le dijo el negro Vallano y se agarró la bragueta</t>
  </si>
  <si>
    <t>Hasta que un día, feliz y al mismo tiempo desgraciado día, asomaron los colorados</t>
  </si>
  <si>
    <t>Ya no parecía un colegial; a medida que hablaba, su rostro se endurecía, maduraba</t>
  </si>
  <si>
    <t>Una noche de verano, Joaquín bajó del camarote y se metió a la cama de su hermano</t>
  </si>
  <si>
    <t>Papá, hay algo que hace tiempo quiero decirte dijo Joaquín, hablando lentamente</t>
  </si>
  <si>
    <t>Antes de tocar me frotaba las manos hasta ponerlas rojas, ni así dejaban de sudar</t>
  </si>
  <si>
    <t>Lleva esta carabina 22, hijo dijo Luis Felipe, dándole una carabina a Joaquín </t>
  </si>
  <si>
    <t>El otro estaba lleno de fango y agua podrida, sobre la que flotaba una verde nata</t>
  </si>
  <si>
    <t>Don Hilario se había reído con unos cocorocós de papagayo, estremeciéndose todito</t>
  </si>
  <si>
    <t>" Y me contó que una vez pescaron a mi hermano, metiéndose a una casa de La Perla</t>
  </si>
  <si>
    <t>maja</t>
  </si>
  <si>
    <t>Ojalá les metiera bala y les quitara las majaderías de una vez por todas, Quetita</t>
  </si>
  <si>
    <t>Venía la madrugada y en las copas de los capulíes comenzaron a cantar los pájaros</t>
  </si>
  <si>
    <t>Sacó de su pieza un wínchester de chapa amarilla y ordenó a Ramón que lo siguiera</t>
  </si>
  <si>
    <t>Todos le aconseja que no se juntara con Absalón, porque éste le pegaría sus mañas</t>
  </si>
  <si>
    <t>Parado bajo un chorro de agua caliente, tocó su sexo, lo enjabonó, lo hizo crecer</t>
  </si>
  <si>
    <t>Si estás quemado, tienes que aguantar tu inyección y quedas listo para el combate</t>
  </si>
  <si>
    <t>Debe ser formidable llevarse con su viejo como si fuera un amigo  dijo Santiago</t>
  </si>
  <si>
    <t>Cuando dejé de verla, regresé a Dos de Mayo y tomé el tranvía de vuelta, furio so</t>
  </si>
  <si>
    <t>Péinate como a mí me encanta y vístete de negro, que adoro cómo te queda el negro</t>
  </si>
  <si>
    <t xml:space="preserve">  ¡Qué tal cara de huevonazo!    ¡Caradura!    ¡Disculpa!</t>
  </si>
  <si>
    <t>dar vuelta</t>
  </si>
  <si>
    <t>No lleguemos por el camino acostumbrado: hay que dar vuelta por la Loma del Cando</t>
  </si>
  <si>
    <t>No vayas a dejar que una hembra te domine por la chucha, pues dijo Luis Felipe</t>
  </si>
  <si>
    <t>Quédate con la llavecita, negro, al irte déjasela a doña Carmen, ahí a la entrada</t>
  </si>
  <si>
    <t>Aj, leche ni hablar, que ahorita me comienzan a crecer las tetas dijo Alexandra</t>
  </si>
  <si>
    <t>Hizo una pausa, bajó un poco la voz, y usó un tono menos impersonal, más íntimo</t>
  </si>
  <si>
    <t>Se había conseguido una camioneta, un fundito, y convencido a su amigo el Serrano</t>
  </si>
  <si>
    <t>Ya es hora de sentar cabeza, cuñadito dijo José Luis, con una sonrisa burlona </t>
  </si>
  <si>
    <t>Uno de los repunteros, muy experto en huellas, dijo que eran de caballos montados</t>
  </si>
  <si>
    <t>Sin duda hacía esfuerzos por hablar en voz baja, tal vez sufría al no conseguirlo</t>
  </si>
  <si>
    <t>Por las ventanas del auto tiraban volantes que la gente recogía, hojeaba y botaba</t>
  </si>
  <si>
    <t>¿cómo es la huevada?  MISTERIO:  Así quisiera explicarte no entenderías ni mierda</t>
  </si>
  <si>
    <t>Doroteo y Jerónimo y otros hablaron desde antes para resistir y pensaron llamarte</t>
  </si>
  <si>
    <t>Luego se lanzan a carrera por las calles y sientan a los caballos en las esquinas</t>
  </si>
  <si>
    <t>Piensa: no se iba a acabar el mundo, no te ibas a volver loco, no te ibas a matar</t>
  </si>
  <si>
    <t>Estoy con un hambre descomunal dijo Luis Felipe, entrando al chifa del Sonesta</t>
  </si>
  <si>
    <t>San Marcos no les gusta porque hay cholos y porque se hace política, sólo por eso</t>
  </si>
  <si>
    <t>Dejó la casa llena de huellas, ni siquiera se llevó el arma, lo hizo en pleno día</t>
  </si>
  <si>
    <t>Se está todo el día tirado en la cama, haciéndose el dormido o durmiendo de veras</t>
  </si>
  <si>
    <t>¿O Bola de Oro te ha prohibido que salgas de noche? No se encolerizó, no se turbó</t>
  </si>
  <si>
    <t>Luis Felipe y Charitín estaban sentados al lado de la ventana, cogidos de la mano</t>
  </si>
  <si>
    <t>mantecoso</t>
  </si>
  <si>
    <t>Acodado en el mostrador, pidió un café con leche y un sandwich de queso mantecoso</t>
  </si>
  <si>
    <t>¿Qué ha pasado? Juan Manuel se sonó la nariz con una mano y tiró los mocos al río</t>
  </si>
  <si>
    <t>295  296  mantas viejas, tendidas en un extremo del corredor, frente a la cocina</t>
  </si>
  <si>
    <t>-Nada más -repuso el cabo- Sólo que comenzó a sangrar y yo le dije: "no te hagas"</t>
  </si>
  <si>
    <t>Si te pones a pensar, hemos tenido una mala suerte del carajo al nacer en el Perú</t>
  </si>
  <si>
    <t>No sé qué pensar, flaco se había puesto serio, Zavalita, había agravado la voz</t>
  </si>
  <si>
    <t>Quedó con la cara tan picoteada que perdió su nombre para ganar el apodo de Panal</t>
  </si>
  <si>
    <t>¿Tú crees que la señora lo quiere, Carlota? Qué lo iba a querer, querría su plata</t>
  </si>
  <si>
    <t>Ayudado por los regidores y algunos comuneros notables, se puso a buscar testigos</t>
  </si>
  <si>
    <t>Un segundo, Lozano encendió otro cigarrillo, chupó cerrando un poquito los ojos</t>
  </si>
  <si>
    <t>Ya éramos más amigos, aunque sólo nos viéramos a ratos, en la chingana de siempre</t>
  </si>
  <si>
    <t>¿A quién le tocó el palito? La gallina estaba en el suelo, quietecita y boqueando</t>
  </si>
  <si>
    <t>460 Era una vieja ley la del castigo violento, aplicada sobre todo a los reclutas</t>
  </si>
  <si>
    <t>tengo plata ahorrada, de aquí a unos años te voy a sacar de este barrio de mierda</t>
  </si>
  <si>
    <t>En menos de cinco minutos, llegaron al departamento de los padres de Juan Ignacio</t>
  </si>
  <si>
    <t>Ada Rosa era así, provocaba y a última hora se chupaba, una calentadora, una loca</t>
  </si>
  <si>
    <t>Se detuvo al pie de la cónica cima de roca para descansar y luego siguió trepando</t>
  </si>
  <si>
    <t>¡esto no es un hotel! ¡Esto es una casa de familia! Se nota que no lleva mi sangre</t>
  </si>
  <si>
    <t>Vamos a quemar esta revistucha inmunda antes que el diablo se meta a nuestro hogar</t>
  </si>
  <si>
    <t>¿Qué voy a correr con este reumatismo que no me deja andar? Pa qué darme molestias</t>
  </si>
  <si>
    <t>Sus manos se habían unido; una estaba cerrada y la otra la envolvía, le daba calor</t>
  </si>
  <si>
    <t>Tenía puesto un buzo rojo y unas zapatillas blancas, como sus compañeros de equipo</t>
  </si>
  <si>
    <t>paila</t>
  </si>
  <si>
    <t>Se alineó con su mate ante la paila y recibió a su turno el gran cucharón de trigo</t>
  </si>
  <si>
    <t>Yo sentía la pingaza del negro y seguía manejando y me iba arrechando cada vez más</t>
  </si>
  <si>
    <t>te miraba y me decía tienes que conocerlo, gabrielín, tienes que hablarle como sea</t>
  </si>
  <si>
    <t>A veces yo también me siento medio maricón, sobre todo cuando he fumado un troncho</t>
  </si>
  <si>
    <t>Con dogmáticos o con inteligentes, el Perú estará siempre jodido  dijo Carlitos</t>
  </si>
  <si>
    <t>Tirar alto el trompo y, guiándome por el zumbido, recibirlo en la palma de la mano</t>
  </si>
  <si>
    <t>Al cambiar el colegio de director, el nuevo coronel decidió la distribución actual</t>
  </si>
  <si>
    <t>Si tanta desconfianza le tienes, se me ocurre una cosa le había dicho Pantaleón</t>
  </si>
  <si>
    <t>Los otros no habían notado nada aún, las risitas continuaban, huidizas, emboscadas</t>
  </si>
  <si>
    <t>Sí, de una con trenzas que anda sin zapatos y sólo habla quechua  dijo Santiago</t>
  </si>
  <si>
    <t>Una vez no resultaron tan mansos y la policía iba a caer echada por González mismo</t>
  </si>
  <si>
    <t>Pero yo ando mal de plata y mi mujer espera otro hijo había continuado Ambrosio</t>
  </si>
  <si>
    <t>"Creo que le hice tragar los dos ladrillos que tanto lo fregaban", decía el Jaguar</t>
  </si>
  <si>
    <t>El Chipro, el Iño y Chauca salieron de la oscuridad donde estuvieron esperando</t>
  </si>
  <si>
    <t>La contoya es una delgada vara de hojas largas, cuyas flores provocan el estornudo</t>
  </si>
  <si>
    <t>Alberto retiró su mano, pero inmediatamente volvió a apoyar la palma en la mejilla</t>
  </si>
  <si>
    <t>¿Y de qué quería hablarte a solas? sin mirarla, piensa, sin separar los dientes</t>
  </si>
  <si>
    <t>Ambos llevaban sombreros de grandes alas tiesas, de copa en punta y cinta de cuero</t>
  </si>
  <si>
    <t>Me pareció verte entonces, caminando solita, entre dos filas de árboles iluminados</t>
  </si>
  <si>
    <t>cuando voy a norte hay un culo de hinchas, casi todos son de la U, gente de barrio</t>
  </si>
  <si>
    <t>Esta carne parece pollo, qué delicia dijo Sixto, masticando un pedazo del venado</t>
  </si>
  <si>
    <t>Trifulcio cogió al hombrecito de las solapas y con suavidad lo retiró de la puerta</t>
  </si>
  <si>
    <t>El domingo se ponen bacanes</t>
  </si>
  <si>
    <t>La carabina había funcionado livianamente, sin el salto y la patada de la escopeta</t>
  </si>
  <si>
    <t>El suboficial sacó una libreta y escribió, mojando la punta del lápiz en la lengua</t>
  </si>
  <si>
    <t>Algunos hombres pretendieron escapar de la chichería, arrastrándose a cuatro patas</t>
  </si>
  <si>
    <t>Trabajaba poco y mal, y un día incendió su misma casa con las chispas de la fragua</t>
  </si>
  <si>
    <t>Benito era fuerte y conquistó un pomo de Agua Florida, dos pañuelos y una cuchilla</t>
  </si>
  <si>
    <t>Hazme el favor, mujer, nuestro hijo ya es un tremendo manganzón dijo Luis Felipe</t>
  </si>
  <si>
    <t>En estos hondos valles los grillos no forman coros, vuelan y gimen casi solitarios</t>
  </si>
  <si>
    <t>Él quería demostrar que leía los periódicos y que también podía hablar como adulto</t>
  </si>
  <si>
    <t>Es una bestia para cachar la cubana, y mira que yo no soy ningún principiante, ah</t>
  </si>
  <si>
    <t>¿Cómo es eso? Camino varias veces me ha querido manosear en la clase dijo Jorge</t>
  </si>
  <si>
    <t>Vallano les dice, al pasar: "Tienen suerte que esté Gamboa de servicio, palomitas"</t>
  </si>
  <si>
    <t>Joaquín retiró su artículo de las manos de Gianfranco y se quedó sentado a su lado</t>
  </si>
  <si>
    <t>Como a una manada de cerdos, miró a los parroquianos que estaban inquietos, de pie</t>
  </si>
  <si>
    <t>Entonces el mayor Téllez decía que los tiros debían reservarlos para los colorados</t>
  </si>
  <si>
    <t>¿Me has estado llamando? tenía un lápiz en su mano derecha, dibujaba un círculo</t>
  </si>
  <si>
    <t>Si estás aquí cuando vuelva, te cargo a la comisaría por corromper a la autoridad"</t>
  </si>
  <si>
    <t>Y ahí estuvimos en el cargamontón hasta que sonó el pito y todos salimos corriendo</t>
  </si>
  <si>
    <t>Usted siempre me anda invitando y yo quisiera corresponderle dijo Cayo Bermúdez</t>
  </si>
  <si>
    <t>Y el viejo Rosendo, como ante el buey Mosco, sintió que se perdía un buen comunero</t>
  </si>
  <si>
    <t>Joaquín estaba en el metro cuando lo vio: él estaba parado en el andén de enfrente</t>
  </si>
  <si>
    <t>stone</t>
  </si>
  <si>
    <t>madonna, the rolling stones files  dos personas besándose siempre parecen pescados</t>
  </si>
  <si>
    <t>El general Chamorro en el teléfono, mi General dijo un capitán, desde la puerta</t>
  </si>
  <si>
    <t>agarre</t>
  </si>
  <si>
    <t>Pégame cabrón que cuando te agarre afuera vas a llorar</t>
  </si>
  <si>
    <t>La décima parte de lo que acaba de decirme puede costarle la expulsión del colegio</t>
  </si>
  <si>
    <t>¿Qué tal si conseguimos más chamo? dijo Gustavo, mientras bajaban en el ascensor</t>
  </si>
  <si>
    <t>Sorry por hacerte venir, pero estoy juntando plata para comprarme un carro  dijo</t>
  </si>
  <si>
    <t>Una emoción de la gran puta jugar en esa cancha, y eso que el estadio estaba vacío</t>
  </si>
  <si>
    <t>Era la mujer que andaba buscando, le decía Trinidad, te tengo metida en el corazón</t>
  </si>
  <si>
    <t>Te aviso que si me cambias de colegio, nunca más voy a ser el primero de mi clase</t>
  </si>
  <si>
    <t>Sin duda no vio dónde pisaba o le faltaron las fuerzas, porque ya estaba muy viejo</t>
  </si>
  <si>
    <t>Ambrosio se quitó la gorra, abrió la puerta, sonrió a Santiago, buenas noches niño</t>
  </si>
  <si>
    <t>Usaba un sombrero prieto de vejez y un poncho de escasas listas sobre fondo morado</t>
  </si>
  <si>
    <t>Valencio dejó el fusil en un rincón, buscó en las alforjas y extrajo un atado azul</t>
  </si>
  <si>
    <t>Cara de Huevo me manoseó como le dio la gana, porque el viajecito fue interminable</t>
  </si>
  <si>
    <t>Gracias, profesor dijo Moulbright, mirando a Joaquín por encima de sus anteojos</t>
  </si>
  <si>
    <t>Cortó caña en una hacienda, segó trigo en otra y en una tercera fue mozo de cuadra</t>
  </si>
  <si>
    <t>El caporal apretó, a dos manos y el indio, contorsionándose de dolor, bramó, ululó</t>
  </si>
  <si>
    <t>yaya</t>
  </si>
  <si>
    <t>Rezando el Yayayku34 , apretaría su garganta de gusano y la tumbaría, sin soltarla</t>
  </si>
  <si>
    <t>Se reparten todas las cartas entre cuatro jugadores</t>
  </si>
  <si>
    <t>Estrella de la Farándula asesinada a chavetazos causará más impacto dijo Arispe</t>
  </si>
  <si>
    <t>Sintió cómo temblaba su mano mientras buscaba el bulto entre las piernas de Miguel</t>
  </si>
  <si>
    <t>Atrás, quienes tenían carabinas, las levantaban sobre la cabeza con los dos brazos</t>
  </si>
  <si>
    <t>¿tú crees que es fácil ser como yo? Para ser un conchasumadre hay que tener huevos</t>
  </si>
  <si>
    <t>El zorro miró, y sin notar que era el reflejo de la luna, dijo: «¡Qué buen queso!»</t>
  </si>
  <si>
    <t>El camión estaba detenido en la puerta del colegio y los cadetes saltaban a tierra</t>
  </si>
  <si>
    <t>Matemos un cabro, hagamos patria gritó Juan Carlos, y empezó a patear a la mujer</t>
  </si>
  <si>
    <t>Amalia se quedó hasta la noche, sintiéndose más deprimida que nunca en el callejón</t>
  </si>
  <si>
    <t>¿Quién es el cobarde? Por cabrones como tú nos ganan la guerra</t>
  </si>
  <si>
    <t>El postre lo escojo yo dijo el Chispas, cuando el mozo se alejaba con el pedido</t>
  </si>
  <si>
    <t>Resulta que le hicimos un favor a la chola, ahora tu viejo le dio un trabajo mejor</t>
  </si>
  <si>
    <t>Unos decían haber visto pasar a la chichera momentos antes, en mula y a paso lento</t>
  </si>
  <si>
    <t>Las rudas manos de los matones palparon con repugnancia y miedo el cuerpo fláccido</t>
  </si>
  <si>
    <t>Se quiere mandar mudar, Quetita su voz dulzona y cómica, sus pucheros teatrales</t>
  </si>
  <si>
    <t>Sino ser canalla, o por lo menos saber aparentarlo asintió jovialmente Carlitos</t>
  </si>
  <si>
    <t>Estaba vestida con una blusa amarilla, una falda negra y unos zapatos de taco alto</t>
  </si>
  <si>
    <t>La pones en este huequito y te hago un chup que te quedas bizco insistió el tipo</t>
  </si>
  <si>
    <t>Mentira, de aquí a la oficina llego más rápido que el Chispas se rió don Fermín</t>
  </si>
  <si>
    <t>¡Qué hay aquí! oí que hablaba el Padre Director, bajando las gradas del corredor</t>
  </si>
  <si>
    <t>Entonces los crédulos descansaron en la confianza de que algo definitivo preparaba</t>
  </si>
  <si>
    <t>¿Tenía o no tenía palabra?, les había dicho Calancha, al anochecer, en la barriada</t>
  </si>
  <si>
    <t>Aquí, donde ves, en esta mollera -se golpeaba la calva incipiente-, hay mucho seso</t>
  </si>
  <si>
    <t>Ni para los mocosos ni mucho menos para el hijo de un amigo del régimen como usted</t>
  </si>
  <si>
    <t>Sus vestiduras blancas se destacaban entre los rebozos multicolores de las mujeres</t>
  </si>
  <si>
    <t>" Es una casa vieja, de dos pisos, con balcones que dan sobre un jardín sin flores</t>
  </si>
  <si>
    <t>debutar</t>
  </si>
  <si>
    <t>Venimos para que me lo hagas debutar a mi cachorro, pues, chola dijo Luis Felipe</t>
  </si>
  <si>
    <t>Página 98  Porque me encontré con mi tío y me llevó a tomar lonche dijo Joaquín</t>
  </si>
  <si>
    <t>Entonces Cara de Huevo me abrazó y me sentó encima suyo, lo más paternal del mundo</t>
  </si>
  <si>
    <t>No se necesitaba buscar mucho para encontrarlos maduros y saciar un poco el hambre</t>
  </si>
  <si>
    <t>¿No te mueres de calor? No, pensó Queta, y recordó con nostalgia al gringo del Bar</t>
  </si>
  <si>
    <t>Rumberas, comunistas, burguesas, cholas, todas tienen algo que no tenemos nosotros</t>
  </si>
  <si>
    <t>Esto es vida, carajo dijo Juan Ignacio, mientras comían unos postres espléndidos</t>
  </si>
  <si>
    <t>Yo he tenido que defender mucho, en el consejo, su ración de papas, ocas y ollucos</t>
  </si>
  <si>
    <t>Uy, eso parece fantasía dijo el más flaco, moviendo la cabeza, como decepcionado</t>
  </si>
  <si>
    <t>Lo festejan, lo palmean, le dicen: "ah, negrito, cómo eres de vivo, Uy, cómo eres"</t>
  </si>
  <si>
    <t>¿Dónde tan arregladita, tan pintadita? ¿Y en Letras qué especialidad? dijo Aída</t>
  </si>
  <si>
    <t>Tuvo que sujetarse con las dos manos del basto delantero de la montura para no caer</t>
  </si>
  <si>
    <t>Vamos a ver si te creen a ti, que eres un negro de mierda, o a mí, que soy un señor</t>
  </si>
  <si>
    <t>pucho</t>
  </si>
  <si>
    <t>Montañas de puchos y de botellas, muebles arrimados contra las paredes, copas rotas</t>
  </si>
  <si>
    <t>Todos los niños del pueblo se lanzaban sobre los árboles, en la tarde y al mediodía</t>
  </si>
  <si>
    <t>Así que voy a dejarle «Ataúdes Limbo» para usted solito había explicado Ambrosio</t>
  </si>
  <si>
    <t>¿Entonces? El mundo es de los vivos y la culpa recae sobre los que se dejan engañar</t>
  </si>
  <si>
    <t>Habíamos llegado a la región de los lambras, de los molles y de los árboles de tara</t>
  </si>
  <si>
    <t>Yo no le vi la cara cuando entramos, sólo le oí la voz y apuesto que era un serrano</t>
  </si>
  <si>
    <t>¿Quién ha dicho entonces que el general Espina anda metido en esto? dijo Santiago</t>
  </si>
  <si>
    <t>Se acercaron y Tere me vio primero; él venía detrás, dando saltos, se hacía el loco</t>
  </si>
  <si>
    <t>¿O en la Católica exigen más? A mis viejos eso les importa un pito dijo Santiago</t>
  </si>
  <si>
    <t>asada</t>
  </si>
  <si>
    <t>El hombre barbudo pasó a Casiana un mate de sopa de harina y otro de cecinas asadas</t>
  </si>
  <si>
    <t>El serrano decía: Fontana es todo a medias; medio bajito, medio rubio, medio hombre</t>
  </si>
  <si>
    <t>Los palmotearon de pies a cabeza, los hicieron salir en fila, con las manos en alto</t>
  </si>
  <si>
    <t>Pero en ese momento las mellizas subieron a un Morris verde y Popeye tarde, hermano</t>
  </si>
  <si>
    <t>Dicen que cachar con hembrita es otra cosa, ¿no? No sé, pero yo quiero ir al troca</t>
  </si>
  <si>
    <t>Yo le pregunté enseguida: ¿Le gusta el zumbayllu, Hermano? Es un juguete precioso</t>
  </si>
  <si>
    <t>Todos dicen "Gamboa es el más fregado de los oficiales, pero el único que es justo"</t>
  </si>
  <si>
    <t>Zumbayllu    Los ríos profundos  José María Arguedas  Yo sentí que Chauca temblaba</t>
  </si>
  <si>
    <t>Gracias por esperarme su voz, como su cara y su mano, era también finita, piensa</t>
  </si>
  <si>
    <t>No lo dejas vivir tranquilo con los colerones que le das sollozó la señora Zoila</t>
  </si>
  <si>
    <t>El tinterillo dijo a Rosendo Maqui que se aprestara a declarar dentro de una semana</t>
  </si>
  <si>
    <t>Alardeaba que al Fiero Vásquez lo iba a hacer lacear con sus caporales y aura corre</t>
  </si>
  <si>
    <t>Joaquín puso en marcha el carro y se dirigió al canal de televisión donde trabajaba</t>
  </si>
  <si>
    <t>Y el flaco también me contó que una vez casi los agarran a los dos, por Jesús María</t>
  </si>
  <si>
    <t>Quien mató a Palomino Molero? (Seix Barral, 1986) y El hablador (Seix Barral, 1987)</t>
  </si>
  <si>
    <t>A que cada vez que hago el amor contigo, es como si me diese una patada en el alma</t>
  </si>
  <si>
    <t>Las bolas blancas de los ojos giraron un segundo, los labios se soldaron, abrumados</t>
  </si>
  <si>
    <t>A veces sabía soltar la mano llena de monedas y a veces ajustarla sobre la carabina</t>
  </si>
  <si>
    <t>Ya sé que oyes la palabra negocios y te salen ronchas, bohemio se rió el Chispas</t>
  </si>
  <si>
    <t>Santiago se arrodilla junto al Batuque, le rasca la cabeza, le da a lamer sus manos</t>
  </si>
  <si>
    <t>Por si acaso, anda sacando también el pollo y ponlo a marinar en un poquito de vino</t>
  </si>
  <si>
    <t>charqui</t>
  </si>
  <si>
    <t>«No, no quiero bocaditos; denme mi güen mate de papas con ají, mi mote y mi charqui</t>
  </si>
  <si>
    <t>La esposa del doctor Ferro lo está esperando, don Cayo dijo el doctor Alcibíades</t>
  </si>
  <si>
    <t>Se abrió un portillo en la cerca de piedra que guardaba el maizal y el ganado entró</t>
  </si>
  <si>
    <t>Y buscó su flauta en la repisa de varas donde la guardaba y sólo encontró su antara</t>
  </si>
  <si>
    <t>¿Alguien gemía a lo lejos? Rosendo fue intimando, poco a poco, con los otros presos</t>
  </si>
  <si>
    <t>Para arrancarlas todas era necesario ajustar la rama y así la mano se iba irritando</t>
  </si>
  <si>
    <t>Me voy, me estoy yendo, dijo: Y como yo no me movía, le lanzó la mano a Palacitos</t>
  </si>
  <si>
    <t>Yo andaba contando los días para que se cumplieran los seis meses  dice Ambrosio</t>
  </si>
  <si>
    <t>Casi siempre se paraban en determinado árbol, que les servía de punto de referencia</t>
  </si>
  <si>
    <t>Sí, hablaré con el Comandante para que doble las fuerzas en el centro, por si acaso</t>
  </si>
  <si>
    <t>El pelo teñido dejaba ver un fondo negro bajo la maraña desordenada de rizos rubios</t>
  </si>
  <si>
    <t>Tendidos en el jardín de la casa de Emilio, sus conversaciones tomaban otros rumbos</t>
  </si>
  <si>
    <t>Para llevarme bien con mi viejo tengo que ocultarle lo que pienso  dijo Santiago</t>
  </si>
  <si>
    <t>¿Y adónde se había ido la señorita ahora? A un departamento en Pueblo Libre, Amalia</t>
  </si>
  <si>
    <t>Joaquín me dijo que estabas en intimidades con tu amiguita cubana gritó Maricucha</t>
  </si>
  <si>
    <t>Tú dirás que son cojudeces, pero estas cachetadas son por tu bien  dijo Ludovico</t>
  </si>
  <si>
    <t>Los domingos partía muy temprano en un colectivo que venía a recogerlo a la pensión</t>
  </si>
  <si>
    <t>Anda, pues, anda a trabajar dijo Luis Felipe, metiendo las manos en los bolsillos</t>
  </si>
  <si>
    <t>" Regresamos a la mesa y les dijo a los tres tipos: les presento a un nuevo colega"</t>
  </si>
  <si>
    <t>Así que eras tú el que estuvo llamando, le dijo riéndose, no hay nadie, habla nomás</t>
  </si>
  <si>
    <t>comilona</t>
  </si>
  <si>
    <t>Me dio una comilona y nos tomamos media docena de cervezas  había dicho Ambrosio</t>
  </si>
  <si>
    <t>-Poeta -gritó Vallano- ¿Tú has estado en el cole gio "La Salle"? -Sí -dijo Alberto-</t>
  </si>
  <si>
    <t>¿Te puedo hacer una pregunta personal, Alfonso? No te hagas el diplomático, huevón</t>
  </si>
  <si>
    <t>Era de mañana y Abel, tranquilo y metódico, explicó que no había que apurarse mucho</t>
  </si>
  <si>
    <t>149  La Ciudad y los Perros  Mario Vargas Llosa  -No creo -dijo el flaco Higueras-</t>
  </si>
  <si>
    <t>Y en eso se abrió la puerta de la casa-hacienda y salió don Emilio: qué pasaba aquí</t>
  </si>
  <si>
    <t>Antes se los mataba como Dios manda, ahora no alcanza la plata se queja el calvo</t>
  </si>
  <si>
    <t>Huelgas, líos, muertos, ahora estaban pidiendo que lo botaran al señor del gobierno</t>
  </si>
  <si>
    <t>Oye, negro, no seas salvaje gritó Tito Rodríguez, mediocampista de corta estatura</t>
  </si>
  <si>
    <t>Pero le daba pena quitarle su plata, ahora no tendría ni para la matiné del domingo</t>
  </si>
  <si>
    <t>tiza</t>
  </si>
  <si>
    <t>Una vez pensé: "si tuviera muchas tizas, tendría los zapatos limpios todo el tiempo</t>
  </si>
  <si>
    <t>¿Tú crees que yo hubiera sido un buen presidente? Serías un presidente del carajo</t>
  </si>
  <si>
    <t>La voz preguntó: -¿Alguien le ha dicho que se limpie la jeta? No, nadie le ha dicho</t>
  </si>
  <si>
    <t>¿Y eso se le puede dar a una de cuántos años, por ejemplo, Chispas? dijo Santiago</t>
  </si>
  <si>
    <t>Gamboa no olvida preguntar a ninguno si prefieren el ángulo recto o los seis puntos</t>
  </si>
  <si>
    <t>¿Aprista, no creen? Se hace el mudo para dárselas de interesante dijo el Chispas</t>
  </si>
  <si>
    <t>Ya que no había podido pescar un serrano rico, le echaría el guante a uno acomodado</t>
  </si>
  <si>
    <t>Si en vez de consejos le dieras unos cocachos te haría caso dijo la señora Zoila</t>
  </si>
  <si>
    <t>Despierta a Valle dijo Chauca, cuando el Chipro vino de puntillas hacia mi cama</t>
  </si>
  <si>
    <t>Maricucha se había puesto una ropa de baño negra de una pieza y un sombrero de paja</t>
  </si>
  <si>
    <t>Mientras tu tío se pudría vivo en las sucursales de provincias del Banco de Crédito</t>
  </si>
  <si>
    <t>Plantó en seco ante la de Clemente Yacu y entró a informarle de lo que había pasado</t>
  </si>
  <si>
    <t>Además, las flautas hechas de rama que se ha secado en la misma planta, salen mejor</t>
  </si>
  <si>
    <t>De vuelta, bromeó: -Si acaso hubiera salido por algún lao la mujer gorda del parque</t>
  </si>
  <si>
    <t>templado</t>
  </si>
  <si>
    <t>¿No te parece que tiene un aire a Mick Jagger? Debes estar medio templado, hijito</t>
  </si>
  <si>
    <t>El tío Clodomiro no me  Enfermo no, pero con la soga al cuello dijo el Chispas</t>
  </si>
  <si>
    <t>113 Doroteo salió remolcando el asno, que se había puesto reacio y templaba la soga</t>
  </si>
  <si>
    <t>Está lindo dijo, no bien entraron al departamento de Joaquín, en la avenida Pardo</t>
  </si>
  <si>
    <t>¿Y él tampoco te ha sacado la vuelta jamás? Ella tomó un trago y cruzó las piernas</t>
  </si>
  <si>
    <t>Solo después de hacer una cola muy larga, Joaquín pudo saludar a los recién casados</t>
  </si>
  <si>
    <t>Esas son las gentes que ellos reconocen después de dar varias vueltas por el parque</t>
  </si>
  <si>
    <t>291  292  El tono de su voz se había vuelto extraño, desde que le hablé de Abraham</t>
  </si>
  <si>
    <t>Ay, ojos, ojitos negros, ojitos de capulí: no se vayan por los cerros, mírenme a mí</t>
  </si>
  <si>
    <t>La señorita se pica, tira la raqueta y se va gritó Juan Ignacio, en tono burlón </t>
  </si>
  <si>
    <t>Una pendejada más y hago quemar tu quiosco, ya sabes dijo Luis Felipe, y lo soltó</t>
  </si>
  <si>
    <t>Página 31  Jorge y Joaquín no volvieron a hablarse hasta que terminaron el colegio</t>
  </si>
  <si>
    <t>Me habría gustao demorarme en llegar al mundo, ser chico aura y venir pa la escuela</t>
  </si>
  <si>
    <t>El tranvía había dejado atrás la plaza Dos de Mayo, rodaba entre chacras invisibles</t>
  </si>
  <si>
    <t>Tragó, permaneció un momento con los ojos cerrados, las manos aplastando el secante</t>
  </si>
  <si>
    <t>El domingo, tempranito, Santiago fue a telefonear a la botica de Porta y San Martín</t>
  </si>
  <si>
    <t>También dijo, con igual retardo, que la comunidad debía construir una casa especial</t>
  </si>
  <si>
    <t>¿Sabes qué? Estos días que estemos en Miami, deberíamos hablar solamente en inglés</t>
  </si>
  <si>
    <t>chichi</t>
  </si>
  <si>
    <t>Ahí, ahí, justo ahí, hazme chichirimico dijo ella, cuando él comenzó a masajearla</t>
  </si>
  <si>
    <t>Pintado de gris oscuro, con almenas y torres en las esquinas, era un edificio vacío</t>
  </si>
  <si>
    <t>El Amaru Cancha, palacio de Huayna Capac, era una ruina, desmoronándose por la cima</t>
  </si>
  <si>
    <t>¿No lo ves? Hace muchos días que no impera como antes, que no abofetea a los chicos</t>
  </si>
  <si>
    <t>Caminando por el jirón Quilca, vio un letrero que decía: Compro oro, plata, dólares</t>
  </si>
  <si>
    <t>En esa luz opaca, sus ojos y su rostro resaltaban, sus pómulos, su cabellera blanca</t>
  </si>
  <si>
    <t>¿Tú crees que las vuelve locas a las mujeres? Cuentos del Chispas susurró Popeye</t>
  </si>
  <si>
    <t>Bueno, remójame el asado en papaya para que esté blandito para el almuerzo de mañana</t>
  </si>
  <si>
    <t>Los dividieron, a Santiago lo empujaron a un patrullero junto con Héctor y Solórzano</t>
  </si>
  <si>
    <t>El padre lo llamó a gritos: «taita cura, taita cura», para que bautizara a sus hijos</t>
  </si>
  <si>
    <t>Si ves a alguien con pinta sospechosa, pásame la voz, ¿okay? le dijo el exministro</t>
  </si>
  <si>
    <t>Cuando iban a subir al taxi que los llevaría a Huacachina, la madre rompió en llanto</t>
  </si>
  <si>
    <t>Deberían fusilar en masa a todos los indios y tirarlos al río Rímac, carajo  dijo</t>
  </si>
  <si>
    <t>Al desplegar sus frazadas y su poncho, le viene a Juan el dulce recuerdo de la madre</t>
  </si>
  <si>
    <t>Míralo, está hablando solo Hortensia alzó la cara del cuello de Queta y lo señaló</t>
  </si>
  <si>
    <t>Don Hilario se había vuelto loco, Amalia, si le aceptaba esto se quedaría sin sueldo</t>
  </si>
  <si>
    <t>Quedó inmóvil; las manos colgando a lo largo de su cuerpo, bruscamente desconcertada</t>
  </si>
  <si>
    <t>Sudé, caminando agachado, bajo las plantaciones que ardían con el sol de todo el día</t>
  </si>
  <si>
    <t>¿Y te dijo que con una cucharada cualquier hembrita se te echaba?  susurró Popeye</t>
  </si>
  <si>
    <t>Caramba, está toda deshecha y quién se la va a comer así oliendo a polvo y, a pezuña</t>
  </si>
  <si>
    <t>Bermúdez dio una pitada, entrecerrando los ojitos fríos, y expulsó el humo sin apuro</t>
  </si>
  <si>
    <t>transar</t>
  </si>
  <si>
    <t>Los ingenieros, pa transar, cavaron un altar al lao de la bocamina y ahí la pusieron</t>
  </si>
  <si>
    <t>Página 176  No hay problema, de paso aprovecho para darle una llamadita a la vieja</t>
  </si>
  <si>
    <t>Allá seguirá conspirando para levantarse la moral y quitarse el mal gusto de la boca</t>
  </si>
  <si>
    <t>Ya me hincharon las pelotas estas palomas, carajo gritó Luis Felipe, poco después</t>
  </si>
  <si>
    <t>Por supuesto, usted guardará la más absoluta reserva sobre lo que se ha hablado aquí</t>
  </si>
  <si>
    <t>Iremos al Mercado, levantaremos trescientos y lo mismo les echaremos el teatro abajo</t>
  </si>
  <si>
    <t>Don Agapito Carranza Chamis, industrial, domiciliado en Muncha y vecino notable, etc</t>
  </si>
  <si>
    <t>Una noche había anunciado en la redacción, con aire resuelto: no voy a chupar un mes</t>
  </si>
  <si>
    <t>Lo que interesa es saber qué error, qué equivocación ha causado la muerte de] cadete</t>
  </si>
  <si>
    <t>Antes de entrar al Colegio Militar, siempre llegaba tarde a las reuniones del barrio</t>
  </si>
  <si>
    <t>Yo estaba happy porque me iba a ganar un billetón y me podía llevar algo a la jato</t>
  </si>
  <si>
    <t>Luego estrelló la regla, diez veces más, en la palma de la mano izquierda de Joaquín</t>
  </si>
  <si>
    <t>Bueno, lo de meterle bala no iba en serio más tranquilo ahora, tratando de bromear</t>
  </si>
  <si>
    <t>Si hay que trabajar con él, en vez de amargarnos tratemos de explotar su punto débil</t>
  </si>
  <si>
    <t>Ya es imposible guardar esto secreto, habrá que dar un comunicado oficial dijo él</t>
  </si>
  <si>
    <t>Siempre hablas de ti como un mediocre, pero en el fondo no lo crees dijo Santiago</t>
  </si>
  <si>
    <t>A mí me ponían de campana y nunca me lanzaban adentro para que les abriera la puerta</t>
  </si>
  <si>
    <t>El Mágico chapaleaba con las palmas de las manos, tratando puerilmente de sostenerse</t>
  </si>
  <si>
    <t>La ropa le bailaba, se le había chupado la cara, sus ojos ya no brillaban como antes</t>
  </si>
  <si>
    <t>Era enorme y el Rajas dijo: "aquí debe de haber plata para hacer rico a un ejército"</t>
  </si>
  <si>
    <t>Mi hijo Oscar, usted sabe lo tarambana que es, se hizo amigo suyo por lo de la chupa</t>
  </si>
  <si>
    <t>Aquí están las ruinas del templo de Acllahuasi, y de Amaru Cancha exclamó mi padre</t>
  </si>
  <si>
    <t>De repente, en un pueblo se formaba una partida de azules y en otro una de colorados</t>
  </si>
  <si>
    <t>Se me ocurrió que andaría en el bar ése de la avenida Sáenz Peña y me fui hasta allá</t>
  </si>
  <si>
    <t>¿Siempre comunistas? Ha pasado de los comunistas a los crápulas se rió el Chispas</t>
  </si>
  <si>
    <t>Es que él es hombre alvertido y ya sabemos el dicho: «Hombre alvertido vale por dos»</t>
  </si>
  <si>
    <t>Después amistamos y me juró que no había pasado nada, que ni siquiera habían chapado</t>
  </si>
  <si>
    <t>Una tarde el viejo alcalde oyó que Quíñez hacía a Pedro el relato de sus habilidades</t>
  </si>
  <si>
    <t>¿Muy difícil el oral, crees que aprobaste, flaco? Creo que sí, papá dijo Santiago</t>
  </si>
  <si>
    <t>El capitán de año lo felicitó delante de los cadetes y le dijo: "es usted muy macho"</t>
  </si>
  <si>
    <t>Rosendo subía afanosamente, sintiéndose muy viejo, pues nunca se había cansado tanto</t>
  </si>
  <si>
    <t>Con él no era por interés, le contó Amalia a Ambrosio, el señor Lucas no tenía medio</t>
  </si>
  <si>
    <t>Perdí tu revista le dijo a Jorge, no bien se sentaron en la carpeta que compartían</t>
  </si>
  <si>
    <t>marcar</t>
  </si>
  <si>
    <t>Le habría sido fácil marcar el paso, contemporizar, pagarse del pasado e ir medrando</t>
  </si>
  <si>
    <t>Ya están cerca y dentro de poco doblarán aquel cerro negro para entrar a los trillos</t>
  </si>
  <si>
    <t>Está usted loco, Padre sonrió Ivonne y dio un golpecito a Becerrita en la rodilla</t>
  </si>
  <si>
    <t>Y dice que el cachaco dudó un momento, pero después le dio curiosidad y se le acercó</t>
  </si>
  <si>
    <t>Cinco pobres diablos, para remate uno de ellos viejo y con soroche</t>
  </si>
  <si>
    <t>No, las hembras no, pero casi todos los patas estábamos monstruos dijo Juan Carlos</t>
  </si>
  <si>
    <t>Temblando, las bestias resbalan en el empedrado, y el jinete los obliga a retroceder</t>
  </si>
  <si>
    <t>Yo siempre supe que tú eras un chico de una piedad tremenda, pero me has sorprendido</t>
  </si>
  <si>
    <t>Éste, según recordamos, perdió el cargo de regidor debido a la iniciativa de Chauqui</t>
  </si>
  <si>
    <t>Casi nadie podía negarse una vez que él conseguía ponerle la mercadería en sus manos</t>
  </si>
  <si>
    <t>Dos jinetes marchaban por allí, precedidos de un peatón que arreaba una mula cargada</t>
  </si>
  <si>
    <t>Tumbó algunas paredes viejas: ya se levantarían en su lugar casas fuertes y hermosas</t>
  </si>
  <si>
    <t>Vaya, por fin se había acabado el teleteatro, y comenzó a hablar de Popeye y la Teté</t>
  </si>
  <si>
    <t>miércoles</t>
  </si>
  <si>
    <t>Habrían pasado dos meses y una vez el señor Richard llegó miércoles en vez de jueves</t>
  </si>
  <si>
    <t>No sentía dolor ni pena, sólo cansancio, comía sin ganas, le costaba esfuerzo hablar</t>
  </si>
  <si>
    <t>La margarita silvestre de verdes hojas duraba aún, florecida, consolándolo del estío</t>
  </si>
  <si>
    <t>Viejos pilares de madera sostenían el corredor del segundo piso y orillaban el patio</t>
  </si>
  <si>
    <t>clavarse</t>
  </si>
  <si>
    <t>Retumbó el tiro y la bala, sin duda, fue a clavarse en la falda de un cerro distante</t>
  </si>
  <si>
    <t>Lo tumbaba de un puñetazo, lo levantaba de un patadón, y así hasta la Plaza de Armas</t>
  </si>
  <si>
    <t>No les faltaba la comida ni la ropa y nadie les pegaba ni las hacía trabajar a malas</t>
  </si>
  <si>
    <t>He salido tarde de una fiesta y ya no hay ómnibus para mi casa, jefe dijo Joaquín</t>
  </si>
  <si>
    <t>¡Saque la mano de su cara y cuádrese, cadete! -No puede, mi teniente -dijo el Jaguar</t>
  </si>
  <si>
    <t>Don Álvaro, después de hacer saltar el casquillo, entregó la carabina a su discípulo</t>
  </si>
  <si>
    <t>Un día le habían pasado el dato: los odriístas necesitaban tipos para pegar carteles</t>
  </si>
  <si>
    <t>dejo mi trabajo en la universidad y luego tengo que reunirme con el Burro y Misterio</t>
  </si>
  <si>
    <t>A diez metros de distancia, vio a tres oficiales, sentados en unos sillones de cuero</t>
  </si>
  <si>
    <t>Y se puso a reír, mientras el Rulos y yo perdíamos el habla y nos venían los muñecos</t>
  </si>
  <si>
    <t>De vuelta, preguntaron a Poli y Elvira si habían tenido miedo y ellos dijeron que no</t>
  </si>
  <si>
    <t>Hablas mal de los miembros de la Obra porque quedaste manchado frente a ellos dijo</t>
  </si>
  <si>
    <t>Los caporales sobrevivientes se escurren, poco a poco, corriendo de breñal en breñal</t>
  </si>
  <si>
    <t>Negro que veía bailando, pum, la Adriana se ponía a su lado y lo coqueteaba sin asco</t>
  </si>
  <si>
    <t>En ese instante se convenció de que estaba vivo y, lo que es más, de que iba a vivir</t>
  </si>
  <si>
    <t>Era como un coro de grandes tankayllus fijos en un sitio, prisioneros sobre el polvo</t>
  </si>
  <si>
    <t>La ametralladora estaba sobre una peña y viró su cañón: «¡Fuego!», gritó el teniente</t>
  </si>
  <si>
    <t>En un rato de buen humor, me dijo: «A este Porfirio no lo cambiaría por diez yuntas»</t>
  </si>
  <si>
    <t>Maricucha se detuvo, se quitó los anteojos oscuros y se llevó las manos a la cintura</t>
  </si>
  <si>
    <t>¿Y él qué carrera quiere seguir? Está bien, si quiere me las pagará dijo Ambrosio</t>
  </si>
  <si>
    <t>Resignado, regresó a la barra: los tres acompañantes del chico ya se habían marchado</t>
  </si>
  <si>
    <t>Una muchacha se quedó huérfana y fue a caer en manos de una madrina que era muy mala</t>
  </si>
  <si>
    <t>Pero de pronto don Emilio dejó de gritar y sonrió y habló como si estuviera contento</t>
  </si>
  <si>
    <t>Una mañana había ido con Ambrosio al hospital y tenido que hacer una cola larguísima</t>
  </si>
  <si>
    <t>Los colonos subían, verdaderamente como una mancha de carneros, de miles de carneros</t>
  </si>
  <si>
    <t>A él en cambio le veía la espalda flaca, las costillas salidas y las piernas chuecas</t>
  </si>
  <si>
    <t>Le alcanzó la taza, la señora tomó un traguito y puso la taza de nuevo en la bandeja</t>
  </si>
  <si>
    <t>¡Al diablo el Lleras, el Valle, el Flaco! ¡Nadie es mi enemigo! ¡Nadie, nadie!  s VI</t>
  </si>
  <si>
    <t>Yo ya estoy vieja y no quiero irme a la tumba peleada con ninguno de mis hijos, pues</t>
  </si>
  <si>
    <t>Si me muero ahorita, de repente ya no me voy al cielo dijo Juan Manuel, sollozando</t>
  </si>
  <si>
    <t>Y esa noche salí a la Plaza de Bellavista a buscar al flaco Higueras, pero no estaba</t>
  </si>
  <si>
    <t>Debe haber algún tratamiento, inyecciones, algo, tanta brutalidad debe poder curarse</t>
  </si>
  <si>
    <t>Me van a disculpar, pero tengo una invitada en mi cuarto dijo Paco, bajando la voz</t>
  </si>
  <si>
    <t>Cuando el amigo Ferro se entere, le va a dar a Lucy una paliza dijo él, sonriendo</t>
  </si>
  <si>
    <t>Puso la trampa y el conejo cayó, pues llegó de noche y en la oscuridad no pudo verla</t>
  </si>
  <si>
    <t>Le tiene miedo, lo está mirando feo, le muestra el rabo, miren, decía el muy maldito</t>
  </si>
  <si>
    <t>Así que de qué le sirvió tanta viveza, don, tanta mañosería para pescar al blanquito</t>
  </si>
  <si>
    <t>Si un día me lo encuentro en San Miguel y le digo Ambrosio se gasta tu plata conmigo</t>
  </si>
  <si>
    <t>Cuento con usted por si Cuenta conmigo para todo, Lozano dijo don Emilio Arévalo</t>
  </si>
  <si>
    <t>Un cargo oscuro, pero importante para la seguridad del régimen  añadió el coronel</t>
  </si>
  <si>
    <t>Núñez, que se ha incorporado y se frota el trasero con las dos manos, también sonríe</t>
  </si>
  <si>
    <t>Lucy es una amiga de Hortensia, señora, la querida de un  sujeto que se llama Ferro</t>
  </si>
  <si>
    <t>Doroteo lo recibió con el cuchillo, que engarzó el cuello abriéndolo de un solo tajo</t>
  </si>
  <si>
    <t>Tres departamentos tuvimos que atravesar para llegar a esa pequeña ciudad silenciosa</t>
  </si>
  <si>
    <t>Nada dijo Joaquín, metiendo las manos en los bolsillos para que Jorge no las viese</t>
  </si>
  <si>
    <t>El hombre de nariz socrática y el tinterillo condujeron a Melba al pueblo, en brazos</t>
  </si>
  <si>
    <t>El Ernesto ha insultado a Gerardo, hasta un puntapié le ha dado dijo el Peluca </t>
  </si>
  <si>
    <t>Era el mismo indio duro de siempre, reacio a toda innovación, oscuramente empecinado</t>
  </si>
  <si>
    <t>El día que se quedó clavado junto al ataúd pensé: "a éste lo hizo polvo la desgracia"</t>
  </si>
  <si>
    <t>Cogidos de la mano, Ximena y José Luis paseaban alrededor de una mesa llena de dulces</t>
  </si>
  <si>
    <t>En sus años de gloria, Paco era el hombre más querido de todo Lima dijo don Nicolás</t>
  </si>
  <si>
    <t>En las fiestas salen a las calles y a las plazas, a cantar huaynos en coro y a bailar</t>
  </si>
  <si>
    <t>Cuando la paja, gruesa terminó, las horquetas fueron reemplazadas por palas de madera</t>
  </si>
  <si>
    <t>Ese grupo del llano de Norpa, un chamizal donde habrá que patalear duro, es el último</t>
  </si>
  <si>
    <t>Tu vieja tiene sus prejuicios como todo el mundo, pero en el fondo es buenísima gente</t>
  </si>
  <si>
    <t>El flaco no me habló más del asunto, pidió otras dos copas y me ofreció un cigarrillo</t>
  </si>
  <si>
    <t>" Estaba en las faldas de su madre, tenía la cabeza apoyada en su hombro, sentía frío</t>
  </si>
  <si>
    <t>Él torció la boca, se le habían saltado los ojos, botó el pucho al suelo y lo aplastó</t>
  </si>
  <si>
    <t>Habría que hundir el puente pensé, volarlo con dinamita, hacer caer sus tres arcos</t>
  </si>
  <si>
    <t>La noche entoldó un cielo bajo, muy negro, donde latían inmensas y cercanas estrellas</t>
  </si>
  <si>
    <t>Lo mejor sería que el Ministro de Gobierno dirija una solicitud al Ministro de Guerra</t>
  </si>
  <si>
    <t>El cachaco me dio un puñete en la boca y gritó:no digas lisuras a la niña, maleante"</t>
  </si>
  <si>
    <t>Alberto aprieta levemente la mano de Helena y la mira a los ojos</t>
  </si>
  <si>
    <t>El Jaguar tenía apenas unos rasguños en la frente y una ligera hinchazón en el cuello</t>
  </si>
  <si>
    <t>Indios sin ojotas, de ponchos deshilachados, lentos y flacos como animales hambreados</t>
  </si>
  <si>
    <t>Pero otra desgracia, solapada y próxima, acechaba a Augusto desde la pelota de caucho</t>
  </si>
  <si>
    <t>Hasta entonces van a empujar fuerte, aunque como nube o como viento vayan los civiles</t>
  </si>
  <si>
    <t>Casi a boca de jarro va a tirar sobre un soldado cuando rueda con la frente perforada</t>
  </si>
  <si>
    <t>¡Ahora no van a matar a nadie! Quizá las zurren a las cholas dijo el Iño Villegas</t>
  </si>
  <si>
    <t>No la agarraban, toda la noche estiraban sus manos hacia ella que se encogía y sudaba</t>
  </si>
  <si>
    <t>Hasta que en un acto de dignidad acepté que las canchas no iban a ser mis confidentes</t>
  </si>
  <si>
    <t>La verdad es que apresar a Montagne fue una metida de pata dijo el senador Arévalo</t>
  </si>
  <si>
    <t>Choco, el perrillo lanudo de color chocolate, observa melancólicamente a los pequeños</t>
  </si>
  <si>
    <t>Gonzalo vivía con sus padres en un departamento frente al club Terrazas de Miraflores</t>
  </si>
  <si>
    <t>Y así, ya exaltado, hablando con violencia, recordaba a los hombres sus otros deberes</t>
  </si>
  <si>
    <t>Yo que tenía el más alto concepto del Opus Dei murmuró, como hablando consigo mismo</t>
  </si>
  <si>
    <t>Un día de salida hizo subir a Amalia a su carrito blanco y la llevó hasta el paradero</t>
  </si>
  <si>
    <t>¿Y el Añuco? Cabalgaría a esa hora, llorando, por las orillas febriles del Apurímac</t>
  </si>
  <si>
    <t>sería de la puta madre hacer una manchita brava y alentar al equipo desde esa tribuna</t>
  </si>
  <si>
    <t>Joaquín compró el chocolate, se lo dio al portero, entró al cine y subió a la cazuela</t>
  </si>
  <si>
    <t>Benito, sin responder, aferró el rifle que tenía el caporal, quitándoselo de un jalón</t>
  </si>
  <si>
    <t>-El otro día -dijo ella-, mi papá me preguntó por qué te habían puesto en ese Colegio</t>
  </si>
  <si>
    <t>(Lo suelta, se paran, se miran, se dan la mano)  MISTERIO:  Sé que te llego al pincho</t>
  </si>
  <si>
    <t>Norwin quería ir al bulín, Carlitos al Pingüino, tiraron cara o sello y Carlitos ganó</t>
  </si>
  <si>
    <t>Ese domingo, apenas se encontraron en el Bertoloto, se pusieron a hablar de la señora</t>
  </si>
  <si>
    <t>Cuando hay alguna demasiado baja y agresiva, saca el machete que cuelga de la cintura</t>
  </si>
  <si>
    <t>Dos páginas a máquina, corregidas a mano, anotadas en los márgenes con letra nerviosa</t>
  </si>
  <si>
    <t>La paja se hizo arbusto, el arbusto matorral, el matorral manigua y la manigua, selva</t>
  </si>
  <si>
    <t>Como en el viaje de ida, se alojaron en el departamento de los padres de Juan Ignacio</t>
  </si>
  <si>
    <t>Los pájaros de pico duro, la tuya, el viuda-pisko, el chihuaco, rondaban las huertas</t>
  </si>
  <si>
    <t>El Chispas cruzó Barranco, Miraflores, dobló por la avenida Pardo y tomó la Costanera</t>
  </si>
  <si>
    <t>Y si después no quiere casarse conmigo ya seré vieja y nadie se enamora de las viejas</t>
  </si>
  <si>
    <t>Con toda suerte pa mí y sin mediar motivo pa que lo haga, la mula corcovea y lo tumba</t>
  </si>
  <si>
    <t>El flaco Higueras me preguntó si no me importaba caminar o si quería tomar el ómnibus</t>
  </si>
  <si>
    <t>Ahora, para peor, el burro se ha tendido allí, mírelo usted, y le ruego que nos ayude</t>
  </si>
  <si>
    <t>Al siguiente silbato ya no pudo levantarse -Y permaneció medio enterrado en la hierba</t>
  </si>
  <si>
    <t>La mayoría de los colegiales y los curiosos huyeron al escuchar los primeros disparos</t>
  </si>
  <si>
    <t>¿Corriente abajo del Apurímac?    207  208  Corriente arriba, si se viene a Abancy</t>
  </si>
  <si>
    <t>Una vez había visto a su padre en el centro de Lima, con una mujer rubia, muy hermosa</t>
  </si>
  <si>
    <t>El más sonado fue el fallo que dio en el litigio de dos colonos de la hacienda Llacta</t>
  </si>
  <si>
    <t>talco</t>
  </si>
  <si>
    <t>Mira, darling, si estás escaldado échate talco y take it easy, ¿okay? dijo Charitín</t>
  </si>
  <si>
    <t>Hacía frío, el viento le revolvía los cabellos y sentía un gusto salado en los labios</t>
  </si>
  <si>
    <t>No se quedaban las notas a ras del suelo, como cuando el arpista es tímido o mediocre</t>
  </si>
  <si>
    <t>Sí te has picado, huevón dijo Gonzalo, sonriendo, y palmoteó a Joaquín en la pierna</t>
  </si>
  <si>
    <t>Yo estaba abriendo una cómoda y en eso se hizo de día, quedé mareado con tantas luces</t>
  </si>
  <si>
    <t>Condorumi, especialmente, se había encolerizado al ver que el Sapo atacaba a un caído</t>
  </si>
  <si>
    <t>301 Este fue a hablar con el jefe de caporales para que le diera trabajo en la altura</t>
  </si>
  <si>
    <t>La despedida    Los ríos profundos  José María Arguedas  El forastero me dio la mano</t>
  </si>
  <si>
    <t>Amalia lo había mirado asombrada y él: era una sorpresa que te tenía guardada, Amalia</t>
  </si>
  <si>
    <t>crudo</t>
  </si>
  <si>
    <t>Tenía los pelos revueltos, el chal de lana que le cubría los hombros parecía un crudo</t>
  </si>
  <si>
    <t>Entonces se marchó por la cordillera, anda y anda, buscando a sus padres y a su mujer</t>
  </si>
  <si>
    <t>Pero comprendió que el Jaguar hablaba solo; su voz era opaca, árida- Y también Gamboa</t>
  </si>
  <si>
    <t>Después salió la misma señora Elena y él le, dijo: «Aquí hay un desgraciao, madrecita</t>
  </si>
  <si>
    <t>Así estuvieron hasta eso de las seis en que vino el Mayor a decir ahí está el ómnibus</t>
  </si>
  <si>
    <t>En el aula hay una especie de ronquidos instant áneos, un estremecimiento de carpetas</t>
  </si>
  <si>
    <t>Pitaluga abrió automáticamente los brazos y su cabeza quedó colgando como una campana</t>
  </si>
  <si>
    <t>Después de esto dejé de ver al flaco Higueras varios días y pensé: "ya lo han cogido"</t>
  </si>
  <si>
    <t>Sus familiares fueron por ellas y momentos después quedaban en manos de los gendarmes</t>
  </si>
  <si>
    <t>El poseedor, un cholo prieto le echó una mirada, de relámpago y dio un violento tirón</t>
  </si>
  <si>
    <t>El cabello de Vásquez se partía con raya al lado, el de Quispe era un pajonal hirsuto</t>
  </si>
  <si>
    <t>Benito lo examinó de pies a cabeza complaciéndose de su aire ingenuo y a la vez fiero</t>
  </si>
  <si>
    <t>compare</t>
  </si>
  <si>
    <t>El juez dispuso que éste compareciera, pero no se lo pudo encontrar por ninguna parte</t>
  </si>
  <si>
    <t>Era la primera vez que salía el sol en octubre desde que Alberto estaba en el colegio</t>
  </si>
  <si>
    <t>Otros decían que debían comprarse armas con el dinero comunal que guardaba el alcalde</t>
  </si>
  <si>
    <t>Era  un cholo fornido que siempre tenía una gran bola de coca abultándole la mejilla</t>
  </si>
  <si>
    <t>Perdóneme por, le dio la mano el Teniente, robármelo a su esposo, pero ella no se rió</t>
  </si>
  <si>
    <t>Tan creídos estábamos que nos fuimos a comer los rocotos rellenos que quería Hipólito</t>
  </si>
  <si>
    <t>Hipólito refirió que había encontrado nidos de todos los pájaros, menos de quienquién</t>
  </si>
  <si>
    <t>El Jaguar no contestó: había sacado las manos de los bolsillos y jugaba con sus dedos</t>
  </si>
  <si>
    <t>Es decir, la social, que la física se entonó con el aire serrano, seco y lleno de sol</t>
  </si>
  <si>
    <t>De regreso ya, tropezó en un tambo con unos hombres que gobernaban una punta de reses</t>
  </si>
  <si>
    <t>Demetrio pudo todavía pulir la caña con un retazo de lija que le proporcionó su amigo</t>
  </si>
  <si>
    <t>Tuvo suerte: se encontró con Piraña, un flaco que vendía tiros en el baño del Nirvana</t>
  </si>
  <si>
    <t>La capital de la provincia ardía bajo el plomo, los viva, los muera y los pronósticos</t>
  </si>
  <si>
    <t>Las manos caídas a lo largo del cuerpo para desarrollar la alianza obrero-estudiantil</t>
  </si>
  <si>
    <t>308  Rosendo, por hacer algo, se puso a acomodar su lecho con las frazadas y ponchos</t>
  </si>
  <si>
    <t>El viejo bebía su whisky sin hacer comentarios esta vez y los periodistas lo imitaron</t>
  </si>
  <si>
    <t>El zorro aceptó diciendo: «Voy a ayudarte por ver las pallas, pero después te comeré»</t>
  </si>
  <si>
    <t>¡Qué formidable recurso de apelación se me fue de las manos! Pero todo lo hice por ti</t>
  </si>
  <si>
    <t>Anda vete, dice, tienes razón, déjame solo, vuelve dentro de dos horas, dentro de una</t>
  </si>
  <si>
    <t>Muchos hombres y mujeres hicieron realidad sus sueños coloreados de telas y baratijas</t>
  </si>
  <si>
    <t>Es larga; acuérdate, hijo, que hemos andado siempre a lo ancho o a lo largo del mundo</t>
  </si>
  <si>
    <t>El viento sopló combatiendo los pechos y las nubes y luego hasta salió un poco el sol</t>
  </si>
  <si>
    <t>¿Cuándo se vio en la comarca otro arpista con aquellas manos santas? No había memoria</t>
  </si>
  <si>
    <t>Es todavía una china fuerte, de rollizas nalgas, vientre abultado y prominentes senos</t>
  </si>
  <si>
    <t>encomienda</t>
  </si>
  <si>
    <t>Su señor padre le dejó esta encomienda, muchacho dijo el portero, y le dio un sobre</t>
  </si>
  <si>
    <t>Primero le daba un frío que le hacía castañetear los dientes y temblar todo el cuerpo</t>
  </si>
  <si>
    <t>Ya no un gusanito ni una culebra ni un cuchillo, un alfiler que hincaba y se esfumaba</t>
  </si>
  <si>
    <t>Hace tiempo que andaba soñándome con esto lo oyó decir, mientras se ponía el sostén</t>
  </si>
  <si>
    <t>El ganador dio vuelta a la loma, solo, pero ya se le acercaba  uno de caballo negro y</t>
  </si>
  <si>
    <t>El viento no debía llegar con violencia, porque en el polvo sabían que venía la muerte</t>
  </si>
  <si>
    <t>El flaco no se lleva bien con su viejo porque no tienen las mismas ideas dijo Popeye</t>
  </si>
  <si>
    <t>El capitán fumaba tabaco negro importado, que al arder despedía un humo denso y fétido</t>
  </si>
  <si>
    <t>Entonces, bajando la voz y adoptando una expresión melancólica, se puso a hablar de él</t>
  </si>
  <si>
    <t>En el jardín, al lado de la piscina, habían levantado un toldo que cubría varias mesas</t>
  </si>
  <si>
    <t>Algunas mañanas la encontraron saliendo de la alcoba del Padre que la trajo al Colegio</t>
  </si>
  <si>
    <t>Valencio decía con sus ojuelos duros: «¿A qué viene tanta bulla? Vamos a pelear, pues»</t>
  </si>
  <si>
    <t>Todos ustedes los Briceños han sido gente adicta y a disparar nadie le gana a tu taita</t>
  </si>
  <si>
    <t>Al poco rato vi que se encendía la luz del segundo piso y que el flaco salía disparado</t>
  </si>
  <si>
    <t>Deseaban entrar al caserío, al polvoriento barrio de los indios colonos inmediatamente</t>
  </si>
  <si>
    <t>Parecía más flaco con esa cara de duelo, los pelos retintos le llovían sobre la frente</t>
  </si>
  <si>
    <t>Se trataba de viajeros acomodados; quizá comerciantes, quizá hacendados, quizá mineros</t>
  </si>
  <si>
    <t>Ah, carajo, un señor profesional dijo Chongo, y nuevamente le dio la mano a Joaquín</t>
  </si>
  <si>
    <t>No se acercaron, estuvieron examinando el negro rostro congestionado mientras arrojaba</t>
  </si>
  <si>
    <t>Era amiga de mi madre; a mí no me quería, dicen que de chico al fregaba todo el tiempo</t>
  </si>
  <si>
    <t>El hombre, guarecido bajo un poncho, se acurrucaba a esperar algo impreciso y distante</t>
  </si>
  <si>
    <t>Un círculo entre azul y verde de gendarmes y gris de caporales, rodeaba a los notables</t>
  </si>
  <si>
    <t>Me acordé de la plata que tenía en el bolsillo, pocas veces he sentido tanta felicidad</t>
  </si>
  <si>
    <t>Contemplé detenidamente el juguete, mientras los otros chicos me rodeaban sorprendidos</t>
  </si>
  <si>
    <t>ni siquiera sabía que el pendejo de coco había cobrado por cepillársela en mi alfombra</t>
  </si>
  <si>
    <t>348 -Aprende, pa que lleves a tu tierra: son marineras de esta región de mineros, ésas</t>
  </si>
  <si>
    <t>Como se lo clavaron ustedes a Bustamante sonrió Bermúdez, pero el coronel no se rió</t>
  </si>
  <si>
    <t>Era tan puro y tan cojudo que me fregaba tener la vida tan fácil y ser un niño decente</t>
  </si>
  <si>
    <t>Yo que había puesto tantas ilusiones en ti, mi hijito adorado dijo ella, sollozando</t>
  </si>
  <si>
    <t>Desde el muelle vi a los muchachos del día anterior, fumando tirados sobre las piedras</t>
  </si>
  <si>
    <t>mosaico</t>
  </si>
  <si>
    <t>Los molimos con una piedra, sobre el mosaico, y el serrano Cava decía "rápido, rápido"</t>
  </si>
  <si>
    <t>¿Y por qué le mentiste? Le hubieras dicho que tú no eres un cochino mujeriego como él</t>
  </si>
  <si>
    <t>Las gallinas resultaron gallos, había dicho Ludovico, el cojudo de Hipólito tuvo razón</t>
  </si>
  <si>
    <t>Borracheras sin convicción, Zavalita, polvos sin convicción, periodismo sin convicción</t>
  </si>
  <si>
    <t>He hecho poner unos revólveres y algunas chavetas y manoplas más, para los periodistas</t>
  </si>
  <si>
    <t>¿Cuántos moscardones en su vida, cuántos amores? -Estuve con un muchacho -dijo Teresa-</t>
  </si>
  <si>
    <t>Cállate, oye, orangután, sacolargo gritó Piticlín Núñez, jugador flaco y habilidoso</t>
  </si>
  <si>
    <t>Le hablé a la mosca, mientras volaba a ras del techo: Siéntate en mi cabeza le dije</t>
  </si>
  <si>
    <t>Esos carajos del sindicato, requintaba, esos amarillos que reciben sueldo del gobierno</t>
  </si>
  <si>
    <t>"Ahora van los jueves, le dije, porque al municipal le han cambiado su día de servicio</t>
  </si>
  <si>
    <t>Te digo una cosa, si mis viejos deciden largarse, voy a extrañar como mierda este país</t>
  </si>
  <si>
    <t>Le dice usted que el estudiante del Colegio se despide de ella, que le besa las manos</t>
  </si>
  <si>
    <t>Así, tranquilito como lo ves, es un peligro público, no sabes los cueros que se agarra</t>
  </si>
  <si>
    <t>Valencio entendió que había llegado su turno y se arrodilló para recibir los latigazos</t>
  </si>
  <si>
    <t>Lo encontraron en un restaurancito de la calle Chiclayo, comiéndose un arroz con pollo</t>
  </si>
  <si>
    <t>Nos trajo un saludo del coronel, ¿sabe? El hombre volvió a pasarse la mano por la cara</t>
  </si>
  <si>
    <t>¿No le digo que los oficiales no saben nada? En el colegio se toma más que en la calle</t>
  </si>
  <si>
    <t>Tras la cabalgata marchaban Doroteo Quispe, Jerónimo Cahua, Artemio Chauqui y diez más</t>
  </si>
  <si>
    <t>O se morirán tranquilos en sus chozas de malahoja! Ellos no tienen espanto a la muerte</t>
  </si>
  <si>
    <t>CARADURA está bastante ebrio)   ¡Caradura!    ¡Habla Chacal! ¡Loca!</t>
  </si>
  <si>
    <t>Seguramente usted es una vieja frígida que ya no le procura ninguna excitación sensual</t>
  </si>
  <si>
    <t>Desde que conoció a Onofre debido a la doma de la mula, fueron juntos por mucho tiempo</t>
  </si>
  <si>
    <t>Sus Ojos saltones giraban en las órbitas como una bola de acero en un círculo imantado</t>
  </si>
  <si>
    <t>Dos bandidos se precipitaron sobre la mancha blancuzca y fugitiva, haciéndole disparos</t>
  </si>
  <si>
    <t>Clemente Yacu se acercó a hablar con Paula: -Vos sabes, Paula, los usos de la comunidá</t>
  </si>
  <si>
    <t>No, la pasta me llega al pincho A mí me gusta la cocaine</t>
  </si>
  <si>
    <t>La cara del Esclavo, envuelta en una venda blanca, parecía hinchada y de color granate</t>
  </si>
  <si>
    <t>Washington se había instalado junto a la puerta y espiaba por el hueco de la cerradura</t>
  </si>
  <si>
    <t>La Malpapeada es chusca, una mezcla de toda clase de perros, pero tiene un alma blanca</t>
  </si>
  <si>
    <t>Por todas partes había dibujos de mujeres y hombres calatos, hechos con lápiz y navaja</t>
  </si>
  <si>
    <t>Todos decían "sí, el Jaguar ha sido el soplón" y "la venganza es lo más dulce que hay</t>
  </si>
  <si>
    <t>Aclaraba este punto principalmente porque el marido de la señora Elena tuvo una salida</t>
  </si>
  <si>
    <t>sabías que estabas matador y movías el culo como un demonio, qué rico estabas, mariano</t>
  </si>
  <si>
    <t>El sacón y la cristina que lleva hundida hasta las orejas, lo defienden contra el frío</t>
  </si>
  <si>
    <t>Su cara flaca, sus manos huesudas, sus  mechones canosos le daban un aire responsable</t>
  </si>
  <si>
    <t>Y el hijo dándole vueltas a la hija de la lechera, a quién le iba a caber en la cabeza</t>
  </si>
  <si>
    <t>¿Para decirle que te deje remojando el asado en papaya? preguntó Joaquín, sonriendo</t>
  </si>
  <si>
    <t>¡Acaso su madre sea una perra! El otro se le echó encima, el otro muchacho, el testigo</t>
  </si>
  <si>
    <t>Más bien, cuando sepan que ando metido en esto No andas metido en nada dijo Héctor</t>
  </si>
  <si>
    <t>Varias noches fui a esa esquina a cantar huaynos que jamás se habían oído en el pueblo</t>
  </si>
  <si>
    <t>El viejo alcalde les inspiraba respeto primero y luego, cuando lo trataban, veneración</t>
  </si>
  <si>
    <t>De uno en uno, de dos en dos, se han repartido por el cañón y más allá, por los riscos</t>
  </si>
  <si>
    <t>Pitaluga era su compañero de sección</t>
  </si>
  <si>
    <t>El momento está tan malo para los negocios que la gente no tiene plata ni para morirse</t>
  </si>
  <si>
    <t>Alguien tosió y la voz de pajarito murmuró silencio, y comenzaron a toser dos a la vez</t>
  </si>
  <si>
    <t>¿Que uno ponía y sacaba la plata cuando quería? Cocorocó, quiquiriquí dice Ambrosio</t>
  </si>
  <si>
    <t>Me he vuelto loco, estoy soñando, desde cuándo se habla así con sus cadetes, cuádrense</t>
  </si>
  <si>
    <t>¡Pero claro que cómo no, don! Claro que en Chincha hablaban de él, don dijo Ambrosio</t>
  </si>
  <si>
    <t>Para serte franco, no tengo muchas ganas de ir a una cojuda pre prom del Santa Úrsula</t>
  </si>
  <si>
    <t>Nosotros entraremos por el cañón de El Alto, pues don Álvaro me ha garantizado al guía</t>
  </si>
  <si>
    <t>Lástima, porque hablar en inglés es tan agradable que uno se siente una mejor persona</t>
  </si>
  <si>
    <t>Parecía ser la punta de una honda de lana, de aquellas que terminan en pequeñas borlas</t>
  </si>
  <si>
    <t>Debido al cansancio, las leguas de vuelta son siempre más largas que las leguas de ida</t>
  </si>
  <si>
    <t>Una era flaca, una gran mulata con un diente de oro y la otra medio blanca y más gorda</t>
  </si>
  <si>
    <t>Robertito los apuntó con el dedo: uy, cómo se habían caído, Quetita, qué flaca estabas</t>
  </si>
  <si>
    <t>Hay criaturas que nacen feas y después mejoran, la Rosa comenzó pasable y terminó cuco</t>
  </si>
  <si>
    <t>¿Mi mami nunca se ha enterado que le sacas la vuelta? preguntó, sin mirar a su padre</t>
  </si>
  <si>
    <t>Todavía no ha terminado el colegio, pero es bien madura la chica, me gusta como piensa</t>
  </si>
  <si>
    <t>Cuando la señora dejó de cantar en «La Laguna», Amalia se enteró sólo dos días después</t>
  </si>
  <si>
    <t>La huelga de tranviarios no era política, sino por mejoras de salario dijo Santiago</t>
  </si>
  <si>
    <t>El diablo debe tener la cara del Jaguar, su misma risa y además los cachos puntiagudos</t>
  </si>
  <si>
    <t>¿Aló, Lozano? Quiero que a las siete de la mañana me ponga en libertad al doctor Ferro</t>
  </si>
  <si>
    <t>Descendió, pues, después de vaciar en la hendidura la coca y la chicha que le quedaban</t>
  </si>
  <si>
    <t>Y el Jaguar dijo: "oigan, tanto que quiere quitarse los pelos, por qué no lo ayudamos"</t>
  </si>
  <si>
    <t>Aunque por el momento, quisiera lanzar de diputado a Oscar para ir  metiendo una cuña</t>
  </si>
  <si>
    <t>¿Te fijaste, Periquito? Que era borracha, que había perdido la voz, que era tortillera</t>
  </si>
  <si>
    <t>Justo estábamos frente a frente, el quinto y el cuarto, y en medio la cancha de fútbol</t>
  </si>
  <si>
    <t>Uy, ya estás que te caes de maduro para probar a mis chicas dijo Monique, sonriendo</t>
  </si>
  <si>
    <t>A usted no lo conozco dijo un gordo de papada, vestido de azul, examinando el carnet</t>
  </si>
  <si>
    <t>¿No son ricachos los hacendados de aquí? ¿Mucho algodón, no? ¿Tuviste? dice Santiago</t>
  </si>
  <si>
    <t>El hacendado dijo a uno de sus caporales: «Si no quieren a buenas, mételes los palitos»</t>
  </si>
  <si>
    <t>La luz se derramó a raudales desde las cumbres del Rumi y los pájaros cantaron de nuevo</t>
  </si>
  <si>
    <t>El Hermano se había detenido a cierta distancia del grupo de los Padres, en el corredor</t>
  </si>
  <si>
    <t>Vamos a comprar a Dasso ahorita mismo y hacemos una encerrona en mi depa dijo Gustavo</t>
  </si>
  <si>
    <t>El Director planeaba ya un viaje al Cuzco, para desafiar al equipo del colegio nacional</t>
  </si>
  <si>
    <t>Ven pe Chacal, hazme feliz un ratito Después escribes (Se besan)    Loquita</t>
  </si>
  <si>
    <t>Los cañaverales reptan las escarpadas laderas o aparecen suspendidos en los precipicios</t>
  </si>
  <si>
    <t>Nuevas casas de paja y piedra comenzaban a equilibrar su pequeñez en las faldas de Rumi</t>
  </si>
  <si>
    <t>-Antes, vamos a hablar un poco, jovencito -dijo el padre, agitando la libreta de notas-</t>
  </si>
  <si>
    <t>Por ausencia de mi padre, el Varayok Alcalde echaría la primera tierra sobre mi cuerpo</t>
  </si>
  <si>
    <t>Ellos esperaban, sin moverse, hablando en voz baja de la mujer, el coronel, el entierro</t>
  </si>
  <si>
    <t>El Mágico miró el suelo y no había siquiera una piedra en el sendero ni entre las pajas</t>
  </si>
  <si>
    <t>Y sus ojos parecían de color negro a causa del mismo inexplicable misterio de su sangre</t>
  </si>
  <si>
    <t>Llevaban el poncho doblado sobre el hombro, bajo la carabina que sujetaban por el cañón</t>
  </si>
  <si>
    <t>Esa misma noche fuimos donde el Rajas, a una chingana inmunda, donde atendía una tuerta</t>
  </si>
  <si>
    <t>Se habían trastornado mis primeros pensamientos, los anhelos con que bajé al Pachachaca</t>
  </si>
  <si>
    <t>El viejo, requerido por los periodistas, comenzó a hablar, después de beberse otra copa</t>
  </si>
  <si>
    <t>¿Te parece poco? -¿Por qué me hablas en ese tono? -dijo Teresa- Dime la verdad, Alberto</t>
  </si>
  <si>
    <t>Me sentí respaldado Pero a los dos días me botaron del canal y no me pagaron ni mierda</t>
  </si>
  <si>
    <t>Cuando el pájaro comenzó a preguntar, el futre, creyéndose aludido, respondió: «Yo, yo»</t>
  </si>
  <si>
    <t>Sus polainas y zapatos, a pesar del polvo de las calles de Abancay, mostraban el lustre</t>
  </si>
  <si>
    <t>"¿Por qué me besa en la boca?", pensaba Ricardo; su mano derecha se aferraba al asiento</t>
  </si>
  <si>
    <t>Con esa cara de santito, nadie lo hubiera creído un bandido dijo ella, muerta de risa</t>
  </si>
  <si>
    <t>Adivinaba o conocía ciertamente el miedo que me oprimía, que estaba a punto de vencerme</t>
  </si>
  <si>
    <t>Él le dijo: «Ya tendré plata pa hacer un güen cerco: alambre de púa traeré de la costa»</t>
  </si>
  <si>
    <t>Después los hicieron salir a los perros, que andaban aturdidos, y luego a los de quinto</t>
  </si>
  <si>
    <t>Nunca oí nada, ni en el colegio, ni en el barrio, ni en la Universidad dijo Santiago</t>
  </si>
  <si>
    <t>Y cortó, pues, la rama con una cuchilla que había comprado al Mágico hacía algún tiempo</t>
  </si>
  <si>
    <t>Disculpa por la mechadera, pero acá la plata escasea dijo, y le dio la mano a Joaquín</t>
  </si>
  <si>
    <t>Piensa: no lo he visto nunca, nunca he hablado con él, un duchazo, una siesta y ya está</t>
  </si>
  <si>
    <t>Pero en la seguridad militar sólo soy un colaborador del coronel Molina, señor Bermúdez</t>
  </si>
  <si>
    <t>Había que clavar hondo la lampa para voltear la yerba y ahogarla entre su propia tierra</t>
  </si>
  <si>
    <t>Lloraba, quieto y callado, como esas viejas piedras de las montañas que rezuman humedad</t>
  </si>
  <si>
    <t>Y ahí estaba el Chispas pisando por primera y última vez la casita de duendes, Zavalita</t>
  </si>
  <si>
    <t>El soldado que pretendió levantarse escapó al pequeño claro que había frente al arpista</t>
  </si>
  <si>
    <t>Fumo porque la marihuana me hace sentir muy maricón, me hace sentir como soy de verdad</t>
  </si>
  <si>
    <t>Los comuneros creyeron que Chile era un general hasta la llegada de los malditos azules</t>
  </si>
  <si>
    <t>Ya verás que apenas le dé vueltas la cabeza se te pega solita, para sentirse más segura</t>
  </si>
  <si>
    <t>Las mujeres levantaron la voz, aún más, junto a las rejas; fue esa la única advertencia</t>
  </si>
  <si>
    <t>Ludovico e Hipólito, mudos, se miraban de reojo: carajo, como si él hubiera nacido ayer</t>
  </si>
  <si>
    <t>¿Sabe usted que me gustaría que fuéramos civiles? -¿Quiere pegarme? -preguntó el Jaguar</t>
  </si>
  <si>
    <t>Las moscas hervían felices, persiguiéndose, zumbando sobre la cabeza de los transeúntes</t>
  </si>
  <si>
    <t>Dígame, ¿cuáles son sus planes para el futuro?" Alberto le dijo que iba a ser ingeniero</t>
  </si>
  <si>
    <t>Discutían a gritos de ese asunto, en la cara del Jaguar, como si hablaran de un ausente</t>
  </si>
  <si>
    <t>Tenía apoyada la cabeza sobre sus manos y a ratos la movía, con muestras de impaciencia</t>
  </si>
  <si>
    <t>No sólo se había desmoronado, envejecido, embrutecido; a lo mejor andaba tísico también</t>
  </si>
  <si>
    <t>Popeye apartó la cortina y les hizo adiós, pero ellas no lo vieron o no lo reconocieron</t>
  </si>
  <si>
    <t>Te voy a romper la cara, rosquete de mierda dijo Gustavo, y entró corriendo al parque</t>
  </si>
  <si>
    <t>A veces me soñaban de una patada y otras los aguantaba enterito y los machucaba un poco</t>
  </si>
  <si>
    <t>Pero todos aguzan el oído y, para que no se les escape ningún rumor, ni siquiera hablan</t>
  </si>
  <si>
    <t>Cuando yo me enamoré por primera vez, era de tu edad más o menos, pero me dio más suave</t>
  </si>
  <si>
    <t>Tú vas al monte con tu escopeta y ves una mancha de palomas y no sabes cuál vas a cazar</t>
  </si>
  <si>
    <t>"No  49  La Ciudad y los Perros  Mario Vargas Llosa  te vale, repuso Helena, fríamente</t>
  </si>
  <si>
    <t>Te puedo dar máximo cinco lucas por este collarín dijo, y mordió un palito de fósforo</t>
  </si>
  <si>
    <t>cojones</t>
  </si>
  <si>
    <t>La verdad es que, aun cuando no sea infalible, tiene cojones dijo el senador Arévalo</t>
  </si>
  <si>
    <t>Cuando salga, buscaré al soplón y delante de todos le haré confesar que es una calumnia</t>
  </si>
  <si>
    <t>¿De verdad se la chupaste? Bueno, sí, pero solo una vez y porque estaba superborracha</t>
  </si>
  <si>
    <t>Al principio, parecía insensato dijo don Fermín, mirando fijamente su tacita de café</t>
  </si>
  <si>
    <t>No sacó esos pasajes por si la revolución fallaba, no es un viaje de turismo dijo él</t>
  </si>
  <si>
    <t>El murmullo vibra como una maraña de insectos que pugna por escapar de la tela encerada</t>
  </si>
  <si>
    <t>Llegaron al llano juntos y, antes de perder ventaja, Benito se ciñó y agarró el canasto</t>
  </si>
  <si>
    <t>grifo</t>
  </si>
  <si>
    <t>Había leído la noticia en uno de los Caretas que se vendían en el grifo de Key Biscayne</t>
  </si>
  <si>
    <t>Maqui acostumbraba llamar a los regidores tocando la campana, a fin de no perder tiempo</t>
  </si>
  <si>
    <t>Dice que porque estaba tan emocionado, Amalia, dice que se le fue el habla de felicidad</t>
  </si>
  <si>
    <t>¿No habían venido ésas? y se moría de risa: qué chupabas tanto si ya no sale más, tonta</t>
  </si>
  <si>
    <t>Poco después, el chico bostezó largamente, estirando los brazos; parecía estar aburrido</t>
  </si>
  <si>
    <t>Era la única de ese color, sus vecinas eran blancas o grises y había también una marrón</t>
  </si>
  <si>
    <t>¿Te has vuelto loca, quieres matarme a colerones? Hace años que el chino no me fía nada</t>
  </si>
  <si>
    <t>De reposar a flor de tierra, ya se vería alguna bandada de gallinazos dándose un festín</t>
  </si>
  <si>
    <t>Le sacó la soga y el largo cuerpo permaneció inerte, tal una enlodada piltrafa de carne</t>
  </si>
  <si>
    <t>Más abajo vienen los negros, que ya no serán esclavos pero siempre son cocodrilos, pues</t>
  </si>
  <si>
    <t>¿Qué clase de oficiales son ustedes? No pueden imponer la disciplina a niños de colegio</t>
  </si>
  <si>
    <t>Hipólito contaba que la coca, ahí donde se la veía, tan oronda, era una planta delicada</t>
  </si>
  <si>
    <t>Velay que cuando mi taita subió de alcalde la gente decía: «Aura la Pascuala se dañará»</t>
  </si>
  <si>
    <t>Córtale la cabeza a uno y enséñame los otros, estoy muy viejo para que me hagan trampas</t>
  </si>
  <si>
    <t>Se ruborizó, murmuró "hola", los muchachos se lanzaron sobre él con los brazos abiertos</t>
  </si>
  <si>
    <t>Mostro, mismo Nueve semanas y media dijo ella, y se sentó en un sillón de cuero negro</t>
  </si>
  <si>
    <t>12  La Ciudad y los Perros  Mario Vargas Llosa  Pluto tenía las manos en los bolsillos</t>
  </si>
  <si>
    <t>Las mujeres guardaron silencio; y, poco a poco, el silencio se extendió a toda la plaza</t>
  </si>
  <si>
    <t>Rehice las dos carillas cuatro o cinco veces, corregí las comas mano delante de Vallejo</t>
  </si>
  <si>
    <t>Luego subió al departamento, sacó sus maletas, bajó al estacionamiento y entró al carro</t>
  </si>
  <si>
    <t>324 El hacendado había hecho quemar las casas para no dejar ni siquiera rastros del mal</t>
  </si>
  <si>
    <t>Botan a los hoppers y arman una pichanga para hacer tiempo, mientras esperan a MISTERIO</t>
  </si>
  <si>
    <t>Ya, quería besarle la mano y don Fermín quieta hija, todo tenía arreglo menos la muerte</t>
  </si>
  <si>
    <t>Te hablo así porque te quiero, flaco los ojos dilatados, piensa, la voz hecha trizas</t>
  </si>
  <si>
    <t>Pero me acuerdo que de chiquita me encantaba quedarme a dormir en casa de mis amiguitas</t>
  </si>
  <si>
    <t>El señor cura Mestas hablaba del infierno, pero Rosendo creía y no creía en el infierno</t>
  </si>
  <si>
    <t>Me daba vergüenza pedirle dinero al flaco Higueras, ni siquiera le había devuelto su sol</t>
  </si>
  <si>
    <t>¡Au mamacita! ¡Au mamacita! gimieron mujeres y niños en el oscuro interior de la choza</t>
  </si>
  <si>
    <t>frigidaire</t>
  </si>
  <si>
    <t>En el departamento bebieron todas las cervezas del frigidaire y oyeron discos y bailaron</t>
  </si>
  <si>
    <t>Estoy dispuesto a olvidar todo, si me promete no volver a hablar una palabra más de esto</t>
  </si>
  <si>
    <t>Bueno, ahora sí, a la playa dijo Luis Felipe, no bien entró al departamento de Joaquín</t>
  </si>
  <si>
    <t>Poco después del último examen, vi a Teresa con dos muchachas, por la avenida Sáenz Peña</t>
  </si>
  <si>
    <t>Los jefes de compañía de quinto -Huarina, Pitaluga y Calzada- se sentaron junto a Gamboa</t>
  </si>
  <si>
    <t>Qué han aprendido, para qué han ido al mejor colegio de Lima  suspiró la señora Zoila</t>
  </si>
  <si>
    <t>¿La opa ha de venir? ¿Y cómo lo sabes? Lleras ha estado hablando con ella en la cocina</t>
  </si>
  <si>
    <t>El viejo Chauqui había dicho además: «Cada día, pa pena del indio, hay menos comunidades</t>
  </si>
  <si>
    <t>Los otros, unos cinco o seis, zambos, chinos y serranos, miraban al flaco con malos ojos</t>
  </si>
  <si>
    <t>Le dije que no me importaba y me llevó a un bar de la avenida Sáenz Peña, oscuro y sucio</t>
  </si>
  <si>
    <t>Era su mano la que lo traicionaba: permanecía quieta, blanda, pegada al pantalón, muerta</t>
  </si>
  <si>
    <t>michi</t>
  </si>
  <si>
    <t>No bien terminó la canción, Michi Belaunde puso un disco con todos los éxitos de Sinatra</t>
  </si>
  <si>
    <t>Se me ocurrían las cosas más raras, desde cuadernos y tizas hasta caramelos y un canario</t>
  </si>
  <si>
    <t>Lo agarré de la camisa y le dije:si te vuelves a acercar a Teresa te pegaré más fuerte"</t>
  </si>
  <si>
    <t>Los caballos eran de esos serranos pequeños y de casco fino, diestros en artes de maroma</t>
  </si>
  <si>
    <t>¿Quiere averiguarme en qué estado anda este trámite? Es una denuncia de tierras en Bagua</t>
  </si>
  <si>
    <t>Colambo está allí para dar, a quien no sea el viejo Modesto, rápidos y feroces coletazos</t>
  </si>
  <si>
    <t>Su vestido y medias y zapatos estaban en el suelo y ella cantaba, se reía y hablaba sola</t>
  </si>
  <si>
    <t>Papay, don Jesús, vas a cantar en el puente del Pachachaca, al pie de la Cruz le dije</t>
  </si>
  <si>
    <t>¿Y si mi mami no me da permiso por el colegio? Que se joda la vieja dijo Luis Felipe</t>
  </si>
  <si>
    <t>¿Cómo me va a decir semejante cojudez, pues, carajo? Yo no soy ningún alcohólico, hombre</t>
  </si>
  <si>
    <t>Mi padre iba rezando; no repetía las oraciones rutinarias; le hablaba a Dios, libremente</t>
  </si>
  <si>
    <t>El sábado fui donde la Pies Dorados y me dijo que le pagaste para que te hiciera la paja</t>
  </si>
  <si>
    <t>Y después que se fueron Gamboa y la Rata, el Rulos dijo: "tiene que haber sido el Jaguar</t>
  </si>
  <si>
    <t>Las tenía a sus pies, dos animalitos chatos y rojos que agonizaban manchando la alfombra</t>
  </si>
  <si>
    <t>Todo lo contrario: le complacían y su profesional sonrisa se alegraba de veras oyéndolos</t>
  </si>
  <si>
    <t>Yo te acompañaré y me alegro de que mi Rosendo te diera una mano, aunque sin consultarme</t>
  </si>
  <si>
    <t>Maricucha seguía hablando con sus amigas de lo guapa que estaba su hija Ximena esa noche</t>
  </si>
  <si>
    <t>El sol llega al cañón y brilla sobre las armas, el torso desnudo de Valencio y la sangre</t>
  </si>
  <si>
    <t>" Una mujer apareció a su lado y dijo: "¿la señora Domitila? ¿Una vieja que vivía sola?"</t>
  </si>
  <si>
    <t>Al principio me caía mal, sólo por ser serrano, por las cosas que le hicieron al Ricardo</t>
  </si>
  <si>
    <t>Que sólo volvía a la casa para sacarle la plata que ella ganaba trabajando como una mula</t>
  </si>
  <si>
    <t>Dispuesto a usar el revólver para conseguir un poco de dinero, buscó una calle tranquila</t>
  </si>
  <si>
    <t>Juan Ignacio sonrió, aliviado, tal vez porque sintió que Joaquín no le guardaba rencores</t>
  </si>
  <si>
    <t>Con voz llorosa dice: -¡Y yo que le falté tantas veces! ¡Yo que pedí que lo botaran! ¡Yo</t>
  </si>
  <si>
    <t>Regresaron a Mirones pasito a paso, Trinidad en medio, parándose a descansar cada cuadra</t>
  </si>
  <si>
    <t>Te vas a fregar, decía la señorita, la verdadera patada sólo ahora te la van a dar, loca</t>
  </si>
  <si>
    <t>No tardó mucho: de pronto se llevó las manos al rostro y poco después lloraba dulcemente</t>
  </si>
  <si>
    <t>(LUCÍA comienza a sangrar profusamente por la pierna izquierda y se tambalea) Estoy bien</t>
  </si>
  <si>
    <t>Mi hermano se echó a reír y le dijo: "tú eres un cholo y yo soy un cholo, somos hermanos</t>
  </si>
  <si>
    <t>al toque me di cuenta, cómo le movías la pinga a las hembritas que te miraban fascinadas</t>
  </si>
  <si>
    <t>No tenía dinero para una buena campaña, nosotros controlábamos todo el aparato electoral</t>
  </si>
  <si>
    <t>Alguien cajeaba sobre la delicada madera del arpa para marcar el ritmo y animar el baile</t>
  </si>
  <si>
    <t>Vacas y yeguas destacan su color variopinto en medio de la espesura verdegris del montal</t>
  </si>
  <si>
    <t>¿Adónde nos vemos mañana, y a qué hora? A las diez en la Plaza San Martín dijo Jacobo</t>
  </si>
  <si>
    <t>Gonzalo se quedó en el estudio, firmando unos autógrafos para las telefonistas del canal</t>
  </si>
  <si>
    <t>Si quieres irte a la cama con todos los chicos guapos de Lima, perfecto, es tu problema</t>
  </si>
  <si>
    <t>" El capitán Montero les obligó a meterse en la cabeza hasta los prólogos del reglamento</t>
  </si>
  <si>
    <t>huaco</t>
  </si>
  <si>
    <t>En Lima todos son unos huacorretratos que te miran como si estuviesen aguantados de años</t>
  </si>
  <si>
    <t>EL BURRO:  A los jugadores también podemos pedirle un sencillo pa la bandera y el bombo</t>
  </si>
  <si>
    <t>Tuvo la suerte de encontrar la bodega abierta y le entregaron sus dos botellas de cañazo</t>
  </si>
  <si>
    <t>Hemos estado como dos pichoncitos de luna de miel dijo él, imitando la voz de su padre</t>
  </si>
  <si>
    <t>Rosendo Maqui había gobernado demostrando ser avisado y tranquilo, justiciero y prudente</t>
  </si>
  <si>
    <t>Lloraba y gemía: «Ay, mi ovejita pintadita, ay, mi ovejita pintadita», interminablemente</t>
  </si>
  <si>
    <t>No quiero que te quedes sola cuando esté de viaje, con tanto vago que hay en la barriada</t>
  </si>
  <si>
    <t>Las mocitas pensaban que acaso sus madres las regañarían diciendo que compraban muy caro</t>
  </si>
  <si>
    <t>Estoy tratando de hablar con el Ministro para pedirle instrucciones  dijo el Prefecto</t>
  </si>
  <si>
    <t>No, también es feriado para la chamba</t>
  </si>
  <si>
    <t>Al llegar a la oficina del director del colegio, Pérez-Mejía golpeó tres veces la puerta</t>
  </si>
  <si>
    <t>Los pequeños sapos asomaban la cabeza entre las yerbas que rodeaban el pozo de la fuente</t>
  </si>
  <si>
    <t>Un cholo del mismo pueblo, oriundo del barrio de Nuestra Señora, entonaba largos tristes</t>
  </si>
  <si>
    <t>Don Álvaro se frotó las manos, y el tinterillo pidió permiso para encender un cigarrillo</t>
  </si>
  <si>
    <t>Entre la bola de coca había sangre o si no un muerto chico, pero con la traza del grande</t>
  </si>
  <si>
    <t>Muchos de los concurrentes dieron una mano piadosa y ritualmente, para empujar la tierra</t>
  </si>
  <si>
    <t>¿No recuerdas que huaman significa águila? Sacsay huaman quiere decir Águila repleta</t>
  </si>
  <si>
    <t>Era en las tardes cuando las cazaban y, desde luego, no las dejaban comer y menos cantar</t>
  </si>
  <si>
    <t>De inmediato, fue rodeada por unos chicos que se ofrecieron a gritos a cuidarle el carro</t>
  </si>
  <si>
    <t>La mujer preparó cancha hasta llenar una alforja con ella y Amadeo marchóse de amanecida</t>
  </si>
  <si>
    <t>Ya no era agente viajero, había heredado una tiendecita de un tío, de eso iba a hablarle</t>
  </si>
  <si>
    <t>¿Usted podría ser amigo de gringos? No tenemos mucho en común con esos patanes, don Cayo</t>
  </si>
  <si>
    <t>Había sonreído a Ambrosio con picardía: bien hecho que viniera a verlo, él lo pilotearía</t>
  </si>
  <si>
    <t>Teresa se dejó ir contra él, apoyó el rostro en su pecho y, con la mano libre, lo abrazó</t>
  </si>
  <si>
    <t>Hay que aprovechar que mis viejos están de viaje, ¿no? Página 110  Bueno, yo encantado</t>
  </si>
  <si>
    <t>Abancay, dice, ha caído en maldición, había gritado el portero, estrujándose las manos</t>
  </si>
  <si>
    <t>y yo qué, qué raro, quién chucha viene a tocarme el timbre a las dos y pico de la mañana</t>
  </si>
  <si>
    <t>Carajo, qué florido eres, se nota que eres un cerebro, flaquito murmuró, mientras leía</t>
  </si>
  <si>
    <t>Joaquín salió del baño y vio que una cortina estaba incendiándose al lado de la pantalla</t>
  </si>
  <si>
    <t>Si el tenient e ve basuras en la cuadra me manda tres días de rigor o me muele a patadas</t>
  </si>
  <si>
    <t>Está bien, pero no te piques, pues, cuñadito dijo José Luis, palmoteándolo en el brazo</t>
  </si>
  <si>
    <t>Rosendo, sabe Dios por qué, se puso a tentar la solidez del muro con su bordón de lloque</t>
  </si>
  <si>
    <t>Tenía la boca cerrada, pero su dentadura de piraña asomaba entre los labios, blanquísima</t>
  </si>
  <si>
    <t>Los caporales, medio borrachos, no sabían qué actitud tomar ante ese despectivo silencio</t>
  </si>
  <si>
    <t>El que gritó se están comiendo a un compañero, a la pelea muchachos, también fue un vivo</t>
  </si>
  <si>
    <t>Estaba tan distraído pensando en eso, que no sentí al flaco y a Culepe cuando regresaron</t>
  </si>
  <si>
    <t>¡Los winkus no más! Y el Hermano Miguel me has dicho que malogró al layka en la capilla</t>
  </si>
  <si>
    <t>Su rostro parecía momificado, la piel pegada a los huesos, su nariz filuda y amarillenta</t>
  </si>
  <si>
    <t>Y el señor juez hizo las citaciones de ley y comparecieron a declarar numerosos testigos</t>
  </si>
  <si>
    <t>Sólo ahora notaba la vida de la calle, el ruidoso tranvía, las bocinas de los automóviles</t>
  </si>
  <si>
    <t>Como los indios se escondían en los cerros, entre las peñas, era difícil sacarlos de allí</t>
  </si>
  <si>
    <t>Ajá había dicho despacio, asintiendo, y como hablando a la aureola de moscas zumbantes</t>
  </si>
  <si>
    <t>Oye, antes de que te vayas, ¿no te habrá sobrado un poquito de chamo?  preguntó Alfonso</t>
  </si>
  <si>
    <t>Para remate fue la de adelante, donde apoyaba su cabezota, ya nunca será la perra que fue</t>
  </si>
  <si>
    <t>Cambiate al toque y vamos adonde el chino antes que se entere la vieja dijo Luis Felipe</t>
  </si>
  <si>
    <t>zampado</t>
  </si>
  <si>
    <t>Está medio zampado, ¿no? Qué vamos a hacer, pues, hijito, hay que perdonarle sus vicios</t>
  </si>
  <si>
    <t>En todo caso, ya sabría hacer notar su verdadera intención si es que ellos se equivocaban</t>
  </si>
  <si>
    <t>Sin mirarlo, el negro mueve la cabeza y se pasa un dedo por el cuello como una guillotina</t>
  </si>
  <si>
    <t>354 Iba a reventar la dinamita haciéndonos volar en pedazos junto con esa porción de peña</t>
  </si>
  <si>
    <t>El viento pasaba sobre ella, y la tierra le hacía penetrar su frío hondo por toda la piel</t>
  </si>
  <si>
    <t>Quién iba a decir que el Chispas resultaría todo un hombre de negocios se rió Santiago</t>
  </si>
  <si>
    <t>faro</t>
  </si>
  <si>
    <t>Piden la renuncia del Ministro de Gobierno, decía, entrarán y nos colgarán de los faroles</t>
  </si>
  <si>
    <t>¿Qué haces tú aquí? No, anda a hacer tu maleta, que no te vean conmigo dijo Trifulcio </t>
  </si>
  <si>
    <t>La conocí en Saisa, un pueblo de cabreros, seco, sin agua, que no producía sino calabazas</t>
  </si>
  <si>
    <t>Eso lo inventó el Serrano Espina para echarle la pelota a alguien si las cosas salían mal</t>
  </si>
  <si>
    <t>Miró a Pitaluga de pies a cabeza: -En todo caso, no quisiera que fuera un militar como tú</t>
  </si>
  <si>
    <t>Nos dio el aviso una vieja que vive sola en el departamento del lado dijo el Inspector</t>
  </si>
  <si>
    <t>¿Un puesto para su entenadito? Que fuera a Lima y le hablara a su marido y hasta lueguito</t>
  </si>
  <si>
    <t>Entra, chola, dijo la señora, tómate un cafecito, y entraron y tiraron al sofá las bolsas</t>
  </si>
  <si>
    <t>Le he explicado a la señora Ferro que usted está muy ocupado dijo el doctor Alcibíades</t>
  </si>
  <si>
    <t>Te fuiste de la casa pero sigues siendo el hijo del viejo ¿no? Voy a creer que estás loco</t>
  </si>
  <si>
    <t>¿Qué cholo te ganará estando tú con wínchester? Nadie se atreverá, nadie te alzará la voz</t>
  </si>
  <si>
    <t>sss A veces cuando hablas, loco, me queda la duda de si soy inculto o me estás hueveando</t>
  </si>
  <si>
    <t>Luego se dio vuelta y trató de localizar a Arróspide, al Jaguar y al Boa, pero no estaban</t>
  </si>
  <si>
    <t>Me acuerdo clarito que dijo: pero qué barbaridad, este niño parece hijo de la servidumbre</t>
  </si>
  <si>
    <t>¿Quién es? Si te pones a oír por el otro teléfono te doy un cocacho, Teté dijo Santiago</t>
  </si>
  <si>
    <t>Fueron, quizá, trozos del Sol de Inti Cancha o de las paredes del templo, o de los ídolos</t>
  </si>
  <si>
    <t>¿Pero qué es lo que está pasando, carajo? Está pasando casi una revolución dijo Molina</t>
  </si>
  <si>
    <t>Le gusta hacerse el misterioso, pero conmigo estás fregado, supersabio dijo el Chispas</t>
  </si>
  <si>
    <t>Los jefes de grupo levantaron el brazo derecho, treinta y seis cadetes quedaron inmóviles</t>
  </si>
  <si>
    <t>Que está enamorado de mí como los quejidos del Batuque cuando estaba cachorrito, piensa</t>
  </si>
  <si>
    <t>¿De qué hablas? Pero usted, ¿no me dijo de despacharme?    195  196  Ahora no, pequeño</t>
  </si>
  <si>
    <t>Como todo hombre consciente de su fuerza, Prieto era de carácter tranquilo y hasta alegre</t>
  </si>
  <si>
    <t>además soy crema y sé harto de fulbo, y el Chacal será mi marido pero yo me defiendo sola</t>
  </si>
  <si>
    <t>Los cuatro pobladores, los cinco diremos más bien contando a Choco, estaban muy contentos</t>
  </si>
  <si>
    <t>Vaya con cuidadito, que la salud de la pichula es lo más sagrado en el mundo dijo Akira</t>
  </si>
  <si>
    <t>¿Qué pasó? ¿Por qué no volviste? -Ése también era un buen momento -dijo el flaco Higueras</t>
  </si>
  <si>
    <t>Hacían le gestos trágicos los negros picachos y alargaban un llanto gemidor los pajonales</t>
  </si>
  <si>
    <t>La madre había velado esperando su vuelta y derramó una lágrima al sentir que se acostaba</t>
  </si>
  <si>
    <t>Carillas borroneadas y tiradas al cesto, piensa, semanas y meses borroneados y tirados al</t>
  </si>
  <si>
    <t>Gonzalo salió del departamento, tiró la puerta y bajó a tomar un taxi en la avenida Pardo</t>
  </si>
  <si>
    <t>¿Ves lo que es ser puro? Yo creía que ser puro era vivir sin cachar, niño dice Ambrosio</t>
  </si>
  <si>
    <t xml:space="preserve">  Yo trato de ir siempre pero a veces no me alcanza el billete y me voy a norte</t>
  </si>
  <si>
    <t>Como una tortuga que se hunde en su caparazón, sumió nuevamente la cabeza entre las manos</t>
  </si>
  <si>
    <t>Cuando se había sentado en la cama había visto unas manchas color chocolate en el colchón</t>
  </si>
  <si>
    <t>Un llanto feliz, como si hubiera escapado de algún riesgo, de contaminarme con el demonio</t>
  </si>
  <si>
    <t>Recién se notaba todo eso porque mientras Vásquez habló, lo escuchaban hasta con los ojos</t>
  </si>
  <si>
    <t>¿Que andaba buscando trabajo? Lo despertaron las voces del capataz, de Urondo y de Téllez</t>
  </si>
  <si>
    <t>¿Te habla de mujeres, te cuenta porquerías, te muestra fotos, revistas? insistió Queta</t>
  </si>
  <si>
    <t>Manos chiquitas también, uñas larguísimas siempre pintadas del mismo color que los labios</t>
  </si>
  <si>
    <t>En la pieza estaba también un muchacho que admiraba en Lorenzo al gran dirigente sindical</t>
  </si>
  <si>
    <t>Bueno, no me quejo, ésta es una profesión ingrata, pero también da algunas satisfacciones</t>
  </si>
  <si>
    <t>brevete</t>
  </si>
  <si>
    <t>Y ahora como me han quitado el brevete, no podré volver a Huancayo a arreglarles cuentas"</t>
  </si>
  <si>
    <t>Se echaban a correr y en la carrera Pluto iba gritando, "nos siguen, nos están siguiendo"</t>
  </si>
  <si>
    <t>Ella me miraba muy asustada y yo me di vuelta y el cachaco me dijo: "quieto, ¿dónde vas?"</t>
  </si>
  <si>
    <t>Toda la plata que necesito para no volver a Lima dijo Luciana, y se rieron a carcajadas</t>
  </si>
  <si>
    <t>La sangre le llenaba también la boca con su salina calidez y la escupió junto con la bola</t>
  </si>
  <si>
    <t>Luego pasó un algodón con alcohol por la nalga derecha de Joaquín y le clavó la inyección</t>
  </si>
  <si>
    <t>Un ebrio, tambaleándose por media calle, agitaba los brazos y el poncho vivando a Piérola</t>
  </si>
  <si>
    <t>Me senté en el suelo enmelado de esa especie de calle y me apreté la cabeza con las manos</t>
  </si>
  <si>
    <t xml:space="preserve">  (Ríe largamente) ¡Percy está calato! ¡Percy está calato!  MISTERIO:  No te burles</t>
  </si>
  <si>
    <t>Lo de la revolución es la pura verdad y ahí no valen modestias dijo el capitán Paredes</t>
  </si>
  <si>
    <t>La China está acostándose con un músico del «Embassy», ahí sus vidriosos ojos errantes</t>
  </si>
  <si>
    <t>pelma</t>
  </si>
  <si>
    <t>¿Y la ronda? Está Huarina de servicio que es un pelma y los sábados la ronda es cosa boba</t>
  </si>
  <si>
    <t>eee-oooo «¡Lo mataron con galga!», fue la voz que resonó entre los caporales y gendarmes</t>
  </si>
  <si>
    <t>Uno de ellos, haciendo bocina con las manos, gritó: -Alemparte: están rompiendo la huelga</t>
  </si>
  <si>
    <t>Comienzan los gritos, el galope, el trizarse de las pajas y el desgranarse de las espigas</t>
  </si>
  <si>
    <t>366 Doroteo avanzó puñal en mano y Rosa Estela, abatida por el miedo, cayó sobre el lecho</t>
  </si>
  <si>
    <t>Mamá, si vamos a hablar de plantas marchitas, por qué mejor no hablamos de tu matrimonio</t>
  </si>
  <si>
    <t>No se conformaba de que se le hubiera casado así, y siendo mocoso, y sobre todo con quién</t>
  </si>
  <si>
    <t xml:space="preserve">  Vine hace un rato pero escuché a tu viejo gritando y he esperado en la esquina</t>
  </si>
  <si>
    <t>Todos se volvieron a mirar a Aída: estaba cabizbaja, las manos quietas sobre las rodillas</t>
  </si>
  <si>
    <t>El Lleras ya estará sintiendo que su piel endurece, que le aumenta la grasa bajo el cuero</t>
  </si>
  <si>
    <t>La afluencia fue grande, pues solamente los viejos y los enfermos se quedaron sin asistir</t>
  </si>
  <si>
    <t>A Gonzalo le gustan los hombres, Rocío dijo él, hablando lentamente, sintiéndose cruel</t>
  </si>
  <si>
    <t>Joaquincito, ven que quiero presentarte a un viejo amigo de la familia dijo don Nicolás</t>
  </si>
  <si>
    <t>Eres tan cabro que ni siquiera te atreves a ser cabro dijo Raúl, y se subió la bragueta</t>
  </si>
  <si>
    <t>Entre sus prendas y baúles, registrando bien, podía encontrarse una seca mano de zorrillo</t>
  </si>
  <si>
    <t>¿Por qué? Apenas lo conocí un ratito, pero me pareció un chico tímido, sin personalidad</t>
  </si>
  <si>
    <t>¿Cómo se le ha ocurrido pasar este parte? Ha perdido el juicio, hombre, esto es una bomba</t>
  </si>
  <si>
    <t>Salió al caño a mojarse la cara, pero el vientecito lo desanimó y sólo se enjuagó la boca</t>
  </si>
  <si>
    <t>"Te has manchado toda la cara, me dijo, qué tonta soy, yo tengo la culpa, voy a limpiarte</t>
  </si>
  <si>
    <t>Don Álvaro estaba sentado frente a una amplia mesa, con las manos cruzadas sobre el pecho</t>
  </si>
  <si>
    <t>258 Y la palabra pareció resbalar de los mismos labios del espíritu de Taita Rumi: «Bien»</t>
  </si>
  <si>
    <t>Quebrada Honda    Los ríos profundos  José María Arguedas  ¡No baila! dijo el Hermano</t>
  </si>
  <si>
    <t>pelado</t>
  </si>
  <si>
    <t>La misma voz que vivaba a Piérola solía pregonar a grito pelado: «Se remata toro y vacaaa</t>
  </si>
  <si>
    <t>Todo esto pasaba en el lado del caserío que daba al camino por donde venían los colorados</t>
  </si>
  <si>
    <t>Los patitos del río y un pajarito que merodea en las orillas tienen las alas de ese color</t>
  </si>
  <si>
    <t>¡Que viva doña Felipa! ¡Patibambapak! gritaron las mujeres que salían tras de las mulas</t>
  </si>
  <si>
    <t>Ah, el buen Paco, un perdedor de nacimiento dijo Juan Ignacio, con una sonrisa burlona</t>
  </si>
  <si>
    <t>No te hagas el pendejo conmigo gritó Luis Felipe, y lo golpeó en la cara con la revista</t>
  </si>
  <si>
    <t>Página 198  Qué cague de risa, el diputado Aguirre bailando Azúcar Moreno dijo Gustavo</t>
  </si>
  <si>
    <t>Ya verás el capítulo «La noche de los cuchillos largos», sobre una revolución en Alemania</t>
  </si>
  <si>
    <t>micaela</t>
  </si>
  <si>
    <t>Cuando Maqui salió, supo que Micaela no tenía cuándo volver en sí y parecía loca o idiota</t>
  </si>
  <si>
    <t>Así que o le chancaban o les quitaba el permiso o los multaba: no tenían más remedio, don</t>
  </si>
  <si>
    <t>Prepárate, que te voy a dar una paliza dijo Juan Ignacio, entrando a la cancha de tenis</t>
  </si>
  <si>
    <t>¡Deliras! Don Manuel Jesús lleva misiones de franciscanos todos los años a sus haciendas</t>
  </si>
  <si>
    <t>¿No tienes nada que hacer, no te interrumpo? Qué ocurrencia, voy ahorita dijo Santiago</t>
  </si>
  <si>
    <t>Junto a él estaba su caballo, resoplando tibia y rítmicamente y dando nerviosas manotadas</t>
  </si>
  <si>
    <t>Eres un rebelde sin causa dijo Juan Manuel, secándose el sudor de la frente, resoplando</t>
  </si>
  <si>
    <t>chavo</t>
  </si>
  <si>
    <t>YUTAY:  ¿Tú eres el Nene o el Chavo del ocho?  EL NENE:  Mi vieja está en Estados Unidos</t>
  </si>
  <si>
    <t>Alargó la mano hacia los cigarrillos del escritorio, encendió uno y tuvo un acceso de tos</t>
  </si>
  <si>
    <t>"No hay como el cabezazo, decía mi hermano; basta uno bien puesto para aturdir al enemigo</t>
  </si>
  <si>
    <t>Su vestido rosado, piensa, el ancho lazo que envolvía su cuello y bajaba hasta la cintura</t>
  </si>
  <si>
    <t>¿Le has visto el poto? No, pero podría jurar que Mariana Torero tiene granos en el poto</t>
  </si>
  <si>
    <t>Todo el mundo se levantó y yo veía las sombras encima mío y comencé a recibir más patadas</t>
  </si>
  <si>
    <t>No sólo le gustaba la chicha sino también el alcohol terciado, esa fiera toma de poblanos</t>
  </si>
  <si>
    <t>Trató de sonreír pero era en vano: no podían notarlo, la venda le cubría casi toda la cara</t>
  </si>
  <si>
    <t>268 De la tierra surgía un hálito eufóricamente sonoro como un trino de pájaros en el alba</t>
  </si>
  <si>
    <t>Y cuando más apuros de plata teníamos, Amalia descubre que estaba encinta dice Ambrosio</t>
  </si>
  <si>
    <t>Entonces, ¿qué esperas? Si te demoras mucho, algún sapo le va a caer antes que tú, Miguel</t>
  </si>
  <si>
    <t>¿Puedo usar tu fono? (Toma el fono y marca rápidamente) No contestan en la casa del Chacal</t>
  </si>
  <si>
    <t>Claro que la echaré, Serrano, pero necesito estar más aliviado de trabajo dijo Bermúdez</t>
  </si>
  <si>
    <t>» Para peor, en un retazo de tierra húmeda, aparecían rastros frescos de caballos herrados</t>
  </si>
  <si>
    <t>Reid tenía puesto un pantalón gris, una camisa blanca de mangas largas y una corbata negra</t>
  </si>
  <si>
    <t>Sólo probaron el arroz con pato y el Chispas se olvidó de los panqueques con manjar blanco</t>
  </si>
  <si>
    <t>" Y al poco rat o nos la recitaba: "el pipí, donde Vallano, tiene la mano, parece un maní"</t>
  </si>
  <si>
    <t>El adobero, curvado sobre la planicie apisonada de la plaza, hacía su oficio con solicitud</t>
  </si>
  <si>
    <t>cuajo</t>
  </si>
  <si>
    <t>Primerísimamente, yo a usted no la conozco, y no sé con qué cuajo viene a darme estos tips</t>
  </si>
  <si>
    <t>Pero no sólo eso, además hacía que se echaran polvos contra la transpiración en las axilas</t>
  </si>
  <si>
    <t>ciudad blanca</t>
  </si>
  <si>
    <t>¿Por qué le decían ciudad blanca a Arequipa si ninguna casa era blanca?, pensaba Trifulcio</t>
  </si>
  <si>
    <t>¿Ha venido Antero, hermano? le pregunté, recordando de repente la promesa de Markaska</t>
  </si>
  <si>
    <t>Todos estaban furiosos contigo (no te lo creas supersabio) y locos por conocer a mi cuñada</t>
  </si>
  <si>
    <t>¿No le interesaría, don Fermín? Mire cómo me está ofendiendo, don Emilio dijo Trifulcio</t>
  </si>
  <si>
    <t>Poco después, llegaron al canal, bajaron del carro y entraron a los estudios de televisión</t>
  </si>
  <si>
    <t>Miró a sus hombres notando que algunos, debido al cansancio de los caballos, se retrasaban</t>
  </si>
  <si>
    <t>Bien que te gusta comer tu mazamorrita morada, tu ají de gallina, tu papita a la huancaína</t>
  </si>
  <si>
    <t>¿Ha visto las paredes de los baños? 'Jaguar, soplón", "Jaguar, amarillo", por todas partes</t>
  </si>
  <si>
    <t>Sin ponerse la bata ni las zapatillas bajó al primer rellano y entró al cuarto del Chispas</t>
  </si>
  <si>
    <t>Y el papel higiénico, qué rico, qué suavecito, porque el papel de Lima ya parece lija, oye</t>
  </si>
  <si>
    <t>Corrían voces diciendo que en otras partes se ganaban buenos salarios y se podía prosperar</t>
  </si>
  <si>
    <t>Los de quinto ya estaban en la cancha con sus buzos negros y a ellos también los aplaudían</t>
  </si>
  <si>
    <t>Te he traído aquí a ver si con platos picantes y cerveza helada te tragas mejor la píldora</t>
  </si>
  <si>
    <t>Estaba ahí, la mano ceniza en la manija, cabizbajo y acobardado, tratando de abrir la boca</t>
  </si>
  <si>
    <t>Más gracia le hacía, debido a los gestos y exclamaciones, el relato de la doma de una mula</t>
  </si>
  <si>
    <t>Bajó del tranvía Lima-San Miguel en el paradero del cine Brasil, el anterior al de su casa</t>
  </si>
  <si>
    <t>Cuatro a uno gritó, poco después, cuando Juan Ignacio botó una pelota lejos de la cancha</t>
  </si>
  <si>
    <t>Tantos meses que murió el viejo y ni se te ha ocurrido preguntar por los negocios que dejó</t>
  </si>
  <si>
    <t>Funciona como un punto focal, un aleph, que absorbe un variado abanico de datos o imágenes</t>
  </si>
  <si>
    <t>Con el saco y la camisa no se te notaba, si hasta se te pueden contar los huesos, papacito</t>
  </si>
  <si>
    <t>Micaela estaba muy pálida y la llama de una vela de sebo le titilaba sobre la mano trémula</t>
  </si>
  <si>
    <t>Llegué muerto de frío y de cansancio, temblando, seguro de que al flaco lo habían agarrado</t>
  </si>
  <si>
    <t>Joaquín salió de la cocina y echó un vistazo en el baño, pero el chico tampoco estaba allí</t>
  </si>
  <si>
    <t>Con las manos juntas en el pecho, se arrodilló, dijo sus culpas y se marchó a pasos lentos</t>
  </si>
  <si>
    <t>porque ya dije que era bien difícil encontrar en lima a un chico tan deseable como mariano</t>
  </si>
  <si>
    <t>Ya estoy harta de los apagones, de los toques de queda y de las duchas con baldecito, pues</t>
  </si>
  <si>
    <t>Tienes que tratarla bien porque si no, te hace el mal de ojo y te deja jodido para siempre</t>
  </si>
  <si>
    <t>¿No la has estado viendo a escondidas tanto tiempo por miedo a Bola de Oro? Bueno, ya está</t>
  </si>
  <si>
    <t>-Ah -le contestó el hombre, que hacía temblar su bigote mientras hablaba-, llegas a tiempo</t>
  </si>
  <si>
    <t xml:space="preserve">  (Se para violentamente y empuja a uno) ¿A quién chucha le vas a robar la chela?</t>
  </si>
  <si>
    <t>Quién hubiera dicho que mi hijo iba a salir abstemio y cabeza de pollo dijo Luis Felipe</t>
  </si>
  <si>
    <t>Y el Rulos dice que le dijo: "¿no creerás que yo soy un soplón o que el Boa es un soplón?"</t>
  </si>
  <si>
    <t>Luis Felipe cogió fuertemente una de las manos de su hijo y la metió en la mierda de perro</t>
  </si>
  <si>
    <t>El Fiero se arrojó al suelo fingiéndose muerto a la vez que se llevaba la mano al revólver</t>
  </si>
  <si>
    <t>fuerte arabisco, que soportan otras de liviano maguey, en las cuales descansan fofas cañas</t>
  </si>
  <si>
    <t>Cuando ella se dio cuenta de sus intenciones y quiso correr, ya estaba cogida de la muñeca</t>
  </si>
  <si>
    <t>El de la soga la jalaba agitando el canasto y el canasto sonaba metálicamente, dando ganas</t>
  </si>
  <si>
    <t>Ha sido un gusto tremendo tenerlo de vuelta por El Aguerrido, don Luis Felipe dijo Sixto</t>
  </si>
  <si>
    <t>- Necesito cincuenta puntos de Química - dice Alberto, la boca llena de pasta de dientes -</t>
  </si>
  <si>
    <t>Sinvergüenza, ingrato, lo insultaba Amalia, mantenido, loco, y por fin le aventó un zapato</t>
  </si>
  <si>
    <t>Lo que pasa es que le tienes celos a Micky porque tiene más plata que tú dijo Maricucha</t>
  </si>
  <si>
    <t>Documentos o lo arresto ahorita mismo por indocumentado y sospechoso de terrorismo, carajo</t>
  </si>
  <si>
    <t>De mano en mano alcanzaban por lo alto jarras llenas de chicha para los que estaban afuera</t>
  </si>
  <si>
    <t>Después, pa que no creyera el pueblo que era mentira que me habían cazao, me llevaron vivo</t>
  </si>
  <si>
    <t>No llegaban a caer: adelantaban y retrocedían, empujándose, sujetándose, siempre con risas</t>
  </si>
  <si>
    <t>Eran sólo las seis en el reloj de la cocina, pero el cielo ya estaba claro y no hacía frío</t>
  </si>
  <si>
    <t>Señor guardia, soy ahijado del arpista, del Papacha Oblitas que trajeron preso en la tarde</t>
  </si>
  <si>
    <t>"¿Qué dice Pitaluga?" -preguntó Arróspide, con los dientes apretados, sin mover los labios</t>
  </si>
  <si>
    <t>Se dejó caer junto a ella, que rápidamente le pasó los brazos por la espalda y lo estrechó</t>
  </si>
  <si>
    <t>A mí me fascinan los hombres que me hablan al oído dijo Claudia, con una sonrisa coqueta</t>
  </si>
  <si>
    <t>Se sabe que las achupallas son unas pencas que arden produciendo detonaciones y chasquidos</t>
  </si>
  <si>
    <t>¿Qué más quieres que te internen, si estás consignado? Ojalá pudiera ponerme así de pálido</t>
  </si>
  <si>
    <t>Meses después, Joaquín estaba en su departamento viendo televisión cuando sonó el teléfono</t>
  </si>
  <si>
    <t>Mañana me meteré con el Chacho, pue si he de caer po una cosa, que sea más bien po las dos</t>
  </si>
  <si>
    <t>Se ha manchado atendiendo a sus compañeros y con el borbollón que mana de su propia herida</t>
  </si>
  <si>
    <t>Piensa: si estuvieras vivo, seguirías inventando cosas para hacerme volver a la casa, papá</t>
  </si>
  <si>
    <t>Tras él había un tumulto de rebozos y ponchos del cual emergían cabezas también inclinadas</t>
  </si>
  <si>
    <t>Si quiere irse poniendo al corriente, puede darse una vuelta por la redacción estas noches</t>
  </si>
  <si>
    <t>¿Por qué no se le ocurrió llamar a Huarina o a Pitaluga? -No sé, mi teniente -dijo Alberto</t>
  </si>
  <si>
    <t>Maibí lucha por no hundirse a la vez que coge la soga para impedir que le ajuste el cuello</t>
  </si>
  <si>
    <t>¡Ya no ha ido! iba hablando yo, casi en voz alta, en quechua, mientras los demás rezaban</t>
  </si>
  <si>
    <t>La capa dejaba ver un pantalón bombacho que se abullonaba entrando en unas botas lustrosas</t>
  </si>
  <si>
    <t>Más tarde, cuando regresó al departamento, encontró a su padre tomando un trago en la sala</t>
  </si>
  <si>
    <t>Los fragmentos de un cántaro brillaban por allí sobre una mancha láctea que teñía el suelo</t>
  </si>
  <si>
    <t>"No se haga el Pelópidas, dijo Pezoa, estése quieto y, por favor, métase la lengua al culo</t>
  </si>
  <si>
    <t>¡Vieras, Ernesto! Hablan en quechua, alivian a los indios; les hacen cantar himnos tristes</t>
  </si>
  <si>
    <t>Y Gambarina soltó la soga y nos mostró el puño, estaban muñequeados, cómo no iban a perder</t>
  </si>
  <si>
    <t>¿Un sol por levantar ese barril, don? cerró y abrió los ojos y se echó a reír Trifulcio</t>
  </si>
  <si>
    <t>Él tapaba la puerta con su cuerpo; adentro había luz y yo veía su cabeza, redonda y pelada</t>
  </si>
  <si>
    <t>Pero yo soy cristiano, y tendremos que oír misa, al amanecer, con el Viejo, en la catedral</t>
  </si>
  <si>
    <t>mica</t>
  </si>
  <si>
    <t>Después, una voz cavernosa y acongojada la llamó por su nombre: «Micaela, Micaela, ábreme»</t>
  </si>
  <si>
    <t>Trabajan de noche, duermen de día, pensó, una profesión un poco bohemia, un poco romántica</t>
  </si>
  <si>
    <t>El pongo pretendió acercarse a nosotros, el Viejo lo ahuyentó con un movimiento del bastón</t>
  </si>
  <si>
    <t>¿No me dijiste una vez que querías probar todo y morir joven? Eso es una cojudez, hombre</t>
  </si>
  <si>
    <t>Los jinetes gritan, la yeguada corre, trilla el sol, trilla el corazón, trillan los cerros</t>
  </si>
  <si>
    <t>A los otros les dio la mano, les palmeó la espalda o les pellizcó la mejilla si eran niños</t>
  </si>
  <si>
    <t>Alexandra abrió su cartera, sacó un sobre de Equal, lo abrió y lo vació en su taza de café</t>
  </si>
  <si>
    <t>El indio los miraba como diciendo: «¿Qué me importa? Friéguense alguna vez, futres malditos</t>
  </si>
  <si>
    <t>Era un buen potro negro, que así los usaba ya en ese tiempo, pequeño pero noble y esforzado</t>
  </si>
  <si>
    <t>Subieron al Expreso en el paradero del Colegio Raimondi y bajaron en la plaza de San Martín</t>
  </si>
  <si>
    <t>Sorprendida, Maricucha miró a Fernando y le dijo al oído: En la casa quiero hablar contigo</t>
  </si>
  <si>
    <t>Las mujeres dieron la vuelta a la Plaza y ellos las habían seguido, desde atrás y separados</t>
  </si>
  <si>
    <t>Cuántas canas más, piensa, cuántas arrugas y había adelgazado tanto, ahí su voz rota: flaco</t>
  </si>
  <si>
    <t>Todos los yaravíes, tonadas, huainos y cashuas que había aprendido se le antojaban inútiles</t>
  </si>
  <si>
    <t>Entonces, Ordóñez, que ha seguido bebiendo, le amarra una soga al cuello y la arroja al río</t>
  </si>
  <si>
    <t>Muy bien, muy bien, porque en este colegio la mariconería no se permite  dijo Moulbright</t>
  </si>
  <si>
    <t>Apeóse y, cuidando de que no chirriara, corrió el largo pasador de hierro y abrió la tranca</t>
  </si>
  <si>
    <t>Los actos de mariconería son castigados severamente en este colegio  continuó Moulbright</t>
  </si>
  <si>
    <t>Subió y el señor Lucas, con saco y corbata, estaba metiendo apurado sus ropas en una maleta</t>
  </si>
  <si>
    <t>que en el terminal con el mismo cuchillo que limpio el jurel me he cosido a varios pintados</t>
  </si>
  <si>
    <t>Los troncos negros y pesados, flotando a media agua, embestían al barco haciéndolo trepidar</t>
  </si>
  <si>
    <t>Varios soldados comían picantes y tenían frente a sí, en las mesas, grandes vasos de chicha</t>
  </si>
  <si>
    <t>y cuando ya me iba mordiendo el amargo polvo de la derrota, por fin mariano se acordó de mí</t>
  </si>
  <si>
    <t>¿No puedo salir a dar una vuelta con mi hijo? ¿Adónde fueron, Joaquín? preguntó Maricucha</t>
  </si>
  <si>
    <t>Llegamos a la ranchería; entramos a la carrera, y cantando todavía, a la agria callejuela</t>
  </si>
  <si>
    <t>El zorro se tiró, pero no consiguió volar sino que descendía verticalmente dando volteretas</t>
  </si>
  <si>
    <t>¡Yo no he de condenarme por exprimir a un maldito! Sentí que su voz se ahogaba, y lo abracé</t>
  </si>
  <si>
    <t>Joaquín pidió un cuarto de pollo, subió las escaleras y tocó la puerta de la administración</t>
  </si>
  <si>
    <t>Cuando Bermúdez opina, Ferro, Arbeláez, Espina y hasta yo nos vamos al diablo, no existimos</t>
  </si>
  <si>
    <t>Ven: ¿estamos en Pato o en La fruta verde? Lorenzo Medina abría el Libro Primero de Lectura</t>
  </si>
  <si>
    <t>¿No han llegado? Acabo de hablar con el Cuzco y Cabrejitos no me indicó nada dijo Molina</t>
  </si>
  <si>
    <t>¿Tú? ¿Sin consultarme? Un moreno canoso y enorme que caminaba como un mono dijo Ambrosio</t>
  </si>
  <si>
    <t>Está bien, no hablarían más de ella, Amalia, no valía la pena que nos peleemos por esa loca</t>
  </si>
  <si>
    <t>calabaza</t>
  </si>
  <si>
    <t>Amadeo no podía ni coger el mate de comida, ni empuñar la calabaza de cal, ni armar la bola</t>
  </si>
  <si>
    <t>El guardia ya estaba maniatado por las cholas que se le prendieron de los pies y los brazos</t>
  </si>
  <si>
    <t>cuánto es, mister, le pregunto, cinco lucas, me dice, yo sé que le jode que le digan mister</t>
  </si>
  <si>
    <t>Conchasumadre, no me digas que chocaste le dijo a Joaquín, parado en la puerta de la casa</t>
  </si>
  <si>
    <t>Don Emilio salió a despedirlos, en zapatillas y bata: bueno muchachos, a portarse bien allá</t>
  </si>
  <si>
    <t>Se había olvidado de la pichicata, de que la metieron presa con la Musa se rió Periquito</t>
  </si>
  <si>
    <t>Por un momento, quería jugar a ser el hijo macho y mujeriego que su padre no encontró en él</t>
  </si>
  <si>
    <t>No se limpiaba las lágrimas, que, al bajar por sus mejillas, revelaban una vellosidad rubia</t>
  </si>
  <si>
    <t>Por ese hijo de puta de Lucas, ése del que se enamoró, uno que está en México dijo Queta</t>
  </si>
  <si>
    <t>Se puso al final de la cola, se apoyó en la pared y fumó, uno tras otro, cuatro cigarrillos</t>
  </si>
  <si>
    <t>Augusto no podía cantar y menos explicarse cuál o cuáles eran las causas que se lo impedían</t>
  </si>
  <si>
    <t>Aquí hasta los millonarios están jodidos, porque viven encerrados, llenos de guardaespaldas</t>
  </si>
  <si>
    <t>Dejé el papel en el suelo y a la vez que miraba la chompa le decía: ah, pero es muy bonita</t>
  </si>
  <si>
    <t>Todos se habían parado de golpe, Jacobo había cerrado la puerta y la sujetaba con su cuerpo</t>
  </si>
  <si>
    <t>Él se inclinó, al asentar las manos en el suelo, surgió el ardor en los brazos, muy intenso</t>
  </si>
  <si>
    <t>Éste sepultó de nuevo la cabeza despeinada entre las manos pero esta vez no vino al letargo</t>
  </si>
  <si>
    <t>¿Te acuerdas cuantos años se llevaban el tío Clodomiro y mi papa, Ambrosio? dice Santiago</t>
  </si>
  <si>
    <t>Lo levantaron: tenía la cara arrugada en una mueca de infinito disgusto y la piel amoratada</t>
  </si>
  <si>
    <t>¿De dónde crees que conseguía tanto dinero tu hermano? Lo que tienes que hacer es muy fácil</t>
  </si>
  <si>
    <t>Lo primero que hizo Joaquín al entrar a su cuarto fue quitarse la ropa y meterse a la ducha</t>
  </si>
  <si>
    <t>(Las guardaba en el forro del quepí, como los cigarrillos que traía al colegio los domingos</t>
  </si>
  <si>
    <t>" Ahora está en el paradero del Expreso, en la avenida 28 de julio y ha dejado atrás el bar</t>
  </si>
  <si>
    <t>El patrón Ricardo le dio yuntas y semillas como antes le proporcionó herramientas y víveres</t>
  </si>
  <si>
    <t>De los cuartos vecinos no provenía ruido alguno; como siempre, era el primero en levantarse</t>
  </si>
  <si>
    <t>filtrar</t>
  </si>
  <si>
    <t>Vio un jardín, una casita de dos pisos, una ventana con cortinas que dejaban filtrar la luz</t>
  </si>
  <si>
    <t>Anda, sírvete lo que quieras, que el brunch está para chuparse los dedos dijo Luis Felipe</t>
  </si>
  <si>
    <t>heladita</t>
  </si>
  <si>
    <t>necesito una chela con urgencia, le dices al mozo, pero urgente, por favor, y bien heladita</t>
  </si>
  <si>
    <t>Al tercer día llegó el Buitre y dio parte a la policía y la Túmula había dado parte también</t>
  </si>
  <si>
    <t>Rosendo pensaba que el juez, si bien parecía un hombre duro, no era sin duda un hombre malo</t>
  </si>
  <si>
    <t>Sólo la pobre Micaela quedó enferma, hecha una mera calamidad, pues no daba razón de su ser</t>
  </si>
  <si>
    <t>Luego se quitó la blusa, la falda y los zapatos, y se quedó en un sostén y un calzón negros</t>
  </si>
  <si>
    <t>Tengo entendido que allí van los mejores lomos de Key Biscayne, ¿no? Eso dicen, eso dicen</t>
  </si>
  <si>
    <t>Y quién sabe si el juez del pueblo, para sacarle plata, lo enjuiciaría también por lesiones</t>
  </si>
  <si>
    <t>¿Por qué dices eso? Es que simplemente no me parece bien que le hagas esta perrada a Rocío</t>
  </si>
  <si>
    <t>La cara pegada a la ventanilla, Amalia miraba la avenida Brasil, los autos, el cine Beverly</t>
  </si>
  <si>
    <t>Su furia no era contra la hija de la Túmula, a ella parece que no le pegaba, sólo a su hijo</t>
  </si>
  <si>
    <t>Pero yo igual me las ingenié para cepillarme a una chola que trabajaba en casa de mis papás</t>
  </si>
  <si>
    <t>Agita sus alas con una velocidad alocada, para elevar su pesado cuerpo, su vientre excesivo</t>
  </si>
  <si>
    <t>¿Por qué tanto escondite, tanto misterio, tanta vergüenza? Era raro, era loco, tenía manías</t>
  </si>
  <si>
    <t>Debe estar enfermo, ésas no son maneras de persona sana, enfermo de la cabeza, loco perdido</t>
  </si>
  <si>
    <t>Tres años después, un maldito, en mi pueblo, rompió el marco y me tiró la estampa a la cara</t>
  </si>
  <si>
    <t>El padre de Palacitos halagaba al Director, pagando los derechos del Colegio en libras s XI</t>
  </si>
  <si>
    <t>¿Ese sujeto ahí significa que el gobierno ya no confía en mí? No digas disparates, Serrano</t>
  </si>
  <si>
    <t>Disponía de una surtida colección de armas esa banda perdida en las cresterías de los Andes</t>
  </si>
  <si>
    <t>Dio media vuelta y retorciendo el cuerpo al andar como un pesado camello, entró a la cocina</t>
  </si>
  <si>
    <t>La jaula tenía varios pisos y encerraba decenas de jilgueros, de calandrias y otros pájaros</t>
  </si>
  <si>
    <t>Aun los internos que ya estaban acostados se levantaron y fueron hacia la cama del Peluca</t>
  </si>
  <si>
    <t>Conversaban, tomaban lonche y Amalia pensaba qué falso, qué mentiroso  todo lo que decimos</t>
  </si>
  <si>
    <t>ellos gritaban: ¡Gallinas! y un montón de lisuras, vino la policía pero igual ellos seguían</t>
  </si>
  <si>
    <t>Puede que sea más loco el que, sabiendo que puede encontrar, no corre el riesgo de la busca</t>
  </si>
  <si>
    <t>Un grupo de caporales salió a perseguirlos y les pisó el rastro, que desviaron hacia el sur</t>
  </si>
  <si>
    <t>Estuvo sentada mucho rato en la grada, los codos en las rodillas, la cabeza entre las manos</t>
  </si>
  <si>
    <t>Nos va a tener toda la noche así, pensó Queta, mandarlo a la mierda, volver donde el gringo</t>
  </si>
  <si>
    <t>En cambio, el niño Popeye y sus compañeros de colegio se las pasaban tomando té donde usted</t>
  </si>
  <si>
    <t>Artemio Chauqui fue donde Doroteo, Quispe, que también tenía rifle: -Doroteo, no consientas</t>
  </si>
  <si>
    <t>Pero era buenísima, vez que las mandaba al chino a comprar algo les regalaba uno, dos soles</t>
  </si>
  <si>
    <t>El capitán dio media vuelta y sólo cuando estuvo en la puerta recordó que no había saludado</t>
  </si>
  <si>
    <t>Exactamente en el punto donde los muros se funden hay un poste de luz, al borde de la acera</t>
  </si>
  <si>
    <t>Ah, ¿esas discotecas nuevas donde van los chavales a tomar cocacola?  preguntó el taxista</t>
  </si>
  <si>
    <t>Un gendarme llevaba la cabeza del Fiero Vásquez, en alto, ensartada en la punta de su sable</t>
  </si>
  <si>
    <t>Luego la rodearon unos brazos duros, un peso que la quebraba, una sofocación que la ahogaba</t>
  </si>
  <si>
    <t>Una hora después, se levantaba en puntas de pie, terminaba de desnudarse, se ponía el pijama</t>
  </si>
  <si>
    <t>Valencio y Casiana, que eran muy mozos, se sintieron abandonados en la inmensidad de la puna</t>
  </si>
  <si>
    <t>Metió la cabeza entre las patas y después, la muy bruta, se tiró de espaldas para aplastarme</t>
  </si>
  <si>
    <t>¿A quién crees que le vas a faltar el respeto, oye, maricón chuchadetumadre? gritó Gustavo</t>
  </si>
  <si>
    <t>Él y Landa son los autores intelectuales de esto, ellos empujaron al Serrano a esta aventura</t>
  </si>
  <si>
    <t>¿Trifulcio, no? Me dieron de yunta al que andaba hecho polvo por el soroche dijo Ludovico</t>
  </si>
  <si>
    <t>Se  habían parado y don Melquíades le hablaba al desconocido y le señalaba algo en el patio</t>
  </si>
  <si>
    <t>puto</t>
  </si>
  <si>
    <t>ya estoy de nuevo en el cielo, ya entré sin pagar y con mi pañuelito de seda, lo más puto yo</t>
  </si>
  <si>
    <t xml:space="preserve">  La barra está empadronada y ninguno de los miembros ha cometido actos delictivos</t>
  </si>
  <si>
    <t>El sapo decía que su voz se oía a más distancia y la cigarra decía que su voz se oía siempre</t>
  </si>
  <si>
    <t>Escucha al picaflor esmeralda que te sigue; te ha de hablar de mí; no seas cruel, escúchale</t>
  </si>
  <si>
    <t>Por orden del Prefecto los guardias permanecieron en Andahuaylas e instalaron allí un puesto</t>
  </si>
  <si>
    <t>Su terno azul claro arrugado, su camisa medio salida, el saco sin abotonar, su corbata caída</t>
  </si>
  <si>
    <t>Ahí estaba, en camisa y calzón, llamando a la pobre Micaela y empujando la puerta de su casa</t>
  </si>
  <si>
    <t>me acuerdo que hace dos años el mayor se molestó porque me había regalado un bobo bien bacán</t>
  </si>
  <si>
    <t>pituca</t>
  </si>
  <si>
    <t>Solo una pituca del Villa María se ofende porque su enamorado se tira un pedo dijo Gonzalo</t>
  </si>
  <si>
    <t>A usted debería darle vergüenza andarse besuqueando con hombres dijo la Página 124  mujer</t>
  </si>
  <si>
    <t>Pero se calló porque ahí estaba Carlitos, mirando desconcertado el auto, la cara del Chispas</t>
  </si>
  <si>
    <t>, güelveeee Roberto retorna plantando en seco su caballo con un violento templón de riendas</t>
  </si>
  <si>
    <t>clarin</t>
  </si>
  <si>
    <t>Debió pasar la tarde con el clarinetero, en alguna otra chichería o en el campo, conversando</t>
  </si>
  <si>
    <t>Anda, muchacho, explica a esta mujer que entrar al Colegio Militar es lo que más te conviene</t>
  </si>
  <si>
    <t>De no saber que me atajan antes de que me le acerque, juera a abrirle la panza de un puntazo</t>
  </si>
  <si>
    <t>-Un hombre -dijo Huarina, de nuevo en posición de firmes-, debe asumir sus responsabilidades</t>
  </si>
  <si>
    <t>No lo necesitaban, chola, que se fuera donde esa mujer: por qué fingía, por qué hablaba, táj</t>
  </si>
  <si>
    <t>chacarero</t>
  </si>
  <si>
    <t>La bendita imagen de San Isidro labrador, patrón de chacareros, estaba allí en una hornacina</t>
  </si>
  <si>
    <t>Me llega al pincho que en los clásicos los gorilas vayan a joder a la salida y nos correteen</t>
  </si>
  <si>
    <t>Itipaya se había quedado primero asombrado y luego se echó a reír: te volviste loco, hermano</t>
  </si>
  <si>
    <t>Te felicito, le dijo a Amalia el ingeniero Carrillo, le diré a don Fermín que te vas a casar</t>
  </si>
  <si>
    <t>Cuando el punzón estuvo rojo hicieron los huecos: cuatro encima y uno debajo, para el pulgar</t>
  </si>
  <si>
    <t>Por esos espacios, las mulas de la hacienda cargaban la caña hasta el gran patio del ingenio</t>
  </si>
  <si>
    <t>Al salir del Pacífico Chicken, recogió el cuarto de pollo que había pedido y corrió al carro</t>
  </si>
  <si>
    <t>Cuando bailamos, la blanca me aplastaba la cabeza contra sus senos que se salían del vestido</t>
  </si>
  <si>
    <t>Pareció que también iba a llorar, pero se limitó a restregarse los ojos secos y a estornudar</t>
  </si>
  <si>
    <t>Valle era el único estudiante que no hablaba quechua; lo comprendía bien, pero no lo hablaba</t>
  </si>
  <si>
    <t>A veces se acercaban los cachacos de la esquina y los cuatro se ponían a fumar y a conversar</t>
  </si>
  <si>
    <t>Por si acaso, esta discoteca es de ambiente les advirtió el chico que cobraba las entradas</t>
  </si>
  <si>
    <t>El Tuco era un fundo de caña de la cual se hacía chancaca, situado en el valle de Condebamba</t>
  </si>
  <si>
    <t>Que a muchas de las viejas de la Parada las conocía, que algunas lo iban a reconocer, quizás</t>
  </si>
  <si>
    <t>Trató de levantarle el ánimo: claro que podía vivir con él hasta que le dieran algún trabajo</t>
  </si>
  <si>
    <t>No voy a dejar que me lo malogres al chico, Luis Felipe dijo Maricucha, levantando la voz</t>
  </si>
  <si>
    <t>Ya sorteamos, no hay nada que hacer, te la tiras o te tiramos como a las llamas en tu Pueblo</t>
  </si>
  <si>
    <t>Acurrucada contra él, Malvina ronroneaba cómicamente: tenía frío, caliéntame, unos cariñitos</t>
  </si>
  <si>
    <t>Juliana llevó chicha a Benito y ambos, entre un círculo de curiosos, descosieron la cubierta</t>
  </si>
  <si>
    <t>Garzas pardas y bandadas de verdes loros y extraños pájaros pasaban saludando a los viajeros</t>
  </si>
  <si>
    <t>- Y tú imitas la risa del Jaguar - dice el Esclavo, suavemente -; eso debería darte más pena</t>
  </si>
  <si>
    <t>Si observamos a los dos amigos, notaremos, que uno de ellos nos es completamente desconocido</t>
  </si>
  <si>
    <t>bestialidad</t>
  </si>
  <si>
    <t>Lo que había de cinismo, de bestialidad en sus labios, se desvaneció; enrojecieron de sangre</t>
  </si>
  <si>
    <t>ordinario</t>
  </si>
  <si>
    <t>Los caballos ordinarios tienen más despierto el instinto y saben esconderse en las tormentas</t>
  </si>
  <si>
    <t>Está bien que seas chancón, pero no es razón para creer que todos los demás son unos tarados</t>
  </si>
  <si>
    <t>Lorenzo Medina desapareció durante dos días y cuando estuvo de vuelta, casi nadie lo conoció</t>
  </si>
  <si>
    <t>Una noche salió con tragos del club, iba de regreso a su casa y se dio una vuelta de campana</t>
  </si>
  <si>
    <t>Tenía una constante expresión lacrimosa, semejante a la de los niños que contienen el llanto</t>
  </si>
  <si>
    <t>Le decía a Robertito que la plata que le saca Lozano se la reparte contigo dijo Hortensia</t>
  </si>
  <si>
    <t>Así llegó el ventarrón de octubre y los comuneros le ponían su habitual cara de tranquilidad</t>
  </si>
  <si>
    <t>Esa manera de saludar estrechando la mano, palmeando la espalda, pellizcando la cara, en fin</t>
  </si>
  <si>
    <t>Por algo su marido buscará mujeres jóvenes y bien dotadas como la que habla dijo Charitín</t>
  </si>
  <si>
    <t>mostacero</t>
  </si>
  <si>
    <t>Yo te estimo pero yo me estimo más, había dicho Ludovico, te advierto que te jodo, mostacero</t>
  </si>
  <si>
    <t>Después el suelo comenzó a girar y ella se prendió de Ambrosio para no caerse: me siento mal</t>
  </si>
  <si>
    <t>calamina</t>
  </si>
  <si>
    <t>-¡El mágico!, ¡el mágico! Los tiros seguían haciendo retumbar estruendosamente las calaminas</t>
  </si>
  <si>
    <t>El hombre entró y se tendió silenciosamente en una barbacoa de las dos que mostraba la pieza</t>
  </si>
  <si>
    <t>Esa bestia con traza de hombre lo había encañonado con una carabina mohosa, sin decirle nada</t>
  </si>
  <si>
    <t>Yo no he nacido para esta época de las computadoras, pues, carajo dijo, entrando al cuarto</t>
  </si>
  <si>
    <t>Pero, bueno, cada loco con su tema, ¿no? Gonzalo salió del mar y se acercó a ellos corriendo</t>
  </si>
  <si>
    <t>Sólo pos asustar a los indios de mi hacienda me tiraba al Pachachaca en el tiempo de lluvias</t>
  </si>
  <si>
    <t>Esta mañana se cargaron al perrito del señor que tenía correa y estaba con su ama, conchudos</t>
  </si>
  <si>
    <t>-Taita, taita -dijo con acento nasal, congestionada la cara terrosa-, he preguntao a la coca</t>
  </si>
  <si>
    <t>Aquí entraba el que podía pagar, decía Flora, pregúntaselo a la vieja Ivonne y vería, Martha</t>
  </si>
  <si>
    <t>Los cadetes se destacaban diminutos contra el horizonte, parecían brincar en el sitio, caían</t>
  </si>
  <si>
    <t>La mano del capitán Garrido revoloteó en el aire, inspirada: -Si no, la vida seria imposible</t>
  </si>
  <si>
    <t>Carajo, no me digan papi que me hacen sentir un viejo de mierda dijo Luis Felipe, y se rio</t>
  </si>
  <si>
    <t>Página 229  Porque sé perfectamente que Gonzalo te saca la vuelta sin ningún remordimiento</t>
  </si>
  <si>
    <t>Me regalaba plata, me compró ropa e hizo que me llevaran con ellos al cine todas las semanas</t>
  </si>
  <si>
    <t>Maricucha cogió el control remoto y cambió de canales hasta que encontró el canal en español</t>
  </si>
  <si>
    <t>¡Ahora le pondrás luz en su mente, la harás ángel y la harás cantar en tu gloria, Gran Señor</t>
  </si>
  <si>
    <t>Teresa nadaba mejor que él, muy suave, como un pececito, él hacía mucha alharaca y se hundía</t>
  </si>
  <si>
    <t>Después fui camionero y hasta ahora estuve de chofer de ómnibus, por aquí, por los distritos</t>
  </si>
  <si>
    <t>» Entonces el zorro, asustado, saltó hacia la peña y con todas sus fuerzas la sujetó también</t>
  </si>
  <si>
    <t>¿Qué han hecho con Martínez, con el viejo? No te preocupes, ya los enterramos dijo Molina</t>
  </si>
  <si>
    <t>¿Sabe lo que nos dijo? En el Ejército los errores se pagan caros, así, tal como se lo cuento</t>
  </si>
  <si>
    <t>Ambos tenían igual estatura, pero el costeño caminaba con más donaire; era delgado, no flaco</t>
  </si>
  <si>
    <t>Sin duda respondían las peñas muy lejanas porque su voz  era como nunca violenta y poderosa</t>
  </si>
  <si>
    <t>La vista del cerro Canchahuaya impresiona muy bien por la sencilla razón de que es de piedra</t>
  </si>
  <si>
    <t>Ambrosio la abrazó: no pasaría nada, se irían mañana en el tren, después tomarían un ómnibus</t>
  </si>
  <si>
    <t>Bajo los ojos de Alberto, el pie golpeaba el suelo, se levantaba y volvía a caer, implacable</t>
  </si>
  <si>
    <t>Las metieron en una gran abra bordeada de peñas, repartiéndose ellos a la salida, por grupos</t>
  </si>
  <si>
    <t>Todo tranquilo, eso de que el Apra controlaba el Perú era un gran cuento dijo el Teniente</t>
  </si>
  <si>
    <t>Los tajos habían lacerado su hermoso tallo de blanda corteza y héchole sangrar hasta matarlo</t>
  </si>
  <si>
    <t>El teniente y el civil permanecían a su lado, este último tenía un pañuelo blanco en la mano</t>
  </si>
  <si>
    <t>Aquí la señora Ferro no quiere ¿Entregó el comunicado a la prensa y a las radios? dijo él</t>
  </si>
  <si>
    <t>Subió al dormitorio y, en la escalera, sintió que Hortensia dejaba de cantar y venía tras él</t>
  </si>
  <si>
    <t>Pero lo que más me jodía es que estos españoles desaseados se pasaban el día fumando, carajo</t>
  </si>
  <si>
    <t>Hay moros en la costa ahí la voz susurrante y casi inaudible del Chispas, su tono cómplice</t>
  </si>
  <si>
    <t>Y la garza, satisfecha de su acción, encogió una pata y siguió mirando tranquilamente el agua</t>
  </si>
  <si>
    <t>¿Cómo te atreves a malograrme a mi Joaquín? No lo estoy malogrando, mujer dijo Luis Felipe</t>
  </si>
  <si>
    <t>La avenida 28 de Julio, sus árboles, la avenida Larco, el gusanito, la culebra, los cuchillos</t>
  </si>
  <si>
    <t>Ordóñez echó al jebe listo ávidas miradas, propuso ridículos precios y hasta amenazó al Chino</t>
  </si>
  <si>
    <t>Si el Serrano y Ambrosio se veían en la calle ni se hablaban, él también andaría saltoncísimo</t>
  </si>
  <si>
    <t>Alberto lo había visto venir por la rejilla, sin duda, pues lo esperaba en posición de firmes</t>
  </si>
  <si>
    <t>Pedrito Aguirre no les cobraba consumo mínimo, les rebajaba las cervezas y les aceptaba vales</t>
  </si>
  <si>
    <t>Sus ojos perciben a un metro, tras el mostrador, una casaca blanca, con las solapas arrugadas</t>
  </si>
  <si>
    <t>Cuando ya se encuentra un tanto alejado, Artemio Chauqui lo llama a grandes voces:  -Roberto</t>
  </si>
  <si>
    <t>Me va a decir por qué estaba bajándome las llantas o voy a dejarle las manos hinchadas dijo</t>
  </si>
  <si>
    <t>Bueno, nos cambiamos al toque y vamos adonde el chino dijo, y bostezó, estirando los brazos</t>
  </si>
  <si>
    <t>Pasado un momento, Vásquez refirió también a media voz, cómo se incorporó Valencio a la banda</t>
  </si>
  <si>
    <t>Se fue a comer a una chingana de la calle Comercio y le compró un chupete a Amalita Hortensia</t>
  </si>
  <si>
    <t>Detrás, todo el pueblo de Rumi, hombres y mujeres, viejos y jóvenes, tal vez quinientas almas</t>
  </si>
  <si>
    <t>-No me maten -pidió-, y si quieren, ténganme preso hasta que yo mande por esa plata del banco</t>
  </si>
  <si>
    <t>Después se sentó en cuclillas, bebió también chicha y armó una gran bola de coca para catipar</t>
  </si>
  <si>
    <t>Porque si eres del ambiente, como dicen por ahí, creo que podrías picar más alto que Gambini</t>
  </si>
  <si>
    <t>¿Qué escondían ese tono afectuoso, esa mirada amable? El coronel lo felicitó por sus exámenes</t>
  </si>
  <si>
    <t>culebras</t>
  </si>
  <si>
    <t>Hombre que no conoce mujer, vive solo y se entiende con culebras, no puede ser buen cristiano</t>
  </si>
  <si>
    <t>Desde ahí, me agarraba con los zambos, los chinos y los serranos del Rajas por cualquier cosa</t>
  </si>
  <si>
    <t>Habían pagado al chino, salido, y cuando llegaron al patio ya había comenzado la reunión, don</t>
  </si>
  <si>
    <t>Poco después, de regreso a la casa, Luis Felipe y Joaquín pararon a tomar lonche en el Bar BQ</t>
  </si>
  <si>
    <t>También levantaron un cobertizo en un ángulo del aprisco, según el proceder de los hacendados</t>
  </si>
  <si>
    <t>Este lucía su misma gorra de siempre y su mismo vestido de dril y sus mismos zapatones bastos</t>
  </si>
  <si>
    <t>Y Aguirre se le vino encima y le sacó la mierda, porque Germancito es chato y no sabe mechar</t>
  </si>
  <si>
    <t>Le perdonamos que engatuzara y se robara al flaco, le perdonamos que sea cholita: que viniera</t>
  </si>
  <si>
    <t>Claudia y Jorge se levantaron de la mesa, caminaron por el jardín y entraron juntos a la casa</t>
  </si>
  <si>
    <t>Estamos con suerte, carajo dijo Alfonso, entusiasmado, y sacó unos dólares de su billetera</t>
  </si>
  <si>
    <t>Carajo, mujer, déjame respirar tranquilo, no me ajoches dijo Luis Felipe, levantando la voz</t>
  </si>
  <si>
    <t>Bueno, y ahora contéstame tú dijo el Chispas, queriendo aparecer jovial, pero enrojeciendo</t>
  </si>
  <si>
    <t>Dígales que si hablan de este asunto serán expulsados y que no se les dará ningún certificado</t>
  </si>
  <si>
    <t>Yo nunca había hablado con nadie de Tere, pero esa vez tenía necesidad de confiarme a alguien</t>
  </si>
  <si>
    <t>¿Y si no se deja? Quietos, que huele a suboficial, menos mal que pasó lejos, yo soy muy macho</t>
  </si>
  <si>
    <t>Hablaban en susurros, mientras el profesor Tamayo hacía operaciones matemáticas en la pizarra</t>
  </si>
  <si>
    <t>Hablaba con su mamá, con sus hermanos, con amigos, y yo los oía cuando los llevaba en el auto</t>
  </si>
  <si>
    <t>La madre levantaba los platos y recogía con su mano unas migas de pan dispersas sobre la mesa</t>
  </si>
  <si>
    <t>Pero no creo que a él le pasara nada con las ladillas y en cambio a la Malpapeada la fregaron</t>
  </si>
  <si>
    <t>¿No puedes hablar de otra cosa? -Perdona -respondió el Esclavo- Pero justamente hoy es sábado</t>
  </si>
  <si>
    <t>Los demás lo escuchaban en cuclillas, como de costumbre; las colillas pasaban de mano en mano</t>
  </si>
  <si>
    <t>Una tarde, llegó al puesto Canuco, en una pequeña canoa, un cauchero al que llamaban el Chino</t>
  </si>
  <si>
    <t>¿Por qué? preguntó Joaquín, sorprendido, pues Juan Manuel no solía hablar mal del Opus Dei</t>
  </si>
  <si>
    <t>La atención de todos fue llamada por tres hombres de Muncha que llegaron armados de carabinas</t>
  </si>
  <si>
    <t>Sobre dos postes muy altos, tendíase una soga que corría por una argolla fija en uno de ellos</t>
  </si>
  <si>
    <t>Entré a su oficina y ahí nomás me aguantó con un gesto que quería decir estás salmuera, negro</t>
  </si>
  <si>
    <t>Un rato después, harto de dar vueltas en la cama sin poder dormir, Joaquín regresó al Nirvana</t>
  </si>
  <si>
    <t>Las plantas brotaban impetuosamente de la tierra, macollando en toda la anchura de los surcos</t>
  </si>
  <si>
    <t>Puede llevar una tiza en el bolsillo y apenas se despinte una parte, saca la tiza y la pinta"</t>
  </si>
  <si>
    <t>Naturalmente, no me hubiera atrevido a negarme a su solicitud, sin el respaldo del Presidente</t>
  </si>
  <si>
    <t>La opa llegó al puente, siempre a la carrera; entró a la calzada y se detuvo frente a la cruz</t>
  </si>
  <si>
    <t>Te prometo que en la luna de miel me la voy a cachar pensando en ti dijo Alfonso, sonriendo</t>
  </si>
  <si>
    <t>La dejó en el callejón y la señora Rosario la  acompañó a Miraflores a llorarle a don Fermín</t>
  </si>
  <si>
    <t>Mi papá me ha contado que en Miami no hay ladrones ni chiquitos que piden plata en las calles</t>
  </si>
  <si>
    <t>Sin perder tiempo, prendió el carro, le dio un mordisco al pollo y aceleró por Conquistadores</t>
  </si>
  <si>
    <t>Pero esas aventuras sólo duraban pocos días, la China acababa siempre por llamar a La Crónica</t>
  </si>
  <si>
    <t>Trota hasta la farmacia de Porta y San Martín, pide prestado el teléfono y llama a La Crónica</t>
  </si>
  <si>
    <t>La voz extensa de la gran campana, los amarus del palacio de Huayna Capac, me acompañaban aún</t>
  </si>
  <si>
    <t>Yo repicaba en mi pueblo las campanas, cuando descubría al cura bajando la cuesta de Huayrala</t>
  </si>
  <si>
    <t>fui a mi cuarto, abrí mi closet, saqué la plata, regresé a la cocina y le di los cien dólares</t>
  </si>
  <si>
    <t>El arpa dulcificaba la canción, no tenía en ella la acerada tristeza que en la voz del hombre</t>
  </si>
  <si>
    <t>Ahora no te lo pido por ti, sino por mí don Fermín se inclinó, le puso la mano en el brazo</t>
  </si>
  <si>
    <t>A mí los rascacielos me dan miedo, de noche parecen unos monstruos horribles dijo Alexandra</t>
  </si>
  <si>
    <t>La tierra casi blanca del patio interior y las paredes encaladas iluminaban el campo de juego</t>
  </si>
  <si>
    <t>Y de repente agarró a Amalia de la muñeca, ven ven, mirándola con qué malicia, no te me vayas</t>
  </si>
  <si>
    <t>Los cañaverales llegaban casi hasta el río y estaban orillados de árboles de pecae y guayabas</t>
  </si>
  <si>
    <t>Los colorados estuvieron en Rumi una semana, comiendo tantos carneros y vacas como los azules</t>
  </si>
  <si>
    <t>¿Pero tú? Se pone a hablar de sus cosas, de las preocupaciones que tiene  murmuró Ambrosio</t>
  </si>
  <si>
    <t>Llevaba el vestido blanco y los zapatos sin taco de su uniforme, pero no el mandil ni la toca</t>
  </si>
  <si>
    <t>Se había replegado contra la puerta, una chompa rosada y una blusa sin botones, no decía nada</t>
  </si>
  <si>
    <t>pancho</t>
  </si>
  <si>
    <t>Integrándola debían encontrarse ya los otros hijos de Rosendo: Pancho, Evaristo y las mujeres</t>
  </si>
  <si>
    <t>paso por el haití y chequeo desde el carro si hay algún chiquillo guapo dando vueltas por ahí</t>
  </si>
  <si>
    <t>Ahora Ambrosio se reía también y con sus manos daba a entender de la que nos salvamos, Amalia</t>
  </si>
  <si>
    <t>Cuando la votación se produjo, una gran mayoría apoyó al querido alcalde y buen viejo Rosendo</t>
  </si>
  <si>
    <t>También llevaban la cristina en la correa del pantalón, entre el primero y el segundo tirante</t>
  </si>
  <si>
    <t>De los tablones del techo pendían telarañas, el único foco estaba muy alto y la luz era sucia</t>
  </si>
  <si>
    <t>Uno se hacía notar especialmente por su fuerte y peculiar canto: «Quién, quién, quién, quién»</t>
  </si>
  <si>
    <t>Y la mirada se traga la senda y los pensamientos enrojecen la cara blanca hasta ensombrecerla</t>
  </si>
  <si>
    <t>¿Leyeron El Comercio? Desciende de barones, etcétera, y si quiere puede hacer valer su título</t>
  </si>
  <si>
    <t>Nadie que los haya visto podrá olvidar la lucha de los niños de ese pueblo contra los pájaros</t>
  </si>
  <si>
    <t>249 Los caporales y soldados se abrieron formando una larga línea a lo largo de la Calle Real</t>
  </si>
  <si>
    <t>Uno de los caporales los instaló en una casa de adobe situada frente a un maizal por cosechar</t>
  </si>
  <si>
    <t xml:space="preserve">  ¿Y si es real porque allá vienen corriendo tres rinocerontes?    La cagada</t>
  </si>
  <si>
    <t>¿Qué andan haciendo, ociosos? Página 90  Estamos en El Solitario, bajándonos unas chelitas</t>
  </si>
  <si>
    <t>No sé, pero sospecho que están en algo, porque medio que se paltearon cuando les pasé la voz</t>
  </si>
  <si>
    <t>Pero que se entere solo de las llantas que le bajé, no de mi mariconada con Jorge, por favor</t>
  </si>
  <si>
    <t>Yo tenía la seguridad de que encordelaría bien el zumbayllu y que lo lanzaría como era debido</t>
  </si>
  <si>
    <t>He hablado diez veces con él, le he mostrado diez veces los informes dijo el mayor Paredes</t>
  </si>
  <si>
    <t>¿O sea que tenemos un problema de mariconería en primero de media, ah?  preguntó Moulbright</t>
  </si>
  <si>
    <t>Joaquín se sentó en el pasto, al lado de unos chicos que se habían sentado formando un círculo</t>
  </si>
  <si>
    <t>Llegaron otros comuneros, entre ellos Pancho y Nicasio Maqui y Benito los saludó con parquedad</t>
  </si>
  <si>
    <t>delanteras</t>
  </si>
  <si>
    <t>puntero</t>
  </si>
  <si>
    <t>Los fiesteros caían entusiasmados por el reloj, pagaban su peseta y echaban a girar el puntero</t>
  </si>
  <si>
    <t>Cuando terminaron de cantar, Joaquín sopló las velas con fuerza, pero no logró apagarlas todas</t>
  </si>
  <si>
    <t>Era uno de los tipos que estaban con Higueras, la noche anterior, en la chingana de Sáenz Peña</t>
  </si>
  <si>
    <t>Llegaron todos ya, le dio la mano el senador, un milagro de puntualidad tratándose de peruanos</t>
  </si>
  <si>
    <t>Caminaba del brazo de él, sentía su mano en la cintura, decía ya sé por qué me has hecho tomar</t>
  </si>
  <si>
    <t>no importa, no te amargues la vida, chino, estamos en el perú, cógelo suave, y ríete con jimmy</t>
  </si>
  <si>
    <t>Joaquín ayudó a su padre a levantarse y le limpió el saco, dándole unas palmadas en la espalda</t>
  </si>
  <si>
    <t>Ella prendió la radio, encontró Doblenueve y se puso a cantar sacando la cabeza por la ventana</t>
  </si>
  <si>
    <t>¿Creías que eras muy vivo, no? En el Ejército, los vivos como tú se revientan tarde o temprano</t>
  </si>
  <si>
    <t>¿Así que es periodista? tenía ojos vivos e impertinentes y una burlona vocecita superficial</t>
  </si>
  <si>
    <t>Ya es hora de dormir dijo don Armando, al filo de la medianoche, cuando se aburrió de cantar</t>
  </si>
  <si>
    <t>En un enorme pilón hay que chancar el café, para descascararlo, con un grueso émbolo de madera</t>
  </si>
  <si>
    <t>En Huanta, hasta los cañaverales llegaron; dice ardieron, y en la noche alumbraban la quebrada</t>
  </si>
  <si>
    <t>Yo me siento muy orgulloso de haber estudiado en el Markham College, el mejor colegio del Perú</t>
  </si>
  <si>
    <t>Yo quiero que el chico sea un buen cristiano, y no un mañoso resabido viejo verde como su papá</t>
  </si>
  <si>
    <t>137  La Ciudad y los Perros  Mario Vargas Llosa  -Ahora estoy hablando como brigadier, Jaguar</t>
  </si>
  <si>
    <t>Cuando hablara en quechua se quitaría la bufanda, o se la envolvería al cuello como era debido</t>
  </si>
  <si>
    <t>Se había sentado en la cama y fumando miraba a Ludovico acomodar camisas y medias en la maleta</t>
  </si>
  <si>
    <t xml:space="preserve">  ¿Qué has dicho? (EL NENE se abre pero TYSON lo alcanza) No te hagas el pendejo conmigo</t>
  </si>
  <si>
    <t>Habían comido cebiche fresco y pescado frito con papas cocidas y tomado cerveza, mucha cerveza</t>
  </si>
  <si>
    <t>Bueno, chicos, me tengo que ir, nunca es tarde para culturizarse un poquito  dijo Maricucha</t>
  </si>
  <si>
    <t>Mejor ni trate de verlo hasta que se le pase el colerón sonrió él, y bruscamente se levantó</t>
  </si>
  <si>
    <t>La carabina, conminatoria, seguía demandando la bolsa o la vida con el cañón frente a su pecho</t>
  </si>
  <si>
    <t>El perro estaba por allí, jadeando, y Valencio acuclillado con la cara metida entre los brazos</t>
  </si>
  <si>
    <t>Los incas solitos no hicieron esto ni cagando dijo ella, mirando las ruinas de Machu Picchu</t>
  </si>
  <si>
    <t>Bueno, yo voy a todas partes con la 38 cañón recortado y con Martínez Lara  dijo Luis Felipe</t>
  </si>
  <si>
    <t>Algo extraño se desprendió de ésta y, al fijarse bien, distinguió que era el plomo del disparo</t>
  </si>
  <si>
    <t>Mira, Joaquincito, ven ahorita mismo con tu chica y les voy a dar una pastillita que no falla</t>
  </si>
  <si>
    <t>Se enloquecía hablando de la señora: esta mañana que vine solo a traer a don Cayo la vi, negro</t>
  </si>
  <si>
    <t>Una revista de mujeres calatas dijo, sonriendo, enseñándole a Joaquín un ejemplar de Playboy</t>
  </si>
  <si>
    <t>¿Veía Rosendo esa cara flaca, esas manos nudosas, esa espalda encorvada? No siempre fueron así</t>
  </si>
  <si>
    <t>chimba</t>
  </si>
  <si>
    <t>Pocas partes hondas había y por esto, y el placer de verse y la Iuz del día, chimbar fue fácil</t>
  </si>
  <si>
    <t>Joaquín se resignó a darle la razón, y no tuvo muchos problemas en ganar los siguientes puntos</t>
  </si>
  <si>
    <t>¡Serás vencido, ahora con mayor razón! me dijo Valle, poniéndome sus manos sobre los hombros</t>
  </si>
  <si>
    <t>Pero, aura que Artemio Chauqui quiere atacar, que diga ónde está lo mal que se llevó el juicio</t>
  </si>
  <si>
    <t>A su luz se sirven las viandas -cecinas, mote- y charlan con intermitencias, de esto y aquello</t>
  </si>
  <si>
    <t>Resulta que tiene una casa en Chaclacayo con piscina y todo y unos perrazos que parecen tigres</t>
  </si>
  <si>
    <t>" Ha llegado a la esquina de la casa de Teresa y está pegado a la pared, oculto en las sombras</t>
  </si>
  <si>
    <t>No sé si te he contado que una vez me pasó una cosa alucinante acá en El Pollón dijo Joaquín</t>
  </si>
  <si>
    <t>Una vez fuimos a una fiesta en la Punta con Arróspide y volvimos poco antes del toque de diana</t>
  </si>
  <si>
    <t>Cuando terminó de vestirse, el chico se sacó una pequeña pulsera de jebe y se la dio a Joaquín</t>
  </si>
  <si>
    <t>Su propia boca, detrás de los vendajes cómplices, comenzó a murmurar, bajito, "soplón, soplón"</t>
  </si>
  <si>
    <t>El Fiero partió seguido de Valencio, y detrás se alinearon veinte hombres sombríos y resueltos</t>
  </si>
  <si>
    <t>Con blando rumor arrancaban las hojas, agachados sobre la planta, atentos solamente a su faena</t>
  </si>
  <si>
    <t>Cuando veo jugar a la U me siento menos solo, más alegre, imagino que mi vieja está en la casa</t>
  </si>
  <si>
    <t>En los seis meses que el señor Lucas pasó en San Miguel, las comodidades fueron desapareciendo</t>
  </si>
  <si>
    <t>Esa tarde, después de almorzar, Luis Felipe le dijo a Joaquín que quería hablar a solas con él</t>
  </si>
  <si>
    <t>Alberto pensó -~ "se lo diré el primer día que salgamos, apenas crucemos la puerta del colegio</t>
  </si>
  <si>
    <t>Una vez, partieron todos en viaje y se quedaron, como ahora, el Manco y Valencio en la guarida</t>
  </si>
  <si>
    <t>Joaquín se puso de espaldas a Akira, y se bajó el pantalón y el calzoncillo hasta las rodillas</t>
  </si>
  <si>
    <t>Por su cuerpo corría una llama roja que comenzó a fustigarlo y hacerle dar vueltas en el lecho</t>
  </si>
  <si>
    <t>¡Qué combate, jóvenes, qué homérico y digno combate!    131  132  Un nuevo duelo de las razas</t>
  </si>
  <si>
    <t>Que fuera a la Prefectura, dígales que estaba borracho y que anda medio zafado, se lo soltarán</t>
  </si>
  <si>
    <t xml:space="preserve">  La idea es juntarnos los que vamos siempre a la tribuna para ver qué podemos hacer</t>
  </si>
  <si>
    <t>Mi amigo dice que eres una cholita bien rica y que ya te debe picar la chuchita dijo Alfonso</t>
  </si>
  <si>
    <t>Se había encogido, arrugado, casi no tenía pelo, sólo motitas blancas salpicadas por el cráneo</t>
  </si>
  <si>
    <t>Al llegar a la carretera, mirando el río seco, respiró profundamente y se sintió libre, ligero</t>
  </si>
  <si>
    <t>La otra cosa que debes hacer antes de meterte a la cama es ponerte una crema para las arrugas</t>
  </si>
  <si>
    <t>Era alta y blanca, un poco gruesa, de ojos sombreados por largas pestañas y roja boca ampulosa</t>
  </si>
  <si>
    <t>Queta se agachó para alcanzar los palitos salados, su escote se corrió y aparecieron sus senos</t>
  </si>
  <si>
    <t>Haciéndole notar por el tono de la voz que le echabas la culpa, piensa, y que no la perdonabas</t>
  </si>
  <si>
    <t>John Dos Passos dijo que ésta es una de las novelas más impresionantes que ha leído en español</t>
  </si>
  <si>
    <t>Quién no es maricón en estos tiempos, quién no se droga ahora en Lima dijo el senador Landa</t>
  </si>
  <si>
    <t>Su padre, al regalárselo la noche de Navidad, le había dicho: "por las buenas notas del examen</t>
  </si>
  <si>
    <t>El capitán puede ser muy amable, nos quiere tranquilizar, pero hay que ponerse en nuestro caso</t>
  </si>
  <si>
    <t>Linda voz, don, Muñequita Linda era su fuerte, qué esperas para cambiar de profesión le decían</t>
  </si>
  <si>
    <t>Cuéntame qué te pareció Peter, mamá dijo él, manejando rumbo al supermercado de Key Biscayne</t>
  </si>
  <si>
    <t>Y también po que ya vendrán las lluvias y necesitaremos levantar nuestras casas con oportunidá</t>
  </si>
  <si>
    <t>Ay, Luis Felipe, cómo se nota que estás pasado de copas, quién va a tomar la foto, pues dijo</t>
  </si>
  <si>
    <t>Era evidente que no tiraban a matar sino sólo para amedrentarlos y conseguir que se detuvieran</t>
  </si>
  <si>
    <t>El veneno no circularía más por esa carne asada, muerta, y don Cosme dio por terminada la cura</t>
  </si>
  <si>
    <t>Ante el asombro y el griterío de las mujeres, sacaron cuarenta costales de sal blanca al patio</t>
  </si>
  <si>
    <t>Racimos de cápsulas espinosas contienen las lustrosas pepitas de bellos jaspes negros y grises</t>
  </si>
  <si>
    <t>¿Quieres algo más horrible que eso? Yo procuraba no verlos ni hablar con ellos dijo Santiago</t>
  </si>
  <si>
    <t>Un sábado, al atardecer, llegaron dos indios atemorizados llevando solamente una bola por todo</t>
  </si>
  <si>
    <t>Después de la comida, ya tarde, entró el caballerizo, un muchacho de nombre Emilio, a contarle</t>
  </si>
  <si>
    <t>No salía casi nunca, de vergüenza, porque en la calle la señalaban, o de miedo al Buitre quizá</t>
  </si>
  <si>
    <t>Yo ya había ido con el flaco a otras casas, siempre de noche y cada vez gané unos veinte soles</t>
  </si>
  <si>
    <t>" El flaco me hizo pasar tan rápido por el salón del primer piso que no vi la cara de al gente</t>
  </si>
  <si>
    <t>En las fiestas familiares, aun en los cabildos, los indios hablan a gritos y a un mismo tiempo</t>
  </si>
  <si>
    <t>González seguía hablando, a pausas, dirigiendo la conversación según la cara que ponía el otro</t>
  </si>
  <si>
    <t>Ayudado por su compañero de yunta, domándolo si era marrajo, trazaba surcos rectos y profundos</t>
  </si>
  <si>
    <t>Pero el señor Lozano sólo le pidió a don Emilio cuatro o cinco dijo el que daba las órdenes</t>
  </si>
  <si>
    <t>El injerto sonrió y abrió la boca: la lengua arrastraba una masa de saliva que mojó sus labios</t>
  </si>
  <si>
    <t>La señora pasaba el día en la calle, o en su cuarto hablando a solas, con un malhumor terrible</t>
  </si>
  <si>
    <t>Doña Catalina paraba en la Iglesia, íntima del cura, tómbolas para los pobres, Acción Católica</t>
  </si>
  <si>
    <t>Y cada vez que terminábamos de bailar, el muy conchudo me pedía plata para ir a comprar drogas</t>
  </si>
  <si>
    <t>En una de esas choqué contra una mesa y eché al suelo un florero o algo así que se hizo añicos</t>
  </si>
  <si>
    <t>Los imaginarias solían tenderse allí, a dormir o a conversar en voz baja, cuando no hacía frío</t>
  </si>
  <si>
    <t>Casi no tuvo que limpiar, pues es sabido que la mala yerba es muy escasa en las chacras nuevas</t>
  </si>
  <si>
    <t>Alguien que al menos me devuelva la plata extra que te he adelantado había dicho don Hilario</t>
  </si>
  <si>
    <t>Pero su corazón había quedado débil y se paró dejándolo caer aplastado por un gran saco de maíz</t>
  </si>
  <si>
    <t>¿Eso es lo que quieres decir, que soy un soplón? -Ya lo he dicho -gritó Arróspide- Y no sólo yo</t>
  </si>
  <si>
    <t>lobo</t>
  </si>
  <si>
    <t>Pero no diste ninguno, Zavalita, fuiste feliz al escritorio de Arispe, feliz a la boca del lobo</t>
  </si>
  <si>
    <t>Pero el que estaba registrando al Rulos dijo: "éste está lleno de plata y de incas, qué tesoro"</t>
  </si>
  <si>
    <t>Pero tú estás más rica, china añadió, y movió la cabeza para que salpicase agua encima de ella</t>
  </si>
  <si>
    <t>Al darse a la fuga, Choloque, de yapa, les aventaba una cornada por los costillares o las ancas</t>
  </si>
  <si>
    <t>A mí me manducaron con eso de la luz y ¿sería por eso que le solté la boca?, sálvenme, hermanos</t>
  </si>
  <si>
    <t>Mi madre nunca me daba plata y siempre se quejaba de la pensión que le dejó mi padre al morirse</t>
  </si>
  <si>
    <t>No puedo creer que hayas tenido la templanza de guardar tu castidad, mi amor dijo, sonriendo</t>
  </si>
  <si>
    <t>¡Ya alcanza, alcanza el recodo donde el Pachachaca tuerce a la montaña! El zumbido bajó de tono</t>
  </si>
  <si>
    <t>¿Sigue persiguiendo al muchacho? Lo hicimos vigilar unos días, ahora ya no lo tranquilizó él</t>
  </si>
  <si>
    <t>Rosendo hizo una seña llamando a Goyo Auca y éste logró reunírsele azotando a su duro caballejo</t>
  </si>
  <si>
    <t>En Lima, a la coca le decían chamo, paco, paquirri, falso, falso Paquisha, blanca, blancanieves</t>
  </si>
  <si>
    <t>Vaya, está pesimista hoy, don Cayo don Fermín apartó el consomé, el mozo le trajo la corvina</t>
  </si>
  <si>
    <t>En la mano derecha, llevaba el traje de baño, enrollado en una toalla verde, de filetes blancos</t>
  </si>
  <si>
    <t>Tal vez porque no he encontrado a nadie que pueda servir a tu tío en este cargo como lo hago yo</t>
  </si>
  <si>
    <t>Cuidado con decirle a la chica que Ambrosio, cuidado con ir a contarle a Bola de Oro que Amalia</t>
  </si>
  <si>
    <t>YUTAY:  ¿Qué pasa?  EL NENE:  (Quería decir otra cosa) Nuestra cometa va a ser de la puta madre</t>
  </si>
  <si>
    <t>Y así, renovado, vuelvo a mi ser, regresaba al pueblo; subía la temible cuesta con pasos firmes</t>
  </si>
  <si>
    <t>Para la trilla, los campesinos se dieron la mano unos a otros, según la costumbre llamada minga</t>
  </si>
  <si>
    <t>Así hasta que había entrado la enfermera de la mañana: ahí estaba ya tu marido, basta de llanto</t>
  </si>
  <si>
    <t>Entonces tú no eres gente decente dijo Santiago: Porque cuando Bustamante tú andabas de vago</t>
  </si>
  <si>
    <t>Ya estoy viejo pa penas y sobre todo pa verme desconsiderao po la comunidá que tanto he querido</t>
  </si>
  <si>
    <t>así estuvimos un rato largo, mariano, coqueteando con todo el puto cielo, yo, agonizando por él</t>
  </si>
  <si>
    <t>Espérame un ratito, que voy a hablar una palabrita con la muchacha de enfrente dijo Maricucha</t>
  </si>
  <si>
    <t>¿En Lima sales con alguien, tienes hembrita? preguntó Gianfranco, no bien terminó su desayuno</t>
  </si>
  <si>
    <t>El Sapo simuló herir por el pecho y cambiando de mano el cuchillo, se abalanzó sobre el vientre</t>
  </si>
  <si>
    <t>Se limpió la frente con la mano, entre los dedos sus ojos comprobaron que Teresa venía hacia él</t>
  </si>
  <si>
    <t>Apenas veían un hombre de paso lento o que tan sólo llevara un palo en la mano, echaban a volar</t>
  </si>
  <si>
    <t>Y un largo baúl forrado en cuero, al que Casiana imaginó muy rico y en todo caso muy misterioso</t>
  </si>
  <si>
    <t>¿Tú crees que yo soy un bolas de humo o qué? Tu mamá no se entera, nunca se ha enterado de nada</t>
  </si>
  <si>
    <t>El oro que doña María Angola entregó para que fundieran la campana ¿fueron joyas? le pregunté</t>
  </si>
  <si>
    <t>Apuntaría con su ojo pequeño, que ardía como un diamante, en su enorme rostro picado de viruela</t>
  </si>
  <si>
    <t>Los pellones dábanle mucha blandura y todo él olía al tabaco fuerte que fumaba el Fiero Vázquez</t>
  </si>
  <si>
    <t>Casiana volvió a sentarse al borde del lecho y aceptó la invitación de repetirse sopa y cecinas</t>
  </si>
  <si>
    <t>¡Vamos al patio, Antero! ¡Al patio, hermanos! ¡Hermanitos! Palacios corrió entre los primeros</t>
  </si>
  <si>
    <t>Ha rabiado porque le he dicho que hemos cercado a Salvinia y que tú has probado a una abanquina</t>
  </si>
  <si>
    <t>Frente a la suya, había una cabaña pintada de blanco y azul, con una huerta repleta de frutales</t>
  </si>
  <si>
    <t>Página 318  Vamos inmediatamente a tu departamento dijo, y caminó hacia la puerta del cuarto</t>
  </si>
  <si>
    <t>Si lo que quieres es volverte cholo, por qué no te haces sirviente, más bien dijo el Chispas</t>
  </si>
  <si>
    <t>Yo quiero que estudies, que no vayas a perder tu tiempo y te quedes sin carrera como el Chispas</t>
  </si>
  <si>
    <t>En lugar de ir a buscar a Landa al aeropuerto, anda a consultar a un psiquiatra dijo Paredes</t>
  </si>
  <si>
    <t>Es un pedito loco, señora, usted tiene carita de poto y el pobre pedito no sabe por donde salir</t>
  </si>
  <si>
    <t>La puerta del pequeño callejón que conducía a la cocina y al cuarto de la opa no estaba cerrada</t>
  </si>
  <si>
    <t>Para meterse donde le placía podía convertirse en cualquier animal, negro, desde gallina a vaca</t>
  </si>
  <si>
    <t>De pronto, en la falda de Ayapata apareció un oso, negro y taimado, seguido de varios perrillos</t>
  </si>
  <si>
    <t>Los dos hombres de blanco habían seguido hablando y las enfermeras dando vueltas a su alrededor</t>
  </si>
  <si>
    <t>Un rato más tarde, los chicos del campamento estaban listos para comenzar el partido de fulbito</t>
  </si>
  <si>
    <t>El coronel Molina es el que figura, pero usted el que hace andar la maquinaria dijo Bermúdez</t>
  </si>
  <si>
    <t>¿Lo hago bailar? ¿Sobre las piedras, criatura? Un brujo puede bailar en la punta de una aguja</t>
  </si>
  <si>
    <t>¿Y qué iba a hacer el pobre viejo sin la agua? 144 Tuvo que venderle la tierra a precio regalao</t>
  </si>
  <si>
    <t>¿Los perros, se las comieron los perros? Unos perrazos enormes, señor dijo el cojo Melequías</t>
  </si>
  <si>
    <t>Héctor se paró, comenzó a andar de un extremo a otro, dijo que se le habían dormido las piernas</t>
  </si>
  <si>
    <t>Las hijas volvieron llorando, los hijos sosteniendo con su compañía y sus brazos al viejo padre</t>
  </si>
  <si>
    <t>Por allí, por donde asomaron un día los colorados y otro día, más reciente, don Álvaro Amenábar</t>
  </si>
  <si>
    <t>Joaquín recordó las tantas veces que su padre trató de convencerlo para que entrase a la Marina</t>
  </si>
  <si>
    <t>Joaquín pensó que su padre se veía más viejo y más cansado que la última vez que lo había visto</t>
  </si>
  <si>
    <t>Al mediodía, el winko hizo volar su canto y con Antero lo empujamos, soplando, hacia Chalhuanca</t>
  </si>
  <si>
    <t>Dice el Rulos que te dio nervios oír hablar así y que se estaba persignando cuando vio a Gamboa</t>
  </si>
  <si>
    <t>Los secos, que correspondían a las filas primeras, eran levantados y llevados a la construcción</t>
  </si>
  <si>
    <t>Los gendarmes buscan en los caseríos de las alturas y en los cañaverales a las que han escapado</t>
  </si>
  <si>
    <t>Estaba quieto e inerte sobre el tocuyo de mi bolsillo, entre los desperdicios de pan y chancaca</t>
  </si>
  <si>
    <t>¿Qué dice la Teté, por ejemplo? Este asunto de la chola me tiene amargo, pecoso dijo Santiago</t>
  </si>
  <si>
    <t>¿Otra copa, don Cayo? Encontraron un burro tumbado en el camino, les ladraron perros invisibles</t>
  </si>
  <si>
    <t>¿Y cuál es la pendejada? Que los cholos nos odian, pero también nos necesitan, ¿me sigues? Ajá</t>
  </si>
  <si>
    <t>Marguicha surgía en cierta zona especial de su intimidad, triunfando de todas las contingencias</t>
  </si>
  <si>
    <t>Amigo de la comunidad, desde hacía varios lustros, intimó al enseñar el oficio a Evaristo Maqui</t>
  </si>
  <si>
    <t>Las indias recibían la sal, la bendecían con sus manos, se volvían a sus chozas y se encerraban</t>
  </si>
  <si>
    <t>Hay que ser loco para entrar a un diario si uno tiene algún cariño por la literatura, Zavalita</t>
  </si>
  <si>
    <t>Ah, no, esto no se queda así dijo ella, poniéndose de pie, llevándose las manos a la cintura</t>
  </si>
  <si>
    <t>Después asomó la luna, incipiente, recién formada, línea blanca y curvada como una flauta nueva</t>
  </si>
  <si>
    <t>La Plaza estaba casi llena con los espontáneos y la gente de otras barriadas y de las haciendas</t>
  </si>
  <si>
    <t>En el Perú puedes ser coquero, ladrón o mujeriego, pero no te puedes dar el lujo de ser maricón</t>
  </si>
  <si>
    <t>gorrear</t>
  </si>
  <si>
    <t>El tranvía iba casi vacío, no pude gorrear, felizmente el conduct or sólo me cobró medio pasaje</t>
  </si>
  <si>
    <t>¿Qué hay del Serrano? Está reacio, el general Pinto ha hablado dos veces con él dijo Paredes</t>
  </si>
  <si>
    <t>Eso es lo de menos, porque estoy acostumbrado a los cachacos y a las peleas se rió Trifulcio</t>
  </si>
  <si>
    <t>Tengo que irme balbuceó la mujer, sin levantarse del asiento, sin mirar a ninguno de los dos</t>
  </si>
  <si>
    <t>Hablaban con él, le hacían bromas como antes, le pasaban las colillas cuando se fumaba en grupo</t>
  </si>
  <si>
    <t>Podía sentarse un poco, ahora que había sido descubierta por un ser vivo, aunque fuera un perro</t>
  </si>
  <si>
    <t>El socio era tan delincuente como él y no se atrevía a abrir la boca ni pa saludar a la policía</t>
  </si>
  <si>
    <t>esa cholita ??????????????????????????? ???????????????????????????? gritó el hijo del militar</t>
  </si>
  <si>
    <t>Ojalá que a ninguno de los hacendaos que hay por los linderos de Rumi se le ocurra sacar la ley</t>
  </si>
  <si>
    <t>Bien, bien el señor Vallejo se pasó la mano por la nevada cabeza, asintió con ojos benévolos</t>
  </si>
  <si>
    <t>Qué se habrán creído, par de descarados, tirando como conejos delante de una dama dijo Adriana</t>
  </si>
  <si>
    <t>aunque  sólo sea por hoy, les ruego que no me jodan: yo no soy el payaso que sale en televisión</t>
  </si>
  <si>
    <t>Al final del callejón había un patio y en el patio un caño de agua que caía a una taza de hierro</t>
  </si>
  <si>
    <t>¿No te habrá dado un poco de sal, de azúcar? La probé con la punta de la lengua dijo Santiago</t>
  </si>
  <si>
    <t>Se acercó el portero y nos dijo: Mañana temprano se va el Hermano al Cuzco, con el niño Añuco</t>
  </si>
  <si>
    <t>Con Ambrosio todo era tranquilo, somos dos amigos que además nos acostamos se le ocurrió una vez</t>
  </si>
  <si>
    <t>Todavía tienes mucho que aprender, me dijo; no vale la pena jugarse el pellejo por las polillas</t>
  </si>
  <si>
    <t>¿La China, Lucy, Carmincha? ¿Cómo ninguna se dio cuenta? No conozco sus nombres dijo Ambrosio</t>
  </si>
  <si>
    <t>El viejo quería arreglar bien las cosas, tenía miedo que se repitiera el ataque de la vez pasada</t>
  </si>
  <si>
    <t>Qué gran conchuda ¿no? Está feliz de que la hayan matado, se nota que la odiaba dijo Santiago</t>
  </si>
  <si>
    <t>¿Eres tú, tú mismo, o el demonio disfrazado de cordero? ¡Criatura! ¿Por qué fuiste? me preguntó</t>
  </si>
  <si>
    <t>Cuando volvieron las lluvias, Juan Medrano unció la yunta, trazó los surcos y arrojó la simiente</t>
  </si>
  <si>
    <t>Esos golpazos, aunque no le hayan roto nada, a veces lo dejan a uno tonto se rió la enfermera</t>
  </si>
  <si>
    <t>Salía de la cocina con los ojos un poco hinchados, pero con la mirada despejada y casi brillante</t>
  </si>
  <si>
    <t>Al cabo de un largo rato, retornó la vieja, pero sin la hija y con un fierro caliente en la mano</t>
  </si>
  <si>
    <t>¿Me lo puede atender al chico? Pero con el mayor de los gustos, doctor Luis Felipe dijo Akira</t>
  </si>
  <si>
    <t>y mariano todo sudado y todo flaco y todo coqueto me dijo déjame tu teléfono para vemos otro día</t>
  </si>
  <si>
    <t>Rita marchóse y a los dos días regresó arreando un jumento cargado con los granos y las gallinas</t>
  </si>
  <si>
    <t>El tiempo había pasado o como un arado que traza el surco o como un vendaval que troncha el gajo</t>
  </si>
  <si>
    <t>«¡Que salga Medrano!» «¡Que caiga el viejo!» Una mujer avanzó hasta situarse al lado del alcalde</t>
  </si>
  <si>
    <t>Le ruego que me haga el honor de bailar esta pieza conmigo, señorita Charitín dijo Luis Felipe</t>
  </si>
  <si>
    <t>Pero antes quiero comprarme un par de ternos para llegar a Lima bien parado dijo Juan Ignacio</t>
  </si>
  <si>
    <t>parche</t>
  </si>
  <si>
    <t xml:space="preserve">  (Con un pequeño parche en la frente y vestido más formal que de costumbre) Hola Lucía</t>
  </si>
  <si>
    <t>Lo compró en la capital de la provincia y estaba en un sitio que tenía bien fijado en la memoria</t>
  </si>
  <si>
    <t>¿A ustedes no? A veces el viejo sé viene a dar sus vueltas por aquí, de noche dijo el Chispas</t>
  </si>
  <si>
    <t>Lagartija me llevó a la oficina de Moulbright, y Moulbright me tiró un montón de reglazos dijo</t>
  </si>
  <si>
    <t>Qué te iba a reconocer, Zavalita, tenías ¿dieciséis, dieciocho? y ahora eras un viejo de treinta</t>
  </si>
  <si>
    <t>Pero Inocencio era un desorejado y no conseguía aprender ciertas «vueltitas» que el huaino tenía</t>
  </si>
  <si>
    <t>En invierno se ponía sobre la blusa blanca la chompa color canela y no se abrochaba ningún botón</t>
  </si>
  <si>
    <t>Tras manejar lentamente por la Costa Verde, se detuvo frente al mar Página 94  y apagó el carro</t>
  </si>
  <si>
    <t>Sin embargo, trató de hablar con tono injurioso: -¿Qué me miras? -Eres un soplón -dijo el Jaguar</t>
  </si>
  <si>
    <t>El gallero se situó en el centro de la concurrencia y gritó: - ¡Hay treinta soles en la canasta!</t>
  </si>
  <si>
    <t>Menos mal que el chino de San Martín me fía siempre, menos mal que es el chino más bueno que hay</t>
  </si>
  <si>
    <t>¿No ven que mira este maguey? -¡Qué va a mirar! -dijo el suegro-, a ti se te ha subido el cañazo</t>
  </si>
  <si>
    <t>soplarse</t>
  </si>
  <si>
    <t>Tiene que soplarse a cada vejestorio por ti, deberías invitarle algún buen mozo de vez en cuando</t>
  </si>
  <si>
    <t>Y a favor de la corriente avanzaron verdes islas aromáticas perfumando el río de orilla a orilla</t>
  </si>
  <si>
    <t>Y me sentí nuevamente solo y firme, en esa ciudad de la que con razón, él, mi padre, había huido</t>
  </si>
  <si>
    <t>El teniente Gamboa, de pie, y el capitán Garrido, sentado en la punta del escritorio, lo miraban</t>
  </si>
  <si>
    <t>A patadas me la tumbo y la quemo yo solito, ¿está claro? Sí, don Luis Felipe balbuceó Cristian</t>
  </si>
  <si>
    <t>¿Cómo ha podido dar crédito a esa historia fantástica? jamás pensé que fuera tan ingenuo, Gamboa</t>
  </si>
  <si>
    <t>La vieja que me abrió la puerta me gritó "traiga un médico y un cura" y tuve que salir disparado</t>
  </si>
  <si>
    <t>Estas cubanas tienen el motor fuera de borda, carajo dijo Luis Felipe, con una sonrisa picara</t>
  </si>
  <si>
    <t>Luis Felipe, Joaquín y el maletero caminaban bajo un calor agobiante, sin saber bien adónde iban</t>
  </si>
  <si>
    <t>Con  esos serranos nunca se sabe, las cosas comienzan en manifestación y terminan en revolución</t>
  </si>
  <si>
    <t>Tu marido es así, tu marido y su chofer, pregúntale qué siente cuando el negro y dos páginas así</t>
  </si>
  <si>
    <t>Un recental daba vueltas en torno a la madre y echó a correr viendo que los hombres se acercaban</t>
  </si>
  <si>
    <t>¿Por qué no pedían su baja? Pitaluga había engordado, jamás estudiaba y volvía ebrio de la calle</t>
  </si>
  <si>
    <t>Porque estas cosas hacen daño al régimen decía él, como pensando en alta voz y con melancolía</t>
  </si>
  <si>
    <t>Los otros días, Tere iba a comprar pan a la panadería del chino Tilau, la que está junto al cine</t>
  </si>
  <si>
    <t>En los campos amarilleaba la yerba dejando caer sus semillas o se mecían dulces ababoles rosados</t>
  </si>
  <si>
    <t>Maricucha se puso su sombrero de paja y se fue caminando de prisa para alcanzar al guía del tour</t>
  </si>
  <si>
    <t>No creo que hiciera bien, el serrano era del Círculo, pero él no pierde la oportunidad de fregar</t>
  </si>
  <si>
    <t>«Y tan mal que nos jue: ¡sólo sacamos tres soles de las alforjitas!«¡Y aura penar por ladrones!»</t>
  </si>
  <si>
    <t>Pero en la Quinta de los Pinos la hostilidad de los muchachos del lugar se traducía en violencia</t>
  </si>
  <si>
    <t>Dicen que su madre es medio loca y que cuando el Flaco era niño lo castigaba como a un condenado</t>
  </si>
  <si>
    <t>Las luces prendidas, los cuartos llenos de gente, y otra vez los latidos, el frío, la sofocación</t>
  </si>
  <si>
    <t>Aunque no sea el momento, quiero ser el primero en felicitarlo dijo el doctor Lora, sonriendo</t>
  </si>
  <si>
    <t>Para mí que ya no eres lampiño y que estos huevos no son de niño dijo, con una sonrisa coqueta</t>
  </si>
  <si>
    <t>Para limpiar el Perú de pericotes tendrían que lanzarnos unas bombitas y desaparecernos del mapa</t>
  </si>
  <si>
    <t>El Jaguar dice que es de Bellavista, pero yo creo que es chalaco, en todo caso está tan cerquita</t>
  </si>
  <si>
    <t>A esa edad, corría por las calles de Chaclacayo con su instructor de gimnasia, el profesor Vilca</t>
  </si>
  <si>
    <t>Calixto no quería entrar, avergonzado de unas ojotas y un pantalón de bayeta que sólo él llevaba</t>
  </si>
  <si>
    <t>-Entonces -dijo el capitán, con rudeza-, le ordeno que se calle y no vuelva a hablar estupideces</t>
  </si>
  <si>
    <t>Y eso que García iba armado de carabina y lo acompañaban dos hombres que también tenían esa arma</t>
  </si>
  <si>
    <t>Ay, qué barbaridad, estas chicas nuevas no tienen el profesionalismo de antaño se quejó Pelusa</t>
  </si>
  <si>
    <t>Pero ¿para esto, flaco? ¿Para tener un puestecito mediocre, un futuro mediocre? Por favor, papá</t>
  </si>
  <si>
    <t>Luego fue a  71  La Ciudad y los Perros  Mario Vargas Llosa  paso vivo tras la primera compañía</t>
  </si>
  <si>
    <t>Él vuelve a apretarle la mano y trata de encontrar sus ojos, pero esta vez ella rehuye la mirada</t>
  </si>
  <si>
    <t>Pero en mi departamento hubo dos listas, y ganar me ha costado la broma de medio millón de soles</t>
  </si>
  <si>
    <t>La perra me siguió, pasándome su lengua por los pies, tiene una lengua que siempre está caliente</t>
  </si>
  <si>
    <t>Y también creo que no se atreverían a me terme las manos al bolsillo si estuviéramos en la calle</t>
  </si>
  <si>
    <t>Los brigadieres penetran en las filas de sus secciones, las papeletas y los lápices en las manos</t>
  </si>
  <si>
    <t>Acurrucado junto al fogón, el poncho le cubría todo el cuerpo y apenas asomaba un zapato gastado</t>
  </si>
  <si>
    <t>Ella seguía llorando y de repente: por él, señora, no quería que le contara, decía te va a botar</t>
  </si>
  <si>
    <t>El teniente estaba sentado y tenía en sus manos una carta que guardó con precipitación al verlos</t>
  </si>
  <si>
    <t>Sé tamién el cuento del entierro, el del alquiler de casas, el de la plata encargada y otros más</t>
  </si>
  <si>
    <t>Benito Castro sentóse y miró, uno por uno, a todos sus adversarios, agrupados en torno a Chauqui</t>
  </si>
  <si>
    <t>Buenas, mi querido Akira le dijo Luis Felipe al hombre de los ojos achinados, y le dio la mano</t>
  </si>
  <si>
    <t>Lorenzo Maya, en la mina «Gertrudis», sufrió quemaduras en las manos por una corriente eléctrica</t>
  </si>
  <si>
    <t>¿Cómo puedes modelar este juguete que cambia así de voz? No, Hermano; no soy yo, es el material</t>
  </si>
  <si>
    <t>Hacía mucho tiempo que no me pegaba y yo la amenacé: "si me tocas, no vuelvo a darte un centavo"</t>
  </si>
  <si>
    <t>Con Gerardo yo aprendo me dijo Antero, en el patio del Colegio, durante un recreo de la tarde</t>
  </si>
  <si>
    <t>Si usted quiere acusar a alguien de asesino, tiene que apoyarse en algo, ¿cómo diré?, suficiente</t>
  </si>
  <si>
    <t>De los tres, parecía que Abel iba a dejar memoria firme de sus hechos por espacio de muchos años</t>
  </si>
  <si>
    <t>Cuando alguien entraba a las chicherías, las moscas se elevaban del suelo y formaban un remolino</t>
  </si>
  <si>
    <t>Dos tractores nuevos, una buena comisión explicaba Bermúdez a las moscas o agujeros o sombras</t>
  </si>
  <si>
    <t>Cuando salieron de la misa, le preguntó a Juan Ignacio por qué había sido tan duro con esa mujer</t>
  </si>
  <si>
    <t>El patrón se molestó al ver tal procedimiento, gritando con su voz potente: -Quieto, china burra</t>
  </si>
  <si>
    <t>Retornaré, como ahora, dentro de seis meses y si rehúsas acompañarme te daré el más duro castigo</t>
  </si>
  <si>
    <t>dice que sufre mucho viendo a su hijito hablando tantas inmoralidades y sandeces en la televisión</t>
  </si>
  <si>
    <t>Mi viejo se me vino encima y me tiró un par de sopapos, y mi vieja se quedó sin aire y se desmayó</t>
  </si>
  <si>
    <t>El árbol de cedrón había sido plantado al centro del patio, sobre la tierra más seca y endurecida</t>
  </si>
  <si>
    <t>No le sentaba, se le caían los senos, ahorita la vieja la mandaría a tomar baños turcos al Virrey</t>
  </si>
  <si>
    <t>La Celeste se había escapado con un tipo y a los tres días había vuelto solita, con la cara larga</t>
  </si>
  <si>
    <t>Cuando estaba a punto de darse por vencido, un Volvo pasó a su lado, sobreparó y siguió su marcha</t>
  </si>
  <si>
    <t>De pronto, el exministro se llevó una mano al pecho y comenzó a cantar el himno nacional del Perú</t>
  </si>
  <si>
    <t>Ella había sido famosa, Amalia, dejé mi carrera por el desgraciado ése, ahora comenzaría de nuevo</t>
  </si>
  <si>
    <t>Tenía la boca abierta, parecía uno de esos idiotas que andan por la calle hablando con las moscas</t>
  </si>
  <si>
    <t>El hombre sabía que el primero en responder era el Peaña por su proximidad y sus peñas abundantes</t>
  </si>
  <si>
    <t>Ay, don Luchito, no la dejan a una ver su novela se quejó la del pelo pintado, y se puso de pie</t>
  </si>
  <si>
    <t>Varios llevaban wadrapucus a la espalda, unas trompetas de cuerno ajustadas con anillos de plata</t>
  </si>
  <si>
    <t>Compró una botella de vino con su plata y nos la tomamos en la sacristía: Teresa se mareó un poco</t>
  </si>
  <si>
    <t>Los regidores aprobaron y Goyo Auca dijo su: «cierto, Taita», con un acentuado tono de reverencia</t>
  </si>
  <si>
    <t>Tuve suerte de volar antes que pescaran a los de esa banda, que dicen que tuvieron muy fea muerte</t>
  </si>
  <si>
    <t>¿Qué pasa hoy con la muchachada, que hay tantas caras largas? dijo Candelares, al ver a Joaquín</t>
  </si>
  <si>
    <t>Era una apuesta nueva y al principio los aficionados a las carreras seguían fieles a las dupletas</t>
  </si>
  <si>
    <t>Él se había dejado caer en el lecho, para evitar los golpes, los brazos levantados como un escudo</t>
  </si>
  <si>
    <t>La señora mandó llamar a dos sirvientes que lo condujeron en brazos hasta una pieza del traspatio</t>
  </si>
  <si>
    <t>Y así como cuentan todos de la peste, los piojos estaban hirviendo en el cuerpo de doña Marcelina</t>
  </si>
  <si>
    <t>¡Los que quieran correr! El galope será volteando po esa loma pelada y dispués po esos eucaliptos</t>
  </si>
  <si>
    <t>casero</t>
  </si>
  <si>
    <t>Si no hay vino casero, abre nomás una de las botellas del señor, que así le hacemos un bien, hija</t>
  </si>
  <si>
    <t>Tenía un vestido negro con un gran escote y se había hecho un peinado con moño, que la avejentaba</t>
  </si>
  <si>
    <t>Siguió pateando al negro, y de repente los otros que estaban con él me vieron y me cayeron encima</t>
  </si>
  <si>
    <t>Se pusieron de pie, caminaron lentamente, como fatigados, y entraron a la parroquia de Miraflores</t>
  </si>
  <si>
    <t>Seis caporales encerrados en la más fuerte de las casas de piedra eran los primeros en comentarlo</t>
  </si>
  <si>
    <t>¡Qué feo tajo! La mejilla del Sapo quedó partida y la bola de coca se escapó por una boca púrpura</t>
  </si>
  <si>
    <t>no jodas</t>
  </si>
  <si>
    <t>Lo que te digo es que lo hagas por lo bajo, que no hagas un escándalo, que no jodas tu reputación</t>
  </si>
  <si>
    <t>¿La quemaron? ¿Cómo que la quemaron? Mi mamá se volvió loca y la tiró a una fogata en el jardín</t>
  </si>
  <si>
    <t>A veces, onde está apuntando, la paloma da un salto, cambia de ramita y se pierde entre las hojas</t>
  </si>
  <si>
    <t>tramposo</t>
  </si>
  <si>
    <t>No puedo creer que seas tan tramposo gritó Juan Ignacio, sin poder disimular que estaba enojado</t>
  </si>
  <si>
    <t>Rosendo y los regidores esperaban con tanta ansiedad como el pueblo la asamblea del día siguiente</t>
  </si>
  <si>
    <t>Tenía el pelo negro, engominado, peinado hacia atrás, y unos ojos grandes, redondos, como de búho</t>
  </si>
  <si>
    <t>Sus senos temblaron y estuvo a punto de soltar el llanto, pero recobróse y hasta trató de sonreír</t>
  </si>
  <si>
    <t>Frente a mi colegio había una librería y una tarde fui y pregunté cuánto costaba la caja de tizas</t>
  </si>
  <si>
    <t>El señor no se parecía en nada a don Fermín que con verlo se descubría que era decente y de plata</t>
  </si>
  <si>
    <t>Contesta Solórzano, el de judiciales: qué carajo iba a  saber dónde quedaba la perrera, Zavalita</t>
  </si>
  <si>
    <t>Y, sin embargo, había sido Santiago el que encontró casualmente la quinta de los duendes de Porta</t>
  </si>
  <si>
    <t>Yo soy amigo de ustedes, Boa, a mí cuéntame qué ha pasado, todo zalamero con sus dientes de ratón</t>
  </si>
  <si>
    <t>¡De rodillas, so bestia! ¡De rodillas! Corrimos por el pasadizo; saltamos al terraplén del patio</t>
  </si>
  <si>
    <t>Esa mañana, se fue de Colorado con la nariz llena de coca y con diez corbatas nuevas en la maleta</t>
  </si>
  <si>
    <t>Serán puras habladurías, había dicho doña Lupe, pero esa noche Amalia le había contado a Ambrosio</t>
  </si>
  <si>
    <t>El guerrillero estaba en las cercanías del departamento de Cajamarca, combatiendo desde el año 22</t>
  </si>
  <si>
    <t>Se lanzaba como una pequeña fiera, gruñía, mordía, arañaba y daba golpes contundentes y decisivos</t>
  </si>
  <si>
    <t>Un programa nacionalista y patriótico, que agrupe a todas las fuerzas sanas dijo Emilio Arévalo</t>
  </si>
  <si>
    <t>Echó una última mirada alrededor, se incorporó de un salto, trepó a los ladrillos, alzó las manos</t>
  </si>
  <si>
    <t>Al día siguiente, Joaquín estaba durmiendo una siesta cuando tocaron el timbre de su departamento</t>
  </si>
  <si>
    <t>El padre, de vuelta al Tuco, comentó: «Yo le advertí que no se enredara con ese maldito criminal»</t>
  </si>
  <si>
    <t>Ahí está Ángel Bailón, cuñado de Atusparia, al mando de las estancias que generaron el movimiento</t>
  </si>
  <si>
    <t>Más tarde, dando vueltas en la cama, tratando inútilmente de dormir, Joaquín se sintió un cobarde</t>
  </si>
  <si>
    <t>Tenía la piel amarilla y más amarillos los bigotes lacios y los dedos nudosos a causa del cigarro</t>
  </si>
  <si>
    <t>Ya se sentía bastante jodido aquí, niño, allá ese día además de jodido se había sentido viejísimo</t>
  </si>
  <si>
    <t>A Haysen Percovich, mi amigo que a veces parece hermano, una dedicatoria que hace tiempo le debía</t>
  </si>
  <si>
    <t>El chico tenía puesto unos blue jeans con un hueco en la rodilla, un polo blanco y unas sandalias</t>
  </si>
  <si>
    <t>Yo levanté el vaso con ambas manos y, tras dos o tres pausas, vacié toda la chicha en mi garganta</t>
  </si>
  <si>
    <t>Por lo demás, tal vez sí alguna de las viejas a quienes dio de comer era el espíritu de la tierra</t>
  </si>
  <si>
    <t>Al saltar de nuevo la pared del huerto, desmoronóse una fracción y duros terrones cayeron sonando</t>
  </si>
  <si>
    <t>Un día me volví medio loco y estrangulé a un loro que costaba cien dólares y mi prima me despidió</t>
  </si>
  <si>
    <t>Ahora es capataz y en muchas cosas conversa mano a mano con los ingenieros, es decir que entiende</t>
  </si>
  <si>
    <t>Respirabas el aire frío con la boca abierta, Zavalita, sentías latir tu corazón y a ratos corrías</t>
  </si>
  <si>
    <t>Ahora espéralo a tu papi en el carro, no vayan a llegar tarde al colegio dijo ella, y lo abrazó</t>
  </si>
  <si>
    <t>Se sentó en una banca, hundió las manos en los bolsillos, se encogió un poco y permaneció inmóvil</t>
  </si>
  <si>
    <t>Él guardaba un abultado legajo de papeles en los que constaba la existencia legal de la comunidad</t>
  </si>
  <si>
    <t>Pero él como si le hubieran dado chamico, ahí detrás correteándola, y la gente comenzó a chismear</t>
  </si>
  <si>
    <t>El hombre siembra en las faldas escarpadas inclinándose hacia el cerro para guardar el equilibrio</t>
  </si>
  <si>
    <t>El calvo sonríe a medias y sin gracia, abúlicamente se pone de pie, sale de la oficina murmurando</t>
  </si>
  <si>
    <t>" El patio desierto, vagamente iluminado por los faroles de la pista, parece una placita de aldea</t>
  </si>
  <si>
    <t>Y al oírlos, uno también quisiera llorar como ellos; yo lo he hecho, hermano, cuando era criatura</t>
  </si>
  <si>
    <t>Entonces volvían la ametralladora o los fusiles y los entusiastas perseguidores caían como moscas</t>
  </si>
  <si>
    <t>Quiero que el Chispas aprenda y me descargue un poco de trabajo, antes de ampliar la constructora</t>
  </si>
  <si>
    <t>Fue el momento en que el machete cayó sobre el cuello y el can abatióse dando un punzante alarido</t>
  </si>
  <si>
    <t>Si Amalia le decía estoy engordando o ya se mueve, él la miraba como si no supiera de qué hablaba</t>
  </si>
  <si>
    <t>Los tres años salían tumultuosamente del comedor y se esparcían como una mancha por el descampado</t>
  </si>
  <si>
    <t>¿No me decías que llegaríamos al Cuzco para ser eternamente felices? ¡El Viejo está aquí! dijo</t>
  </si>
  <si>
    <t>Yo no fui al velorio, pero me contaron que Ferreyros todavía apestaba a coca en el cajón, alucina</t>
  </si>
  <si>
    <t>Sus compañeros de correrías, avecindados en la comunidad, tenían una actitud firme, pero sencilla</t>
  </si>
  <si>
    <t>Palomita de alas blancas, palomita generosa; dime dónde está tu nido, que yo ando buscando abrigo</t>
  </si>
  <si>
    <t>Cuando llegué al Colegio, el Padre Director me dijo loco y vagabundo, entre colérico y burlón</t>
  </si>
  <si>
    <t>Dicen que se ha venido por caminos extraviados y seguro que pedirá que nos manden contra el Fiero</t>
  </si>
  <si>
    <t>Benito terminó, accionando con ambas manos: -Yo quiero a mi comunidá y he vuelto porque la quiero</t>
  </si>
  <si>
    <t>Esa es la gran tragedia del Perú: que los blancos y los cholos se odian, pero no pueden separarse</t>
  </si>
  <si>
    <t>Su llanto era muy largo y triste, desolado, y se lo oyó desaparecer en la lejanía como un lamento</t>
  </si>
  <si>
    <t>Nos estamos civilizando ¿no? ¿No te daba vergüenza trabajar con ese hijo de puta? dice Santiago</t>
  </si>
  <si>
    <t>¿Te han cortado la lengua en San Marcos? Habló contra Odría y contra los comunistas dijo Jacobo</t>
  </si>
  <si>
    <t>Allí está José Orobio, el Cóndor Blanco, llamado así porque tenía blanca, aunque lampiña, la piel</t>
  </si>
  <si>
    <t>¿Por qué lo oprimían? Las manos del hombre ensuciaban la tierra al convertirla en muro de prisión</t>
  </si>
  <si>
    <t>Página 137  El tipo obeso metió una mano en la casaca de Joaquín, sacó las corbatas y las revisó</t>
  </si>
  <si>
    <t>Un cuarto pequeño, que parecía una antesala de notario, con una sola banca apoyada contra la pared</t>
  </si>
  <si>
    <t>No me atrevo con las dos, son mucho gallo para mí murmuró él, apartándolas suavemente del sillón</t>
  </si>
  <si>
    <t>En voz baja, en medio de apretados círculos, los más viejos contaban de la revolución de Atusparia</t>
  </si>
  <si>
    <t>¿Quiere arruinar su carrera? -Un militar no arruina su carrera cumpliendo con su deber, mi capitán</t>
  </si>
  <si>
    <t>Miré fuerte, y pude ver en la punta de la aguja un nido de piques, un nido grande, quizá un cúmulo</t>
  </si>
  <si>
    <t>Su nariz quebrada señalaba una boca de gruesos labios plegados con un gesto de serenidad y firmeza</t>
  </si>
  <si>
    <t>Todos, muy furiosos, le decían al cachaco: "le ha roto la cabeza, es un salvaje, a la Correccional</t>
  </si>
  <si>
    <t>tercio</t>
  </si>
  <si>
    <t>Había comprado un tercio de alfalfa y estaba parado en una esquina de la plaza, dándosela a Lucero</t>
  </si>
  <si>
    <t>De diversos sectores del año llega hasta ellos ruido de pasos, de roperos, incluso algunas lisuras</t>
  </si>
  <si>
    <t>Por si acaso, a las seis de la mañana vamos a ir a jugar fulbito a la Costa Verde le dijo Piraña</t>
  </si>
  <si>
    <t xml:space="preserve">  ¡Cállate, carajo!    Lo primero es traer gente para que la tribuna se vea fuerte</t>
  </si>
  <si>
    <t>Me han dicho que estoy en la lista negra porque en la fábrica no hemos pagado cupos a los terrucos</t>
  </si>
  <si>
    <t>Como sabía cantar, mientras caía la leche en densos chorros, entonaba a media voz dulces canciones</t>
  </si>
  <si>
    <t>Ya estoy harto de subirme a esos ómnibus llenos de ancianos con última parada en la morgue, carajo</t>
  </si>
  <si>
    <t>Quijadas firmes, ojos negros y penetrantes, boca gruesa sobre la que negreaba un bigotillo erizado</t>
  </si>
  <si>
    <t>Oye, ¿no te gustaría venirte una semanita a mi casa mientras mis viejos estén de viaje? preguntó</t>
  </si>
  <si>
    <t>Se había detenido en medio de la habitación y su voz era más suave Voy a hablarle como a un hombre</t>
  </si>
  <si>
    <t>¿Siempre te vas tan rápido o sólo con las gallinas? Miren esa polilla, creo que el serrano la mató</t>
  </si>
  <si>
    <t>¿Aló, Alcibíades? Localíceme cuanto antes al doctor Lora, doctorcito, me precisa verlo ahora mismo</t>
  </si>
  <si>
    <t>El que gozaba como un cochino era Gamboa, se ve ía en la manera de preguntar: "¿cuántas ha dicho?"</t>
  </si>
  <si>
    <t>La casa se hundía, sí, y el señor Lucas se alimentaba de esas ruinas, como un gallinazo de basuras</t>
  </si>
  <si>
    <t>Él era arrebatado y generoso; había preferido andar solo, entre indios y mestizos, por los pueblos</t>
  </si>
  <si>
    <t>Para mí, ser latino en Miami es como ser cholo en Lima, los gringos te miran por encima del hombro</t>
  </si>
  <si>
    <t>sabrosón</t>
  </si>
  <si>
    <t>Nadie te va a dar más que eso, chiquillo, no te pongas sabrosón dijo el gordo, levantando la voz</t>
  </si>
  <si>
    <t>jopo</t>
  </si>
  <si>
    <t>A él sí lo conocías, piensa: Tony, el mismo jopo danzarín sobre la frente, la misma risa de lorito</t>
  </si>
  <si>
    <t>Al contrario, yo creo que sus libros han tonificado la vida yanqui con su severa y valerosa verdad</t>
  </si>
  <si>
    <t>Sin ganas de levantarse, prendió el televisor y se quedó viendo uno de los noticieros de la mañana</t>
  </si>
  <si>
    <t>Benito Castro, Porfirio Medrano, Rosendo Poma y Valencio ahondaban los boquetes en el lecho rocoso</t>
  </si>
  <si>
    <t>tarzán</t>
  </si>
  <si>
    <t>Él aparecía de repente como un corcho, los pelos tapándole la cara, y lanzaba el alarido de Tarzán</t>
  </si>
  <si>
    <t>En el pasillo, junto al cuarto, estaba la señora Zoila y el tío Clodomiro y el Chispas la calmaban</t>
  </si>
  <si>
    <t>Ambrosio mete la mano al bolsillo y Santiago estira los brazos: ¿estaba cojudo, hombre?, él pagaba</t>
  </si>
  <si>
    <t>Se reía, con esa expresión extraña, de tonto compungido, que parecía que ya iba a lanzar el llanto</t>
  </si>
  <si>
    <t>¡Creo que el sol se morirá! ¡Ay papacito! Romero lo cargó, subiéndolo hasta la altura de su pecho</t>
  </si>
  <si>
    <t>Mi mamá y Cristina están todo el día a mi lado y mi cuñado viene a verme apenas sale de su trabajo</t>
  </si>
  <si>
    <t>¡Se salvarán! Pero sus piojos dejarán en la plaza, en la iglesia, en la calle, delante las puertas</t>
  </si>
  <si>
    <t>La sangre llamar, a la sangre y el cuchillo corta a veces al que lo empuña si es que lo maneja mal</t>
  </si>
  <si>
    <t>(EL CHACAL y EL BURRO se van)    ¿Así que ahora te llamas Misterio?  MISTERIO:  Puede ser</t>
  </si>
  <si>
    <t>Ya en las inmediaciones del llano, metió el caballo en un matorral y allí lo amarró con soga corta</t>
  </si>
  <si>
    <t>¿No es mejor espantar viejas que estudiantes, por ejemplo? Qué más que griten o pataleen, Hipólito</t>
  </si>
  <si>
    <t>Se quitó el saco suavemente; lo levantó, lo más alto que pudo, sosteniéndolo de una de las solapas</t>
  </si>
  <si>
    <t>Cuando se volvieron platudos,  en cambio, lo botaban y a don Cayo lo reñían si lo pescaban con él</t>
  </si>
  <si>
    <t>A mí, en realidad, la que más me gusta es una de origen secoya que refleja el misterio de la selva</t>
  </si>
  <si>
    <t>¡Ahora habrá aprendido quizá otros tonos ya que ha dormido bajo la tierra! Corrí al patio interior</t>
  </si>
  <si>
    <t>¡Ah, la vida, amigos, la vida! Recién notamos que teníamos la cara desencajada y brillosa de sudor</t>
  </si>
  <si>
    <t>Lo único que quieren es ponerte las manos encima, llevarte al catre y contrasuelearte, pues, chola</t>
  </si>
  <si>
    <t>Claro, pero siempre están arregladitos, bien al bigotín, al polito ajustado, al pantalón al cuete</t>
  </si>
  <si>
    <t>Alexandrita, no seas inculta, debería darte vergüenza hablar así delante de Joaquín dijo Adriana</t>
  </si>
  <si>
    <t>Yo tenía preparao un cajón viejo, forrao en cuero, con cosas que parecían de oro y eran de tumbaga</t>
  </si>
  <si>
    <t>Tenía guardada toda la plata en mis cuadernos y le pregunté a mi madre: "¿necesitas dinero ahora?"</t>
  </si>
  <si>
    <t>Aturdido, extraviado en el valle, caminaba por los callejones hirvientes que van a los cañaverales</t>
  </si>
  <si>
    <t>Ahora, después de obtener ciertos informes, localizaban ya a los viajeros y se ponían en su huella</t>
  </si>
  <si>
    <t>Si el tabaco, la ulcera, las anfetaminas, los apristas, o algún militar resentido, como el Serrano</t>
  </si>
  <si>
    <t>El tío Clodomiro dejó de mecerse, sus pequeñas manos revolotearon alarmadas, sus ojos se asustaron</t>
  </si>
  <si>
    <t>José Orobio, mientras es flagelado y luego baleado con saña, pide irónicamente: «Yapa, tata, yapa»</t>
  </si>
  <si>
    <t>Nadie ensuciaba el pie de los muros, por los sapos que allí abundaban y por miedo de los gendarmes</t>
  </si>
  <si>
    <t>La casa y el departamento se iban a quedar a nombre de la mamá, como es natural dijo el Chispas</t>
  </si>
  <si>
    <t>La voz de las gallinas, imprecisa, ronca, estallaba en el silencio que en todas las casas cuidaban</t>
  </si>
  <si>
    <t>Entonces sólo podría ser herida en la cabeza, y caería al Pachachaca, desde lo alto del precipicio</t>
  </si>
  <si>
    <t>A un costado, LA LOCA) :  ¿Por qué la violencia?    Nosotros no la buscamos</t>
  </si>
  <si>
    <t>Pero ahí está el viejo Melitón que sacaba siempre mucho, mucho y naides sabía cómo, salvo él mesmo</t>
  </si>
  <si>
    <t>choclo</t>
  </si>
  <si>
    <t>La hermosa Nara le sirvió, en la mitad de una calabaza, yucas y choclos cocidos y también plátanos</t>
  </si>
  <si>
    <t>Más bien, un favorcito, ¿tú crees que podrías pasar por mí, camino al canal? Claro dijo Joaquín</t>
  </si>
  <si>
    <t>Un chusco hizo un chiste fácil:: -¡Se caen las puertas del cielo! -y estalló una carcajada unánime</t>
  </si>
  <si>
    <t>¿Cómo estás tú, cholita? ¿Me extrañas? Joaquín entró al baño, cerró la puerta y siguió escuchando</t>
  </si>
  <si>
    <t>¡Avanzo, avanzo! ¡Avanzo, avanzo! Fue ya el grito único que se repetía hasta la cola del tumulto</t>
  </si>
  <si>
    <t>Pero las cúpulas de las torres deben guardar, quizás, el resplandor que dicen que hay en la gloria</t>
  </si>
  <si>
    <t>Luego se acerca al hacendado y, después de saludarlo, le dice: -Señor, he venido po el toro mulato</t>
  </si>
  <si>
    <t>Mentira dijo Queta, pero bajó la voz porque Robertito le hacía señas de que no hablara tan alto</t>
  </si>
  <si>
    <t>Joaquín apoyó su cabeza en uno de los hombros del chico, quien, a su vez, buscó la boca de Joaquín</t>
  </si>
  <si>
    <t>Yo esperaba muy abajo, junto a una mata de espino, de grandes agujas que también parecían de hielo</t>
  </si>
  <si>
    <t>Iba a esperarla a la salida de su colegio dos o tres veces por semana, pero no siempre me acercaba</t>
  </si>
  <si>
    <t>Mejor le hubiera salido sangre, esas heridas se curan, la piel se cierra y queda sólo una cicatriz</t>
  </si>
  <si>
    <t>rajado</t>
  </si>
  <si>
    <t>Se llamaba Iglesias, era ayacuchano, le habían rajado la boca, se levantó como sonámbulo, qué, qué</t>
  </si>
  <si>
    <t>Se detuvieron un momento en la esquina y, sin que ninguno lo sugiriera, iniciaron una nueva vuelta</t>
  </si>
  <si>
    <t>Ocho féretros blancos, de rústica factura, balanceábanse sobre los duros hombros de los cargadores</t>
  </si>
  <si>
    <t>Usted cree que quiero servir a la Coalición y ahí está su error, Lozano dijo don Emilio Arévalo</t>
  </si>
  <si>
    <t>Carmona siguió hablando: -Ordóñez lo sabe, pues otros caucheros lo han puesto al corriente de todo</t>
  </si>
  <si>
    <t>"Mi madre era devota de Santa Rosa y hablar mal de ella es como hablar mal de mi madre", pura pose</t>
  </si>
  <si>
    <t>Con esta escena de celos le van a amargar el día al flaco, déjense de adefesios dijo don Fermín</t>
  </si>
  <si>
    <t>Los perros estuvieron en manos de los de cuarto desde el almuerzo hasta la comida, unas ocho horas</t>
  </si>
  <si>
    <t>Quiñoncito está loco por ti chola, y ella no quería verlo ni en pintura, Quetita, no tiene un cobre</t>
  </si>
  <si>
    <t>llámame, éste es mi causa El Burro, le dicen así porque hizo 3° de media 4 veces y de ahí se jubiló</t>
  </si>
  <si>
    <t>Tu familia anda podrida en plata ¿no? Según el Chispas están al borde de la quiebra dijo Santiago</t>
  </si>
  <si>
    <t>En cambio el Rajas siempre se dirigía al flaco cuando hablaba y se reía a carcajadas con sus bromas</t>
  </si>
  <si>
    <t>¿Te acuerdas del señor Arévalo, el que te dio un sol por levantar el barril? dijo don Melquíades</t>
  </si>
  <si>
    <t>¡Apurímac mayu! ¡Apurímac mayu! repiten los niños de habla quechua, con ternura y algo de espanto</t>
  </si>
  <si>
    <t>El huanchaco, hermoso pájaro gris de pecho rojo, decidido choclero, cantaba y cantaba jubilosamente</t>
  </si>
  <si>
    <t>Mi pobre hijo hasta alquila yunta pa sembrar y usté deja que sus animales aumenten nuestra pobreza»</t>
  </si>
  <si>
    <t>terrucos</t>
  </si>
  <si>
    <t>Yo no me he roto el lomo toda mi vida para que vengan ahora estos terrucos de mierda a chantajearme</t>
  </si>
  <si>
    <t>Y la fecha en que se inició el trámite y los departamentos por los que ha pasado dijo don Fermín</t>
  </si>
  <si>
    <t>Paró ante las rejas de la Prefectura, un soplón cuchicheó con los centinelas, y les ordenaron bajar</t>
  </si>
  <si>
    <t>Al fondo alzábanse unos  cerros duros y herrumbrosos como el hierro oxidado, bajo un cielo lechoso</t>
  </si>
  <si>
    <t>¿Con qué derecho le decía rata a don Fermín que era mucho más decente y bueno que él?, pensó Amalia</t>
  </si>
  <si>
    <t>Oye, chochera, ¿qué andas haciendo? gritó un hombre bajo, de bigotes, desde la vereda de enfrente</t>
  </si>
  <si>
    <t>Lo único-o que se mantiene fuerte y sano es el Ejército, gracias a su estructura, a su organización</t>
  </si>
  <si>
    <t>Su departamentito de Santa Beatriz tan ordenado, tan limpio, la vieja Inocencia tan buena, Zavalita</t>
  </si>
  <si>
    <t>Bueno, pero ya tenemos un pecado mortal por frotarnos la pichula, o sea que da igual tener uno más</t>
  </si>
  <si>
    <t>Carlitos seguía durmiendo de barriga, la cabeza colgando fuera de la cama, en calzoncillos y medias</t>
  </si>
  <si>
    <t>Momentos después, Emilio y Laura, Alberto y Helena, giraban también, lentamente, tomados de la mano</t>
  </si>
  <si>
    <t>Pero se comprendía que el apodo calzaba mejor sabiendo que su bola de coca le había salvado la vida</t>
  </si>
  <si>
    <t>Los caporales recién llegados comían unos en la mesa y otros de pie, conversando con los residentes</t>
  </si>
  <si>
    <t>Alguien que la acepte regalada y quiera hacerse cargo del idiota y lo que se debe a los carpinteros</t>
  </si>
  <si>
    <t>Qué haré con la mina de oro y la gran mina de plata si no puedo conseguir el corazón de una ingrata</t>
  </si>
  <si>
    <t>Illa nombra a cierta especie de luz y a los monstruos que nacieron heridos por los rayos de la luna</t>
  </si>
  <si>
    <t>Todavía seguían allí, amontonados, los ladrillos y los adobes que habían servido para otras coniras</t>
  </si>
  <si>
    <t>El trajín había cavado negros trillos que se cruzaban y entrecruzaban en la mancha gris del pajonal</t>
  </si>
  <si>
    <t>Una sombra gris aureolaba su cabeza giradora, un círculo negro lo partía por el centro de la esfera</t>
  </si>
  <si>
    <t xml:space="preserve">  ¿Ah sí? ¿Y por quién si se puede saber?    Por ninguno tan rico como mi Chacal</t>
  </si>
  <si>
    <t>Rosendo se lava con manos trémulas y luego se pone de pie lentamente y monta ayudado por el regidor</t>
  </si>
  <si>
    <t>Hasta que, al fin, los socios entregaron dos mil soles y quedaron en que pronto harían los billetes</t>
  </si>
  <si>
    <t>Ah, sí don Fermín hizo un gesto vago, tenía la misma expresión afectuosa, sólo curiosa, de antes</t>
  </si>
  <si>
    <t>Trifulcio se volvía a mirar a las otras parejas, pero con tanta gente parada, muchos ni se veían ya</t>
  </si>
  <si>
    <t>cucufato</t>
  </si>
  <si>
    <t>Que se jodan los cucufatos y los intolerantes que ño están dispuestos a aceptar a la gente como es</t>
  </si>
  <si>
    <t>Don Álvaro dice que los indios saben cosas y habrá algún espía dentro de los pongos o los caporales</t>
  </si>
  <si>
    <t>Di que no (MISTERIO igual) Porque tu sabías que yo lo amaba y yo sé que mi hermano no es un asesino</t>
  </si>
  <si>
    <t>El tipo caminaba con las manos en los bolsillos, a su lado; placas de metal que no alcanzaba a leer</t>
  </si>
  <si>
    <t>tienen que mover a la gente de sus barrios, que sea costumbre que los hinchas de la U vayan a norte</t>
  </si>
  <si>
    <t>Y el Fiero se hallaba al filo de un banco escrutando el agua, cuando de repente, ¡ploch!, se hundió</t>
  </si>
  <si>
    <t>raza</t>
  </si>
  <si>
    <t>Yo traje a Voluntario pa mejorar la raza de nuestros caballos, y tamién pa alegrar a los aficionaos</t>
  </si>
  <si>
    <t>Poco después, una chica y un chico se sentaron en la última fila, a un par de asientos de Alexandra</t>
  </si>
  <si>
    <t>Podemos ir en las mañanas a los museos y en las tardes a recorrer librerías de viejo dijo Jacobo</t>
  </si>
  <si>
    <t>Pero el flaco no quiso escaparse solo y lo fue arrastrando hasta uno de los buzones de las esquinas</t>
  </si>
  <si>
    <t>Alférez del Solar, a sus órdenes dijo José Antonio, sonriendo, haciendo el clásico saludo militar</t>
  </si>
  <si>
    <t>No te me vengas a hacer el sobón, cholo maricón gritó Luis Felipe, y cogió del cuello a Cristian</t>
  </si>
  <si>
    <t>El tinterillo se reprochó después su vanidoso afán de aparecer como héroe, pero ya no había remedio</t>
  </si>
  <si>
    <t>Cuando salía del Colegio y del salón de clases, su cabeza atraía la atención de los recién llegados</t>
  </si>
  <si>
    <t>Se le veía joven, con su cabellera blanca, levantada, sonriente, cruzando a paso de marcha el campo</t>
  </si>
  <si>
    <t>Usaba capa española y sombrero criollo de paja blanca adornado con una cinta de los colores patrios</t>
  </si>
  <si>
    <t>yo me sentí de lo más halagado, o sea, sentí que mariano estaba dándome un concierto para mí solito</t>
  </si>
  <si>
    <t>Atravesó la placita entre perros que ladraban, frenó ante la chingana, bajó el que daba las órdenes</t>
  </si>
  <si>
    <t>¿Qué te  han hecho los viejos para que no quieras vivir con ellos? Deja de hacerte el loco, hombre</t>
  </si>
  <si>
    <t>Rezar no cuesta nada y así uno duerme más tranquilo dijo Juan Ignacio, cuando terminaron de rezar</t>
  </si>
  <si>
    <t>Un poquito en la Coca-cola, en un hot-dog dijo el Chispas, y esperas que vaya haciendo su efecto</t>
  </si>
  <si>
    <t>Esa joven de Saisa tenía los cabellos del color y de la calidad de la paja ya trillada de la cebada</t>
  </si>
  <si>
    <t>Los colonos    Los ríos profundos  José María Arguedas  ¡A Quishuara! Al otro lado del Pachachaca</t>
  </si>
  <si>
    <t>Pronto llegaría el día en que podrían casarse y tener hijos, Amalia, estaba juntando plata para eso</t>
  </si>
  <si>
    <t>El sonido del Apurímac alcanza las cumbres, difusamente, desde el abismo, como un rumor del espacio</t>
  </si>
  <si>
    <t>En el suelo, sobre los desperdicios que arrojaban del interior, caminaba una gruesa manta de moscas</t>
  </si>
  <si>
    <t>¿Quién dice? La pregunta tuvo ya un carácter de jactancia, pues se notaba que nadie iba a contestar</t>
  </si>
  <si>
    <t>Se frotó las manos, y por fin, con una solemnidad ceremoniosa, dijo salud sin mirar a nadie y bebió</t>
  </si>
  <si>
    <t>Al llegar a Milano, pagaron el taxi a medias, entraron a la tienda y se detuvieron a ver los ternos</t>
  </si>
  <si>
    <t>Al día siguiente, Joaquín llamó a Alexandra y le dijo para ir a tomar lonche a la Tiendecita Blanca</t>
  </si>
  <si>
    <t>¡Hay que respetarlo! ¡Hay que quererlo! ¡No lo despertemos! Que nadie ya pele le dije al Chipro</t>
  </si>
  <si>
    <t>Todo está decidido y todos nos sentimos muy complacidos dijo el doctor Lora, tomándolo del brazo</t>
  </si>
  <si>
    <t>Gracias a esas apuestas los viajes se hacían menos pesados, aunque los pasajeros se meaban de miedo</t>
  </si>
  <si>
    <t>¿Cómo ha sido? El capitán Garrido miró a Gamboa y con un movimiento de cabeza le indicó que hablara</t>
  </si>
  <si>
    <t>Los colonos    Los ríos profundos  José María Arguedas  ¡De Geometría, hermano! Se asustará, capaz</t>
  </si>
  <si>
    <t>Cuando salía en la noche, los sapos croaban a intervalos; su coro frío me acompañaba varias cuadras</t>
  </si>
  <si>
    <t>En el suelo cubierto de polvo, colillas, fósforos carbonizados, había otras hojas, algunas escritas</t>
  </si>
  <si>
    <t>chato</t>
  </si>
  <si>
    <t>A la semana, semana y media, una devaluación de la gran puta, y el chato Rázuri triplicó su capital</t>
  </si>
  <si>
    <t>No te preocupes, tía, esas cosas son pasajeras dijo Joaquín, y vio a Peter saliendo del ascensor</t>
  </si>
  <si>
    <t>Se cegó, borracho de chicha y furia bélica y comenzó a repartir cachiporrazos a diestra y siniestra</t>
  </si>
  <si>
    <t>Por acá deben estar dijo, rebuscando entre perfumes, polvos de maquillaje, cremas y medicamentos</t>
  </si>
  <si>
    <t>Antes, el señor Poncio era puro piropo y amabilidad; ahora, una hiena: enrojecía, tosía, se atoraba</t>
  </si>
  <si>
    <t>Benito hubiera querido entrar en la carpa, en cuya puerta había un hombre voceando bailes y pruebas</t>
  </si>
  <si>
    <t>Gianfranco metió el primer gol peruano y fue uno de los mejores Página 189  jugadores de la cancha</t>
  </si>
  <si>
    <t>Bueno, si quieres, ahorita mismo llamo a información y averiguo dónde hay misas católicas en Miami</t>
  </si>
  <si>
    <t>¿Recogieron a su perrito hace un par de horas? Entonces estará entre los que trajo ahorita el camión</t>
  </si>
  <si>
    <t>¿Qué pasa, qué apuro es ése? dijo Hortensia, levantando el pijama que él acababa de tirar al suelo</t>
  </si>
  <si>
    <t>Creía que de la mancha del ojo de Gerardo iba a saltar un chorro de pus, o algún otro líquido insano</t>
  </si>
  <si>
    <t>Tú lo que quieres es que el huevas de Joaquín termine metiéndose a cura, ¿no? Eso es lo que quieres</t>
  </si>
  <si>
    <t>No hablábamos pa no hacernos notar y tamién porque naides habla cuando va a acontecer algo que suene</t>
  </si>
  <si>
    <t>Acciones que no le van a costar un medio al Estado, sino a los gringos patanes sonreía don Fermín</t>
  </si>
  <si>
    <t>El que sabe templar, conoce el momento de retirar la pieza por el chasquido que hace dentro del agua</t>
  </si>
  <si>
    <t>Cuando Benito lo solicitó, cumplieron sin sospechar las proyecciones que deseaba dar a su movimiento</t>
  </si>
  <si>
    <t>Si quieren, les hago un cafecito ahorita mismo para que no gasten plata en la calle dijo Maricucha</t>
  </si>
  <si>
    <t>Hablada en castellano, pero cuando se irritaba, perdía la serenidad e insultaba en quechua a su hijo</t>
  </si>
  <si>
    <t>Don Álvaro, que ostenta una fusta engarzada en la muñeca, le responde colérico que es de la hacienda</t>
  </si>
  <si>
    <t>La vio entrar: el mismo vestido recto color ladrillo, los mismos zapatos sin taco del examen escrito</t>
  </si>
  <si>
    <t>No se había movido, se le había ocurrido que al menor movimiento muchas agujas empezarían a punzarla</t>
  </si>
  <si>
    <t>El Perú será una mierda, pero acá se consigue a precio huevo la mejor coca del mundo dijo Alfonso</t>
  </si>
  <si>
    <t>En el parachoques trasero del camión había una inscripción que decía: El Vengador Solitario de Jauja</t>
  </si>
  <si>
    <t>¿Le abría la cortina, señora?, pero ella no contestó: pestañeaba, los ojos clavados en la fotografía</t>
  </si>
  <si>
    <t>Me invencionas, no va a pasar nada, no seas rosquete, y a la hora de la hora el que se chupa eres tú</t>
  </si>
  <si>
    <t>Ya ve, Bermúdez, tantas contemplaciones con los pícaros para guardar el secreto, y no sirvió de nada</t>
  </si>
  <si>
    <t>No tiene tres porque necesite, le dijo Carlota, sino para gastar en algo la plata que le da el señor</t>
  </si>
  <si>
    <t>Ahora está allí, viendo la tierra desde Los Paredones, con sus ya viejos padecimientos y su ansiedad</t>
  </si>
  <si>
    <t>-¿De qué mierda estás llorando? - dice Alberto, a la vez que abre las manos y deja caer el fósforo -</t>
  </si>
  <si>
    <t>¿No te sientes viejo?" Pero sólo me entretenía un rato, después buscaba cualquier pretexto para irme</t>
  </si>
  <si>
    <t>Un rato después, los novios llegaron a la fiesta en medio de aplausos, y bailaron cogidos de la mano</t>
  </si>
  <si>
    <t>¿Cosas como qué? No sé, podrías estar estudiando filosofía de la mente, alta política internacional</t>
  </si>
  <si>
    <t>Rosendo tiene la satisfacción de ver entre los compungidos pagadores a un pariente de Zenobio García</t>
  </si>
  <si>
    <t>Abrió su mano derecha, le dio una bofetada a su hijo y le enseñó la mano: había una mancha de sangre</t>
  </si>
  <si>
    <t>Aguantaba, esperaba, volvía a la ranchería, la cholita caería un día, negro, él fue el que cayó, don</t>
  </si>
  <si>
    <t>Tan puro y tan cojudo que creía que jodiéndome un poco me haría hombrecito, Ambrosio dice Santiago</t>
  </si>
  <si>
    <t>185 El ganado manso o de cría, pintando los rastrojos, la calle real y la plaza, holgaba simplemente</t>
  </si>
  <si>
    <t>Ordenaba que saliera de Abancay a la hacienda Huayhuay y que volviera cuando me llamaran del Colegio</t>
  </si>
  <si>
    <t>Ella iba apresurada a tomar el tranvía para almorzar a toda carrera y regresar a tiempo a la oficina</t>
  </si>
  <si>
    <t>¡Algo ha de suceder esta noche, hermanito! El Lleras ha estado hablando con Añuco, como dos brujos</t>
  </si>
  <si>
    <t>Que maldice el día que me conoció y que le va a contar a todos sus amigos que yo se la chupé una vez</t>
  </si>
  <si>
    <t>Adentro, bajo el techo de calamina, se apiña en bancas y mesas toscas una rumorosa muchedumbre voraz</t>
  </si>
  <si>
    <t>No vio sino odio y desprecio y, resolviendo defenderse hasta el ultimo, se llevó la mano al revólver</t>
  </si>
  <si>
    <t>Si me la chupas, a lo mejor se me para y me curas de mi trauma dijo él, y se sintió un manipulador</t>
  </si>
  <si>
    <t>Así hablaban los indios, fatigados por la dura labor del día y de los días, en las noches del galpón</t>
  </si>
  <si>
    <t>De cuando en cuando, el sol se filtraba dando un violento chicouzo de luz que enceguecía las pupilas</t>
  </si>
  <si>
    <t>Me la levanté una noche en Baja Beach, esa discoteca medio pacharaca de Coconut Grove dijo Gustavo</t>
  </si>
  <si>
    <t>matusalén sigue fumando su cigarrito negro que apesta a mierda, cigarro de guano debe de ser, carajo</t>
  </si>
  <si>
    <t>Desde  este lado, el Rumi decía su voluntariosa verdad de piedra vuelta lanza para apuntar al cielo</t>
  </si>
  <si>
    <t>" El flaco Higueras me puso una mano en el hombro y me llevó hasta una mesa donde había tres hombres</t>
  </si>
  <si>
    <t>El viejo, antes de partir al pastoreo todas las mañanas, va hacia ella llevándole residuos de comida</t>
  </si>
  <si>
    <t>Joaquín y Peter estaban abrazados en la cama viendo el programa de Letterman cuando sonó el teléfono</t>
  </si>
  <si>
    <t>Ya hemos cumplido con atenderte, ahora debería dejar que te vayas y mi conciencia quedaría tranquila</t>
  </si>
  <si>
    <t>Hasta que frente a uno de los sectores de su hacienda quedó Rumi, como una presa ingenua y desarmada</t>
  </si>
  <si>
    <t>Algunos tie nen desviada el alza, el guión, otros están con el interior del cañón ligeramente dañado</t>
  </si>
  <si>
    <t>Todo el tiempo andaba llevando su ropa a una costurera de la avenida Brasil para que se la angostara</t>
  </si>
  <si>
    <t>Ninguna de ellas debía tener oro ni plata, ni grasa humana, porque sus voces eran confusas y broncas</t>
  </si>
  <si>
    <t>Y una tarde en que Nara se hallaba en la chacra de maíz, se le presentó de improviso el Chullachaqui</t>
  </si>
  <si>
    <t>Estaba jugando una mano y Landa, ya lo conoce al senador, cuando agarra los dados es de nunca acabar</t>
  </si>
  <si>
    <t>El zorro jadeaba resistiendo la peña y al fin resolvió apartarse de ella dando un ágil y largo salto</t>
  </si>
  <si>
    <t>No pudo siquiera, como hacen los enfermos y los débiles, caminar tras la yunta arrojando la simiente</t>
  </si>
  <si>
    <t>Encantado, señor Bermúdez venía con la mano estirada y sonreía, veremos cuánto te dura la alegría</t>
  </si>
  <si>
    <t>¿Todavía no se han olvidado, so carajos? ¿Cuánta plata había en la cartera, Trifulcio? dijo Téllez</t>
  </si>
  <si>
    <t>" Alberto miró al suelo: unos puntos negros surcaban la tierra castaña, pero no habla ninguna piedra</t>
  </si>
  <si>
    <t>Lo vio cogerse las manos, quedar absolutamente inmóvil, mirándolo con un odio minucioso y devastador</t>
  </si>
  <si>
    <t>Se la veía por Chincha arreando el burro con las tinajas, don, vendiendo poronguitos de casa en casa</t>
  </si>
  <si>
    <t>Entreabre los ojos: la cabeza del Esclavo culmina un cuerpo esquelético, devorado por el pijama azul</t>
  </si>
  <si>
    <t>Santiago y Popeye se miraron asustados, encantados, era otra persona, flaco, se había puesto loquita</t>
  </si>
  <si>
    <t>Ponte siempre un jebecito por si las moscas, ¿ya? No te preocupes, tío, esto no me vuelve a ocurrir</t>
  </si>
  <si>
    <t>Cal y canto    Los ríos profundos  José María Arguedas  tumbó al Hermano y que lo revolcó a patadas</t>
  </si>
  <si>
    <t>El manchón nigérrimo que partía la frente de Augusto le sombreaba uno de los ojos duros y brillantes</t>
  </si>
  <si>
    <t>Juan Francisco tiene uno en Key Colony y Carlos tiene un depa en el Commodore con una vista macanuda</t>
  </si>
  <si>
    <t>Había hablado con una voz que creía natural, pero su madre lo miraba con los ojos llenos de lágrimas</t>
  </si>
  <si>
    <t>¿No le ha quedado doliendo la cabeza con los discursos del amigo Ferro? A mí me deja siempre mareado</t>
  </si>
  <si>
    <t>El sol reverberaba sobre las rojas peñas del cañón y se filtraba agresivamente a través de las ramas</t>
  </si>
  <si>
    <t>-Déjalo, Boa -dijo el Jaguar; su voz era siempre tranquila, lenta- No necesito que nadie me defienda</t>
  </si>
  <si>
    <t>Después dijo, aunque ya Bismarck miraba hacia atrás: -Mira, mira, ¿quiénes son ésos? Tienen carabina</t>
  </si>
  <si>
    <t>(Se cae pero no se desmaya)    ¡Lucía! (Ve la sangre) ¡Lucía!  ESCENA 8 (Casa de EL CHACAL</t>
  </si>
  <si>
    <t>Soltó al Zurdo, que se desplomó sangrando con la nariz aplastada y posiblemente unas costillas rotas</t>
  </si>
  <si>
    <t>El Papacha Oblitas, entusiasmado, repitió la melodía como la hubiera tocado un nativo de Paraisancos</t>
  </si>
  <si>
    <t>A la media hora, después que cesó el repique de las campanas, escuché un rumor grave que se acercaba</t>
  </si>
  <si>
    <t>Comenzaba a desnudarse cuando vio en el velador un sobre con su nombre escrito en letras de imprenta</t>
  </si>
  <si>
    <t>No había vuelto a hablar de la casita ni de casarse, pero se llevaban bien ella y él, nunca peleaban</t>
  </si>
  <si>
    <t>Los alumnos nuevos, los que llegaban de las provincias lejanas, hablaban con él durante algunos días</t>
  </si>
  <si>
    <t>¿No te pasa nada, no es cierto, flaco? ¿No te habrás metido en ningún lío, no? No, papá, ningún lío</t>
  </si>
  <si>
    <t>¿Por qué, papá? No quiero darte consejos, ya eres grandecito, pero no te estás portando bien, flaco</t>
  </si>
  <si>
    <t>¿Qué lío podía haber, a ver? ¿Acaso tenía padre o hermanos la muchacha? No, sólo a la Túmula, basura</t>
  </si>
  <si>
    <t>Alrededor de la mesa estaban Maricucha, Luis Felipe y los dos hermanos de Joaquín: Ximena y Fernando</t>
  </si>
  <si>
    <t>Era un hombre obeso y colorado, con un bigotillo rojizo que no llegaba a las comisuras de los labios</t>
  </si>
  <si>
    <t>¡Te llevo tu zumbayllu! ¡Del winku, hermano, del winku brujo! ¡Ahora mismo lo hago! Se fue corriendo</t>
  </si>
  <si>
    <t>Debía picarle mucho, no paraba de frotarse, sobre todo en la pared de la cuadra que tiene raspaduras</t>
  </si>
  <si>
    <t>La ley nos ha sido contraria y con un fallo se nos quiere aventar a la esclavitud, a la misma muerte</t>
  </si>
  <si>
    <t>-¿Quebrao? 218 -El otro día un indio lo empujó por unas peñas, cuando iban a revisar la toma de agua</t>
  </si>
  <si>
    <t>Había un colchón en el suelo, un equipo de música, revistas viejas y un póster de Marley en la pared</t>
  </si>
  <si>
    <t>Simona apaga el fogón y luego tienden las camas al pie de la gran piedra que los guardará del viento</t>
  </si>
  <si>
    <t>Entonces fue cuando lo condujeron, después de interrogarlo una vez más, a la celda del viejo alcalde</t>
  </si>
  <si>
    <t>Sin deber a nadie, había trabajado selva adentro y llevó sus negras bolas de caucho por el mismo río</t>
  </si>
  <si>
    <t>-Antes de que me diga el nombre de esa persona -añade Gamboa, suavemente-, tengo que advertirle algo</t>
  </si>
  <si>
    <t>En los pueblos de indios las mujeres guardan silencio cuando los hombres celebran reuniones solemnes</t>
  </si>
  <si>
    <t>En la punta, su gris desnudez estallaba en un penacho de flores blancas o cuajaba en frutos lustrosos</t>
  </si>
  <si>
    <t>jalado</t>
  </si>
  <si>
    <t>Regresaron al patio, se mezclaron con los otros, algunos estaban tan jalados que apenas podían hablar</t>
  </si>
  <si>
    <t>Era un viejo que sólo abría la boca para hablar de su chacrita y sus deudas con el Banco Agropecuario</t>
  </si>
  <si>
    <t>El río corre entre bosques negruzcos y mantos de cañaverales que sólo crecen en las tierras quemantes</t>
  </si>
  <si>
    <t>Él seguía de espaldas, inmóvil, había dejado de fumar y su mano yacía muerta sobre su rodilla desnuda</t>
  </si>
  <si>
    <t>Fíjate por ejemplo en los mozos de la Tiendecita Blanca: las mismas caras de hace quince, veinte años</t>
  </si>
  <si>
    <t>Estás esperando que el viejo vaya a tu pensión, a pedirte perdón no sé de qué y a rogarte que vuelvas</t>
  </si>
  <si>
    <t>ay chucha, tuché, chúpate ésa, ya me tiró una patada en la zona genital, ya me dijo bruto e ignorante</t>
  </si>
  <si>
    <t>Y los colonos, viendo a lo lejos el trío galopante, decían: -Ahí va don Álvaro con dos guardaespaldas</t>
  </si>
  <si>
    <t>Tenía el tallo gris de puro viejo y en sus verdes columnas se encendía la llama granate de las flores</t>
  </si>
  <si>
    <t>Oye, ¿cómo hiciste para que te dieran propina? ¿Tu padre no ha visto la libreta de notas? -Todavía no</t>
  </si>
  <si>
    <t>La llevas a la matiné y a la salida le agarras la mano y le dices ¿quieres estar conmigo? Eso es todo</t>
  </si>
  <si>
    <t>Un poco incestuosos, en una época se rió Becerrita, y encadenando, con el mismo tono de voz íntimo</t>
  </si>
  <si>
    <t>Sería mucha mala suerte, quemarse al final, justo antes de los exámenes, por un mugriento vidrio, bah</t>
  </si>
  <si>
    <t>Cuando el éxodo, lo hicieron subir a un asno, con su arpa en la mano, y fue de los primeros en partir</t>
  </si>
  <si>
    <t>A quién se le ocurre que voy a hablar mal del gobierno, y menos del Presidente protestaba Calancha</t>
  </si>
  <si>
    <t>Entonces se puso de pie, abrió el mueble donde guardaba sus armas, sacó una escopeta y salió al patío</t>
  </si>
  <si>
    <t>Todo se sabe en la vida y un día lo llamó el patrón y le dijo: «He sabido unas viejas fechorías tuyas</t>
  </si>
  <si>
    <t>Me acuerdo clarito que él se movía atrás mío y me decía que si me portaba bien me iba a dar un premio</t>
  </si>
  <si>
    <t>Junto a esa pared había un gran caño de agua con un depósito cuadrangular de cal y canto, muy pequeño</t>
  </si>
  <si>
    <t>Al viejo alcalde le dio un poco de vergüenza ese llanto y también comprendió lo que era la esclavitud</t>
  </si>
  <si>
    <t>El flaco se sentó en una carpeta y apoyando la cabeza sobre los brazos de Antero lloró unos instantes</t>
  </si>
  <si>
    <t>¿Se te ocurre que te vamos a poner un soplón? Debe ser un don juan que está enamorando a tu sirvienta</t>
  </si>
  <si>
    <t>¡Pa  qué! Chauqui y otros sacaron la vieja historia de la mujer que salió a oponerse y otros cuentos</t>
  </si>
  <si>
    <t>¿De qué había trabajado antes? Un tiempito de colectivero, y antes de chofer de «Transportes Morales»</t>
  </si>
  <si>
    <t>Sería un calzonazos, pero era una persona decente y había sido diplomático dijo la vieja de Popeye</t>
  </si>
  <si>
    <t>Los diálogos usan francamente el español indicando en las acotaciones que se está hablando en quechua</t>
  </si>
  <si>
    <t>Marcela apareció al fondo del jardín: llevaba pantalones y una blusa suelta a rayas negras y granates</t>
  </si>
  <si>
    <t>En las vacaciones de tercero de media me fui a esquiar a Chile con una amiga del colegio y sus papás</t>
  </si>
  <si>
    <t>No me corresponde ninguna parte, y si me corresponde no me da la gana de recibir un centavo del viejo</t>
  </si>
  <si>
    <t>Todo el terrorismo viene de ahí, de cuando Velasco despertó a los cholos y los igualó con los blancos</t>
  </si>
  <si>
    <t>Creo que está usted un poco cojudo, Zavalita gruñó Becerrita, contemplando las carillas con maldad</t>
  </si>
  <si>
    <t>algo? (MISTERIO sigue su acción maquinalmente) Yo me voy a echar en este colchón, tú duerme ahí nomás</t>
  </si>
  <si>
    <t>Una onda de calor, como venida del sol o del suelo, vivificó mi sangre, le dio alegría a nuestra vida</t>
  </si>
  <si>
    <t>De vuelta, el gobernador Zenobio García se detuvo un momento en la plaza, rodeado de sus acompañantes</t>
  </si>
  <si>
    <t>El no le dio tiempo a retroceder, ya la había cojido de la muñeca y la miraba a los ojos, pestañeando</t>
  </si>
  <si>
    <t>No, no me olvidé de cómo se manejaba el aparato, el tipo que usted mandó hizo la instalación perfecta</t>
  </si>
  <si>
    <t>Los pescaron saliendo de una casa y un cachaco comenzó a tocar silbato y ellos corrían por los techos</t>
  </si>
  <si>
    <t>Los seis comuneros favorecidos levantaron su orgullo sobre los caballos, haciendo brillar los fusiles</t>
  </si>
  <si>
    <t>Cuando los otros chicos salieron del baño, tú me dijiste que tenías que hacerme un examen más a fondo</t>
  </si>
  <si>
    <t>Voces que se superponían a la del Chispas y la apagaban y ahí la oleada de calor en la cara, Zavalita</t>
  </si>
  <si>
    <t>Perdóneme que vaya tan despacio, pero es que yo también estoy hecho polvo de sueño y no quiero chocar</t>
  </si>
  <si>
    <t>laxo</t>
  </si>
  <si>
    <t>Ya estaban allí muchos peones, a medio despertar por los  campanazos, laxos de sueño, calor y sombra</t>
  </si>
  <si>
    <t>Luego sacó la coca, se metió un par de tiros y se puso a hablar de fútbol con el tipo que vendía coca</t>
  </si>
  <si>
    <t>Apoyó la cabeza en el respaldo, se subió las solapas, ordenó que cerraran las ventanillas de adelante</t>
  </si>
  <si>
    <t>Había dejado de silbar pero la punta de su lengua asomaba entre los labios, como una culebrita rosada</t>
  </si>
  <si>
    <t>¡Así es, así es! Pero el Hermano lo ha amansado, bendiciéndolo en la capilla; le ha quitado su fuerza</t>
  </si>
  <si>
    <t>Sí, pero los periodistas no están incluidos dijo El Chino Fukuda, puntero izquierdo de la selección</t>
  </si>
  <si>
    <t>Renunciaría a su embate frente a un suelo hinchado, un árbol lozano, una lluvia apretada como un muro</t>
  </si>
  <si>
    <t>Las piedras empezaron a sonar al caer sobre los postes, contra las rejas y las puertas de la Salinera</t>
  </si>
  <si>
    <t>No tenían ni un colchón, ¿dónde iban a dormir? Sobre todo Amalita Hortensia, la picarían los animales</t>
  </si>
  <si>
    <t>Esas primeras semanas en Pucallpa se las había pasado muy serio, casi sin hablar, la cara apenadísima</t>
  </si>
  <si>
    <t>¿Es verdad, flaco? Claro que sí, papá sin enrojecer, sin vacilar, a lo mejor heredé eso de ti papá</t>
  </si>
  <si>
    <t>Yo no voy a dejar que tú seas maricón, y tú no dejes que yo sea lesbiana, ¿ya? Página 153  le dijo</t>
  </si>
  <si>
    <t>La misma cima del Rumi se perdió en la negrura y caballo y jinete no vieron por último sino la huella</t>
  </si>
  <si>
    <t>Decíase que podía volver locos dando un brebaje de chicha con pelos, tierra de muerto y algunas yerbas</t>
  </si>
  <si>
    <t>Debe hacerse respetar usted mismo, profesor, a éstos no les gustan las buenas maneras sino los carajos</t>
  </si>
  <si>
    <t>Escucha al picaflor esmeralda que te sigue: te ha de hablar de mí; no seas cruel, escúchale» (VI, 126)</t>
  </si>
  <si>
    <t>¿No ves que es un maldito rosquete? -Todo -dijo Arróspide- Mírales las caras y te darás cuenta, Jaguar</t>
  </si>
  <si>
    <t>Allá arriba, a la cruz del Papa dijo Alfonso, señalando la cruz iluminada en la cima del morro Solar</t>
  </si>
  <si>
    <t>Por supuesto, la candidatura del General tiene que ser lanzada por todo lo alto dijo Emilio Arévalo</t>
  </si>
  <si>
    <t>Eso lo dice por envidiosa, porque seguramente usted no habla ni medio carajo de inglés dijo Charitín</t>
  </si>
  <si>
    <t>Había estado yendo y viniendo por los polvorientos pasadizos de la barriada sin reconocer ninguna cara</t>
  </si>
  <si>
    <t>Llevaba el terno café que ahora se cambiaba rara vez, la camisa arrugada, la corbata con el nudo flojo</t>
  </si>
  <si>
    <t>452 Demetrio acercóse al mostrador pidiendo su cañazo y el pintor exclamó: -Ah, éste es mi hombre, oye</t>
  </si>
  <si>
    <t>-¡Aquí no hay un solo hombre! - ruge Pezoa- Quiero verle la cara a ese valiente que anda diciendo rata</t>
  </si>
  <si>
    <t>Nos hemos pasado la vida peleando y ahora nos llevamos bien ¿no es cierto, Chispas? Bueno, sigamos así</t>
  </si>
  <si>
    <t>Hablaban bien del indio y después me llevaron a ver cuadros pa que sepa el sitio dónde me van a pintar</t>
  </si>
  <si>
    <t>383 Y una noche en que cantó cerca de Canuco el ayaymama, un cauchero contó una de sus tantas leyendas</t>
  </si>
  <si>
    <t>Pero ya llegaban ante el mismo barrizal negro, millonario de hoyuelos en donde brillaba un agua espesa</t>
  </si>
  <si>
    <t>¿Cómo te sientes? Mejor, pero tu madre y el Chispas me hacen sentirme un inútil se quejó don Fermín</t>
  </si>
  <si>
    <t>Esas se crecen en la Procesión, había dicho Ludovico: eran tres que tenían las manos como rezando, don</t>
  </si>
  <si>
    <t>bollo</t>
  </si>
  <si>
    <t>La bala, después de perforar los tejidos de la mejilla, se quedó atascada en el apelmazado bollo verde</t>
  </si>
  <si>
    <t>Los sábados y domingos tocaban arpa y violín en las de mayor clientela, y bailaban huaynos y marineras</t>
  </si>
  <si>
    <t>Estuvo contemplando a una muchacha de pantalones negros, alta y elástica, hasta que se perdió de vista</t>
  </si>
  <si>
    <t>Carlitos y la China se quedaron conversando cerca de una hora, y, apenas se fueron, entró la enfermera</t>
  </si>
  <si>
    <t>Después la vas bajando, como si fuera pura casualidad, como si en cada vuelta la mano se cayera solita</t>
  </si>
  <si>
    <t>Sintió que su furia disminuía, las manos mojadas de sudor, la presencia amarga de la saliva en la boca</t>
  </si>
  <si>
    <t>El trapo rojo, en la punta de una caña, flameaba sobre las cabezas desgreñadas y un fondo gris de puna</t>
  </si>
  <si>
    <t>Después, en el tiempo del caucho, defendieron su territorio del Bajo Marañón a punta de flecha y lanza</t>
  </si>
  <si>
    <t>Arriba, Alberto se encoge como un mono, sólo el tiempo necesario para elegir un pedazo de tierra plana</t>
  </si>
  <si>
    <t>germa</t>
  </si>
  <si>
    <t>Dice Germancito que cuando lo vio arrodillado le dio asco, le dieron ganas de vomitarle encima dijo</t>
  </si>
  <si>
    <t>En ese momento daba vuelta en dirección contraria a la que llevaba y lo mismo tenía que hacer la rueda</t>
  </si>
  <si>
    <t>235 En el primer momento tuvo un acceso de miedo, pero en seguida se calmó viendo a Valencio a su lado</t>
  </si>
  <si>
    <t>¿Haciendo? Mi vieja se va a jalar las arrugas y mi viejo se va a quitar un par de rollos de la panza</t>
  </si>
  <si>
    <t>Hasta las pequeñas cantinas donde expedían cañazo para los indios y mestizos viajeros estaban cerradas</t>
  </si>
  <si>
    <t>Y la anaconda enroscó su enorme y elástico cuerpo a un lado y el jaguar enarcó su lomo felino, al otro</t>
  </si>
  <si>
    <t>¡Alcancé a los arrieros, hermano, en plena pampa, al medidodía! Iba rápido, arreando la piara de mulas</t>
  </si>
  <si>
    <t>Bueno, ya, pero no hay problema porque mi tío Lucho te va a dar la píldora del día siguiente dijo él</t>
  </si>
  <si>
    <t>Si es la fiebre llegará, de cañaveral en cañaveral, como el incendio, cuando el viento empuja al fuego</t>
  </si>
  <si>
    <t>Le sacan al cadáver los piojos de la cabeza y de toda su ropa; y con los dientes, hermano, los chancan</t>
  </si>
  <si>
    <t>propia y las negras alas manchadas de blanco le descendían por los hombros hasta la punta de los dedos</t>
  </si>
  <si>
    <t>Y tal vez no habría caído, porque parecía pesar mucho, como si fuera de acero; andaba con gran energía</t>
  </si>
  <si>
    <t>Fui yo primero, luego el pampachirino, el Chipro y Chauca, el Peluca, Saturnino, el Iño Villegas</t>
  </si>
  <si>
    <t>Tu papá, flaco estaba sofocado, Zavalita, congestionado, habría venido a toda carrera desde su auto</t>
  </si>
  <si>
    <t>En la esquina de una calle donde crecía yerba de romaza que escondía grillos y sapos, había una tienda</t>
  </si>
  <si>
    <t>La cajetilla y los fósforos estaban en la mesa de noche, el Chispas dormía boca bajo sobre las sábanas</t>
  </si>
  <si>
    <t>A veces me encontraba con Higueras, un amigo de mi hermano, antes que a Perico lo metieran al Ejército</t>
  </si>
  <si>
    <t>Ambrosio dio la vuelta a la Plaza San Martín, avanzó hacia el Parque Universitario, torció por Abancay</t>
  </si>
  <si>
    <t>Al igual que en algunos chifas limeños, en la terraza había una laguna artificial con peces de colores</t>
  </si>
  <si>
    <t>Los días, las semanas volvieron a ser los de siempre, cada día un poquito peor por los apuros de plata</t>
  </si>
  <si>
    <t>Su madre se precipitaba como una furia sobre la intrusa, sus flacas manos trataban de arañarle la cara</t>
  </si>
  <si>
    <t>Todos son muy buenos, pero yo quisiera que tú estuvieras aquí, sólo así me sentiría tranquila del todo</t>
  </si>
  <si>
    <t>Toreaban tres, pero la estrella  era Santa Cruz, llamaba la atención ver a un negro en traje de luces</t>
  </si>
  <si>
    <t>Entramos y antes que el flaco prendiera la luz, la vieja dijo: "te voy a mandar una docena de cervezas</t>
  </si>
  <si>
    <t>micro</t>
  </si>
  <si>
    <t>"Evoluciones sin voz de mando", decía el micro, "cambios de dirección y de paso", "de frente, marchen"</t>
  </si>
  <si>
    <t>¿Veía, veía, señor Santiago? A lo mejor tiene usted razón, a lo mejor va a caer Odría dijo Santiago</t>
  </si>
  <si>
    <t>Trae también a la China, Carlitos, pensando qué dirá, qué hará Ana: no, la China y él estaban peleados</t>
  </si>
  <si>
    <t>El sapo dijo a la cigarra: «Quién sabe nos convendría más no acercarnos y dar por terminado el asunto»</t>
  </si>
  <si>
    <t>Poli tendrá seis años y su cuerpo frágil cabe holgadamente dentro de la camisa blanca y el calzón gris</t>
  </si>
  <si>
    <t>Puedo decirles, de seguro, que van a venir veinte caporales y veinte gendarmes bien armados de fusiles</t>
  </si>
  <si>
    <t>Está bien, consígase unos treinta que entren al Municipal con la gente de Molina dijo Cayo Bermúdez</t>
  </si>
  <si>
    <t>¡Tápale el pico, jijunagrandísirna! Teniente Gamboa, aquí hay alguien que se está comiendo una gallina</t>
  </si>
  <si>
    <t>Camino me dijo para chupármela en el baño, pero yo no me dejé dijo Jorge, hablando atropelladamente</t>
  </si>
  <si>
    <t>Así que la chola se hizo la loca y se dejó nomás, pero bien que le gustó, bien que me gimió la pendeja</t>
  </si>
  <si>
    <t>¿What, qué, did you say?, dijo él risueño, y Queta apretó su brazo con afecto: ahorita, volvía ahorita</t>
  </si>
  <si>
    <t>Después de la patada que me dio el Banco, tuve que comenzar en el Ministerio con un sueldito miserable</t>
  </si>
  <si>
    <t>La mocita, en un momento en que no la veía la madre, roció la gallina frita con agüita del buen querer</t>
  </si>
  <si>
    <t>Antes de quitarse el pantalón se puso la bata: su madre no lo había visto desnudo desde que era cadete</t>
  </si>
  <si>
    <t>En el colegio, en la casa, en el barrio, en el círculo, en la Fracción, en La Crónica dice Santiago</t>
  </si>
  <si>
    <t>Rosendo Maqui y los regidores, de pie sobre una de las gruesas paredes de piedra, hablaban de la faena</t>
  </si>
  <si>
    <t>Puede ser cholo con plata, cholo blanco, pero el que nace cholo, muere cholo, y lo demás son cojudeces</t>
  </si>
  <si>
    <t>Claro, don Luchín, yo feliz de la vida de sacarlo de pito al chiquillo dijo la de los ojos achinados</t>
  </si>
  <si>
    <t>El Cholo del barrio de Nuestra Señora que cantaba los tristes estaba en la cárcel por acción de guerra</t>
  </si>
  <si>
    <t>Benito solicitó: -Señor, mi caballito lo entroparon los gendarmes con los de ellos el día que llegamos</t>
  </si>
  <si>
    <t>Dioni le ha contado al viejo Sixto que ahora en la mañana le hiciste una mariconada dijo Luis Felipe</t>
  </si>
  <si>
    <t>Listos, listos dijo Luis Felipe, frotándose las manos, mirando descaradamente los pechos de la mujer</t>
  </si>
  <si>
    <t>Hipólito emitió un gemido ronco y don Cosme se prendió de la campana que colgaba del brazo de un mango</t>
  </si>
  <si>
    <t>Montaban buenos caballos y los seguían arrieros conduciendo mulas cargadas de grandes bultos albeantes</t>
  </si>
  <si>
    <t>Él, sus hombres y los dos guardianes de los caporales, son los únicos válidos que quedan en el poblado</t>
  </si>
  <si>
    <t>Por primera vez me sentí protegido por los muros del Colegio, comprendí lo que era la sombra del hogar</t>
  </si>
  <si>
    <t>¡La llamaré! Que venga incendiando los cañaverales, de quebrada en quebrada, de banda en banda del río</t>
  </si>
  <si>
    <t>Atravesé el techo y vi que el árbol del jardín estaba muy cerca del muro, como me había dicho el flaco</t>
  </si>
  <si>
    <t>Natural es que no lo dijo con esta laya de parla sino usando un habla de gringo que más era pa la risa</t>
  </si>
  <si>
    <t>Bueno, ahora que se fue el ganso, podemos hablar de verdaderos pecados  dijo Miguel, bajando la voz</t>
  </si>
  <si>
    <t>Desde lejos vieron a la gente de la barriada amontonada, esperando, tantos que tapaban las chozas, don</t>
  </si>
  <si>
    <t>Rata será él, dijo Ambrosio, después de ser tan amigos ahora está queriendo hundirlo  en sus negocios</t>
  </si>
  <si>
    <t>Es que las flores del pisonay crecen en el sol mejor que en la tierra, según los indios del Pachachaca</t>
  </si>
  <si>
    <t>En la semioscuridad una de las dos formas de la cama se enderezó, se encendió la lamparita del velador</t>
  </si>
  <si>
    <t>El último camión del colegio avanzaba por la avenida de las Palmeras hacia los acantilados de la Perla</t>
  </si>
  <si>
    <t>Cuando llegó el Añuco y la claridad de la luna iluminó sus ojos hundidos, no pudo contener el llanto</t>
  </si>
  <si>
    <t>De pronto, con un gesto de derrota, se dejó caer en el sillón, y soltó el maletín que resbaló al suelo</t>
  </si>
  <si>
    <t>El tema era idéntico, pero los músicos convertían el canto en huayno apurimeño, de ritmo vivo y tierno</t>
  </si>
  <si>
    <t>son amargas, chupo mis lágrimas amargas mientras el taxi avanza lenta y ruidosamente camino al malecón</t>
  </si>
  <si>
    <t>Inocencio, hombre basto y tranquilo, demoró varios días en darse cuenta de la inquietud de los jóvenes</t>
  </si>
  <si>
    <t>Había sacado las manos de los bolsillos, se las había llevado a la boca y soplado y tratado de sonreír</t>
  </si>
  <si>
    <t>jimmy pide una cerveza, yo, cocacola, puta, gabrielillo, no seas cabro, pídete una chela, me dice jimmy</t>
  </si>
  <si>
    <t>En una mano del Chullachaqui se posaba un guacamayo blanco y en la otra un paujil del color de la noche</t>
  </si>
  <si>
    <t>En el valle del Apurímac, durante el viaje que hice con mi padre, tuvimos que alojarnos en una hacienda</t>
  </si>
  <si>
    <t>Cállate, muchachito insolente dijo don Armando, levantando la voz, llevándose las manos a la cintura</t>
  </si>
  <si>
    <t>¿He hecho una estupidez? Eso sólo puede decirlo el tiempo, Serrano sonrió otra vez Bermúdez, a medias</t>
  </si>
  <si>
    <t>Gamboa se lleva la mano rápidamente a la cintura: de nuevo el silencio, instantáneo como una cuchillada</t>
  </si>
  <si>
    <t>Y el tiempo corría con el sol madrugador y noches claras, ciclo pavonado de azul o bruñido de estrellas</t>
  </si>
  <si>
    <t>El Flaco huyó al dormitorio, sigilosamente, mientras hablaba Valle; y los otros internos se dispersaron</t>
  </si>
  <si>
    <t>-¿Rosario, de ónde sacaste el chico? -Pue de aquí -retruca golpeándose el vientre abultado-, es mi hijo</t>
  </si>
  <si>
    <t>El pongo que permanecía de pie, afuera, en el corredor, podía ser aniquilado si el Viejo daba una orden</t>
  </si>
  <si>
    <t>La plaza San Martín estaba llena de gente que salía de los cines de estreno y caminaba bajo los faroles</t>
  </si>
  <si>
    <t>El Mágico tuvo asco y miedo y una anticipada sensación de frío le subió por las piernas hasta el cuello</t>
  </si>
  <si>
    <t>Colectas para los estudiantes presos, discusiones en los Centros, distribución de volantes y de Cabuide</t>
  </si>
  <si>
    <t>Unas horas más tarde, cerca del mediodía, Dioni detuvo bruscamente su mula y le hizo una seña a Joaquín</t>
  </si>
  <si>
    <t>Ahora fumaban de nuevo los dos, tumbados de espalda, y él había posado su mano sobre la rodilla de ella</t>
  </si>
  <si>
    <t>Estás contento con tu suerte, no te importa llegar a viejo de provinciano y sin un medio dijo Espina</t>
  </si>
  <si>
    <t>¿Por casualidad no tendrás un poquito del polvo que levanta muertos? No, no dijo Joaquín, sorprendido</t>
  </si>
  <si>
    <t>Se escucha el coro de los tucos, el graznido de las lechuzas y el monótono y largo canto de la pacapaca</t>
  </si>
  <si>
    <t>Yo sabía que Antero caminaba en ese instante muy despacio, con paso de ladrón, a causa de su gran temor</t>
  </si>
  <si>
    <t>Tampoco sé que haya escrito cartas, antes buscaba clientes como loco, puede que ahora le sobre la plata</t>
  </si>
  <si>
    <t>Luego juntó unas hojas secas y unos periódicos viejos, sacó una cajita de fósforos y prendió una fogata</t>
  </si>
  <si>
    <t>Salud por ustedes y por Odría, dijo Ruperto, alzando una copa, los esperamos en la puerta del Municipal</t>
  </si>
  <si>
    <t>Los repunteros calientan la marca de Umay y el viajero les advierte: -Ese toro mulato es de la comunidá</t>
  </si>
  <si>
    <t>Lleras era el estudiante más tardo del Colegio; no se conocía bien su origen, y los padres lo protegían</t>
  </si>
  <si>
    <t>¿Y no preferirías estar en Lima trabajando en algo que te gusta? Juan Ignacio se rio con un aire burlón</t>
  </si>
  <si>
    <t>¡Qué mujer hermosa y frágil y triste! Al fin apareció, subiendo la cuesta, un indio que jalaba un burro</t>
  </si>
  <si>
    <t>Los niños no iban a hablar ni votar, pero se los llevaba para que oyeran y les fuera entrando el juicio</t>
  </si>
  <si>
    <t>Las mujeres tratan de consolar a los niños que lloran amargamente llamando a sus padres: «taita, taita»</t>
  </si>
  <si>
    <t>Fuimos al urinario, y allí le dije: "necesito plata, flaco; por lo que más quieras, préstame dos soles"</t>
  </si>
  <si>
    <t>Lo único que le falta a este mocoso es decirme imbécil y darme un manazo, Fermín dijo la señora Zoila</t>
  </si>
  <si>
    <t>Hace tiempo que me andan dando algunas noticias alarmantes dijo don Fermín, sin cambiar de expresión</t>
  </si>
  <si>
    <t>En el Pachachaca la luz del amanecer es blanda, invita al sueño, flota en el mundo como un vapor rosado</t>
  </si>
  <si>
    <t>El General está tan agradecido por toda la colaboración que usted le ha prestado y quiere demostrárselo</t>
  </si>
  <si>
    <t>Y colocó al fin la lengüeta y quedó bien, dando a una pequeña muesca, de borde fino y suavemente pulido</t>
  </si>
  <si>
    <t>La doméstica, para no entorpecer el recojo diurno de agua, tenía que regar las plantas durante la noche</t>
  </si>
  <si>
    <t>Fue entonces cuando Piticlín Núñez se acercó por detrás a Bambam Aguirre y le bajó el pantalón del buzo</t>
  </si>
  <si>
    <t>Cabecita, carajo, y nada de mariconadas, que hay invitados le dijo su padre, mirándolo de mala manera</t>
  </si>
  <si>
    <t>¿Y qué pasa si el Rulos se tira al muchacho? Lo mejor, dijo el Jaguar, es amarrarle las patas y el pico</t>
  </si>
  <si>
    <t>chupe</t>
  </si>
  <si>
    <t>El chupe se ha enfriado, una película de grasa tiñe los bordes del plato, los camarones parecen de lata</t>
  </si>
  <si>
    <t>Los guardaré yo mismo en mi cuarto, hasta el momento de la prueba; que vengan a buscarlos si se atreven</t>
  </si>
  <si>
    <t>Había un cholo alto, jinete de un zaino fogoso y grande, que cambió una mirada con el hombre de la soga</t>
  </si>
  <si>
    <t>¿Por qué, si no hay peste? ¿Peste? Los piojos aumentan en cualquier cuerpo sucio, más si está enfermo</t>
  </si>
  <si>
    <t>Manchas de hollín subían al techo desde la esquina donde había una tullpa indígena, un fogón de piedras</t>
  </si>
  <si>
    <t>Joaquín prendió el televisor, se sentó en la alfombra y fue cambiando de canales hasta que encontró CNN</t>
  </si>
  <si>
    <t>Qué plantón se iría a dar el domingo, venirse desde Miraflores hasta aquí de balde, cómo te requintaría</t>
  </si>
  <si>
    <t>Vamos al billar a tomar unas cervezas dijo Alfonso, al salir del centro comercial de Pueblo, Colorado</t>
  </si>
  <si>
    <t>Justo había conseguido una marihuana jamaiquina para darte la bienvenida al pelotudo estado de Colorado</t>
  </si>
  <si>
    <t>Sentado ahí, como a un igual, dándome trago dijo él, con el mismo opaco, enrarecido, ido tono de voz</t>
  </si>
  <si>
    <t xml:space="preserve">  ¿Quién es Misterio?    ¿No está en tu casa?    Estuvo hasta ayer en la noche</t>
  </si>
  <si>
    <t>Había terminado otra copa de pisco y le indicó por señas al hombre que servía que volviera a llenársela</t>
  </si>
  <si>
    <t>Ya, dijo el Muy maldito, se ha  13  La Ciudad y los Perros  Mario Vargas Llosa  parado sola; pásenmela</t>
  </si>
  <si>
    <t>Cuando el sapo terminó, dijo la garza: «Ahora, seguirá la discusión en mi buche», y también se lo comió</t>
  </si>
  <si>
    <t>No hay que sentarse afuera, porque una nunca sabe en qué momento tiran una bomba los terroristas dijo</t>
  </si>
  <si>
    <t>Por ninguna de las sendas asomaba nadie y la mancha negra del bandido parecía haberse perdido del mundo</t>
  </si>
  <si>
    <t>Arispe escribió la nota necrológica, que apareció en un recuadro de luto: Con las botas puestas, piensa</t>
  </si>
  <si>
    <t>¡Creí que se iba de lado y que chocaría con el muro! El cordel se deslizó como una culebra en mis manos</t>
  </si>
  <si>
    <t>Un catre de madera tallada, con una especie de techo, de tela roja, perturbaba la humildad de la cocina</t>
  </si>
  <si>
    <t>Si este cholo pensaba que me iba a despedir con besito, estaba muy pero muy equivocado dijo Maricucha</t>
  </si>
  <si>
    <t>O sea que Pilar y su mami se subieron en un carrito, y Cara de Huevo y yo subimos juntos a otro carrito</t>
  </si>
  <si>
    <t>A veces, acudían a la choza de un pastor para solicitar una olla de papas hervidas y la pagaban también</t>
  </si>
  <si>
    <t>Apenas éste distinguió a su enemigo, se puso a hacer como que sujetaba la peña para que no lo aplastara</t>
  </si>
  <si>
    <t>89 En ese momento había mucha gente bulliciosa y sonaban risas y cantos y un alegre punteo de guitarras</t>
  </si>
  <si>
    <t>cachaciento</t>
  </si>
  <si>
    <t>Elias vino caminando y nos dijo todo cachaciento: qué tal, muchachos, parece que están con insomnio, ah</t>
  </si>
  <si>
    <t>Se habían puesto a hablar de otra cosa, pero Hipólito callado, mirando el suelo, el mostrador, pensando</t>
  </si>
  <si>
    <t>Pero consideraba todavía al cholo Benito Castro, a quien crió como hijo, y se había marchado hacía años</t>
  </si>
  <si>
    <t>Se mandaron emisarios a los departamentos de La Libertad y Huánuco, pidiendo ayuda, pidiendo revolución</t>
  </si>
  <si>
    <t>Tocando sus tijeras de acero caminaba sobre una soga tendida entre la torre y los árboles de las plazas</t>
  </si>
  <si>
    <t>¿Cómo voy a dejar de repetirte que no puede ser, flaco? Tú no eres eso que quieres demostrarte que eres</t>
  </si>
  <si>
    <t>Esta vez, el teniente se ha movido hasta el borde de la silla y apoya el mentón en la palma de la mano-</t>
  </si>
  <si>
    <t>De ahí vienen los perros y los gatos (ah, carajo, en este país los perros y los gatos viven como reyes)</t>
  </si>
  <si>
    <t>Me acuerdo que era el agazajo por Navidad, y todos me mandaron a comprar más de 50 bolsas de puro chamo</t>
  </si>
  <si>
    <t>Y todo sucede bajo la gran carpa de follaje que forman los centenarios ficus del Parque Neptuno de Lima</t>
  </si>
  <si>
    <t>Para comenzar, a mí no me gusta que ella vaya siempre a tu departamento y que tú nunca vengas a la casa</t>
  </si>
  <si>
    <t>El teniente de servicio, Pedro Pitaluga, descansaba encogido sobre una silla, la cabeza entre las manos</t>
  </si>
  <si>
    <t>Sudaban las mujeres; los aretes de plata y de quintos de oro que llevaban algunas, brillaban con el sol</t>
  </si>
  <si>
    <t>«¡Fuego!» Cayó Alemparte de bruces y cuatro más se desplomaron igualmente, lanzando injurias y quejidos</t>
  </si>
  <si>
    <t>Se sentó sin incomodarse, apoyándose en el muro que servía de base al enrejado, y esperó que descansara</t>
  </si>
  <si>
    <t>¿Y tú por qué no te compras un depa en Miami, papi? preguntó Joaquín, y se sentó al lado de su padre</t>
  </si>
  <si>
    <t>No pienso volver a acercarme a él, va a creer que lo estoy sobando y yo trataba de hablarle por amistad</t>
  </si>
  <si>
    <t>Era un retaco que usaba sombrero blanco adornado con cinta peruana y camisa amarilla de cuello arrugado</t>
  </si>
  <si>
    <t>¿Quién dice layk´a? ¿Lo tenía en la capilla, cuando el Hermano nos echó la bendición? Sí le contesté</t>
  </si>
  <si>
    <t>Estáte quieto y tranquilo, ya verás que se acaba rápido, si puedes sonríe un poco y verás cómo les arde</t>
  </si>
  <si>
    <t>No voy a ir a la casa ahora, Chispas ahí su voz que comenzaba a protestar, pero hombre, tú no puedes</t>
  </si>
  <si>
    <t>La mujer de Yacu sirvió un mate de papas con ají y poco después llegó Juanacha llevando otro de cecinas</t>
  </si>
  <si>
    <t>Un maletero negro, flaco y uniformado cargó la maleta de Luis Felipe, silbando con un aire despreocupado</t>
  </si>
  <si>
    <t>Eso dicen todos, eso dicen todos, pero después terminamos enterrando el pico dijo José Luis, sonriendo</t>
  </si>
  <si>
    <t>¡Si yo hubiera tenido los ojos azules de él, sus manos blancas y su hermosa barba rubia! Me dio la mano</t>
  </si>
  <si>
    <t>Brotó de nuevo el zumbido, más espeso y rumoroso que antes, Aída y Santiago volvieron al patio del fondo</t>
  </si>
  <si>
    <t>Por eso te empeñas en hablar mal de ellos, porque no eres capaz de vivir una vida de santidad como ellos</t>
  </si>
  <si>
    <t>Era bonita y redonda; su nariz latía como el hocico de un conejito, casi pegada al vidrio, y lo empañaba</t>
  </si>
  <si>
    <t>Alberto los vio, sentados en el sofá, discutiendo sobre la superioridad del tabaco americano o el inglés</t>
  </si>
  <si>
    <t>En los recreos me quedaba en la clase, abría las loncheras de los gringos y me comía las cosas más ricas</t>
  </si>
  <si>
    <t>arrugar</t>
  </si>
  <si>
    <t>El teniente tenía cogida la hoja de papel con la punta de los dedos, cuidadosamente, no quería arrugarla</t>
  </si>
  <si>
    <t>La catedral era demasiado grande, como la fachada de la gloria para los que han padecido hasta su muerte</t>
  </si>
  <si>
    <t>El cuartel mostraba así su fachada, sus almenas y contrafuertes; era el edificio más grande de la ciudad</t>
  </si>
  <si>
    <t>Encargaba los ponchos de vicuña a los departamentos del centro o del sur porque en el norte no abundaban</t>
  </si>
  <si>
    <t>Amigos que recibimos con güena voluntá, como Zenobio García y el Mágico, se dieron vuelta por el interés</t>
  </si>
  <si>
    <t>corbata michi</t>
  </si>
  <si>
    <t>Un tipo bajito, con corbata michi y anteojos hacía gritar Libertad al público y anunciaba a los oradores</t>
  </si>
  <si>
    <t>337 Daba un fresco brochazo de verdura el cebadal, mientras la quinua tomaba el color gris de la madurez</t>
  </si>
  <si>
    <t>yunga</t>
  </si>
  <si>
    <t>Los indios se arrastran a cuatro pies, cubiertos con pieles de carneros, para atacar por sorpresa Yungay</t>
  </si>
  <si>
    <t>Casi no los habías visto tres meses, Zavalita, pero hablabas con el viejo por teléfono todas las semanas</t>
  </si>
  <si>
    <t>Eso es lo que me da miedo, compadre, que algún pendejo se la agarre a la Rosita cuando yo estoy de viaje</t>
  </si>
  <si>
    <t>Al tocar el timbre de la casa, la sintió buscar su brazo, la vio protegerse el peinado con la mano libre</t>
  </si>
  <si>
    <t>Mientras Maricucha se limpiaba el vestido con una servilleta de papel, Luis Felipe prendió un cigarrillo</t>
  </si>
  <si>
    <t>Nadie nos podrá quitar si todos la defendemos con machetes, con piedras, con palos, más que sea arañando</t>
  </si>
  <si>
    <t>No me pagaba nada, pero tenía casa y comida, y me trataban bien, aunque me hacían trabajar duro y parejo</t>
  </si>
  <si>
    <t>A veces, muy de tarde en tarde, un jinete cruzaba la puna, al galope, como huyendo del frío y la soledad</t>
  </si>
  <si>
    <t>Una mujer que estaba a su lado tenía una larga mancha de sangre en el costado, hacia el hombro izquierdo</t>
  </si>
  <si>
    <t>¿Saben qué pasa cuando un perro y una perra se encuentran en la calle? - No, mi cadete - dijo el Esclavo</t>
  </si>
  <si>
    <t>Se pasa la mano por los cabellos, los alisa, sigue con un dedo la raya y comprueba que se conserva recta</t>
  </si>
  <si>
    <t>De ir González a la cárcel tenía que ir también el socio por complicidad en la falsificación de billetes</t>
  </si>
  <si>
    <t>Se puso medio loco de cólera y ésa fue la vez que se trompeó con el negro Vallano, ahí mismo, en el baño</t>
  </si>
  <si>
    <t>Andaba pegado al poeta, siguiéndolo a todas partes, mirándolo, hablándole bajito para que nadie lo oyera</t>
  </si>
  <si>
    <t>¿Vamos a subir o quiere que me vaya? Has aprendido malos modales con Bola de Oro dijo Queta, secamente</t>
  </si>
  <si>
    <t>Las matas de paja en las cuales los amarró estaban enteras, lo que no habría pasado en caso de un escape</t>
  </si>
  <si>
    <t>No lo hemos identificado, porque esta señora no tenía un amante sino muchos dijo el inspector Peralta</t>
  </si>
  <si>
    <t>Entonces, en el futuro nada de amenazas ni de habladurías había dicho don Hilario, calmándose un poco</t>
  </si>
  <si>
    <t>Ya he hablado con ella para que cuando yo me regrese a Lima, tú te encargues de tenérmela bien afinadita</t>
  </si>
  <si>
    <t>Cultiva un huerto de cerco pétreo situado al frente del redil, donde prosperan coles, rocotos y cebollas</t>
  </si>
  <si>
    <t>» En eso recordó y quiso quemar la hinchazón con la vela e indicó a Hipólito que hiciera asomar el pecho</t>
  </si>
  <si>
    <t>(Ríen)    La camiseta crema se tiene que sudar sino parecemos cagones o los pavos del Cristal</t>
  </si>
  <si>
    <t>La habían subido a una camilla y una vieja con pelos en el cuello le estaba quitando la ropa y riñéndola</t>
  </si>
  <si>
    <t>"Debe haber una timba, si tuviera un cobre, un solo puto cobre, podría ganar los veinte soles, quizá más</t>
  </si>
  <si>
    <t>¡Será para un bien eterno!, exclamó mi padre una tarde, en Pampas, donde estuvimos cercados por el odio</t>
  </si>
  <si>
    <t>Creo que es la danza con que celebran en mi pueblo la llegada del agua; en Chaupi, en el ayllu de Chaupi</t>
  </si>
  <si>
    <t>Trifulcio, Téllez y Urondo salieron de la chingana, se pusieron al frente de los hombres de la camioneta</t>
  </si>
  <si>
    <t>La chicha preparada por las mujeres se puso roja y madura y Juan llamó a la faena o más bien a la fiesta</t>
  </si>
  <si>
    <t>" Efectivamente, cuando llegamos nos abrió una vieja que conocía al flaco y que al verme se puso furiosa</t>
  </si>
  <si>
    <t>En su cuarto abrió un cajón y se volvió con un paquete en las manos y me dijo: "torna por tu cumpleaños"</t>
  </si>
  <si>
    <t>Valencio tomó por la falda de un cerro y la fue bordeando hasta que, en cierto momento, comenzó a trepar</t>
  </si>
  <si>
    <t>Un poco más abajo de donde se hallaba, se retorcía un gran remolino donde bien se pudo ahogar si no vara</t>
  </si>
  <si>
    <t>Euforia)  ESCENA 27 (EL CHACAL solo, en la mitad del escenario)   No me gusta ir al cementerio</t>
  </si>
  <si>
    <t>Entonces no pudo aguantarse, atinó a levantar el mandil pero fue por gusto, todo el vómito cayó al suelo</t>
  </si>
  <si>
    <t>¿No es distinta de los cientos de plazas que has visto? Será por eso que guarda el resplandor del cielo</t>
  </si>
  <si>
    <t>Buenas, don Luis Felipe, qué milagro por aquí dijo Cristian, sonriendo, mordiendo un pedazo de chancay</t>
  </si>
  <si>
    <t>Página 245  Juan Ignacio fue al baño, se duchó y volvió al cuarto con una toalla amarrada en la cintura</t>
  </si>
  <si>
    <t>Permaneció con la cabeza echada atrás la boca entreabierta, con una expresión de tranquila de embriaguez</t>
  </si>
  <si>
    <t>Un día amaneció la novedad de que una mujer vieja había pasado por la Calle Real, a medianoche, llorando</t>
  </si>
  <si>
    <t>Con una de sus manos apoyada en la m5jilla y la otra tamborileando en su rodilla, los miró detenidamente</t>
  </si>
  <si>
    <t>Uno gritó: -¡Viejo cobarde! En ese momento se hizo notar Evaristo Maqui, bastante borracho, gesticulando</t>
  </si>
  <si>
    <t>De repente, yo ni me había dado cuenta, y él ya tenía una mano en mis tetas y la otra abajo de mi calzón</t>
  </si>
  <si>
    <t>A lo largo de su existencia y a causa de sus coplas, había ingresado ochenta y cuatro veces en la cárcel</t>
  </si>
  <si>
    <t>chupado</t>
  </si>
  <si>
    <t>Y Amalia, al verlo que vacilaba ¿cuál negocito? «Ataúdes Limbo» había dicho Ambrosio, un poco chupado</t>
  </si>
  <si>
    <t>Él tenía, como todos los indígenas, una cabaña de tallos de palmera techada con hojas de la misma planta</t>
  </si>
  <si>
    <t>Esperaron que yo estuviera bien borracho, con pisco que ellos mismos me convidaron, para echárseme encima</t>
  </si>
  <si>
    <t>Usted me entiende, vaya al Colegio y trate en el futuro de que la muerte del cadete Arana sirva para algo</t>
  </si>
  <si>
    <t>Traté de hablar con don Emilio y ya no está en la hacienda, se fue a Lima dijo el que daba las órdenes</t>
  </si>
  <si>
    <t>Página 215  Gracias, Joaquín, te has pasado de vueltas, me has hecho una entrevista de lo más simpática</t>
  </si>
  <si>
    <t>La puerta del departamento está abierta, pero no aparece el Batuque, chusco, brincando, ruidoso y efusivo</t>
  </si>
  <si>
    <t>El lunes, el especialista examinó las nuevas radiografías y dijo desilusionado usted está más sano que yo</t>
  </si>
  <si>
    <t>La vicuña está inmóvil sobre la hierba, las orejas paradas, los grandes ojos húmedos perdidos en el vacío</t>
  </si>
  <si>
    <t>De veras, había laborado con tenacidad y firmeza, sin vanos lamentos, dando a la vez pruebas de capacidad</t>
  </si>
  <si>
    <t>Acaso las notas no brotaban con la limpieza esperada, tal vez los dedos no acertaban con el lugar preciso</t>
  </si>
  <si>
    <t>La Perdiz se había portado bien, pues no le cobró los recipientes rotos y ni siquiera la chicha derramada</t>
  </si>
  <si>
    <t>Como recordaban las fugas nocturnas, no levantaron capilla sino que lo dejaron quince días en observación</t>
  </si>
  <si>
    <t>Se había sacado el mandil, el apretado vestido dibujaba su vientre combado, las caderas que se derramaban</t>
  </si>
  <si>
    <t>¡Con el Hermano Miguel puedo ir! le dije en voz alta, acercándome a él, en el corredor del segundo piso</t>
  </si>
  <si>
    <t>Con las chicas del barrio se mostraba siempre seguro, les hacía bromas ingeniosas o conversaba seriamente</t>
  </si>
  <si>
    <t>Y los dos miramos el güeco y la mecha ya se había consumido, metiéndose pa adentro y no había cómo jalala</t>
  </si>
  <si>
    <t>La mano izquierda se recogía suavemente sobre el pecho, en tanto que la otra, estirada, empuñaba una pala</t>
  </si>
  <si>
    <t>Mamá, este es mi amigo Peter, que estaba durmiendo y por tu culpa ha tenido que levantarse dijo Joaquín</t>
  </si>
  <si>
    <t>Dio media vuelta, subió, y, mientras le pedía la llave del doce a Ivonne, pensaba se irá pero va a volver</t>
  </si>
  <si>
    <t>Cuando tiraba de la cuerda, la gris esfera se elevaba hasta la altura de nuestros ojos, y caía lentamente</t>
  </si>
  <si>
    <t>En ningún pueblo había visto tejido tan grueso; ni las medias de los morochucos, ni los chullos28 del sur</t>
  </si>
  <si>
    <t>Había ido a cocinar, temblando, y todavía mucho rato después todo se le había estado cayendo de las manos</t>
  </si>
  <si>
    <t>Zorzales, huanchacos, rocoteros y gorriones confundieron sus trinos alegrándose de la bendición de la luz</t>
  </si>
  <si>
    <t>correrse la paja</t>
  </si>
  <si>
    <t>¿Ustedes creen que correrse la paja es pecado? La paja es pecado venial, no pecado mortal dijo Fernando</t>
  </si>
  <si>
    <t>Después de Santos Vivero, los apristas comenzaron a hablar de nuevo, y nosotros de nuevo dijo Santiago</t>
  </si>
  <si>
    <t>Era que comenzaba la bajada y no veía, allá en el fondo de la hoyada, las acostumbradas luces del caserío</t>
  </si>
  <si>
    <t>Amalia lo estuvo espiando y cuando Trinidad regresó al callejón ¿cómo te fue? y él bien, discutimos mucho</t>
  </si>
  <si>
    <t>Le ha dado por hablar mal de los curas, de los militares, de todo, para hacernos rabiar a mí y a su madre</t>
  </si>
  <si>
    <t>Ambrosio había creído que gracias a los extras que sacaba sin que supiera don Hilario redondearían el mes</t>
  </si>
  <si>
    <t>Podía estarse horas de horas parado en el mismo lugar, esperando a su amo, sin precisar de estaca ni soga</t>
  </si>
  <si>
    <t>Le sacaba plata, y el tipo la mandó matar para que no lo chantajeara más recitó, suavemente, Becerrita</t>
  </si>
  <si>
    <t>Sus rifles y carabinas estaban pegaos contra la cueva y los empuñamos y después el tal Mora soltó un tiro</t>
  </si>
  <si>
    <t>Cuando yo llegué del club, mis viejos estaban sentados en la sala, esperándome con el pacazo de marihuana</t>
  </si>
  <si>
    <t>Besó la mano de Hortensia, quiso besar a Queta en la boca pero ella ladeó la cara y le ofreció la mejilla</t>
  </si>
  <si>
    <t>Joaquín y la mujer se acercaron a la mesa de Luis Felipe, quien se puso de pie y besó la mano de la mujer</t>
  </si>
  <si>
    <t>pirata</t>
  </si>
  <si>
    <t>Desde el Bar, observaban a los experimentados piratas de la noche limeña tomar al abordaje a las mamberas</t>
  </si>
  <si>
    <t>Está cerca la piedra blanca donde descansan los viajeros, espera allí y escúchale; oye su llanto; es s VI</t>
  </si>
  <si>
    <t>labia</t>
  </si>
  <si>
    <t>Sí, pues, joven, pero usted los convence, usted tiene su buena labia, y para la señora su opinión es ley</t>
  </si>
  <si>
    <t>Cayó de bruces y al caer, las piernas tullidas rozaron el cordaje, arrancándole un agudo y amargo lamento</t>
  </si>
  <si>
    <t>Y las mazorcas brillantes -rojas, moradas, blancas, amarillas- se rendían atestando las listadas alforjas</t>
  </si>
  <si>
    <t>En su ingenuidad, esperaba reconfortar al padre en tan grave momento con esa humilde ofrenda de su cariño</t>
  </si>
  <si>
    <t>En las mañanas iba a la playita del embarcadero o daba vueltas por la plaza, charlando con los vagabundos</t>
  </si>
  <si>
    <t>Se había quitado la cristina en el pasillo, de modo que se limitó a cuadrarse y a hacer sonar los talones</t>
  </si>
  <si>
    <t>Me dijo algo así como: por fin te sacaste a ese marica de encima, los maricones siempre traen mala suerte</t>
  </si>
  <si>
    <t>Había un plato de chupe humeando en su asiento, pero en el de su tío sólo un café con leche y un sandwich</t>
  </si>
  <si>
    <t>Pa que no se vea de la calle la desgracia de los presos, nos botaron pa acá a este suelo húmedo y fangoso</t>
  </si>
  <si>
    <t xml:space="preserve">  Yo también quiero componer ¿Qué es esto? ¿Un monopolio, una barra fascista?  YUTAY:  ¿Fascista?</t>
  </si>
  <si>
    <t>351 En esos tiempos estaban aquí los gringos Gofrey, apellido que nunca supe cómo se escribía ni se decía</t>
  </si>
  <si>
    <t>El tiempo adquiere mucha significación cuando pasa sobre un hecho fausto o infausto, en todo caso notable</t>
  </si>
  <si>
    <t>CARADURA se saca la casaca y se peina de otra manera, tiene un chocolate)   Hola    Y chao</t>
  </si>
  <si>
    <t>¿Sabes que te has podido morir? ¿Por qué lo has hecho? ¿Por qué no está ese huevón acá?    No podía</t>
  </si>
  <si>
    <t>Augusto fue y ensilló su bayo, púsose de todos sus ponchos el más oscuro y pasó a despedirse de Marguicha</t>
  </si>
  <si>
    <t>Es preferible ver la plata po el suelo y no los granos de Dios, la comida, el bendito alimento del hombre</t>
  </si>
  <si>
    <t>trinche</t>
  </si>
  <si>
    <t>La Trinchera Norte es una barra guerrera y en estos años ha demostrado ser la más grande y brava del país</t>
  </si>
  <si>
    <t>Acaso quería hablar o llorar La mujer lo cubrió con unas mantas y el alcalde se sentó junto a la cabecera</t>
  </si>
  <si>
    <t>La estación del ferrocarril y la ancha avenida por la que avanzábamos lentamente, a pie, me sorprendieron</t>
  </si>
  <si>
    <t>Mi padre se bajó del caballo y preguntó a una mujer por la causa de los repiques y del rezo en las calles</t>
  </si>
  <si>
    <t>Hay mil cosas paralizadas y los prefectos y subprefectos me vuelven loco con sus telefonazos y telegramas</t>
  </si>
  <si>
    <t>¿Dónde aprendiste este huaino? ¿Quién lo sacó? -Lo aprendí en este mesmo pueblo, pero no sé quién lo sacó</t>
  </si>
  <si>
    <t>Las tetitas  a medio salir, un cuerpo jovencito y nada más, pero tan sucia que ni para misa se arreglaba</t>
  </si>
  <si>
    <t>Y el otro, que alargó la mano temblando bajo los cañones que le apuntaba la tropa, fue torturado a su vez</t>
  </si>
  <si>
    <t>-¡Qué güeno, taita! -exclamó Pedro, afirmando un adobe y emparejando la arcilla saliente con el badilejo-</t>
  </si>
  <si>
    <t>Tarjeta en mano, dijo a Rosendo: -¿No ves? Aquí tienes los resultaos de hablar claro y de irse po lo alto</t>
  </si>
  <si>
    <t>La huerta de la hacienda se perdía de vista, sus sendas estaban bordeadas de flores, y de plantas de café</t>
  </si>
  <si>
    <t>Ah, negro, qué buena vida cuando trabajábamos con don Cayo, hasta que me muera me pesará que me cambiaran</t>
  </si>
  <si>
    <t>Empecemos aquí mismo, dijo Ruperto, y saltó sobre una silla: arequipeños, hermanos, escuchen un momentito</t>
  </si>
  <si>
    <t>Mis ojos se prendieron del vuelo lento de esos insectos que absorben en su cuerpo negro, inmune, el fuego</t>
  </si>
  <si>
    <t>Producía una rara impresión ver al hombre blanco y al hombre moreno, mano a mano, mirándose jubilosamente</t>
  </si>
  <si>
    <t>Esos ojos están llenos de pasión y esa boca, tan dramática, no necesita hablar para decirnos la tragedia»</t>
  </si>
  <si>
    <t>Hacía apenas dos añitos y pico que había salido de Lima cuando volví dice Ambrosio Pero qué diferencia</t>
  </si>
  <si>
    <t>Hasta entonces sólo había estado enamorado, piensa, pero desde entonces infectado, intoxicado de la China</t>
  </si>
  <si>
    <t>¿si ya le habíamos quitado todo pa qué lo seguiste chancando?    Para que no nos siga pes imbécil</t>
  </si>
  <si>
    <t>Con las justas tienen brevete para manejar camello, y se Página 175  meten a hacer taxi los muy conchudos</t>
  </si>
  <si>
    <t>De pronto, sonó una voz y fue como si hablaran el corredor, los muros, el espacio: -Rosendo, Rosendo Maqui</t>
  </si>
  <si>
    <t>¿Se trataba de la muerte de su mujer? ¿O de la suya? Al fin y al cabo eran ambos muy viejos y debían morir</t>
  </si>
  <si>
    <t>Si yo no te hubiera tratado mal no te pasarías la vida juntando plata para subir aquí a contarme tus penas</t>
  </si>
  <si>
    <t>La señora y él bajaron tarde, Amalia y Carlota lo miraban aleladas, sofocadas, tenía una pinta que mareaba</t>
  </si>
  <si>
    <t>-Sí -dijo el escritor-, esa paja es dura y sufrida como el campesino, a quien la comparación le viene bien</t>
  </si>
  <si>
    <t>Brillaban las finísimas estacas que debían clavarse en los ojos o  cualquier parte de la cabeza del rival</t>
  </si>
  <si>
    <t>No sabía por qué no había bajado y la había cacheteado a la vieja ésa, a la vieja estúpida ésa, sí corazón</t>
  </si>
  <si>
    <t>Queta sólo entendía pedazos confusos de la historia que el gringo le venía contando con risotadas y mímica</t>
  </si>
  <si>
    <t>¿Y el Chispas y su enamorada, mamá? Ah Cary estaba muy bien, encantadora, vivía en la Punta hablaba inglés</t>
  </si>
  <si>
    <t>Estaba medio tronado de susto, por lo que habían matado a sus dos compañeros en el teatro dijo Ludovico</t>
  </si>
  <si>
    <t>Muy abajo, cerca de un bosque reluciente de molles, tocaron sus cornetas anunciando su llegada a la ciudad</t>
  </si>
  <si>
    <t>Habían ido reuniendo a la gente, la habían ido palabreando, y, con disimulo, se pegaron a la manifestación</t>
  </si>
  <si>
    <t>Una cosa es con guitarra y otra cosa es con violín, según decía mi abuelita» Estallaron sonoras carcajadas</t>
  </si>
  <si>
    <t>Ay, señora, si viera el platazo de tallarín con huevo frito que el flacucho se comió ayer dijo Alexandra</t>
  </si>
  <si>
    <t>porque esa cara no miente, mamá, a las claras se nota que estás cruzada conmigo, okay, cuál es el problema</t>
  </si>
  <si>
    <t>Los buitres y los gallinazos habían dado cuenta del puma, tanto como del burro, dejando limpios los huesos</t>
  </si>
  <si>
    <t>¿No estás satisfecho, Serrano? No pena porque hubiera estado preso, entiéndame bien, niño dice Ambrosio</t>
  </si>
  <si>
    <t>¿Y por qué no estaba cerrado para ésos? La vieja no les daba explicaciones: fuera o llamaba a los cachacos</t>
  </si>
  <si>
    <t>Queta sentía las educadas puntas de sus dedos en la espalda, su brazo que la sujetaba con temeroso cuidado</t>
  </si>
  <si>
    <t>Decían que en esas jaranas podían encontrarse mujeres fáciles y aun mestizas que vivían de la prostitución</t>
  </si>
  <si>
    <t>hachazo</t>
  </si>
  <si>
    <t>Muchos, para hacerse broma, abandonaban sus parejas y así resultaba dando hachazos quien menos se esperaba</t>
  </si>
  <si>
    <t>Benito Castro dispone las operaciones y los treinta hombres se pegan contra las peñas dejando la vía libre</t>
  </si>
  <si>
    <t>Los patronos lo pueden todo, mandan sus caporales pa que nos apresen y a ellos les ayuda la fuerza pública</t>
  </si>
  <si>
    <t>Habían hablado un momento de pie, en la vereda: ¿podían almorzar mañana juntos, supersabio? Claro, Chispas</t>
  </si>
  <si>
    <t>Yo necesito sus brazos para el trabajo en una mina de plata que he amparado a la otra orilla del río Ocros</t>
  </si>
  <si>
    <t>killer</t>
  </si>
  <si>
    <t>Un cuarto pequeño donde vemos algunas botellas, y están además el KILLER, EL BURRO, YUTAY, EL NENE y TYSON</t>
  </si>
  <si>
    <t>Mi viejo todavía estaba en cuidados intensivos y yo me quedaba en su cuarto a acompañarlo todas las noches</t>
  </si>
  <si>
    <t>De San Isidro, el padre de un compañero los llevaba a ambos hasta el colegio "La Salle", todas las mañanas</t>
  </si>
  <si>
    <t>O, sino, lo que propuso ayer Paredes: sacarlo de Tumbes por tierra, subirlo a un avión en Talara y traerlo</t>
  </si>
  <si>
    <t>Construcción Civil encendió un cigarrillo, vio las manos rechonchas escarbando afanosamente los papeles</t>
  </si>
  <si>
    <t>¿Cómo me manchan así a mi Joaquincito, por el amor de Dios? dijo Maricucha, como hablando consigo misma</t>
  </si>
  <si>
    <t>Y a pesar de las disculpas se le va la mano por cualquier cosa, en estos días he visto a varios machucados</t>
  </si>
  <si>
    <t>Hasta el ombligo se lo abrieron Periquito cambiaba las bombillas con una sola mano, se mordía la lengua</t>
  </si>
  <si>
    <t>De otro modo, la cabeza les da vueltas junto con el mundo y terminan por vomitar y caerse en medio del río</t>
  </si>
  <si>
    <t>No es mucho el destrozo, sin embargo, pues el sendero sube a una loma donde sólo hay chamiza baja y pencas</t>
  </si>
  <si>
    <t>El ramo sólo tenía tres flores, y lo llevé con cuidado, como si fuera la suavidad de las manos de Salvinia</t>
  </si>
  <si>
    <t>"Le diré, no ves que me han jalado en Química por ti, no ves que ando enfermo por ti, Pies Dorados, no ves</t>
  </si>
  <si>
    <t>Mójenlos con chicha de jora, y vuelvan a eso de las cuatro para llevarlos al local del Partido Restaurador</t>
  </si>
  <si>
    <t>Cuando estábamos estudiando y se manchaba las manos con tinta, botaba los libros al suelo y se iba a lavar</t>
  </si>
  <si>
    <t>En el patio, el teniente se volvió hacia el soldado y mirándolo a los ojos le dijo: -Te has jodido, animal</t>
  </si>
  <si>
    <t>El Portal estaba vacío, una franja celeste se insinuaba débilmente sobre los techos de la plaza San Martín</t>
  </si>
  <si>
    <t>¿No es verdad que te has caído?" Y el maricón dijo: "no, usted me ha roto la cabeza de un palazo, mi cabo</t>
  </si>
  <si>
    <t>Qué es eso de entrar a la oficina echando carajos el calvo se frota los ojos estupefactos y hace muecas</t>
  </si>
  <si>
    <t>Doña Chayo estaba verificando con los dedos la transparencia insolente de un tocuyo de a cincuenta la vara</t>
  </si>
  <si>
    <t>Las papas no darían mucho, pero estaban en mejores condiciones la quinua, la cebada, las ocas, los ollucos</t>
  </si>
  <si>
    <t>Su voz era resuelta, urgente, la tenía al palo, flaco, ¿y tú no?, angustiada, espesa: él también,  pecoso</t>
  </si>
  <si>
    <t>A mí me parece una cojudez que no dejen fumar en el campamento dijo, y le invitó un cigarrillo a Joaquín</t>
  </si>
  <si>
    <t>Esa noche, después de jugar varios partidos de billar, Alfonso y Joaquín decidieron volver al departamento</t>
  </si>
  <si>
    <t>En el NegroNegro le cancelaron el crédito, piensa, a ti te estaría debiendo lo menos mil  soles, Zavalita</t>
  </si>
  <si>
    <t>Chupa el calor del cuerpo y le sopla el frío de las piedras, produciendo una hinchazón casi siempre mortal</t>
  </si>
  <si>
    <t>Ya sabía, ya me habían advertido, es la persona más vil y canalla que existe dijo la mujer, a media voz</t>
  </si>
  <si>
    <t>En las noches, iba a la Plaza Bellavista a encontrarme con el flaco y él me decía: "prepárate para tal día</t>
  </si>
  <si>
    <t>Rocío colgó el teléfono, salió del departamento sin decir una palabra, subió al ascensor y bajó a la calle</t>
  </si>
  <si>
    <t>La otra noche soñé que nos columpiábamos frente a frente, y cuando llegábamos arriba, yo le metía la pinga</t>
  </si>
  <si>
    <t>no era espeso el chiquillo, era buena gente, nunca me cobraba (tenía criterio), esa noche tampoco me cobró</t>
  </si>
  <si>
    <t>Mi Joaquín, por favor, qué maneras son esas de recibir a tu mamacita que tanto te quiere dijo Maricucha</t>
  </si>
  <si>
    <t>Atusparia, herido en una pierna en el combate de Huaraz, cae y sobre él caen los cadáveres de sus guardias</t>
  </si>
  <si>
    <t>Cuando ya nadie le buscó pleito de balde, trataban de cobrarse cuentas viejas y quedó enredado sin remedio</t>
  </si>
  <si>
    <t>Estoy sin anteojos, no veo bien dijo Joaquín, y escupió en una servilleta la comida que tenía en la boca</t>
  </si>
  <si>
    <t>Un hueco en el hueco murmuró una voz relamida y Santiago oyó risitas tenues y comentarios ininteligibles</t>
  </si>
  <si>
    <t>EL NENE:  ¿Y cómo nos vamos a llamar?    Barra Norte, y nosotros seríamos los primeros barristas</t>
  </si>
  <si>
    <t>Lo que pasa es que mi hembrita va a estar viendo la entrevista, y quiero aprovechar para mandarle saludos</t>
  </si>
  <si>
    <t>Ahora estaban muy apretados, el sillón se mecía como un péndulo, y Queta sintió asco: la mano de él sudaba</t>
  </si>
  <si>
    <t>Compren el doble para guardar, les dijo el chino de la panadería, si se viene la revolución mañana no abro</t>
  </si>
  <si>
    <t>Unos instantes después del toque de diana, Alberto, sin abrir los ojos todavía, piensa: "hoy es la salida"</t>
  </si>
  <si>
    <t>Como para que no quedara ninguna duda, las cuatro campanas volvieron a infiltrarse nítidamente en la noche</t>
  </si>
  <si>
    <t>Por algo dicen que no hay maricón sin suerte, ¿no? Qué ganas tengo de meterme unos tiritos dijo Joaquín</t>
  </si>
  <si>
    <t>¿Y las alas, qué me dicen si capa a alguien a punta de aletazos, qué me dicen? No quiere nada contigo, Boa</t>
  </si>
  <si>
    <t>El cuarto del Hermano era muy oscuro; sólo una ventana alta y pequeña daba a la calle, un tragadero de luz</t>
  </si>
  <si>
    <t>En todo caso, él los anularía sacando a relucir viejas cuentas que ambos tenían pendientes con la justicia</t>
  </si>
  <si>
    <t>¿Has hablado con Llerena tú? Está bien, mantenga la tropa acuartelada, Alvarado dijo el general Llerena</t>
  </si>
  <si>
    <t>Ablandóse súbitamente para con Doroteo y le invitó un trago de una botella de pisco que sacó de la alforja</t>
  </si>
  <si>
    <t>¿qué vas a hacer?  EL BURRO:  Voy a esperar que llegue El Chacal con Yutay para que se queden en la puerta</t>
  </si>
  <si>
    <t>Unos minutos más tarde, llamó a gritos a Joaquín, quien corrió al cuarto de su madre con las manos mojadas</t>
  </si>
  <si>
    <t>y él me miró y se rió solito y me palmoteo la espalda y me dijo vacílate, chino, y se paró y zafó así nomás</t>
  </si>
  <si>
    <t>Manoseó Los misterios de Lesbos, dejando que sus ojos corrieran ciegos sobre las figuritas negras apretadas</t>
  </si>
  <si>
    <t>Al pie, de dos en fondo, unidos de muñeca a muñeca por las esposas, avanzan trotando penosamente los presos</t>
  </si>
  <si>
    <t>Un indio que sufría la enfermedad durante muchos días, de repente comenzó a boquear, perdió el habla y finó</t>
  </si>
  <si>
    <t>Que esto sirva de advertencia, para un cumplimiento más estricto del reglamento y de las instrucciones, etc</t>
  </si>
  <si>
    <t>A los otros los tienen acomplejados, zafa, zafa, blanquiñoso mierdoso, cuidado que los cholos te hagan miau</t>
  </si>
  <si>
    <t>Todos al Municipal a demostrarles a esos limeños quiénes eran los arequipeños, rugía Ruperto, tambaleándose</t>
  </si>
  <si>
    <t>Pero de mandar en primer término lo hubiera dejado muy atrás su ayudante Silvino Castro, alias Bola de Coca</t>
  </si>
  <si>
    <t>¿Cómo iba a tomar yo tanta chicha sin estar sentado junto a una mesa? Me miró ella con expresión triunfante</t>
  </si>
  <si>
    <t>La Coalición estaba haciendo un mitin y los odriístas se metieron y hubo una pelea y la policía tiró bombas</t>
  </si>
  <si>
    <t>Los iba pintando con una tiza por todas partes, con mucho cuidado, como cuando hacía las tareas del colegio</t>
  </si>
  <si>
    <t>Le tiras dos puñetes en la cara, un patadón en los huevos y le sacas la entreputa hasta que te pida perdón</t>
  </si>
  <si>
    <t>un gusto, así como reventaste a ese conchasumadre podemos sacarle la mierda a los gorilas en un par de años</t>
  </si>
  <si>
    <t>Pero Trifulcio no se fue, se echó a reír, se dejó caer alegremente al suelo y comenzó a rascarse las axilas</t>
  </si>
  <si>
    <t>Los hombres parecían hormigas portando sus  presas de horcones, cumbreras y vigas sobre las abruptas peñas</t>
  </si>
  <si>
    <t>Había que ser rápido, tener buena vista y calcular lo justo para poder, en pleno galope, atrapar el canasto</t>
  </si>
  <si>
    <t>Ramón se llevó una esquina del poncho hacia la cara para secarse el sudor que abrillantaba la piel trigueña</t>
  </si>
  <si>
    <t>Y al día siguiente el Chispas vino a buscar a Santiago a la quinta de los duendes poco después del mediodía</t>
  </si>
  <si>
    <t>pilón</t>
  </si>
  <si>
    <t>El sol se solidifica en el pilón y cae y se disgrega hasta llegar a los pies de los que sostienen la cuerda</t>
  </si>
  <si>
    <t>Yo quisiera contribuir con un poquito dijo Alexandra, y le dio al comisario dos o tres billetes arrugados</t>
  </si>
  <si>
    <t>A ratos y a lo lejos, los árboles de las chacras que la avenida escindía: es aquí: El taxi paró y ella bajó</t>
  </si>
  <si>
    <t>¡Ay, quién se fía de serranos brutos! Pero pasó el tiempo y los indios no dieron más señales de agresividad</t>
  </si>
  <si>
    <t>Distinguió en la oscuridad la doble hilera de dientes grandes y blanquísimos del negro y pensó en un roedor</t>
  </si>
  <si>
    <t>mear</t>
  </si>
  <si>
    <t>No hay como mear al aire libre, carajo dijo Luis Felipe, orinando frente a una de las llantas de su carro</t>
  </si>
  <si>
    <t>Salió de allí el Hermano, y la luna iluminó su hábito blanco; el sombrero afelpado le daba sombra a la cara</t>
  </si>
  <si>
    <t>Pero no disimuló ni su contrariedad ni su estupor ni su desilusión; sólo su cólera, al principio y a medias</t>
  </si>
  <si>
    <t>Él le iba a dar la plata para que se largara a México, él se iba a dejar sangrar toda la vida por esa mujer</t>
  </si>
  <si>
    <t>Po esas peñas va dispués, bajando, a dar al río Ocros que blanquea con sus arenas como para servir de señal</t>
  </si>
  <si>
    <t>Un foco opaco, cubierto de manchas que las moscas dejaban, alumbraba apenas las paredes negras de la cocina</t>
  </si>
  <si>
    <t>jamás imaginó que, casi de un momento a otro, iba a ser repudiada y señalada como una mancha de la sociedad</t>
  </si>
  <si>
    <t>Pero no le pasaba y más bien le dio por salir a la puerta del callejón a gritar amarillos a los transeúntes</t>
  </si>
  <si>
    <t>LUCÍA con los ojos rojos, a duras penas prueba bocado) PADRE:  ¿Vas a seguir llorando? Eso le pasa por vago</t>
  </si>
  <si>
    <t>Nos pegamos un susto terrible con lo de tu viejo manejaba con una mano, con la otra sintonizaba la radio</t>
  </si>
  <si>
    <t>Cuando Ramón calló, sin haber dicho precisamente nada, don Álvaro echóse a reír diciendo: -Ah, cholo fregao</t>
  </si>
  <si>
    <t>¿Por qué no fuiste donde él, cómo no se te ocurrió? Es decir, no es que no se me ocurriera dice Ambrosio</t>
  </si>
  <si>
    <t>Los cantores eran dos cholos cetrinos, de manos rudas que punteaban las guitarras con una contenida energía</t>
  </si>
  <si>
    <t>En una época, todas las noches se veían sombras que franqueaban el muro por ese punto y volvían al amanecer</t>
  </si>
  <si>
    <t>Una pizca nomás, porque el trago te baja las defensas morales y te hace caer en las tentaciones dijo ella</t>
  </si>
  <si>
    <t>Contigo no se puede hablar, Luis Felipe, porque todo lo llevas al terreno de la vulgaridad dijo Maricucha</t>
  </si>
  <si>
    <t>¿Y quiénes son nuestras empleadas, nuestras cocineras, nuestras lavanderas? Tienen que ser las cholas, pues</t>
  </si>
  <si>
    <t>Gamboa vio sobre la tarima una esfera blanca, el quepí, y unos puntos luminosos, los botones de la guerrera</t>
  </si>
  <si>
    <t>Pero -hijo de la tierra- sabe dar en el tiempo debido y es una mancha granate la ofrenda dulce de sus moras</t>
  </si>
  <si>
    <t>Se te ha parado, se te ha parado dijo, con entusiasmo, al ver que el sexo de Joaquín se había puesto duro</t>
  </si>
  <si>
    <t>Por ahí está un caporal a la expectativa, con aire de perro de presa en espera de que le señalen la víctima</t>
  </si>
  <si>
    <t>Corrió pegado a la baranda del colegio, hasta el extremo, donde los muros se encontraban en un ángulo recto</t>
  </si>
  <si>
    <t>Teresa gritaba: "me hielo, me muero de frío" y el muchacho cogió agua con las dos manos y comenzó a mojarla</t>
  </si>
  <si>
    <t>Y justo ese día a mi vieja se le ocurre hacer una limpieza en la casa porque acababa de regresar de Caracas</t>
  </si>
  <si>
    <t>¿tienes miedo? ¿Te cagas de miedo, no cabrito? Te voy a reventar la cara y no te va a reconocer ni tu vieja</t>
  </si>
  <si>
    <t>Me hace sentirme su amigo ¿ve? Te quita el miedo, te hace sentir cómodo dijo Queta: El gato con el ratón</t>
  </si>
  <si>
    <t>Los más se sentían viejos para cambiar las costumbres o tenían numerosa familia, a la que no podían exponer</t>
  </si>
  <si>
    <t>Sé que es un santo, que es el mejor orador sagrado del Cuzco y un gran profesor de Matemáticas y Castellano</t>
  </si>
  <si>
    <t>Porque Amalia había ido a la casa dos veces a pedirle al viejo que sacara al aprista de la cárcel, Ambrosio</t>
  </si>
  <si>
    <t>Por el momento tenía operarios, pero ya sabía que andaba por esos lados y lo iba a llamar en caso necesario</t>
  </si>
  <si>
    <t>¿El Molina ése no lo explicó clarito? Tendríamos que ser unos cincuenta, y bien entrenados dijo Ludovico</t>
  </si>
  <si>
    <t>El viejo hizo una señal al corpulento Condorumi y éste, de una trompada en el mentón, derribó al vocinglero</t>
  </si>
  <si>
    <t>Aquí el trabajo se acabará dentro de quince días y me iré a la caña de azúcar, para ganar algo más y volver</t>
  </si>
  <si>
    <t>Un intenso dolor que cruzó como un hierro frío desde la cabeza hasta los pies, le hizo dar un largo alarido</t>
  </si>
  <si>
    <t>Joaquín miraba las piernas de Gonzalo, blancas y musculosas, y las piernas de Rocío, más delgadas y morenas</t>
  </si>
  <si>
    <t>quete</t>
  </si>
  <si>
    <t>nadie se ofende si tomo mis vitaminas (Saca unos quetes de pasta básica de cocaína y unos cigarros) Este es</t>
  </si>
  <si>
    <t>El y su mujer lo trataban como a sus propios hijos y Benito creció con ellos diciendo taita, mama y hermanos</t>
  </si>
  <si>
    <t>soy un gran cojudo, pienso, estoy estonazo haciendo un programa de televisión en una ciudad que está apagada</t>
  </si>
  <si>
    <t>¿Qué te dice el foráneo? ¡O me avisas o te rompo el lomo! advirtió Lleras al Peluca, aún antes de llegar</t>
  </si>
  <si>
    <t>Ambrosio estaba ya en el paradero cuando ella llegó y le apretó la mano tan fuerte que Amalia dio un gritito</t>
  </si>
  <si>
    <t>Después se sentaron sobre las pajas y compartieron un trozo de carne mechada que extrajo de la misma alforja</t>
  </si>
  <si>
    <t>413 Prositas era un zambo muy ladino, banderillero a veces, que más servía para tocar el cajón en las farras</t>
  </si>
  <si>
    <t>Echa a andar, despacio, las manos en los bolsillos, hacia la Plaza Dos de Mayo, y el Batuque trota a su lado</t>
  </si>
  <si>
    <t>No son prejuicios, a mí no me importa que tus compañeros sean blancos, negros o amarillos dijo don Fermín</t>
  </si>
  <si>
    <t>Con la masa del Apra, el aparato del Estado y los grupos dirigentes leales, Odría sí podría hacerse reelegir</t>
  </si>
  <si>
    <t>Rita les dijo: -Yo les oía hablar y no decía nada pa no amargarles la vida cuando ya estaba el trabajo hecho</t>
  </si>
  <si>
    <t>sobaco</t>
  </si>
  <si>
    <t>Estaban muy apretados en el asiento, olía a sobaco, el que manejaba estaba hablando por un pequeño micrófono</t>
  </si>
  <si>
    <t>Por supuesto, vaya a tranquilizar a la señora compungido, Carlitos, queriendo reivindicarse, congraciarse</t>
  </si>
  <si>
    <t>La luz profunda de esos espejos me ha arrebatado siempre, como si por ellos pudiera verse más allá del mundo</t>
  </si>
  <si>
    <t>Bien hecho, eso te pasa por maricón susurró Jorge, mientras Candelares seguía dictando la clase de química</t>
  </si>
  <si>
    <t>Queta se levantó, salió de la tina y avanzó en puntas de pie, regando gotas sobre las losetas desportilladas</t>
  </si>
  <si>
    <t>El viejo alcalde se consolaba diciendo: «¡Son cosas de la vida!» No contaba a los hijos muertos por la peste</t>
  </si>
  <si>
    <t>Él sí puede, para eso tiene plata dijo Robertito; se echó a reír de nuevo y se inclinó un poco hacia Queta</t>
  </si>
  <si>
    <t>Ya no había necesidad de bajar a la hoyada, pues el camino iba por las faldas de El Alto a caer en la meseta</t>
  </si>
  <si>
    <t>Nunca había visto tanta plata junta y con ella compró baratijas y dio comienzo a sus trajines de mercachifle</t>
  </si>
  <si>
    <t>porque me haría mucha gracia ver a un rochabús tirando un chorrazo de agua a la concurrida terraza del haití</t>
  </si>
  <si>
    <t>El Esclavo había abierto la botella de pisco, y después de tomar un trago largo y escupir, la pasó a Alberto</t>
  </si>
  <si>
    <t>¿Por qué ahora ya no?  Odría les dio la mano y se le subieron hasta el codo dijo el que daba las órdenes</t>
  </si>
  <si>
    <t>Eso sí, tienes que descolgarte por el lado de la Costanera y te puedes ensartar en la reja como un anticucho</t>
  </si>
  <si>
    <t>me voy embalado por el malecón después de chequear mi depa nuevecito y apagado y sin muebles y mío, sólo mío</t>
  </si>
  <si>
    <t>El Fiero, que ahora hablaba ya fácilmente con Rosendo, dijo que le quedaban por probar sólo  cuatro ganzúas</t>
  </si>
  <si>
    <t>A Joaquín le aburría mucho ir al Saeta, pero su madre lo obligaba a ir todos los viernes después del colegio</t>
  </si>
  <si>
    <t>Valencio hizo un gran tercio de leños y paja, se lo echó a la espalda sosteniéndolo con una cuerda, y partió</t>
  </si>
  <si>
    <t>Vacas y caballos fueron llevados a los corrales y allí recibieron de manos de los comuneros su ración de sal</t>
  </si>
  <si>
    <t>A veces llegaban hasta la misma pampa y algunos se clavaban como espadas y otros corrían como bolas de fuego</t>
  </si>
  <si>
    <t>Los tres últimos eran también casados, que de otro modo no habrían podido ocupar cargos de tanta importancia</t>
  </si>
  <si>
    <t>Y Ludovico e Hipólito decían que hasta para renovarles los carnets a las polillas les pedía sus tajadas, don</t>
  </si>
  <si>
    <t>Mas los presos nuevos se iban saturando de cárcel y nada quedaba ya, al cabo de unos días, sino la monotonía</t>
  </si>
  <si>
    <t>Modestia aparte, yo creo que no han surgido en el Perú animadores como los de mi tiempo dijo Paco de Soria</t>
  </si>
  <si>
    <t>-¿A almorzar? -dijo Alberto, desconcertado; otra vez se pasó la mano por la frente- No, no molestes a tu tía</t>
  </si>
  <si>
    <t>Pasaron frente a unas piezas de donde salían canciones un  poco gangosas, de gramófonos, según supo Calixto</t>
  </si>
  <si>
    <t>El Fiero oyó el cuento mirándolos más con el ojo de piedra que con el sano y luego barbotó: -Indios cobardes</t>
  </si>
  <si>
    <t>Una tarde lo llamó el subprefecto a su despacho, una vez más: -¿Así que no eres de aquí?  -Soy de Mollepata</t>
  </si>
  <si>
    <t>¡Si de lo primero que se acordó fue de Mollepata, acaso por las ollas! Debió mencionar una hacienda apartada</t>
  </si>
  <si>
    <t>¡Morirán tiritando, como la opa Marcelina, e irán al cielo a cantar eternamente! No bajarán al puente dije</t>
  </si>
  <si>
    <t>En su pequeño cuchitril de piedra se encerraba con el enfermo y lo anestesiaba con brebajes y raras palabras</t>
  </si>
  <si>
    <t>¿Quién dijo miedo, alguien dijo miedo? Me como una sección de gordos, uno por uno, y fresco como una lechuga</t>
  </si>
  <si>
    <t>Yo sé hacer en debida forma el cuento del entierro, pero cuando se topa uno con ayudantes brutos, falla todo</t>
  </si>
  <si>
    <t>El caporal solía decir: «Váyanse a pastear por otro lao, lejos; pastear no es dar vueltas en un mesmo sitio»</t>
  </si>
  <si>
    <t>Antes de regresar a la quinta de los duendes, fue a una florería de Larco y mandó un ramo de rosas a la Teté</t>
  </si>
  <si>
    <t>Página 169  Al día siguiente, Alexandra pasó por el departamento de Joaquín y le dijo que tenían que hablar</t>
  </si>
  <si>
    <t>Usted es un político experimentado y un buen jugador, sabe de sobra lo que le conviene dijo él, con calma</t>
  </si>
  <si>
    <t>o sea que toma nota, corazón, quédate en lima nomás, no te angusties tanto, que más te agitas, más envejeces</t>
  </si>
  <si>
    <t>Echó un vistazo a los alrededores, le dio la coca a Joaquín y recibió de manos de Alfonso el dinero acordado</t>
  </si>
  <si>
    <t>El sonido del vidrio rompiéndose en el pavimento se escuchó con nitidez en ese departamento del séptimo piso</t>
  </si>
  <si>
    <t>Muchos alumnos volvían al internado con la nariz hinchada, con los ojos amoratados o con los labios partidos</t>
  </si>
  <si>
    <t>Y para ir a elecciones hay que tener pacificado el país, es decir limpio de apristas dijo el doctor Ferro</t>
  </si>
  <si>
    <t>ensalada</t>
  </si>
  <si>
    <t>Caminaron un par de cuadras, entraron a un restaurante de comida rápida y se sirvieron dos ensaladas grandes</t>
  </si>
  <si>
    <t>¿Crees que Becerrita es cojudo, que Arispe es cojudo? La gente  bien no aparece nunca en la página policial</t>
  </si>
  <si>
    <t>Los marineros habían sacado el bote y, sin tiempo de empujarlo, se tiran al río y ganan a nado el «Putumayo»</t>
  </si>
  <si>
    <t>Hay que defenderse, hombre precavido vale por dos, que los imaginarias vayan a la pista de desfile y vigilen</t>
  </si>
  <si>
    <t>Esa vez el flaco Higueras no quería ir, fue contra su voluntad, como sospechando que la cosa iba a salir mal</t>
  </si>
  <si>
    <t>¡Oh árbol de pati de Patibamba! nadie sabía que tu corazón era de oro, nadie sabía que tu pecho era de plata</t>
  </si>
  <si>
    <t>Le conté al flaco todo, desde que conocí a Teresa, cuatro años atrás, cuando vino a vivir al lado de mi casa</t>
  </si>
  <si>
    <t>De verdad, no volví a hacerlo dijo Juan Manuel, levantando la voz, haciendo sonar los huesos de sus manos</t>
  </si>
  <si>
    <t>Benito no dijo que era mejor su comunidad, pero movió la mano: «ya sé en lo que terminan las historias esas»</t>
  </si>
  <si>
    <t>" Yo quería seguir hablando de lo mismo y le pregunté: "¿y cuánto tiempo de cárcel te darían, si te pescan?"</t>
  </si>
  <si>
    <t>Entonces don Teodoro le dijo a la señora: «Vete tú, Elenita, y déjanos hablar a nosotros de hombre a hombre»</t>
  </si>
  <si>
    <t>Espié y ahí estaba la avenida de las Palmeras, pero no vi ni al flaco ni a Culepe y me dio un susto horrible</t>
  </si>
  <si>
    <t>Así nos dicen a los peones de las haciendas de caña de azúcar que nos escapamos desesperaos de esa esclavitú</t>
  </si>
  <si>
    <t>No sabes la penita que me dio cuando me enteré que te botaron de la Católica dijo ella, manejando despacio</t>
  </si>
  <si>
    <t>» Uno de los soldados, al apoyarse en una fofa caña de las que formaban un tabique de la vivienda, la quebró</t>
  </si>
  <si>
    <t>me encantó tu concha olímpica, me fascina la gente descarada y coqueta, y tú tenías una gran concha, mariano</t>
  </si>
  <si>
    <t>Bueno, como anda tan mal tu negocio, entonces no te importará que te lo cierre mañana dijo el señor Lozano</t>
  </si>
  <si>
    <t>Teresa sonríe y parece turbada: sus manos se unen y desunen, caen junto a sus caderas, se apoyan en la pared</t>
  </si>
  <si>
    <t>¿No te gustaría salir conmigo, mamita? Luego puso una mano entre las piernas de Alexandra y trató de besarla</t>
  </si>
  <si>
    <t>La severidad que daba a ese rostro el entrecejo arrugado desaparecía en una gruesa boca de sonrisa bonachona</t>
  </si>
  <si>
    <t>Los cadetes corrían sin dejar de hablar: el capitán podía distinguir algunas frases sueltas entre el barullo</t>
  </si>
  <si>
    <t>¡Oye tú! Tres chavetas y unos cuantos cócteles Molotov, no había razón para asustarse tanto dijo Bermúdez</t>
  </si>
  <si>
    <t>por mi madre</t>
  </si>
  <si>
    <t>Después les pregunté por mi madre y él me contó que se había muerto hacía seis meses, de un ataque al corazón</t>
  </si>
  <si>
    <t>No se mueven ni su jeta ni sus ojos de serrano y de adentro le sale una voz clarita, es de verlo y no creerlo</t>
  </si>
  <si>
    <t>Me acuerdo que tenía una pinga chiquitita, o a lo mejor se venía chiquita porque tenía unos musculazos, no sé</t>
  </si>
  <si>
    <t>¿No quedamos a las diez en el Zela? Este es el oficio más cabrón que hay, convéncete, Zavalita dijo Norwin</t>
  </si>
  <si>
    <t>Ambrosio acepta el cigarrillo que Santiago le ofrece, fuma, arroja el pucho al suelo y lo entierra con el pie</t>
  </si>
  <si>
    <t>La vieja es sagrada A otro que dejé medio muerto es a un cholo de mierda que me atrasó con 10 lucas en pasta</t>
  </si>
  <si>
    <t>Las cholas de la cocina les alcanzaron unos tazones de café caliente que bebieron rodeados de perros gruñones</t>
  </si>
  <si>
    <t>En los campos templados o fríos, la voz humana o la de las aves es llevada por el viento a grandes distancias</t>
  </si>
  <si>
    <t>Pero a lo mejor es mentira, ¿de dónde sale tanta cosa que cuentan de Fontana? Todos los días sacan algo nuevo</t>
  </si>
  <si>
    <t>Sí, pues, hijo, necesito desenchufarme unos días de este despelote del carajo que es Lima dijo Luis Felipe</t>
  </si>
  <si>
    <t>Rosendo echaba a la bola, para que se macerara, cal que extraía con un alambre húmedo de una pequeña calabaza</t>
  </si>
  <si>
    <t>Página 13  Esa tarde, a las tres en punto, Joaquín salió del colegio junto con los demás alumnos del Markham</t>
  </si>
  <si>
    <t>Uno de los futres manifestó: -¡Un buen cuento!, y es la primera vez que lo oigo con tanta riqueza de material</t>
  </si>
  <si>
    <t>La familia, es decir el Buitre, la beata doña Catalina y el hijo, don Cayo, que por entonces estaría gateando</t>
  </si>
  <si>
    <t>¿Y Rocío, tu enamorada, sabe todo esto? ¿Estás loco? ¿Cómo se te ocurre? Rocío no tiene idea de estas cosas</t>
  </si>
  <si>
    <t>Cómo patea el enano, cómo pateaba, cómo, qué esperas para treparte, no ves que duerme más calato que una foca</t>
  </si>
  <si>
    <t>Luego, trazando cruces y rayas en la tierra, les explicó detalladamente los diferentes movimientos del asalto</t>
  </si>
  <si>
    <t>El calabozo de los soldados se alza detrás del corral de las gallinas, entre el estadio y el muro del colegio</t>
  </si>
  <si>
    <t>¿Seguro que no quieres un bizcocho? Bueno, vale, pero solo un momento, que en casa me esperan dijo Cayetano</t>
  </si>
  <si>
    <t>Lo peor es que cuando Aguirre estaba arrodillado, Germancito se rayó y no le quiso invitar dijo Juan Carlos</t>
  </si>
  <si>
    <t>-¡Viva el Fiero Vásquez! -¡Que venga el Fiero Vásquez! Remecían las puertas, lanzando gritos e interjecciones</t>
  </si>
  <si>
    <t>Basta de groserías, está hablando con una señora dijo la mujer y él se decidió, ahora lo va a decir, hacer</t>
  </si>
  <si>
    <t>Los honderos del roquedal bajan y los tiradores del cañón corren hacia el lugar donde estuvieron los guardias</t>
  </si>
  <si>
    <t>Sin ningún orden aparente, se formaron dos colas en el baño, y todos fueron sometidos a una revisión policial</t>
  </si>
  <si>
    <t>Verdad que los árboles gruesos eran escasos, pero los pequeños se tupían a ratos y la chacra debía ser grande</t>
  </si>
  <si>
    <t>-Señor -dijo el secretario entrando-, dicen que no han visto por aquí a don Mamerto y ni siquiera en el campo</t>
  </si>
  <si>
    <t>Cuando el Padre se puso de pie y avanzó hacia el borde del tabladillo, los indios volvieron a lanzar un grito</t>
  </si>
  <si>
    <t>Años atrás, él y los muchachos del barrio gritaban también 11 chocolateros" a los cadetes del Colegio Militar</t>
  </si>
  <si>
    <t>El pique se había ido pa adentro y con el fin de seguilo, yo y mi ayudante bajamos descolgándonos po una soga</t>
  </si>
  <si>
    <t>¿Por los líos de Arequipa? Hace un mes que el perro de Bermúdez nos tiene rodeada la casa  dijo el Chispas</t>
  </si>
  <si>
    <t>El serrano Cava hinchaba los músculos bajo mis brazos, pero no podía moverse y miraba al Jaguar con una furia</t>
  </si>
  <si>
    <t>¿Qué fui entonces, don? Cómo ibas a ser chofer fijo si no tienes brevete profesional le explicó don Hilario</t>
  </si>
  <si>
    <t>Sería fresco, pero también sabido, o mejor dicho cobarde: les tenía más miedo a los señores que yo, Gertrudis</t>
  </si>
  <si>
    <t>Casiana se fue tranquilizando y un sueño cada vez más pesado la envolvió hasta sumergirla en una completa paz</t>
  </si>
  <si>
    <t>La acompañó hasta la esquina, le dio plata para el taxi, te sales con cualquier pretexto y se venía calladita</t>
  </si>
  <si>
    <t>¿A esa mujer tan guapa? ¿Ah, sí?  Yo lo acompañaría, pero el ómnibus a Lima sale a las seis dijo Ambrosio</t>
  </si>
  <si>
    <t>Pedía platos rarísimos, qué carajo será gazpacho oyó gruñir Amalia a Símula, era la primera lisura que le oía</t>
  </si>
  <si>
    <t>Juan Carlos prendió el carro, bajó por la Salaverry, cruzó la avenida del Ejército y llegó a La Pera del Amor</t>
  </si>
  <si>
    <t>El ingeniero había estado muy recargado de gastos, señor Lozano, pagos, letras, estaban sin efectivo este mes</t>
  </si>
  <si>
    <t>Miran a su alrededor y encuentran rostros que les sonríen, voces que les hablan en un lenguaje que es el suyo</t>
  </si>
  <si>
    <t>Junto a la cabeza rubia, suspendida sobre la baranda, había aparecido otra, morena: Ana, la hermana de Emilio</t>
  </si>
  <si>
    <t>El alcalde y los regidores estaban sentados, en bancos de maguey, al filo del corredor de la casa del primero</t>
  </si>
  <si>
    <t>482 Por no ser supersticiosos, los hacendados trabajaban mejor, plantando la barreta donde creían conveniente</t>
  </si>
  <si>
    <t>huachafa</t>
  </si>
  <si>
    <t>Aunque fuera tu madre, aunque fuera mayor, para que aprendiera a decirle huachafa, para que viera: claro amor</t>
  </si>
  <si>
    <t>En todo caso, mostraban un retorcimiento patético o una firmeza que parecía ocultar algo en su mudez profunda</t>
  </si>
  <si>
    <t>¡Si pudiera llorar! Pero no puede llorar, pues adentro se le ha secado, como a los troncos viejos, el corazón</t>
  </si>
  <si>
    <t>¿Y si le faltaban las fuerzas para izarse? Siempre había tirado contra por el otro lado, junto a "La Perlita"</t>
  </si>
  <si>
    <t>Dijeron después que habían ido a escalar montes y que consiguieron llegar hasta las primeras nieves del Ampay</t>
  </si>
  <si>
    <t>No me atrevía a pedirle al flaco Higueras y pasaba muchas horas pensando en la manera de conseguir unos soles</t>
  </si>
  <si>
    <t>Se puso de pie, pasó a la redacción y cuando se sentó en el primer escritorio las manos le comenzaron a sudar</t>
  </si>
  <si>
    <t>parranda</t>
  </si>
  <si>
    <t>Hijita, te quiero mucho, pero quiero conservar mi libertad de parranda, que en el fondo es la que más importa</t>
  </si>
  <si>
    <t>Mi amigo ha venido a visitarme y quiero tratarlo con cariño, pues, Augustito  dijo Alfonso, dándole la mano</t>
  </si>
  <si>
    <t>Tomó un colectivo en la avenida Arequipa, y, en la Plaza San Martín, buscó a Norwin en las mesas del Bar Zela</t>
  </si>
  <si>
    <t>De pronto, el capitán se puso de pie y comenzó a pasear por la habitación con las manos cruzadas a la espalda</t>
  </si>
  <si>
    <t>Entraron al cine, compraron cancha con mantequilla y cocacolas extra grandes, y se sentaron en la última fila</t>
  </si>
  <si>
    <t>Tenemos que salir los cuatro juntos, flaco dijo Popeye, sonriendo con toda la boca y pestañeando con furia</t>
  </si>
  <si>
    <t>Dos Padres llamaron, palmeando: ¡Ya, ya! ¡A dormir! Avanzaron hacia el callejón y vocearon allí varias veces</t>
  </si>
  <si>
    <t>El viejo    Los ríos profundos  José María Arguedas  el alabastro de las ventanas era distinta de la del sol</t>
  </si>
  <si>
    <t>Mas al fin la faz del viejo se fue adormeciendo sutilmente y el cuerpo entero sintió un gozo leve y tranquilo</t>
  </si>
  <si>
    <t>, esperamos nuestra libertad en no lejano día y mientras tanto rogamos rendidamente atienda nuestra solicitud</t>
  </si>
  <si>
    <t>Lucero era blanco, tranquilo sin ser lerdo y le había puesto ese nombre recordando a la estrella de la mañana</t>
  </si>
  <si>
    <t>juerga</t>
  </si>
  <si>
    <t>debes de haber seguido maltratándote sin asco, y tu cuerpito de murciélago ya no aguantaba muchas juergas más</t>
  </si>
  <si>
    <t>Hacia un lado, a caballo, estaban seis caporales armados de fusiles a quienes había enviado Florencio Córdova</t>
  </si>
  <si>
    <t>229 Siguió, pues, sin descansar, aunque la fatiga le golpeaba ya en los oídos con el propio ritmo de su sangre</t>
  </si>
  <si>
    <t>Torva, tumefacta, la piel se había amoratado y distendido dilatando las huellas de la viruela y del escopetazo</t>
  </si>
  <si>
    <t>Todavía algo nerviosos por ese encuentro inesperado, Micky y Joaquín bajaron y entraron a la Tiendecita Blanca</t>
  </si>
  <si>
    <t>Otros se han resignado a no verlo nunca y se hunden con furia en los troncos vigorosos para chuparles la savia</t>
  </si>
  <si>
    <t>¿Tienes? Teresa alargó la mano; la moneda no brillaba; era un sol descolorido y sin vida, largamente manoseado</t>
  </si>
  <si>
    <t>Pero a mí no me agarran esos hijos de puta, primero me los quemo a toditos, uno por uno me los palomeo añadió</t>
  </si>
  <si>
    <t>¿No te da vergüenza? su voz era dura y profunda, los ojos se le enrojecían, hablaba y se retorcía las manos</t>
  </si>
  <si>
    <t>Correa Zavala pidió una diligencia y otra a fin de demorar el traslado del Fiero a la capital del departamento</t>
  </si>
  <si>
    <t>Encontré a la banda militar marchando hacia la plaza, seguida por una parvada de chicos señoritos y mestizos</t>
  </si>
  <si>
    <t>Cruzó el patio, se paró frente a ellos, apuntó con el dedo a Trifulcio: la cartera de don Emilio, hijo de puta</t>
  </si>
  <si>
    <t>El cadete no se movía ni hablaba, pero en su rigidez y en su silencio había algo indócil que disgustó a Gamboa</t>
  </si>
  <si>
    <t>No había nada roto, aparentemente; pero no le gustaban esas punzadas, joven, a ver qué decían las radiografías</t>
  </si>
  <si>
    <t>Washington lo tomó de la cintura, lo izó, y al abrirse el tragaluz entró una bocanada de aire fresco al cuarto</t>
  </si>
  <si>
    <t>237 Cuando nos separó pa dormir aquí, dijo: «Este Valencio es fiel y aura tovía es mi pariente: ya le he dicho</t>
  </si>
  <si>
    <t>El pantalón de dril amarillo, arrugado por las canillas flacas, se amontonaba ciñéndose a zapatos deslustrados</t>
  </si>
  <si>
    <t>Eran ya cerca de las tres cuando Norwin y Rojas entraron al «Negro Negro» y hacía rato que Carlitos desvariaba</t>
  </si>
  <si>
    <t>Entonces puedes bajar la mano hasta su cintura y cruzarle los dedos sin miedo y hasta juntarle un poco la cara</t>
  </si>
  <si>
    <t>caminamos callados, las manos en los bolsillos, coco más rápido que yo, apurado, serial, machazo, yo, atrasito</t>
  </si>
  <si>
    <t>El suboficial Pezoa, caminando en puntas de pie, avanzó hasta donde se hallaba el teniente y se puso a su lado</t>
  </si>
  <si>
    <t>Unos huevos fritos, le decía la señora Zoila a la cocinera, una leche con cocoa y si queda ese pastel de limón</t>
  </si>
  <si>
    <t>Adalmiro Peralta, jefe de la división de Homicidios, y éste es mi adjunto, el oficial primero Ludovico Pantoja</t>
  </si>
  <si>
    <t>Estaban rodando piedras para hacer un cerco y él, por echárselas de forzudo, quiso empujar solo una muy grande</t>
  </si>
  <si>
    <t>Los brigadieres emergen de las filas, se cuadran a dos metros de los suboficiales, chocan los tacones, saludan</t>
  </si>
  <si>
    <t>Pero sí a Martha, que estaba bailando y gruñó ¿viste? al pasar Queta a su lado, ahora se permitían negros aquí</t>
  </si>
  <si>
    <t>Cogió también las balas, frías, brillantes, con su fulminante rojo, su casquillo áureo, su plomo pesado y neto</t>
  </si>
  <si>
    <t>Al siguiente día, un palo enorme embiste al vapor y lo quiebra y el agua entra inundando dos secciones de popa</t>
  </si>
  <si>
    <t>El flaco se había sacado el primer puesto en los exámenes finales, protestó Popeye, que más querían sus viejos</t>
  </si>
  <si>
    <t>De repente ni siquiera es marica, pero de dónde esa vocecita, esos gestos que provoca pellizcarle los cachetes</t>
  </si>
  <si>
    <t>El Boa, en cambio, tenía la boca hinchada y un rasguño profundo y sangriento que se le enroscaba por el cuello</t>
  </si>
  <si>
    <t>Marguicha y su compañera se marcharon ya llevando un cántaro en la cabeza y un balde a medio llenar en la mano</t>
  </si>
  <si>
    <t>No podían mirar sus relojes: estaban en posición de firmes, a medio metro de distancia uno de otro, sin hablar</t>
  </si>
  <si>
    <t>Camino a su departamento, Joaquín se detuvo en un Seven-eleven, compró una caja de donuts y se los comió todos</t>
  </si>
  <si>
    <t>Quién te dice, Rosendo, que el subprefecto se da cuenta de que era de nogal y lo vende a medias con el alcaide</t>
  </si>
  <si>
    <t>Casiana mira en silencio cómo cae la tierra y va llenando la sepultura que guarda al hijo que fue su esperanza</t>
  </si>
  <si>
    <t>Si fueras mi hijo, te habría ido a buscar, te habría dado un par de azotes y traído de vuelta al día siguiente</t>
  </si>
  <si>
    <t>Miren, dijo Urondo, Todos al Teatro Municipal Esta Noche, Todos Con La Coalición, habían hecho su propagandita</t>
  </si>
  <si>
    <t>Favor por favor, Becerrita lo pondrá al tanto mientras oías la voz risueña y familiar del inspector Peralta</t>
  </si>
  <si>
    <t>parca</t>
  </si>
  <si>
    <t>Era ésta muy difícil y parca, pero se la amaba en la vida de igual modo que al rato de sol dentro de los muros</t>
  </si>
  <si>
    <t>Habían querido embarrarla en algo que no había hecho, la gente era así, la mierda de la Paqueta así, todos así</t>
  </si>
  <si>
    <t>Tiempo después, un consejo indio lo condena a muerte por traidor y le hace beber chicha emponzoñada con yerbas</t>
  </si>
  <si>
    <t>Desde el pasillo, escuchaban a lo lejos las voces y la música del comedor; una marinera había sucedido al vals</t>
  </si>
  <si>
    <t>chalaca</t>
  </si>
  <si>
    <t>Casi no usa las manos para pelear, chalaca y cabezazo todo el tiempo, no quisiera pelearme nunca con el Jaguar</t>
  </si>
  <si>
    <t>Pero si me voy, ¿qué hago con mi trabajo?, ¿qué hago con mi departamento? Renuncia y vende tus cosas, hombre</t>
  </si>
  <si>
    <t>-La progresión se hace en zig-zag - dijo Gamboa; hablaba en voz muy alta, para que pudieran oírlo los extremos</t>
  </si>
  <si>
    <t>No se moría, no parecía que los huesos se fueran a quebrar de frío, ya no sentía que el corazón se iba a parar</t>
  </si>
  <si>
    <t>Nosotros quietos, ¿oyes negro?  ¡Calla, millonario! irrumpió, allá arriba, la voz del que daba las órdenes</t>
  </si>
  <si>
    <t>Se arremolinaron murmurando confusamente, como moscardones que horadan madera vieja, dando vueltas, y cantando</t>
  </si>
  <si>
    <t>Al oscurecer subieron a la camioneta, manejó Ambrosio y cuadraron lejos de la barriada porque había un lodazal</t>
  </si>
  <si>
    <t>Yo no pienso enterrar ningún pico dijo Joaquín, que no podía disimular la antipatía que sentía por su cuñado</t>
  </si>
  <si>
    <t>Las manos del Jaguar asían el travesaño de la cama; su rostro no había variado, se mostraba severo y tranquilo</t>
  </si>
  <si>
    <t>El constructor siente una íntima complacencia mientras planta un horcón, tiende una viga, ata las varas, techa</t>
  </si>
  <si>
    <t>La revolución ni se notaba aquí: las calles estaban alborotadas de escolares, no se veía tropa en las esquinas</t>
  </si>
  <si>
    <t>Los adiestraba en saltos y carreras y otros ejercicios que según él desarrollaban la agilidad o la resistencia</t>
  </si>
  <si>
    <t>-¿Vas a dejar que sigan creyendo que fuiste tú? -Alberto se descubrió hablando con respeto, casi cordialmente-</t>
  </si>
  <si>
    <t>Al día siguiente, muy de madrugada, aparecieron el caporal y otro empleado de la hacienda armados de carabinas</t>
  </si>
  <si>
    <t>Disponía de la plata de la señora a sus anchas, mandaba a comprar algo y decía pídele a Hortensia, es mi banco</t>
  </si>
  <si>
    <t>Por la calle iban muchos obreros con curiosas herramientas en las manos y algunos con una lámpara en la cabeza</t>
  </si>
  <si>
    <t>¡Cajéalo! El Chipro fue al patio, llamando:    218  ¡Valle! ¡Valle! ¡Oye, zacuara! ¡Oye, pavo! Lo seguimos</t>
  </si>
  <si>
    <t>Vallano tenía razón: los cadetes impresionaban a las hembritas, no a las de Miraflores, pero sí a las de Lince</t>
  </si>
  <si>
    <t>No gastes pólvora en gallinazo corrigió el círculo, lo aumentó, lo redondeó, ahora estaba igual a los otros</t>
  </si>
  <si>
    <t>Había estado preso por primera vez en Trujillo, porque la policía lo pescó pintando en las calles Viva el Apra</t>
  </si>
  <si>
    <t>Te has buscado la cuevita ideal, flaco miraba la mesita, el estante de libros, el crudo donde dormía Batuque</t>
  </si>
  <si>
    <t>Limpiamos casas de Magdalena y la Punta, de San Isidro y Orrantia, de Salaverry y Barranco, pero no del Callao</t>
  </si>
  <si>
    <t>Gamboa le dio una bofetada y el cabo le dijo entre dientes:si fuera cadete no me hubiera pegado, mi teniente"</t>
  </si>
  <si>
    <t>Pero el teniente no se detiene; al final del pasillo estira una mano, abre una puerta y entra a una habitación</t>
  </si>
  <si>
    <t>La terminación yllu significa la propagación de esta clase de música, e illa la propagación de la luz no solar</t>
  </si>
  <si>
    <t>El ancianito te dejó por mí, decía riéndose la señora, y la señorita Queta riéndose: a éste exprímelo, cholita</t>
  </si>
  <si>
    <t>Sin que nadie supiera cómo fue a dar allí, amaneció un día en la punta del cerro por el cual votaba la minoría</t>
  </si>
  <si>
    <t>Oye, chola, ¿qué cosita quieres que te lleve de regalo? Piensa, pues, piensa rápido que esta llamada sale cara</t>
  </si>
  <si>
    <t>Parwa es el nombre propio de la flor del maíz, de ese penacho gris blanco, jaspeado, en que remata la planta</t>
  </si>
  <si>
    <t>Y ella se rió pero el borracho que la tenía abrazada me dijo: "te voy a dar un cuete por insultar a la señora"</t>
  </si>
  <si>
    <t>El desconocido se arrimó a la baranda, metió una mano al bolsillo, sacó y mostró a Trifulcio algo que brillaba</t>
  </si>
  <si>
    <t>Picó espuelas a su mula negra y cogió el sendero que toma la cuesta para retornar a la casa-hacienda de Sorave</t>
  </si>
  <si>
    <t>Días después consiguió libertar al muchacho pastor de cabras, llamado Pedro, con quien había seguido intimando</t>
  </si>
  <si>
    <t>La señora Ivonne leía el papel con atención y mucho esfuerzo, manteniéndolo casi pegado a sus ojitos fruncidos</t>
  </si>
  <si>
    <t>Qué raro que un muchacho blancón como tú se dedique al periodismo deportivo, que está lleno de cholos rateros</t>
  </si>
  <si>
    <t>Yo no podía fijar mi pensamiento en la joven desconocida, que según Antero, me esperaba en la casa de Salvinia</t>
  </si>
  <si>
    <t>Robaba maíz al comenzar la noche, cocinaba choclos con mi padre en una olla de barro, la única de nuestra casa</t>
  </si>
  <si>
    <t>El contador y una docena de los peones más sanos y expertos, sacaron quince o diez soles a la hora del tareaje</t>
  </si>
  <si>
    <t>Eso descartado, porque sería hacerme la competencia se había reído don Hilario, con unos cocorocós cariñosos</t>
  </si>
  <si>
    <t>¡Viva el general Odría, viva don Emilio Arévalo! Estamos aquí para cuidar el orden dijo uno de los guardias</t>
  </si>
  <si>
    <t>¿Por dónde andaría? Él salvó a la vaca Limona, cuando estaba recién nacida, de que se la comieran los cóndores</t>
  </si>
  <si>
    <t>Hasta la Panamericana no paró de hablar, como siempre, y de lo mismo que siempre: sus quince años en el cuerpo</t>
  </si>
  <si>
    <t>-Tú, di, viejo imbécil, ¿quién fue a espiar? 222 -¿Pa que mandaste espiar anoche? -Habla antes que te baliemos</t>
  </si>
  <si>
    <t>Selecciones es una revista muy moral, mujer, no tiene calatas ni nada dijo Luis Felipe, alistando la cámara</t>
  </si>
  <si>
    <t>Cuando dejó de cantar aquí no la vi más la Paqueta suspiró, súbitamente adoptó un aire misterioso y delator</t>
  </si>
  <si>
    <t>El zorro encontró al conejo mientras éste se hallaba mirando volar a un cóndor: «Ahora sí que te como», le dijo</t>
  </si>
  <si>
    <t>¿Qué pasa, muchacho? ¿Tienes miedo de ir al troca con tu viejo? No, pero mejor lo dejamos para otro día, papi</t>
  </si>
  <si>
    <t> Los soldados hablaban en quechua, contaban historias soeces y graciosas, hacían juegos de palabras y se reían</t>
  </si>
  <si>
    <t>Y a propósito ¿qué sería de Ludovico? Ojalá no le hubiera pasado nada, el pobre que tenía tanta mala gana de ir</t>
  </si>
  <si>
    <t>Mis viejos me mandan a estudiar a Estados Unidos dijo Alfonso, no bien entró al cuarto, y se sentó en la cama</t>
  </si>
  <si>
    <t>-¡Animal! -gritó Pluto- ¿Quieres que lo largue otra vez? -¿Por qué? -preguntó Emilio- Yo siempre me declaro así</t>
  </si>
  <si>
    <t>¿Siempre andas pensando en Trinidad?, le preguntaba a diario la señora Rosario, y ella sí, también en su hijito</t>
  </si>
  <si>
    <t>Le pasaba su pensión, a Ambrosio le dijo muchas veces hazme recuerdo que tengo que mandarle plata a Rosa, negro</t>
  </si>
  <si>
    <t>Días después, llamó por teléfono a Joaquín, y los dos acordaron reunirse a tomar lonche en la Tiendecita Blanca</t>
  </si>
  <si>
    <t>La cara de Popeye estaba pecosa y granate, Cary se había acurrucado en el asiento como si hiciera un frío polar</t>
  </si>
  <si>
    <t>Tapamos el hueco y le dije al cura, haciéndome el honrao: «Habrá que dale su participación al Estao, según ley»</t>
  </si>
  <si>
    <t>Yo, que tovía ando, y el Barreno, que le pusieron así de duro que era, pero que hoy está postrao con reumatismo</t>
  </si>
  <si>
    <t>Estos serranos serían unos ingratos de mierda si no lo reciben con los brazos abiertos dijo el mayor Paredes</t>
  </si>
  <si>
    <t>Seguro que el huevas de Paco no ha pagado la cuenta del gas y le han cortado la calefacción dijo Juan Ignacio</t>
  </si>
  <si>
    <t>La sirvienta había olvidado cerrar las cortinas y el cielo era un cuadrado negro salpicado de brillos diminutos</t>
  </si>
  <si>
    <t>No vale la pena, no está mal el señor Vallejo movió la cabeza blanca, lo miró con sus amistosos ojos pálidos</t>
  </si>
  <si>
    <t>¿Y también te parecía un gran hombre ése con el que trabajaste antes de ser chofer de mi viejo? dice Santiago</t>
  </si>
  <si>
    <t>Una hembrita entradora, de ésas que un dice blanco y ellas negro, uno negro y ellas no, blanco dice Ambrosio</t>
  </si>
  <si>
    <t>Gentes que entran, comen, ríen, rugen, gentes que se van, y el eterno perfil pálido de los chinos del mostrador</t>
  </si>
  <si>
    <t>En los remansos, casi ocultos bajo la sombra de las rocas, nadaban, como agujas, unos peces plateados y veloces</t>
  </si>
  <si>
    <t>Sus ojos se habían descargado de esa tensión repugnante que lo hizo aparecer como una bestia de sangre caliente</t>
  </si>
  <si>
    <t>sacarse el sombrero</t>
  </si>
  <si>
    <t>Después de sacarse el sombrero, explicó en alta voz: -Tengo que darles una güena noticia sobre nuestra comunidá</t>
  </si>
  <si>
    <t>¿De lo que tú? A veces horas de horas así se quejó Ambrosio él hablando y yo oyendo, yo hablando y él oyendo</t>
  </si>
  <si>
    <t>Pasó un carro con altoparlantes, Todos al Municipal, Todos con la Coalición, y Ruperto echó un carajo: ya verán</t>
  </si>
  <si>
    <t>Agricultura descartada, Ingeniería descartada, la Normal descartada y la Católica no sabemos dijo Washington</t>
  </si>
  <si>
    <t>Melitón gastaba la plata a dos manos, porque no tenía más que dos, que de tener tres con las tres habría gastao</t>
  </si>
  <si>
    <t>despachada</t>
  </si>
  <si>
    <t>Consíguete una morena bien pechugona, bien despachada, y vas a ver cómo se te van todas tus dudas intelectuales</t>
  </si>
  <si>
    <t>¿De qué camión habla? ¿Se volvió loco el Ministro? ¿Cinco para romper una manifestación? dijo el Subprefecto</t>
  </si>
  <si>
    <t>Lleva la gorra ladeada con insolencia; mueve la cabeza muy despacio, de un lado a otro, y su sonrisa es burlona</t>
  </si>
  <si>
    <t>Ambrosio había comprado pintura y blanqueado la fachada y las paredes, y ella raspado las inmundicias del suelo</t>
  </si>
  <si>
    <t>????????????????????????????? ¡El Viejo! ????????????????? ?????????????????? dije????????????? ????????????</t>
  </si>
  <si>
    <t>No creas que desoigo todo lo que hablas, pero, a lo mejor, si te acepto mucho, me metes en cosa que no convenga</t>
  </si>
  <si>
    <t>¿Amalia sabía bailar? ¿Valses, boleros, huarachas? Amalia sonrió, se puso seria, volvió a sonreír: no, no sabía</t>
  </si>
  <si>
    <t>Ese domingo estrenó los zapatos de taco que se había comprado recién, y la pulserita que se sacó en una tómbola</t>
  </si>
  <si>
    <t>Siguieron recibiendo noticias, a diario, del avance de doña Felipa y su acompañante, de su huida hacia Huamanga</t>
  </si>
  <si>
    <t>Pero esta vez, en el barrio vacío, el aire me envolvió, y como andaba rápido, pasé por las calles como flotando</t>
  </si>
  <si>
    <t>Hacía sol, los Expresos pasaban repletos, hombres y mujeres se disputaban los colectivos en la esquina de Shell</t>
  </si>
  <si>
    <t>Pero no me puedes negar que los gays suelen ser guapos, y las lesbianas, más feas que una patada en los huevos</t>
  </si>
  <si>
    <t>Dejó de hablar sobre sus planes para derrotar a Lleras, del método que iba a emplear para fundirlo y humillarlo</t>
  </si>
  <si>
    <t>¿Por qué? Porque un chico churro, pintón, y encima inteligente, como tú, no está para ser maricón, pues, hijo</t>
  </si>
  <si>
    <t>Cuando las paletas ovaladas de los cactos quedaban muy altas, con un golpe de testuz derribaba la planta entera</t>
  </si>
  <si>
    <t>Cuando las labores finalizaron, la tierra y los arbustos formaban una sola mancha gris bajo un toldo de verdura</t>
  </si>
  <si>
    <t>Ambrosio le iba pasando la blusa, sus medias, sus zapatos y ella se vestía a la carrera, sin mirarlo a los ojos</t>
  </si>
  <si>
    <t>El Jaguar había metido las narices no sé dónde, en Huatica, me figuro, y le habían pegado unas ladillas enormes</t>
  </si>
  <si>
    <t>Página 76  Para no decepcionar a su padre, Joaquín cerró los ojos y clavó el cuchillo en el vientre del venado</t>
  </si>
  <si>
    <t>Montan en caballos de paso, llevan espuelas de bronce y, siempre, sobre la montura, un pellón de cuero de oveja</t>
  </si>
  <si>
    <t>Con luz desconocida, la estrella siguió creciendo; el camino de tierra blanca ya no era visible sino a lo lejos</t>
  </si>
  <si>
    <t>En la puerta, Teresa le soltó la mano; se mordió los labios y le-dijo en un susurro: "no me gusta verte triste"</t>
  </si>
  <si>
    <t>Rosendo invitó a los regidores a sentarse en el poyo de barro, les brindó coca de un gran talego casero y habló</t>
  </si>
  <si>
    <t>Yo la verdad que ya estoy harta, harta, hasta la coronilla, de los apagones y las bombas y los cholos apestosos</t>
  </si>
  <si>
    <t>CARADURA es impactado por los balazos y cae)  HOMBRE:  ¡Muere gallina! (Se van)    (Grita de dolor) Au</t>
  </si>
  <si>
    <t>En este país hay ciertas cosas que no se deben hablar, y nuestra debilidad por los hombres es una de esas cosas</t>
  </si>
  <si>
    <t>Tovía se atreve hasta con don Álvaro, con quien naides puede en la provincia, salvo esos Córdovas que ya caerán</t>
  </si>
  <si>
    <t>Luego, un día, antes de ir al diario se bajó en el paradero del Palacio de Justicia y se presentó en la clínica</t>
  </si>
  <si>
    <t>Repartieron más trago y cigarros, y después periódicos para envolver las cadenas, las manoplas, las cachiporras</t>
  </si>
  <si>
    <t>Tras pagarle y agradecerle, Joaquín entró a la discoteca, se sentó en la barra y pidió una cocacola sin cafeína</t>
  </si>
  <si>
    <t>243  244  ¡Jajayllas balitas! gritó la chichera grande, y se abrazó más firmemente a las piernas del guardia</t>
  </si>
  <si>
    <t>Ordóñez era un tipo alto y musculoso, de ojos claros y una cara chupada a la que alargaba más la barba en punta</t>
  </si>
  <si>
    <t>Pero sólo dio un pequeño rebote y luego Alberto se lo alcanzó: estaba intacto, sin una sola raspadura y andando</t>
  </si>
  <si>
    <t>Siempre estaba muy bien peinado y luciendo su viejo terno plomo, al que de tanto escobillar había sacado lustre</t>
  </si>
  <si>
    <t>Ya estaba muy arriba cuando sintió que los perros ladraban en el fondo y los hombres tiraban contra él a ciegas</t>
  </si>
  <si>
    <t>A las diez, la avenida Salaverry estaba solitaria, de cuando en cuando pasaba un ruidoso tranvía a medio llenar</t>
  </si>
  <si>
    <t>No está mala la idea, pero ¿se deja o no se deja? A mí me han dicho que Lañas se lo tira cuando está de guardia</t>
  </si>
  <si>
    <t>" Cada vez que me miraba, el Rulos se apretaba las amígdalas, sí compañero, estamos hasta el cogote de fregados</t>
  </si>
  <si>
    <t>monse</t>
  </si>
  <si>
    <t>Todas las noches rezo un padrenuestro, tres avemarías, un acto de contrición y la estampita de monseñor Escrivá</t>
  </si>
  <si>
    <t>No ponga esa cara, ¿cree que no me doy cuenta que usted se ha fregado por este asunto? Lléveme donde el coronel</t>
  </si>
  <si>
    <t>" "Bueno, decía el flaco Higueras; ¡chino, dos cortos!" Y después me daba una palmada: "cuidado te emborraches</t>
  </si>
  <si>
    <t>¿ya puedo fumar mi tola? (Todos ríen y vuelven a cantar la polka característica de la U)  ESCENA 6 (Restaurante</t>
  </si>
  <si>
    <t>Los comuneros, de vuelta a su lugar, sentábanse formando pequeños grupos y el recipiente pasaba de boca en boca</t>
  </si>
  <si>
    <t>Diez hombres le echaban pintura con unos hisopos de pellejos amarrados en el extremo de largos palos de manguey</t>
  </si>
  <si>
    <t>Yo tampoco creía que se robaban los exámenes, que había bandas de ladrones, que metían al colegio naipes, licor</t>
  </si>
  <si>
    <t>Yo soy un hombre de honor y no permitiré que mi nombre sea manchado afirmó el general Chamorro con violencia</t>
  </si>
  <si>
    <t>Una mañana estaba tomando sus clases de golf aquí en el club y pum, cuerpo a tierra, cayó como un saco de papas</t>
  </si>
  <si>
    <t>Entonces, como quien no quiere la cosa, me preguntó si alguna vez había visto una pinga tan grande como la suya</t>
  </si>
  <si>
    <t>Ellas lanzaban un' chillido y ellos un largo y golpeado grito, alejándose a un tiro de piedra con vuelo rasante</t>
  </si>
  <si>
    <t>Te voy a enseñar una cosa que solo les enseño a mis amigos le dijo a Joaquín, cuando entraron al departamento</t>
  </si>
  <si>
    <t>Carmona, a propósito, le contaba del tiempo en que estuvo con el gringo Mc Kenzie, misionero entre los aguarunas</t>
  </si>
  <si>
    <t>Para que se viera su causa debían ser trasladados a Piura, donde estaba la jefatura de la Zona Militar del Norte</t>
  </si>
  <si>
    <t>Me quedé frío al verla bajar la correa que ya tenía levantada, tirarla al suelo y decir una lisura entre dientes</t>
  </si>
  <si>
    <t>Se sentó en la cama, encendió la radio del velador, un vals de Felipe Pinglo, pasos, el flaco: ya estaba, pecoso</t>
  </si>
  <si>
    <t>Él bebe la chicha con serenidad, ofrendando hacia los cuatro puntos del horizonte y llamando al tiempo como juez</t>
  </si>
  <si>
    <t>Yo no he combatido en Waterloo, pero todos los días combato en el water, pues tengo un problema de estreñimiento</t>
  </si>
  <si>
    <t>Ahorita debe estar en la piscina de Key Colony, donde nosotros tenemos el departamento, cáete cuando quieras, ah</t>
  </si>
  <si>
    <t>Oyó vagamente que decían: «échale más agua» y el agua, como un chicotazo helado, cayó sobre su cabeza y su pecho</t>
  </si>
  <si>
    <t>De cierto, en ese caserío lento, su caminar personal y el del tiempo no se apresuraban mucho para darle el cargo</t>
  </si>
  <si>
    <t>forro</t>
  </si>
  <si>
    <t>Alberto subió a su cuarto, se echó en la cama, distraídamente fue haciendo garabatos en los forros de sus libros</t>
  </si>
  <si>
    <t>Como otras veces, me dirigí rápido al Colegio con la fantástica esperanza de encontrarlo, sonriendo en la puerta</t>
  </si>
  <si>
    <t>Estarás pensando que soy un perro que le roba hasta su hijo, que le saca chaveta hasta su hijo dijo Trifulcio</t>
  </si>
  <si>
    <t>Joaquín va a ser un hombre con los huevos bien puestos, y no un maricón como tu hermano Micky dijo Luis Felipe</t>
  </si>
  <si>
    <t>Me vas a disculpar, flaco, pero tengo que echar una meada, y no hay cosa más rica que orinar en el fresco dijo</t>
  </si>
  <si>
    <t>negociado</t>
  </si>
  <si>
    <t>¿Vinieron como perros a lamerte las manos, a pedirte recomendaciones y a proponerte negociados? dijo Bermúdez</t>
  </si>
  <si>
    <t>En cambio, el padre de éste (y me dio un manazo) era tranquilo, un hombre de su casa, todo lo contrario del otro</t>
  </si>
  <si>
    <t>Hila con ágiles dedos el gran copo de lana que lleva sujeto a la rueca engarzada en la faja que rodea su cintura</t>
  </si>
  <si>
    <t>Cada uno poseía una yegua negra y dio la coincidencia de que ambas tuvieron, casi al mismo tiempo, crías iguales</t>
  </si>
  <si>
    <t>El flaco ya las conocía, no sé cómo, y me explicaba la manera de entrar, por el techo, la chimenea o una ventana</t>
  </si>
  <si>
    <t>Sonreía, su voz era suave, movía la mano, parecía que arrastrara una muleta y el toro pasara besándole el cuerpo</t>
  </si>
  <si>
    <t>Algunos comuneros despiertos miraban la candelita de Rosendo y decían: -No será de las cosechas que hablan tanto</t>
  </si>
  <si>
    <t>Con Ordóñez habían terminado las deudas y todos estaban satisfechos aunque exhaustos por las fatigas del combate</t>
  </si>
  <si>
    <t>Y cholos e indios miraban a los participantes, comentando la velocidad de los caballos y el vigor de los jinetes</t>
  </si>
  <si>
    <t>Llevaban rebozos de Castilla con ribetes de seda, sombreros de paja blanqueados y cintas anchas de colores vivos</t>
  </si>
  <si>
    <t>Queta abrió los ojos y se enderezó en la tina: Robertito se limpiaba unas gotas que habían salpicado su pantalón</t>
  </si>
  <si>
    <t>Te voy a emborrachar dijo, haciendo una mueca, tendrás el cuerpo tan jodido que no podrás pensar en otra cosa</t>
  </si>
  <si>
    <t>A Landa estos trajines electorales lo han rejuvenecido, pero a mí me han sacado canas dijo el senador Arévalo</t>
  </si>
  <si>
    <t>Lorenzo Medina fue perseguido y apresado y Benito alcanzó a meterse en el «Huasco», de pavo, y cayó en Salaverry</t>
  </si>
  <si>
    <t>Giró e hizo chocar los tacones: el mayor revisaba el parte, movía los labios y su frente se plegaba y desplegaba</t>
  </si>
  <si>
    <t>Yo sabía que si todos se dedicaran a ser inteligentes y a dudar, el Perú andaría siempre jodido dijo Santiago</t>
  </si>
  <si>
    <t>Yo lo hubiera hecho; pero el Viejo seguía predicando, con palabras selectas, como tratando de abrumar a mi padre</t>
  </si>
  <si>
    <t>Por su parte, la curandera Nasha Suro recetaba los enjuagatorios de orines de buey negro para el dolor de muelas</t>
  </si>
  <si>
    <t>-Bueno, bebamos otro whisky -dijo un periodista El viejo rió: -Ah, aura son ustedes los que quieren otro güisqui</t>
  </si>
  <si>
    <t>¿No te acuerdas cómo tenía que insistir la mamá para que fuera a fiestas de chico? De chico se rió don Fermín</t>
  </si>
  <si>
    <t>canillita</t>
  </si>
  <si>
    <t>En la angosta callecita la gente entraba a las tiendas, el sol no calentaba, unos canillitas voceaban periódicos</t>
  </si>
  <si>
    <t>El Manco, había sancochado papas para dar variedad a la comida, que se repetía en cuanto a la sopa y las cecinas</t>
  </si>
  <si>
    <t>Su cabeza blanca fulgió un tanto enrojecida por las luminarias como las sienes del Urpillau por el sol del ocaso</t>
  </si>
  <si>
    <t>Pero a la mañana siguiente entró un muchachito al callejón: Trinidad López estaba en el San Juan de Dios, señora</t>
  </si>
  <si>
    <t>El padre sentaba a Teresa en sus rodillas y le decía con salvaje alegría: "mira, esto es mejor que el cachascán"</t>
  </si>
  <si>
    <t>Yo gritó Ramiro Cruchaga, un chico bajo, de pelo enrulado, y corrió a la carpa donde había entrado don Armando</t>
  </si>
  <si>
    <t>Sintió nuevamente la tierra en sus espaldas y al volverse a mirar, sus ojos ardieron como punzados por una aguja</t>
  </si>
  <si>
    <t>Los chicos invadieron el jardín, pisotearon las rosas y las otras flores para llegar primero junto a la glorieta</t>
  </si>
  <si>
    <t>El burro era viejo y peludo, muy lerdo, y tuvieron que montar los dos, porque Melba no conseguía mantenerle sola</t>
  </si>
  <si>
    <t>Las conchas fueron abiertas y colocadas a lo largo y ancho del muro, como en un azafate de cuatro o cinco metros</t>
  </si>
  <si>
    <t>Veinte dólares dijo Joaquín, mostrándole el billete que le había dado Micky en el baño de la Tiendecita Blanca</t>
  </si>
  <si>
    <t>Ahorita se te puede escapar una bala Tú has comprado el fierro para cuidarte no para comportarte como un cojudo</t>
  </si>
  <si>
    <t>¿Ese es Ambrosio? Para qué le pegas si lo has dejado medio locumbeta, para qué si ya lo soñaste dijo Ludovico</t>
  </si>
  <si>
    <t>¿Acaso tú crees que don Armando nunca se ha corrido la paja? Los curas no pueden correrse la paja dijo Felipe</t>
  </si>
  <si>
    <t>Su novio era un contrabandista de aguardiente, cerdón; de manos enormes y callosas, color de muerto, en la palma</t>
  </si>
  <si>
    <t>" "Con tal que no se haya muerto también", murmuró Pitaluga, haciendo un gesto al brigadier para que lo siguiera</t>
  </si>
  <si>
    <t>tú eres un caballerazo, pero hay otras pirañas que me sangran, como el desalmado de matías, que es tan agarrable</t>
  </si>
  <si>
    <t>Hace dos días que está sin cigarrillos, pero sus manos repiten el gesto, mecánicamente, cada vez que desea fumar</t>
  </si>
  <si>
    <t>Ese vértigo de ternura al verla con su pijama amarillo, piensa, pálida y peinándose apresuradamente al entrar él</t>
  </si>
  <si>
    <t>Densos y maduros estaban los trigos, clavados en la gran chacra de la ladera como dardos disparados desde el sol</t>
  </si>
  <si>
    <t>Había varios sillones de cuero, dispuestos en círculo; el capitán ocupó el que estaba junto a una lámpara de pie</t>
  </si>
  <si>
    <t>¿Qué se iba a dañar? Tenía el pecho sano y sabía ser mujer de su casa y su trabajo sin meterse onde no le tocaba</t>
  </si>
  <si>
    <t>El día 14, aparecen en la orilla cuatro cashibos, los que hacen ademanes y señas amistosas a los expedicionarios</t>
  </si>
  <si>
    <t>El Señor nos enseñó a poner la otra mejilla, pero también a botar a latigazos a los mercaderes del templo dijo</t>
  </si>
  <si>
    <t>Iban al «Negro Negro» dos o tres veces por semana, mientras el diario estuvo en el viejo local de la calle Pando</t>
  </si>
  <si>
    <t>TYSON llora un rato más y luego saca la mano de OCTAVIO, lentamente)  EL BURRO:  Si quieres te doy mi parte loco</t>
  </si>
  <si>
    <t>¿Qué te pasa? A mí nada, papá que hubiera cerrado las manos de golpe, Carlitos, o cambiado de cara un segundo</t>
  </si>
  <si>
    <t>Pero un tipógrafo acertó un domingo nueve de los diez caballos ganadores y obtuvo los cien mil soles de la Polla</t>
  </si>
  <si>
    <t>Pero si recién es temprano y el plan es ir a comer chicharrones a Lurín cuando amanezca dijo Tati, sorprendida</t>
  </si>
  <si>
    <t>La última vez que tu papá me trajo aquí, esto estaba lleno de viejos dijo Maricucha, acomodándose el sombrero</t>
  </si>
  <si>
    <t>Los cuchillos fulgían dando tajos de luz mientras el Sapo saltaba dando vueltas y Doroteo lo medía temerosamente</t>
  </si>
  <si>
    <t>¿Has visto que las nubes se ponen como melcocha, sobre los cañaverales? Pero el canto del zumbayllu los traspasa</t>
  </si>
  <si>
    <t>Las escuadrillas vibrátiles evolucionaban y luego planeaban: las azules sobre el trigo, las verdes sobre el maíz</t>
  </si>
  <si>
    <t>El sapo se puso a cantar, indiferente a todo, seguro del triunfo y mientras tanto la garza se comió a la cigarra</t>
  </si>
  <si>
    <t>El motín    Los ríos profundos  José María Arguedas  La voz del Markaska era como la del Pachachaca irritado</t>
  </si>
  <si>
    <t>Las piedras bajan arrastrando a otras con ellas, descuajando arbustos, levantando polvo, indetenibles y mortales</t>
  </si>
  <si>
    <t xml:space="preserve">  ¿Qué decía tu polo?  MISTERIO:  Tú eres mi vida, pasión y muerte    Si te doy el billete</t>
  </si>
  <si>
    <t>¡Señoray, rimakuskayki! (¡Déjame hablarte, señora!) insistí, muchas veces, pretendiendo entrar en alguna casa</t>
  </si>
  <si>
    <t>Naturalmente que los totorales que daban a las peñas se secarían en parte, pero eso no tenía mayor  importancia</t>
  </si>
  <si>
    <t>El Rulos por probarlo se le acercó a pedirle una novelita y él le dijo: "ya no hago novelitas, déjame tranquilo"</t>
  </si>
  <si>
    <t>Como esa calle hay paredes que labraron los ríos, y por donde nadie más que el agua camina, tranquila o violenta</t>
  </si>
  <si>
    <t>hato</t>
  </si>
  <si>
    <t>En el trajín de conducir el hato solía encontrarse con la Rosacha y ambos veían que los indios araban a lo lejos</t>
  </si>
  <si>
    <t>Más allá de las riberas, a un lado y otro, crecían altas y tupidas fajas de monte donde cantaban pájaros alegres</t>
  </si>
  <si>
    <t>Cuando me muera, no te voy a dejar un centavo, por maricón le dijo Luis Felipe, y cargó la maleta de su esposa</t>
  </si>
  <si>
    <t>Quizá me llevaría lejos, adentro de la montaña; quizá me convertiría en un pato negro o en un pez que come arena</t>
  </si>
  <si>
    <t>Afuera estaban los guardaespaldas esperando y el hacendado cabalgó y se dirigió a la casa que tenía en el pueblo</t>
  </si>
  <si>
    <t>Los colonos    Los ríos profundos  José María Arguedas  Se puso de pie y fue a guardar la castilla en la cocina</t>
  </si>
  <si>
    <t>El viejo    Los ríos profundos  José María Arguedas  Se da ese nombre, en quechua, a las rajaduras de las rocas</t>
  </si>
  <si>
    <t>-¿Mujer de Condorumi? -la aludida extendió las manos y él se lo entregó diciendo-: Manda su marido pa los gastos</t>
  </si>
  <si>
    <t>Los colegiales de años superiores también paseaban en largas filas, detrás de las alumnas del Colegio de mujeres</t>
  </si>
  <si>
    <t>achicar</t>
  </si>
  <si>
    <t>Le hizo adiós desde la ventanilla y lo estuvo mirando, viéndolo achicarse a medida que el tranvía lo dejaba atrás</t>
  </si>
  <si>
    <t>Gamboa sacó la carta que tenía en su cartera, la tuvo unos segundos en la mano y la volvió a guardar, sin abrirla</t>
  </si>
  <si>
    <t>En cambio a mí Becerrita me ladró escribe usted con las patas, se queda sólo porque ya me cansé de tomar exámenes</t>
  </si>
  <si>
    <t>Y agazapado sobre una mesa, bebiendo pisco a sorbos breves, Gaudencio, el que les quita el apetito en el restorán</t>
  </si>
  <si>
    <t>Un momento después se abrió la puerta: reconoció sus rizos rubios, su cara lampiña y sonrosada, su andar elástico</t>
  </si>
  <si>
    <t>arroz</t>
  </si>
  <si>
    <t>uno será medio gay pero tiene su orgullo, corazón, así que, caballero nomás, si me tiras arroz, me quito, mariano</t>
  </si>
  <si>
    <t>Ya me había trompeado en el colegio y peleaba muy bien, de chico mi hermano me enseñó a usar los pies y la cabeza</t>
  </si>
  <si>
    <t>Que en tu día franco te llamen, el avión sale a las cinco se volvió a mirar a Ambrosio y a Amalia con angustia</t>
  </si>
  <si>
    <t>Héctor: los contactos con el Comité de huelga tranviario se habían roto desde la ocupación policial del sindicato</t>
  </si>
  <si>
    <t>¿Que tu patrón es ahora también el dueño de esto? Qué voy a saber yo murmuró él; e insistió, con suave firmeza</t>
  </si>
  <si>
    <t>Algo se filtraría, el cholito de Bermúdez se aprovechó de ti para darme a entender que sospechaba algo, que sabía</t>
  </si>
  <si>
    <t>¿Qué mierda haces aquí? dijo el hombre, plantado ante el sambo, los puñitos cerrados como si fuera a golpearlo</t>
  </si>
  <si>
    <t>Si no le da la gana de hablar conmigo, publicaré su nombre en primera página y tendrá que hablar con los soplones</t>
  </si>
  <si>
    <t>Una vez, se hallaban a punto de volver, pero se encontraron en un camino con Adrián Santos, que se iba a la costa</t>
  </si>
  <si>
    <t>Hasta doce venados marchaban en grupo sin contar a varios recentales que aparecían y desaparecían entre las patas</t>
  </si>
  <si>
    <t>La seguimos dijo la China, bostezando aparatosamente; se derrumbó a los pies de la cama y se quitó los zapatos</t>
  </si>
  <si>
    <t>Llegando al departamento, se echaron en la cama de agua de Alfonso y prendieron un troncho para relajarse un poco</t>
  </si>
  <si>
    <t>solano</t>
  </si>
  <si>
    <t>En estos momentos está mentándoles la madre a Espina, a Solano, a Quispe y a Obando dijo el comandante Paredes</t>
  </si>
  <si>
    <t>Yo había estado contra la idea de la huelga por las mismas razones que expuso Huamán, un aprista dijo Santiago</t>
  </si>
  <si>
    <t>Por eso no había ido a la Maternidad, ése era el crimen de que hablaban en la radio, y a ella la estaban buscando</t>
  </si>
  <si>
    <t>Echarían quinua por cierto sitio de más allá, donde la tierra también triunfaba, en un largo espacio del roquerío</t>
  </si>
  <si>
    <t>Una vieja mujer -sabía que era vieja por el tono de su voz- lo curaba, pero después nadie solía preocuparse de él</t>
  </si>
  <si>
    <t>¿No le dio una pataleta con tu fuga? Lloraría a mares, supongo, pero tampoco ella fue a buscarme dijo Santiago</t>
  </si>
  <si>
    <t>Era un hombre fuerte y valiente que siempre andaba por el riñón del bosque en los trajines de la caza y la guerra</t>
  </si>
  <si>
    <t>¿Tú te atreverías a contarles a tus viejos que eres homosexual? preguntó Joaquín, en el avión de regreso a Lima</t>
  </si>
  <si>
    <t>201 Al terminar, el juez dio una prueba de benevolencia poniéndose de pie y, colocándole una mano sobre el hombro</t>
  </si>
  <si>
    <t>Entre ellos un tal Chirinos, azambado el maldito, que era carero como él solo y acostumbraba abusar de las chinas</t>
  </si>
  <si>
    <t>Que lo deje en paz para siempre ¿ve?  Había seguido de colectivero sólo tres semanas más, lo que duró la carcocha</t>
  </si>
  <si>
    <t>Con silencio y tranquilidad de selva están envueltos, desde los más viejos tiempos, los grandes dramas amazónicos</t>
  </si>
  <si>
    <t>¿De dónde habían salido tantas jóvenes elegantes, señoras y caballeros? Los habrían hecho llamar de las haciendas</t>
  </si>
  <si>
    <t>La calle transversal directa, de la plaza a la carretera de Patibamba, quedaba a menos de cien metros del Colegio</t>
  </si>
  <si>
    <t>En determinado momento, sacaron de entre los haces los machetes y los rejones que ocultaban y se entabló la lucha</t>
  </si>
  <si>
    <t>Las colegialas ya no llevaban uniforme; reconocí a algunas; ahora tenían más presencia, cual verdaderas señoritas</t>
  </si>
  <si>
    <t>García abandonó la sala del Juzgado con la cara más roja que de ordinario y la frente sudorosa debido al esfuerzo</t>
  </si>
  <si>
    <t>Fueron a un centro comercial, compraron raquetas, pelotas de tenis y ropa deportiva, y regresaron al departamento</t>
  </si>
  <si>
    <t>Vásquez se llevó la mano al revólver y estuvo atisbando a los jinetes hasta que se perdieron tras la curva lejana</t>
  </si>
  <si>
    <t>Los tranvías son rápidamente cubiertos por los cadetes; prudentes, los civiles aceptan ser desplazados en la cola</t>
  </si>
  <si>
    <t>Y el Jaguar dijo: "se nos van a echar encima sin importarles un carajo que las tribunas estén llenas de generales</t>
  </si>
  <si>
    <t>Pero usted qué me va a estar regalando de su plata, niño tenía los cachetes colorados, miraba al flaco confusa</t>
  </si>
  <si>
    <t>Cuando seas viejo, te vas a arrepentir de haberle dado tantas bofetadas al Altísimo dijo ella, y bajó del carro</t>
  </si>
  <si>
    <t>Ni siquiera nos revolcamos, ahí mismo estuve montado sobre él, dándole en la cara que se tapaba con las dos manos</t>
  </si>
  <si>
    <t>Si todos los serranos van a la Plaza y la cosa sale bien hay trescientos soles para ti, Calancha dijo Ludovico</t>
  </si>
  <si>
    <t>desenchufar</t>
  </si>
  <si>
    <t>Rápido, rápido, Santiago estiraba el cubrecama y Popeye corrió a desenchufar el tocadiscos, sal del cuarto idiota</t>
  </si>
  <si>
    <t>Los bejucos y lianas tejen grandes mallas y las palmeras ponen una nota de gracia en el vasto mundo congestionado</t>
  </si>
  <si>
    <t>Mira, flaco, estás con suerte, te voy a vender la de mi consumo personal, pero te sale a cuarenta locos el falso</t>
  </si>
  <si>
    <t>El Cayo Shirana encontró un burro muerto por el león en los potreros y llegó a la casa-hacienda demandando veneno</t>
  </si>
  <si>
    <t>A mí me parece una cojudez esto de subir cerros le dijo Joaquín a Juan Manuel Zegovia, mientras subían el cerro</t>
  </si>
  <si>
    <t>Fui al banco y después pasé por aquí para hacer un par de llamadas a Lima, porque del hotel sale el doble de caro</t>
  </si>
  <si>
    <t>Sólo para demostrar que no es como los demás, acabará casándose con una negra, china o india se rió el Chispas</t>
  </si>
  <si>
    <t>Pero Doroteo estaba ya muy diestro en el cuchillo y Condorumi era un toro, de modo que ocultaba sus discrepancias</t>
  </si>
  <si>
    <t>Yo en cambio, así viejo como me ves, ¿sabes cuánto aguanto? Media hora como si nada, media hora un polvo promedio</t>
  </si>
  <si>
    <t>El coronel en persona me encarga advertirles que las consecuencias de cualquier indiscreción caerán sobre ustedes</t>
  </si>
  <si>
    <t>Cuando no esté tu mami en el cuarto, llámame para hablar con calma ¿ya? ¿Me quieres? Yo también te adoro, mi vida</t>
  </si>
  <si>
    <t>Clemente Yacu informó al recién llegado con toda la solicitud que merecía un hijo del viejo alcalde Rosendo Maqui</t>
  </si>
  <si>
    <t>El pampachirino levantó a Valle; inmediatamente le sacudió el polvo de la ropa, mientras lo sostenía con una mano</t>
  </si>
  <si>
    <t>Llegamos a la sombra de un precipicio alto, cortado a pico en la roca; entramos en la oscuridad como a un refugio</t>
  </si>
  <si>
    <t>Comenzaban a caer las pastillas y ellas tenían que acomodarlas en los frascos y poner encima pedacitos de algodón</t>
  </si>
  <si>
    <t>La señora Zoila se limpió los ojos con el pañuelo y el tío Clodomiro se inclinó hacia ella, compungido y solícito</t>
  </si>
  <si>
    <t>Semilla de papas tenían, que las cultivaron al otro lado, en las faldas situadas más arriba de la chacra de trigo</t>
  </si>
  <si>
    <t>Pensé que esas campanas debían de ser illas, reflejos de la María Angola, que convertiría a los amarus en toros</t>
  </si>
  <si>
    <t>De pronto, la mañana se disparó en flechas de oro desde las cumbres a los cielos y los pájaros rompieron a cantar</t>
  </si>
  <si>
    <t>Habían sido unos días agitados y laboriosos, Zavalita, te sentías interesado, desasosegado, piensa: vivo otra vez</t>
  </si>
  <si>
    <t>El viejo tenía los ojos perdidos en la noche, vagando de estrella en estrella y a ratos los volvía hacia su mujer</t>
  </si>
  <si>
    <t>Sólo cuando los pájaros rompieron a cantar, se dio cuenta de que aún vivía y de que una nueva mañana iba a llegar</t>
  </si>
  <si>
    <t>Quiero conservarlo porque ese lazo me lo dio el viejo Rosendo cuando me dejó ir por primera vez al rodeo de Norpa</t>
  </si>
  <si>
    <t>Durante las noches, grupos de comuneros hacían fogatas con porciones de paja venteada y en ellas asaban chiclayos</t>
  </si>
  <si>
    <t>Dieron la vuelta y se quedaron marcando el paso frente al batallón, a pocos metros del coronel y de los tenientes</t>
  </si>
  <si>
    <t>Mejor, la política era para los vagos, no para la gente de trabajo, el Teniente lo buscaba por un asunto personal</t>
  </si>
  <si>
    <t>Qué chico es el mundo, ¿qué haces por aquí? Joaquín volteó y se encontró con su tía Rosita, una amiga de su madre</t>
  </si>
  <si>
    <t>Luego se extendieron en largos comentarios melancólicos sobre la desgraciada y elemental personalidad de Valencio</t>
  </si>
  <si>
    <t>Haber elegido a este provinciano frustrado y sin experiencia para ser tu brazo derecho, es todo un honor, Serrano</t>
  </si>
  <si>
    <t>¿Molina? ¿Qué pasó, Molina, dónde diablos se metió usted? Ellos tampoco son tan tontos dijo don Emilio Arévalo</t>
  </si>
  <si>
    <t>La llenaron de agua caliente, entraron con cuidado, se sentaron en la tina y el chico abrazó a Joaquín por detrás</t>
  </si>
  <si>
    <t>El Mágico cayó diez varas más adentro, con golpe sordo, y en la blanda gleba que había allí se hundió rápidamente</t>
  </si>
  <si>
    <t>Había visto a Aída descruzar los brazos, detenerse, vacilar, buscar la banca más próxima, la había visto sentarse</t>
  </si>
  <si>
    <t>Todo le gustaba: la quinta parecía de muñecas, las casas coloraditas tan igualitas, todo tan chiquito, tan bonito</t>
  </si>
  <si>
    <t>Amalia se hizo amiga de la señora Rosario, una lavandera con muchos hijos que vivía en el callejón y era buenísima</t>
  </si>
  <si>
    <t>manito</t>
  </si>
  <si>
    <t>Caramba, señora, con eso nos va alcanzar hasta para dar dos manitos de pintura a todo el local dijo el comisario</t>
  </si>
  <si>
    <t>Fueron a uno del Rímac a ver una de piratas, y en la oscuridad ella sintió que se le llenaban los ojos de lágrimas</t>
  </si>
  <si>
    <t>Mis amigos, mano enérgica» Hubo un cuchicheo seguido de un silencio capcioso, y después sonaron pasos tras Rosendo</t>
  </si>
  <si>
    <t>A propósito, chicos, tienen que leer el libro de Shirley McLaine sobre la cuestión extrasensorial, que está divino</t>
  </si>
  <si>
    <t>Antes de jugar fulbito, todos tienen que confesarse gritó don Armando, dirigiéndose a los chicos del campamento</t>
  </si>
  <si>
    <t>Madura, experimentada, sonriente, besó a Becerrita en la mejilla, tendió una mano mundana a Periquito y a Santiago</t>
  </si>
  <si>
    <t>¿Qué tal si nos damos un chapuzón en el río antes que lleguen los chicos del cerro? le preguntó Foncho a Joaquín</t>
  </si>
  <si>
    <t>¡Voy a entregarle! ¡Le voy a contar del Lleras, del Hermano! ¡Del Prudencio! Había examinado uno a uno los daños</t>
  </si>
  <si>
    <t>Pérez-Mejía salió corriendo del colegio y, al ver la llanta baja del carro de Moulbright, cogió del pelo a Joaquín</t>
  </si>
  <si>
    <t>nos las aprendemos y cuando estemos en la tribuna hay que cantarlas sin parar para que los hinchas se las aprendan</t>
  </si>
  <si>
    <t>Ya ha pasado mucho tiempo, flaco, demasiado tiempo el tío Clodomiro lo amonestaba con sus ojos frescos, limpios</t>
  </si>
  <si>
    <t>123 En ese momento apareció, andando calmosamente, apoyado en un grueso bordón de lloque, el anciano Rosendo Maqui</t>
  </si>
  <si>
    <t>agarró el micrófono, le dijo algo al chato bucanero que tocaba la batería y se arrancaron con una canción movidaza</t>
  </si>
  <si>
    <t>¿Qué regalo, papi? Estamos yendo a que te eches tu primer polvo, muchacho dijo Luis Felipe, y volvió a eructar</t>
  </si>
  <si>
    <t>El viejo    Los ríos profundos  José María Arguedas  El español, con la piedra incaica y las manos de los indios</t>
  </si>
  <si>
    <t>Fiero es uno de los motes que en la sierra del norte del Perú dan a los que muestran las huellas de esa enfermedad</t>
  </si>
  <si>
    <t>Tarde llegó ese día y pasó con el tinterillo a una de las habitaciones interiores de la casa polvorienta y callada</t>
  </si>
  <si>
    <t>Animada, describía los vestidos de las artistas, las joyas, y al recordar las situaciones cómicas reía limpiamente</t>
  </si>
  <si>
    <t>El profesor Zapata había sido campeón de box, pero ya estaba viejo y no le interesaba trabajar; nunca pasaba lista</t>
  </si>
  <si>
    <t>Cuando se quedaban en la casa, se pasaban la tarde hablando por teléfono y eran siempre los mismos chismes y rajes</t>
  </si>
  <si>
    <t>Un callejón ancho comunicaba la residencia del patrón con la fábrica y el caserío donde viven los indios colonos</t>
  </si>
  <si>
    <t>Rosendo y Goyo cruzaron con facilidad por ese bosque, avanzada de la selva donde Adrián estuvo a punto de perderse</t>
  </si>
  <si>
    <t>Gracias, Inspector, dijo Periquito, ahora en cuclillas junto a la cama, y el chorrito de luz blanca brotó otra vez</t>
  </si>
  <si>
    <t>Manejaba la camioneta don Armando, un joven sacerdote español con cara de pájaro y una pasión por escalar montañas</t>
  </si>
  <si>
    <t>¿Y el otro día en la puerta de servicio no habían hablado de lo más bien? El Colegio Salesiano, la plaza Bolognesi</t>
  </si>
  <si>
    <t>La mujer venía hacia ella con dos vasos en las manos, caminando como si no tuviera huesos, y Queta apartó la vista</t>
  </si>
  <si>
    <t>Bueno, si me permiten, voy a buscar su pedido dijo el vendedor, y pasó por unas cortinas al almacén de la tienda</t>
  </si>
  <si>
    <t>Pero sin duda iba a beberse todo el cañazo con Amadeo y tendría que pegarle otra vez al suegro si echaba garabatos</t>
  </si>
  <si>
    <t>Hasta saqué cuentas y con cinco soles me alcanzaba para tres plateas del Bellavista y todavía sobraban unos reales</t>
  </si>
  <si>
    <t>Es que no le veo ningún sentido a esto de sudar y sudar para llegar a la punta de un cerro ridículo dijo Joaquín</t>
  </si>
  <si>
    <t>A las seis de la mañana, terminó en la Costa Verde, con la nariz llena de coca, jugando fulbito de mesa con Piraña</t>
  </si>
  <si>
    <t>Ella quería que yo le diera por el chico y cuando traté de metérsela por adelante, ahí me di cuenta dijo Gustavo</t>
  </si>
  <si>
    <t>El injerto se levantó pesadamente, se limpió la boca, recogió del suelo la talega de monedas y la botella de pisco</t>
  </si>
  <si>
    <t>Quiero que los cholos de la aduana digan carajo, este blanquito debe ser dueño de un banco, debe ser bien billetón</t>
  </si>
  <si>
    <t>¡Ese es el color hermano! El amarillo del precipicio con el verde del agua tranquila en ese remanso del Pachachaca</t>
  </si>
  <si>
    <t>Augusto consideró que era tiempo de irse y, sacándose las ojotas para pisar más calladamente, emprendió el regreso</t>
  </si>
  <si>
    <t>El subprefecto dio un puñetazo en la mesa: -¿Qué caballo? ¿A mí me has dado a guardar caballo? Reclámaselo a ellos</t>
  </si>
  <si>
    <t>Entran al bar EL BURRO y EL CHACAL)   (A MISTERIO) ¿Quién ha sido ah?  MISTERIO:  Los de la mesa de atrás</t>
  </si>
  <si>
    <t>Era ancha y profunda y junto a las peñas hacía crecer un totoral verde y rumoroso, donde vivían patos y gallaretas</t>
  </si>
  <si>
    <t>lo que pasa es que cuando salimos del estadio los del Alianza estaban recontra picones y vinieron a tirar piedras</t>
  </si>
  <si>
    <t>Piensa: si no hubiera sido por la Polla no habría habido ningún accidente y a lo mejor seguirías soltero, Zavalita</t>
  </si>
  <si>
    <t>Le llamaría la atención su manerita de caminar o algo, hay quien prefiere los animalitos chuscos a los finos dicen</t>
  </si>
  <si>
    <t>El bullicio que procedía del comedor ascendió y, un momento después, los cadetes comenzaron a salir a toda carrera</t>
  </si>
  <si>
    <t>A las gallinas que cacareaban en el patio o en el corral, las perseguían, lanzándoles trozos de leña, o a pedradas</t>
  </si>
  <si>
    <t>Y fue que murió su padre y él se quedó a cargo de la madre, viviendo en una casita de las postrimerías de la Pampa</t>
  </si>
  <si>
    <t>¿Periquito te quita el cuerpo, Arispe se chupa cuando habla contigo, Hernández te mira con burla? dijo Carlitos</t>
  </si>
  <si>
    <t>Bueno, cometí el error de pasarme quince años en provincias, creyendo que así haría carrera más rápido en el Banco</t>
  </si>
  <si>
    <t>Hablaba muy claro y después seguía: «El papel fino es de una clase especial y hay que pedirlo a Lima: es muy caro»</t>
  </si>
  <si>
    <t>¿Por qué no fuiste a la reunión de la directiva cuando Hipólito vino a arreglar lo de los ómnibus? dijo Ludovico</t>
  </si>
  <si>
    <t>Muchas gracias por los artículos tan elogiosos que has escrito de mi persona  le dijo a Joaquín, dándole la mano</t>
  </si>
  <si>
    <t>Las ramas eran ásperas, de una prieta corteza de la que brotaban, contrastando, las ovaladas hoja verdes y blandas</t>
  </si>
  <si>
    <t>Está más flaco, más sucio, muchísimo más viejo, pero ése es su andar rumboso y demorado, ésas sus piernas de araña</t>
  </si>
  <si>
    <t>Una correntada impetuosa arrojó al vapor en medio de un taco de troncos que se habían formado en un recodo del río</t>
  </si>
  <si>
    <t>La rata huyó dando unos chillidos agudos, alarmando a muchas otras ratas que se habían adueñado del parque Kennedy</t>
  </si>
  <si>
    <t>O quizás el de uno de esos negros osos serranos, debido a su color oscuro y su fuerte cuerpo de torpes movimientos</t>
  </si>
  <si>
    <t>La necesidad de protegerse del viento y el frío puneños, imponía que se lo dejara caer naturalmente sobre el pecho</t>
  </si>
  <si>
    <t>¿Que cómo comenzó, don? Una punta de años atrás, cuando la familia Bermúdez salió de la hacienda de los de la Flor</t>
  </si>
  <si>
    <t>En privado, sin partes, sin fiesta, qué locos, decía la Teté, y Cary qué sencillo, qué bonito, y miraba al Chispas</t>
  </si>
  <si>
    <t>A los maridos de las chicheras los han sacado a puntapiés de la cárcel y les han hecho barrer la calle me dijo </t>
  </si>
  <si>
    <t>¿Para qué se agarró del lavador? "Creo que se ha sacado el dedo", decía el Jaguar al ver cómo le chorreaba la mano</t>
  </si>
  <si>
    <t>Cuando el tiroteo zumba y estaba a cañón caldeado, rebota urja piedra entre los guardias y luego diez y veinte más</t>
  </si>
  <si>
    <t>Llevaba una reluciente blusa amarilla, un pantalón caqui arremangado hasta los tobillos, mocasines y medias cremas</t>
  </si>
  <si>
    <t>A ver un aplauso para recibir a un polizonte más gritó Foncho, entusiasmado, y casi todos los chicos aplaudieron</t>
  </si>
  <si>
    <t>Rezando siempre, la arrastraría hasta el puente; la lanzaría después, desde la cruz, a la corriente del Pachachaca</t>
  </si>
  <si>
    <t>En vez de fijala aquí cerca, en la capital de la provincia, la compañía la ha fijao en la capital del departamento</t>
  </si>
  <si>
    <t>Comenzaba a aclarar; a lo lejos, tras el resplandor amarillento de los faroles, crecía una luz azul, todavía débil</t>
  </si>
  <si>
    <t>Cuando el padre fue lanzado a la miseria, tuvo que interrumpir los estudios universitarios y volver a su provincia</t>
  </si>
  <si>
    <t>volada</t>
  </si>
  <si>
    <t>En la noche, la puerta de calle de la casona de los Montes, grandes amigos de los Córdova, fue volada con dinamita</t>
  </si>
  <si>
    <t>Solo se fijaba en las corbatas, los anteojos, los aretes, los vestidos de las personas que salían en la televisión</t>
  </si>
  <si>
    <t>¿Qué ha pasado? ¿Es por Bola de Oro? Estar un rato con usted es para mí dos semanas de trabajo explicó Ambrosio</t>
  </si>
  <si>
    <t>Cuando ya se hallaban de vuelta arreando una tropa, Ramón Briceño les salió al paso y cambiaron unos cuantos tiros</t>
  </si>
  <si>
    <t>¿Quién es el tipo que contrató al matón? No lo contrató, le hablaría dijo Queta, mirando a Becerrita a los ojos</t>
  </si>
  <si>
    <t>Uno de los presos poblanos se llamaba Absalón Quíñez y tenía cara redonda y cazurra, de ojos vivos y labios gordos</t>
  </si>
  <si>
    <t>Pero no le podía dar mucho: tenía que desarmarla todita, venderla a poquitos, pintar la carrocería y mil cosas más</t>
  </si>
  <si>
    <t>A las seis de la mañana, a más tardar, hay que estar llegando a la meseta para caer a todo galope sobre el caserío</t>
  </si>
  <si>
    <t>243  Montó el Fiero en su Tordo, el alto y fuerte caballo negro, y subió a Casiana sobre la cabezada de la montura</t>
  </si>
  <si>
    <t>El Chispas estuvo un momento indeciso, la boca entreabierta, pero no dijo nada, se limitó a hacer adiós con la mano</t>
  </si>
  <si>
    <t>Vos, Abogao, y vos, Emilio Laguna, se van al pueblo, a esa chichería que conocemos y entran en relación con el jefe</t>
  </si>
  <si>
    <t>¿Me has mandado buscar para hablarme de mi matrimonio? dijo sin ira, sin ímpetu, la mediocre vocecita de siempre</t>
  </si>
  <si>
    <t>¿Cree que tú nunca andas con mujeres? Nunca me pregunta nada de eso dijo Ambrosio, apartando el brazo de su cara</t>
  </si>
  <si>
    <t>El repostero se vació, el frigidaire se quedó con la leche y las verduras del día, los pedidos a la bodega acabaron</t>
  </si>
  <si>
    <t>Cuando salga del colegio no volveré a ver a nadie de aquí, salvo a la Malpapeada, a lo mejor me la robo y la adopto</t>
  </si>
  <si>
    <t>282 Los bandoleros, con excepción del Fiero Vásquez y Valencio, estaban en la caverna más grande, rodeando el fuego</t>
  </si>
  <si>
    <t>Cada vez que se acercaba un colectivo se adelantaban hasta la pista con aire resuelto, pero siempre las desplazaban</t>
  </si>
  <si>
    <t>Ese día, tenía puestos unos aretes de plata quemada, anteojos oscuros, un overol de blue jeans y zapatillas blancas</t>
  </si>
  <si>
    <t>Se puso a corcovear y Valencio corrió hacia él llegando en momento en que el segundo gendarme caía también al suelo</t>
  </si>
  <si>
    <t>Las cosas cambian de significado y uno es capaz de hacer las peores locuras y de fregarse para siempre en un minuto</t>
  </si>
  <si>
    <t>Esa mañana en el laboratorio las pastillas se le escapaban de los dedos y apenas podía hablar de la pena que sentía</t>
  </si>
  <si>
    <t>Yutay fue liberado de cargos en el caso Sporting Cristal, al parecer la dirigencia Crema habría logrado su libertad</t>
  </si>
  <si>
    <t>Se sorprendió a sí mismo: su gesto carecía de energía; lo había tocado suavemente, como se despierta a un compañero</t>
  </si>
  <si>
    <t>Los hombres desaparecen bajo los inmensos cargamentos de haces, que se mueven dando la impresión de que andan solos</t>
  </si>
  <si>
    <t>Las manos en los bolsillos, cabizbajo, va escoltado por transeúntes que avanzan, también, hacia la Plaza San Martín</t>
  </si>
  <si>
    <t>Si había mucha gente, Tere se quedaba afuera y yo me abría paso y el chino Tilau, un buen amigo, me atendía primero</t>
  </si>
  <si>
    <t>Yo le hice saber al viejo que jamás metería la mano en sus negocios, así que olvídate de mi situación y de mi parte</t>
  </si>
  <si>
    <t>Quizá amenazándola de muerte, pero entonces, ¿no se lo diría a Valencio y al Fiero? Su sexo le dolía y lo torturaba</t>
  </si>
  <si>
    <t>Sentado frente al bohío, hecho un montón de listas debido al poncho indio, miraba a Rosacha desde su inerme quietud</t>
  </si>
  <si>
    <t>Mi padre tomó el bastón y se apoyó en él; el Viejo eligió uno más grueso, con puño simple, como una vara de alcalde</t>
  </si>
  <si>
    <t>¿No le dijo el Serrano para qué quiere verme? Sólo que lo necesita con urgencia ¿el Serrano?, pensó el Teniente </t>
  </si>
  <si>
    <t>Perdieron varios minutos yendo y viniendo por los corredores hasta que, al torcer por un pasillo, vieron al Chispas</t>
  </si>
  <si>
    <t>Le levantas el vestido, le arrimas el piano y te la tiras parado, dando vueltas  dijo Luis Felipe, bajando la voz</t>
  </si>
  <si>
    <t>    Desde que comenzamos tuvimos un lema que es Con nosotros quien quiera, contra nosotros quien pueda</t>
  </si>
  <si>
    <t>Decían que los fusileros de Yauyos eran notables disparando en la posición de pie porque se entrenaban en los loros</t>
  </si>
  <si>
    <t>Es un gran timbal hecho de un tronco ahuecado a fuego que cuelga entre dos vigas y retumba al golpe de un duro mazo</t>
  </si>
  <si>
    <t>Esa tarde, cuando terminaron de almorzar, los chicos del campamento dijeron que querían jugar un partido de fulbito</t>
  </si>
  <si>
    <t>Tú no llegaste a verlo, Joaquín, pero Paco ha sido la figura más importante en la historia de la televisión peruana</t>
  </si>
  <si>
    <t>Este señor es Paco de Soria, un viejo amigo mío dijo don Nicolás, señalando a un hombre canoso, de baja estatura</t>
  </si>
  <si>
    <t>Estuvo a punto de decirle que había visto a Ambrosio de nuevo pero se arrepintió, le había rajado tanto de él antes</t>
  </si>
  <si>
    <t>No es la idea de acostarse con otro lo que le da náuseas, es la idea de acostarse con un cholo dijo él, bebiendo</t>
  </si>
  <si>
    <t>Las barracas levantaban sus pisos sobre gruesas pilastras de troncos a fin de eludir la humedad del llano amazónico</t>
  </si>
  <si>
    <t>Zumbayllu    Los ríos profundos  José María Arguedas  sólo el mensajero de mi joven corazón, te ha de hablar de mí</t>
  </si>
  <si>
    <t>¿Onde cree que va el Zenobio a estas horas? ¿Y con carabinas y guardaespaldas? ¿Por qué? Nunca han tenido carabinas</t>
  </si>
  <si>
    <t>Entonaba, adosado a la noche, yaravíes, valses y tonadas doliéndose de los padecimientos del trabajador de la selva</t>
  </si>
  <si>
    <t>Le tocó a Ludovico pagar otra vuelta, y el chino, que los había visto embalados, dejó la botella sobre el mostrador</t>
  </si>
  <si>
    <t>Inocencia se acordó que era tu plato preferido y te ha hecho chupe de camarones el tío Clodomiro le guiñó un ojo</t>
  </si>
  <si>
    <t>En el banco donde yo chambeo, varios gerentes compran su tamalito de coca todos los fines de semana dijo Gustavo</t>
  </si>
  <si>
    <t>Subió desasosegado las escaleras anchísimas que crujían como roídas desde tiempos inmemoriales por ratas y polillas</t>
  </si>
  <si>
    <t>¿Qué hace en un colegio de machos con esa voz y esos andares? El serrano lo friega todo el tiempo, lo odia de veras</t>
  </si>
  <si>
    <t>La Corte Superior de justicia ha fallao reconociendo el derecho de la comunidá a disfrutar de las tierras que ocupa</t>
  </si>
  <si>
    <t>Habrían hablado, discutido y la mamá llorado hasta que se acostumbraron a la idea de que estabas casado y con quien</t>
  </si>
  <si>
    <t>Los mira con sus ojos pequeñitos y malévolos; de cuando en cuando, moja la punta de sus bigotes ralos con la lengua</t>
  </si>
  <si>
    <t>Parecía que Ambrosio lloraba, que doña Lupe rezaba, que había gente dando vueltas a su alrededor y diciéndole cosas</t>
  </si>
  <si>
    <t>Otras veces la perseguían policías de uniformes verdes y oía sus silbatos, el ruido de sus zapatones: tú la mataste</t>
  </si>
  <si>
    <t>Los cadetes recorren esa distancia a toda carrera y se arrojan, al que entierre el fusil le parto el culo a patadas</t>
  </si>
  <si>
    <t>97 -Y otras cosas, taita -añadió Nasha haciéndose la misteriosa-, he pregunta de otros modos a la coca y habla malo</t>
  </si>
  <si>
    <t>- El uniforme - decía Vallano, revolviendo con avidez los Ojos en las órbitas -, atrae a las hembritas como la miel</t>
  </si>
  <si>
    <t>No repitas que el donativo de los gringos servirá para que se llenen los bolsillos los odriístas dijo don Fermín</t>
  </si>
  <si>
    <t>Nadie se atrevía a hablar; pero, con gran sorpresa de todos, quien pidió permiso para hacerlo fue el buen Inocencio</t>
  </si>
  <si>
    <t>El jueves, alguien que venía de Ica dejó la carta de Ana en la pensión de Barranco: ya podías dormir tranquilo amor</t>
  </si>
  <si>
    <t>¿Qué tal si nos metemos una gran pichanga esta noche? preguntó Alfonso, cuando se despertaron de una larga siesta</t>
  </si>
  <si>
    <t>Ni siquiera escuchó el canto de las torcaces, cuyo plumaje azul moteaba el rojo crepúsculo que envolvía los árboles</t>
  </si>
  <si>
    <t>¿Qué les parece esa güelguita? Esos mineros del centro son más supersticiosos que los del norte, que ya semos harto</t>
  </si>
  <si>
    <t>Las campanas que hay en los lagos que hemos visto en las punas, ¿no serán illas de la María Angola? Quizás, hijo</t>
  </si>
  <si>
    <t>¿Tú le has visto las alas al piojo enfermo? ¡Nadie, nadie, hermanito! Más que el vidrio dicen que es transparente</t>
  </si>
  <si>
    <t>A veces, el viento corre hacia la ciudad, desde los caminos, y arrastra polvo, basura, trozos de lana y hojas secas</t>
  </si>
  <si>
    <t>En los molles, las águilas, los wamanchas tan temidos por carnívoros, elevaban la cabeza, bebían la luz, ahogándose</t>
  </si>
  <si>
    <t>La oposición queda en ridículo y el Partido Restaurador tiene cancha libre para las elecciones del cincuenta y seis</t>
  </si>
  <si>
    <t>Juntó las manos de uñas enceradas, adelantó la cabeza: ¿Al pan pan y al vino vino, Cayo? dijo, con súbita energía</t>
  </si>
  <si>
    <t>Lo hizo poniendo una cara seria y cómica y se levantó sacudiéndose el polvo que le maculaba la blancura del vestido</t>
  </si>
  <si>
    <t>Los oficiales andaban de un lado a otro como ratones, preguntando "¿cómo empezó esta sopa?", "hablen o al calabozo"</t>
  </si>
  <si>
    <t>Rosendo dijo por fin: -Y aura, pueblo de Rumi, hablaré de la desgracia de la comunidá, de un juicio y una sentencia</t>
  </si>
  <si>
    <t>Cuando el padre llegaba con otra mujer, se encogía de hombros y, arrastrando a Teresa de una mano, salía de la casa</t>
  </si>
  <si>
    <t>¿Cayo Mierda es Cayo Bermúdez? ¿Estás segura que él la mandó matar? Ese pendejo está viviendo lejos del Perú, Queta</t>
  </si>
  <si>
    <t>Cierta noche, Marguicha y Augusto encontraron que se estaba muy bien sobre el montón de paja y retardaron su vuelta</t>
  </si>
  <si>
    <t>Su cara chicoteada y renegrida por el ventarrón que soplaba en la meseta de Yanañahui tomó una expresión de reserva</t>
  </si>
  <si>
    <t>Para eso inclina su copa en dirección del sol y lo sigue, sabiamente -por mucho que sobre ella haya follaje espeso-</t>
  </si>
  <si>
    <t>Y cuando a la hora del rosario tocaron las campanas, salió a la calle, se dirigió lentamente a la iglesia, y volvió</t>
  </si>
  <si>
    <t>El viejo Chauqui cuenta que todo era comunidad y que los comuneros de Rumi decían ser descendientes de los cóndores</t>
  </si>
  <si>
    <t>Ya te he dicho mil veces que esa Angela se hacía la monja canonizada, pero en el fondo bien que le picaba la chucha</t>
  </si>
  <si>
    <t>Vallano, situado detrás del brigadier, repitió y lo mismo hizo el Boa, y así la pregunta llegó a la cola de la fila</t>
  </si>
  <si>
    <t>Los cadetes se empequeñecían, el teniente corría de nuevo, el silbato en la mano, la cara vuelta hacia la formación</t>
  </si>
  <si>
    <t>" Ella se reía y yo seguía hablando de lo mismo, pero al fin se me agotaba el tema y pensaba: "ya estamos llegando"</t>
  </si>
  <si>
    <t>¿Y sabes quién vino a darme el notición, hermano? Sí, por hacerle un bien a él, para salvarlo a él dijo Ambrosio</t>
  </si>
  <si>
    <t>El viejo dijo: -Ese escape dio el Fiero Vásquez, que después cobró fama po otros laos, pero a Gallayán nunca volvió</t>
  </si>
  <si>
    <t>Creías que se miraban a los ojos y se cogían la mano y se recitaban poemas de Maiakovsky y de Nazim Himet, Zavalita</t>
  </si>
  <si>
    <t>tunas</t>
  </si>
  <si>
    <t>¿Pero fue asesinado en Las Tunas? Quién sabe lo asesinaron lejos y, para despistar, condujeron la cabeza hasta allí</t>
  </si>
  <si>
    <t>Dice que la copetinera esa no lo ha dejado dormir tranquilo, que han estado los dos como pichones en su nido de amor</t>
  </si>
  <si>
    <t>Cuando terminaron las ensaladas, salieron del restaurante y fueron en taxi al hotel donde Joaquín se había hospedado</t>
  </si>
  <si>
    <t>Sacó su cuchillo y comenzó a resbalarse: ¡Qué largo era el tiempo de la espera! Ya sentía más próxima su respiración</t>
  </si>
  <si>
    <t>Pero sí, pues, debe ser eso, porque yo entre los cólicos de la regla y el estreñimiento me estoy volviendo loca, oye</t>
  </si>
  <si>
    <t>Eran las cuatro de la tarde, y Peter terminaba de trabajar a las cinco, pero Joaquín necesitaba verlo en ese momento</t>
  </si>
  <si>
    <t>A esa hora, algunos sapos llegaban hasta la pila y se bañaban en la pequeña fuente o croaban flotando en las orillas</t>
  </si>
  <si>
    <t>En la ranchería la Túmula era puro llanto, y en Chincha doña Catalina puro llanto, y Ambrosio no sabía dónde meterse</t>
  </si>
  <si>
    <t>te juro que esa noche me sentía más cabrini que nunca, todo por tu culpa, mariano, marciano, rockerito de miraflores</t>
  </si>
  <si>
    <t>Allí lo desnudaron y la voz le ordenó nadar de espaldas, sobre la pista de atletismo, en torno a la cancha de fútbol</t>
  </si>
  <si>
    <t>Sin embargo, bajo el sol denso, el canto del zumbayllu se propagó con una claridad extraña; parecía tener agudo filo</t>
  </si>
  <si>
    <t>Estaba sin corbata, con una casaca de pana abierta y unas puntas de vello canoso asomaban por el cuello de la camisa</t>
  </si>
  <si>
    <t>¿Por qué te fuiste de la casa? Asiento Landa, ya hemos estado parados bastante rato en el Te Deum dijo don Fermín</t>
  </si>
  <si>
    <t>¿Cómo dijo, compañero? Tiene hueco, quietos por favor, y por todos los santos no se rían que se adormece el elefante</t>
  </si>
  <si>
    <t>Página 171  Cuidadito nomás que la vieja es una loba susurró Alexandra en el oído de Joaquín, y los dos se rieron</t>
  </si>
  <si>
    <t>El sarmentoso Valle se acabó me dijo Chauca, en la mañana, cuando pasé cerca de las gradas donde estaban sentados</t>
  </si>
  <si>
    <t>Cuando lo estuve contemplando ante el silencio de los otros chicos, tocaron la campana, anunciando el fin del recreo</t>
  </si>
  <si>
    <t>Por más que se riera y quisiera demostrar que le importaba un pito, la expulsión del serrano Cava lo ha transformado</t>
  </si>
  <si>
    <t>player</t>
  </si>
  <si>
    <t>2015  Página 3  Título original: No se lo digas a nadie Jaime Bayly, 1994 Ilustración de portada: Soccer Players, F</t>
  </si>
  <si>
    <t>En la cuadra, cuando nos quitamos las camisas, los cuatro estábamos hinchados de arriba abajo y nos moríamos de risa</t>
  </si>
  <si>
    <t>A veces me pongo a hacer confidencias en mis crisis y después me pesa y odio a la gente que conoce mis puntos flacos</t>
  </si>
  <si>
    <t>" Su madre seguía pasándole la mano por la cabeza, pero ese roce ya no era una caricia, sino una presión intolerable</t>
  </si>
  <si>
    <t>Lo más gracioso es que en el camino la vieja no paraba de decir si me muero, es de pena que mi hijo sea un droguista</t>
  </si>
  <si>
    <t>Desamarraba un chicote de cuero que tenía sujeto al basto trasero de la montura y hacía que el pastor se arrodillara</t>
  </si>
  <si>
    <t>Usted cree que son mentiras que invento para no entregarle la mensualidad, señor Lozano protestó el cholo Cigüeña</t>
  </si>
  <si>
    <t>la pendejada era que la chiquilla nathalie se había arrancado en mi bici, o sea que tuve que irme tirando pata nomás</t>
  </si>
  <si>
    <t>La falta de esos muebles ni se notó en el departamento de Magdalena Vieja, era más chico que la casita de San Miguel</t>
  </si>
  <si>
    <t>Vez que la caigo a una chica, me pongo muy nervioso, pero apenas comienzo a hablarle se me ocurren montones de cosas</t>
  </si>
  <si>
    <t>Se había acostado a las tres y cuarenta y las agujas fosforescentes del despertador marcaban las cuatro menos cuarto</t>
  </si>
  <si>
    <t>Amalia: las noches que estaba en Pucallpa se venía a la cabaña de doña Lupe y le hablaba horas de ti y hasta lloraba</t>
  </si>
  <si>
    <t>Esa noche fue a su cuarto sólo para decirle te he oído, qué te has creído,  creyendo que Ambrosio le pediría perdón</t>
  </si>
  <si>
    <t>El viejo    Los ríos profundos  José María Arguedas  ¡Papá! ¿Quién la hizo? le pregunté, después del último toque</t>
  </si>
  <si>
    <t>Un caporal lo vio y, caminando agazapado, acercóse y le dio con un palo en la inclinada espalda, tumbándolo al suelo</t>
  </si>
  <si>
    <t>Hombres y mujeres, intercalados y tomados de las manos, formaron rueda y se pusieron a dar vueltas en torno al árbol</t>
  </si>
  <si>
    <t>No me gustaría ser perro de nuevo, está fregado pasar otros tres años aquí, sabiendo lo que es, teniendo experiencia</t>
  </si>
  <si>
    <t>Vamos a quemar esta calatería asquerosa ahorita mismo dijo Maricucha, y salió del cuarto con la revista en la mano</t>
  </si>
  <si>
    <t>Ocuparon también la parte del corredor que daba al salón privado del Director, sobre la bóveda de entrada al colegio</t>
  </si>
  <si>
    <t>Dice que le dijo: por tu culpa estamos jodidos en el Perú, por culpa de tantos políticos ladrones y coqueros como tú</t>
  </si>
  <si>
    <t>Ahora, seguía agitando la calabaza de cal y llevándose el alambre a la boca, calmadamente, como si nada le ocurriera</t>
  </si>
  <si>
    <t>Alberto descubre que la silla que ocupa el teniente tiene extremidades de animal: plantas chatas y garras carniceras</t>
  </si>
  <si>
    <t>El Chullachaqui fue hacia la canoa, muy triste, muy triste, subió a ella y se perdió en la lejanía bogando río abajo</t>
  </si>
  <si>
    <t>Su madre hacía petates y tenía su puesto en la Parada, él había crecido en el Porvenir, vivido ahí, si eso era vivir</t>
  </si>
  <si>
    <t>No es tiempo de llorar, mariposa manchada, la saywa 29 que elevé en la cumbre no se ha derrumbado, pregúntale por mí</t>
  </si>
  <si>
    <t>La vio palidecer, no pues niño, la oyó tartamudear, sintió que Santiago se revolvía en la silla y pensó metí la pata</t>
  </si>
  <si>
    <t>Era muy gracioso, cada día sabía nuevos cuentos colorados y los contaba muy bien, haciendo muecas y cambiando de voz</t>
  </si>
  <si>
    <t>Yo no creo que el Chispas le haya dado yobimbina a su enamorada, inventó eso para dárselas de maldito dijo Popeye</t>
  </si>
  <si>
    <t>Cuando venía a Pucallpa, el marido de doña Lupe salía a sentarse con ellos a la calle, en las noches, a tomar fresco</t>
  </si>
  <si>
    <t>Pero cuando Santiago se inclinó a besarlo, sonrió: por fin te habían encontrado, flaco, creía que ya no te iba a ver</t>
  </si>
  <si>
    <t>Las visitas se repitieron a fin de que el Fiero Vásquez supiera rezar, de corrido y sin ninguna falla, el Justo Juez</t>
  </si>
  <si>
    <t>Ésta, que puede tener cuatro años, es menudita y pequeña y la pollera vueluda se le ajusta en una cintura de hormiga</t>
  </si>
  <si>
    <t>Desde entonces se creería con derechos o qué, estaban solos y quería aprovecharse Amalia tenía que andarse corriendo</t>
  </si>
  <si>
    <t>y así estás con nosotros, frente a nuestros bohíos, y en las cercas que guardan las siembras de esperanza y martirio</t>
  </si>
  <si>
    <t>Si viera el puente, este indio rukana quizá cesaría de llorar o, bramando, se lanzaría a la corriente, desde la cruz</t>
  </si>
  <si>
    <t>Con su pelo alazán simulaba una mancha de sangre en una ladera de pajonal aplanado por el paso del agua y del viento</t>
  </si>
  <si>
    <t>¡Oh mi remanso, mi hermano del río! nadie sabía que tus peces eran de oro, nadie sabía que tus patitos eran de plata</t>
  </si>
  <si>
    <t>Vio la calle, el cielo que empezaba a oscurecer, leyó «La Maison de Santé» en la fachada del edificio donde entraban</t>
  </si>
  <si>
    <t>¡Quién sabe qué añoranzas despertaba la música en su corazón! El sembrío seguía ondulando, maduro de sol crepuscular</t>
  </si>
  <si>
    <t>Tú no te imaginas el cojonal de plata, cheque tras cheque tras cheque, que la fanática de tu madre le da al Opus Dei</t>
  </si>
  <si>
    <t>Melba se fue tranquilizando y, antes de perder el soñado viaje si no aprovechaban las treguas de diciembre, partieron</t>
  </si>
  <si>
    <t>Le hablaba sin odio ni amistad, con la voz un poco evasiva y calmada del alcohol, y seguía mirándola, ahora fijamente</t>
  </si>
  <si>
    <t>Llevaron dos lapas, o sea dos grandes calabazas partidas, y el cóndor y el conejo las cosieron en los lomos del zorro</t>
  </si>
  <si>
    <t>Después del yantar, dijo con su experiencia de hombre trabajado: -Descanse, que pa descansar hay que hacelo dos veces</t>
  </si>
  <si>
    <t>Ya, llévalo nomás, y regresa a la calle dijo el comisario, sin desviar la mirada de las cartas que tenía en la mano</t>
  </si>
  <si>
    <t>Un poco acriollado, el muchacho, como buen costeño, es tan flaco que me compadezco de sus sesos cuando da un cabezazo</t>
  </si>
  <si>
    <t>Él guardaba tres soles en el bolsillo, producto de la venta de la leña, y más allá, en una bodega, había harto cañazo</t>
  </si>
  <si>
    <t>Ellos creerán que atacaremos a mediodía o, en todo caso, estarán guardando el camino que va por las faldas de El Alto</t>
  </si>
  <si>
    <t>-¿Qué te pasa, blanquiñoso? -dijo- ¿Estás queriendo que te suene o qué? -0 qué -dijo Alberto, dejándose caer al suelo</t>
  </si>
  <si>
    <t>Se abrochaba sólo el último botón y, al caminar, las dos puntas de la chompa volaban en el aire y qué bien se la veía</t>
  </si>
  <si>
    <t>Salió con ellos hasta la calle y allí Santiago le dio una palmadita en el hombro y Popeye le hizo adiós: chau, Amalia</t>
  </si>
  <si>
    <t>¡Comuneros, témanle más que a la peste!» Chauqui era ya tierra y apenas recuerdo, pero sus dichos vivían en el tiempo</t>
  </si>
  <si>
    <t>Ni en los dientes del cadáver su luz alumbra; al revés, los dientes del cadáver se vuelven negros, dicen, con la luna</t>
  </si>
  <si>
    <t>Candela le llamaban sus condiscípulos; otros le decían en quechua Markaska, El Marcado, a causa de sus lunares</t>
  </si>
  <si>
    <t>Pobre de ti que le vayas a soplar la pichula nomás dijo Luis Felipe, y la de los ojos achinados se rio a carcajadas</t>
  </si>
  <si>
    <t>La gente que salía de las oficinas, los vagos y los donjuanes los miraban con apatía o con curiosidad, pero sin temor</t>
  </si>
  <si>
    <t>Se han sacado los ponchos poniéndolos a modo de pellón en la montura, y sus camisas blanquean como la niebla del alba</t>
  </si>
  <si>
    <t>Pero ninguna bestia inocente es capaz de dar a su mirada ese arrebato contagioso, más intrincado y penetrante que s X</t>
  </si>
  <si>
    <t>Si eres hincha de la U es porque le quieres ganar a todos, porque algo dentro de ti te obliga a pelear hasta el final</t>
  </si>
  <si>
    <t>trapecio</t>
  </si>
  <si>
    <t>Tal vez solamente el trapecio de luz que brotaba de la capilla y, en lo alto, una gran estrella que comenzó a titilar</t>
  </si>
  <si>
    <t>De chicos ellos jugaban fútbol, robaban fruta en las huertas, Ambrosio se metía a su casa y al Buitre no le importaba</t>
  </si>
  <si>
    <t>La Margarita de ojos negros lo desvelaba en cambio, pero él, pese a todo, quería trocarla en siempreviva para su amor</t>
  </si>
  <si>
    <t>Como Condorumi no tomaba ninguna decisión por si mismo, se fueron, contentándose con robar los dos caballos y la mula</t>
  </si>
  <si>
    <t>Una de sus últimas noches en Madrid, Joaquín salió a dar una vuelta a ver si se cruzaba con algún chico guapo por ahí</t>
  </si>
  <si>
    <t>Considerando detalles y al advertir el cabestrillo tirado sobre el corredor, coligió que iba a quedarse por esa noche</t>
  </si>
  <si>
    <t>De una peñolería a otra del cañón, los ecos rebotan uniéndose y revolviéndose hasta mantener una crepitación continua</t>
  </si>
  <si>
    <t>¿O quieres que borre todo eso y ponga fue cachuelero? No tienes nada que agradecerme, hijo dijo don Emilio Arévalo</t>
  </si>
  <si>
    <t>Hay que dejar tranquilo al buen padrillo oímos que decía Lleras, con voz casi normal, sin temer que le escucháramos</t>
  </si>
  <si>
    <t>Tenía los cabellos greñudos ahora, buenas tardes niño, unos zapatones de hombre y se la notaba asustada: hola, Amalia</t>
  </si>
  <si>
    <t>¿Y qué iba a hacer, entonces? Nada, quedarse aquí hasta que me boten, y la señora Rosario tonta, nunca te voy a botar</t>
  </si>
  <si>
    <t>Ella fue a uno de los bohíos que se veían a la distancia, por una gallina, y allí le dijeron que así era el paludismo</t>
  </si>
  <si>
    <t>Eso también había sido cierto, los serranos son bien duros para el castigo, aunque no lo parezcan, siendo tan bajitos</t>
  </si>
  <si>
    <t>¿Qué sabían ellos de eso? Bismarck Ruiz sabía, ¿pero era acaso un comunero? El no amaba la tierra y sí amaba la plata</t>
  </si>
  <si>
    <t>Si bajamos al subway, nos agarran los negros de todas maneras y nos violan hasta por el ombligo, yo sé lo que te digo</t>
  </si>
  <si>
    <t>Pero me fui a acostar y al poco rato apagaron la luz y lo vi al negro Vallano que bajaba de su cama y venía a mi lado</t>
  </si>
  <si>
    <t>Y Trifulcio: ¿si don Emilio se iba a Lima de senador a él lo despedirían? No hombre, lo contratarían, dijo el capataz</t>
  </si>
  <si>
    <t>Cuando termina de responder lo que sabe, Alberto mira a Vallano: el negro escribe a toda prisa, mordiéndose la lengua</t>
  </si>
  <si>
    <t>Había un montonero que afirmaba que, aun sin la bola, el tiro apenas habría roto las muelas no ocasionando mayor daño</t>
  </si>
  <si>
    <t>La lluvia había pasado y la pintura del retoque se disolvió, dejando Ia venerable faz veteada de negro, rojo y blanco</t>
  </si>
  <si>
    <t>Me dio pena y la cargué y quise sobarle la pata y dio un chillido, así que dije tiene algo quebrado, mejor ni la toco</t>
  </si>
  <si>
    <t>El primero que meta la mano está frito", como si uno fuera mago para esconder una botella en las narices del teniente</t>
  </si>
  <si>
    <t>Les pasaría la voz a algunos del barrio que siempre preguntan por ti, flaco, y podían almorzar juntos un día de éstos</t>
  </si>
  <si>
    <t>Oiga, profesor, no sea usted tan vivo, no mente la madre, lo desafío a boxear con guantes, Jaguar no seas mal educado</t>
  </si>
  <si>
    <t>Hasta que un día el toro Granizo, llamado así por su color ocre manchado de menudas pintas blancas, resolvió terminar</t>
  </si>
  <si>
    <t>Cómo se atreve, canalla y vio su nariz, sus manos, sus hombros y pensó no grita, no llora, no se asombra, no se va</t>
  </si>
  <si>
    <t>Joaquín, ya llegó tu papi, baja para cantar Happy birthday gritó Maricucha, no bien Luis Felipe regresó del trabajo</t>
  </si>
  <si>
    <t>Te voy a dar un consejo de hombre a hombre le dijo Luis Felipe a su hijo, no bien cuadró el carro frente al colegio</t>
  </si>
  <si>
    <t>¿Tienes algo que añadir, Jacobo? Los pasos, la silueta, se había sacado las manos de los bolsillos y se las estrujaba</t>
  </si>
  <si>
    <t>En el Parque Universitario, Amalia, Carlota y Símula estaban bajando del ómnibus cuando habían visto la manifestación</t>
  </si>
  <si>
    <t>Todavía ambuló un rato por el centro, el maletín bajo el brazo, el sombrerito arrugado en la mano, fumando sin tregua</t>
  </si>
  <si>
    <t>El año anterior, un muchacho me había dado quince reales por un trabajo manual, pero en segundo de media no se hacían</t>
  </si>
  <si>
    <t>Y cuando el Ricardo se curó me dijo: "cuídate siempre de los serranos, que son lo más traicionero que hay en el mundo</t>
  </si>
  <si>
    <t>¿Y si nos comemos al suboficial? El Boa se come a una perra, dijo el muy maldito, por qué no al gordito que es humano</t>
  </si>
  <si>
    <t>En sus ojos había un brillo cómplice, en sus manos algo bondadoso y untuoso; su escritorio era inmaculadamente limpio</t>
  </si>
  <si>
    <t>Desnudando el machete, Benito se había lanzado a todo el galope de su caballo sobre los cóndores, poniéndolos en fuga</t>
  </si>
  <si>
    <t>Te llamo para pedirte mil sorrys, pero no puedo ir hoy a nuestro date por razones de mi recargado schedule de trabajo</t>
  </si>
  <si>
    <t>colet</t>
  </si>
  <si>
    <t>Ojalá que los coletazos sean más flojos que los cabezazos dijo Hipólito, tratando de bromear, don, pero no le salía</t>
  </si>
  <si>
    <t>IV Bajó del autobús en el paradero de Alcanfores y recorrió a trancos largos las tres cuadras que había hasta su casa</t>
  </si>
  <si>
    <t>Un pilar pintado de azul, un retazo de patio empedrado, otro pilar, otra porción de corredor al pie de un muro blanco</t>
  </si>
  <si>
    <t>Pero la China lo interrumpió con su torrentosa carcajada fluvial: ya sabían, ella misma les había contado lo que pasó</t>
  </si>
  <si>
    <t>Contó los niños, que resultaron más de cien, y después acudió donde un tinterillo para que le escribiera la solicitud</t>
  </si>
  <si>
    <t>Requintaba, fumaba, empujaba las sillas y, al ver a Amalia, qué haces ahí mirándome como una idiota, anda a la cocina</t>
  </si>
  <si>
    <t>264 -Pero Álvaro ¿cuándo va a terminar esto? Ya ves que ese caporal tenido por espía desapareció de un momento a otro</t>
  </si>
  <si>
    <t>-Sí -respondía Rosendo-, ¿qué se sacó? Que murieran dos caporales, es decir dos pobres como nosotros, pero extraviaos</t>
  </si>
  <si>
    <t>Pero luego me dijo: "oye, ¿te acuerdas de lo que hablamos el otro día? Bueno, yo también quiero que me hagas un favor</t>
  </si>
  <si>
    <t>Jamás en su vida había sentido ese cansancio, al que se aliaba un mareo que la ponía en peligro de caer, vez tras vez</t>
  </si>
  <si>
    <t>Es mentira, ¿no es cierto? ¿Me juras, Gonza? Todo es un invento de Joaquín, ¿no es cierto? Sí, es una rata, lo mínimo</t>
  </si>
  <si>
    <t>¿De veras no querías que avisaran a tu familia, Zavalita? No, el viejo se asustaría y no valía la pena, no tenía nada</t>
  </si>
  <si>
    <t>Los hizo pasar, no por donde el público, sino por un callejón y los policías lo saludaban a Ludovico como a un íntimo</t>
  </si>
  <si>
    <t>¿A dónde ir? No le entusiasmaba la idea de encerrarse en la solitaria casa del Barranco; estaría preocupado, aburrido</t>
  </si>
  <si>
    <t>De pueblo en pueblo, de provincia en provincia, hasta llegar a la quebrada más profunda, a estos feudos de cañaverales</t>
  </si>
  <si>
    <t>Cuando los gendarmes llegaron, algunos caídos proferían ayes de dolor y otros bebían la chicha que corría por el suelo</t>
  </si>
  <si>
    <t>Sus zapatos vacilaban entre romperse y no romperse y su sombrero de paño negro extendía lacias alas de pájaro engerido</t>
  </si>
  <si>
    <t>Cuando subía la puja, alguien avisaba al Loco que, desde la puerta, repetía su pregón con la única variante del precio</t>
  </si>
  <si>
    <t>En las cuadras de tercero, el batallón estaba ya formado y Alberto dejó de correr; caminó a paso vivo, con naturalidad</t>
  </si>
  <si>
    <t>Lo chapan al serrano Cava tirándose el examen de Química, le hacen su Consejo de Oficiales y le arrancan las alfombras</t>
  </si>
  <si>
    <t>"Malditos desconsiderados", decía el teniente, "No ven que las lisuras se oyen en las tribunas, me la van a pagar caro</t>
  </si>
  <si>
    <t>Al atardecer, cuando Rita y los pequeños habían vuelto ya a la casa, Juan y Simona se pusieron a retozar por la chacra</t>
  </si>
  <si>
    <t>Atardecía, aumentaba el frío, entre los puestos de mercaderías había mesitas alumbradas con velas donde la gente comía</t>
  </si>
  <si>
    <t>La señorita Rosa Estela, llamada por su madre, pasó hacia su pieza cimbrando el talle envuelto en un pañolón de flecos</t>
  </si>
  <si>
    <t>Llevaba al colegio unos zapatos negros con cordones, que parecían de hombre, pero como tenía pies pequeños, disimulaba</t>
  </si>
  <si>
    <t>" La sección se portó bien y el Jaguar es l decía: "¿por qué no quieren entrar al Círculo de nuevo si son tan machos?"</t>
  </si>
  <si>
    <t>Todos ríen) ¿Cómo se pueden tirar a ese cabro? ¿No pueden buscarse una mujer, carajo? Nunca habla pero mira cómo grita</t>
  </si>
  <si>
    <t>Entró por el viejo portón; un espacioso zaguán, gordas bobinas de papel arrimadas contra paredes  manchadas de hollín</t>
  </si>
  <si>
    <t>No permitiré que se me calumnie, no permito que se ponga en duda mi honor repetía con vehemencia la voz de Chamorro</t>
  </si>
  <si>
    <t>Los ponchos la recibían gratamente en sus múltiples listas y la falda de los sombreros enviaba la copa hacia la sombra</t>
  </si>
  <si>
    <t>¿Quién iba a entenderle, quién te iba a responder? La chinita y los hijos lloraban a gritos, acompañados por las peñas</t>
  </si>
  <si>
    <t>Más atrás, en las cuatro filas de asientos de la camioneta, iban algo apretujados los chicos más aventureros del Saeta</t>
  </si>
  <si>
    <t>Tomó hacia arriba, ladeándose un poco para el centro del río a fin de alejarse de los filos del banco que podían ceder</t>
  </si>
  <si>
    <t>Mentira lo de las ocho horas de sueño, lo de la Comisión de Fomento pensó, apenas consciente de que también hablaba</t>
  </si>
  <si>
    <t>¿Y mirar a una chica bonita es pecado? preguntó Fernando Muller, un chico pecoso y pelirrojo, como su mellizo Felipe</t>
  </si>
  <si>
    <t>Rosendo abrazó a Juanacha, a su pequeño nieto, a Abram, Nicasio, Clemente Yacu, Goyo Auca, Adrián Santos y algunos más</t>
  </si>
  <si>
    <t>El chico entró al cuarto, se miró en el espejo, pasó una mano por su pelo, como engriéndose, y se sentó en la alfombra</t>
  </si>
  <si>
    <t>chibola</t>
  </si>
  <si>
    <t>le había sentado bien el polvo, se veía relajada, feliz la chibola, le importaba un carajo haber culeado delante de mí</t>
  </si>
  <si>
    <t>En caso contrario, si comete una infracción (una sola bastaría, ¿me comprende?), le aplicaré el reglamento, sin piedad</t>
  </si>
  <si>
    <t>Augustito le ha hecho creer que es un experto en computación, pero en realidad lo único que sabe hacer es jugar Pacman</t>
  </si>
  <si>
    <t>El se pasea frente a sus bienes, mirándolos fijamente y diciendo por todo decir con su voz nasal: «Güeno, güeno, güeno</t>
  </si>
  <si>
    <t>Ahí el papá, la mirada en la punta del zapato, escuchando, alzando la cabeza y porfiando por sonreír contigo y con Ana</t>
  </si>
  <si>
    <t>La luna se puso blanca y redonda y una noche se desnudó el cielo de nubes y la luz cayó abarcando todos los horizontes</t>
  </si>
  <si>
    <t>Al siguiente día, lo que ordenó fue que le consiguieran plata, porque, «viejo Rosendo estoy preparando algo muy güeno»</t>
  </si>
  <si>
    <t>pascana</t>
  </si>
  <si>
    <t>Antes de llegar a la avenida de las Palmeras, el flaco dijo: "aquí podemos hacer una pascana para ponernos de acuerdo"</t>
  </si>
  <si>
    <t>¿Y por lo otro, Zavalita? Tendría que verlo, piensa, hablar con él, saber si esa vida sacrificada lo hizo mejor o peor</t>
  </si>
  <si>
    <t>Llegó un hombre al parecer muy viejo, al que todos saludaban, «¡don Sheque!», «¡don Sheque!, acompañado de dos futres</t>
  </si>
  <si>
    <t>Sin ese estímulo, tal vez no hubiera sido capaz de ponerse en la cola para saludar a su hermana y a su flamante cuñado</t>
  </si>
  <si>
    <t>Meses sin ver a tus padres, a tus hermanos, viviendo en la misma ciudad el tío Clodomiro movía la cabeza, incrédulo</t>
  </si>
  <si>
    <t>Algunos indios, después de arrojarle la alforja de cancha o cemitas, habían echado a correr como ante el mismo demonio</t>
  </si>
  <si>
    <t>Aura en estos tiempos, ha luchao, ha padecío más que todos po ser viejo, po ser alcalde, po ser autoridá, po ser güeno</t>
  </si>
  <si>
    <t>Permaneció unos instantes recostado sobre los fierros del catre; siguió llorando, hasta que se cubrió con las frazadas</t>
  </si>
  <si>
    <t>Y si le robo a alguno M Círculo, a Rulos o al bruto del Boa, pero y el examen, no sea que me jalen en Química otra vez</t>
  </si>
  <si>
    <t>¿Me amenazas? ¿Me das un ultimátum? Joaquín se sentó en una banca al lado de la cancha y se secó el sudor de la frente</t>
  </si>
  <si>
    <t>un dragón El dragón deja de ser chino y ahora es un yanqui ¡Fuck you, fucking dragón gringo!  YUTAY:  Puta, qué rico</t>
  </si>
  <si>
    <t>La iglesia es una cueva que los pescadores les han quitado a los lobos, y la torre es una armazón de huesos de ballena</t>
  </si>
  <si>
    <t>Donde yo estaba plantado no había nadie, no se veía ni una luz en las casas y pensé que todo iba a terminar muy pronto</t>
  </si>
  <si>
    <t>Con el renegrido sombrero en las manos, pasó entre los asambleístas demandando su óbolo y recogió más de ochenta soles</t>
  </si>
  <si>
    <t>Alberto caminaba junto a Helena y ésta se mostraba cordial; los otros se volvían a verlos y decían: "qué buena pareja"</t>
  </si>
  <si>
    <t>Anda tú, flaco, yo tengo que terminar de arreglar este lío ya arrepentido, piensa, ya tratando de amistarse conmigo</t>
  </si>
  <si>
    <t>Disparó y quiso seguir haciéndolo, pero ya no fue obedecido por la mano cuando trataba de correr el cerrojo del máuser</t>
  </si>
  <si>
    <t>Un rato después, Joaquín entró a su departamento y vio que su madre se había quedado dormida con el televisor prendido</t>
  </si>
  <si>
    <t>Le habían tapado la cara con el sombrero, pero los pies y las manos, amarillos y descarnados, tenían un gesto clamante</t>
  </si>
  <si>
    <t>¿Ustedes creen que los animales sienten? ¿Sienten qué, huevas, acaso tienen alma? Quiero decir gusto, como las mujeres</t>
  </si>
  <si>
    <t>Más tarde, calados hasta los huesos, volvían a reunirse en la playa y, tirados sobre las piedras, discutían el ascenso</t>
  </si>
  <si>
    <t>Entraron por el jardín, pasaron junto a la fuente de azulejos, ¿y si se había acostado, flaco? La despertarían, pecoso</t>
  </si>
  <si>
    <t>El flaco no quería trabajar en equipo, decía que era mal negocio, pero tampoco quería convertirse en enemigo del Rajas</t>
  </si>
  <si>
    <t>Pero una vez que Arispe le propuso cambiar de escritorio se indignó, piensa: de mi rincón sólo me sacan muerto, carajo</t>
  </si>
  <si>
    <t>Lo primero que hizo Luis Felipe al entrar al departamento de Joaquín fue tumbarse en un sillón y prender un cigarrillo</t>
  </si>
  <si>
    <t>Tati hizo tanto ruido al entrar a la casa, que Alfonso salió de su cuarto en calzoncillos y con una pistola en la mano</t>
  </si>
  <si>
    <t>Al poco rato, mientras aún esperaban algunos, o seguían golpeándose en el suelo, la mujer salía a la carrera, y se iba</t>
  </si>
  <si>
    <t>Estos gringos yanquis han metido técnica y sistema y se trabaja mejor el mineral, pero el obrero vive medio apachurrao</t>
  </si>
  <si>
    <t>"Diré que se descarriló un tranvía, que tuve que venirme a pie desde Magdalena Vieja", pensó, con la mano en el timbre</t>
  </si>
  <si>
    <t>Puro cuento, sólo a los serranos los descubres con los ojos o la nariz, en cambio los hijos de puta disimulan muy bien</t>
  </si>
  <si>
    <t>¿Por qué carajo voy a ceder a tus trampitas si estoy seguro que vamos tres a uno? Entonces Joaquín perdió la paciencia</t>
  </si>
  <si>
    <t>Correa Zavala entró con la noticia de que Oscar Amenábar había lanzado su candidatura a la diputación por la provincia</t>
  </si>
  <si>
    <t>Una coriquinga buscaba su alimento volteando la bosta, silbaban las pajas y los lejanos picachos hurgaban el cielo azul</t>
  </si>
  <si>
    <t>¡Lo ha tumbado, hermanito! Porque le marcó un faul nada más, le agarró del hombro, y le dijo: ¡Negro, negro é mierda!</t>
  </si>
  <si>
    <t>En bata, negro, una batita como de gasa, rosadita, transparente, con unas zapatillas chinas, sus ojos echaban chispitas</t>
  </si>
  <si>
    <t>En la Fracción acordamos tratar de provocar en San Marcos una huelga de solidaridad con los tranviarios dijo Santiago</t>
  </si>
  <si>
    <t>Así pareció confirmarse que la causa de mi retardo no era la vida errante que había llevado, sino alguna otra más grave</t>
  </si>
  <si>
    <t>Esos veintiséis son elementos de choque, pero la mayoría de los cabecillas andan sueltos y hay que echarles mano ahora</t>
  </si>
  <si>
    <t>Por la puerta, se ve el comienzo del patio exterior y el sardinel de piedras blancas que circunda el monumento al héroe</t>
  </si>
  <si>
    <t>Eran humildes parroquianos de las chicherías, y dispararon al aire, levantando visiblemente el cañón del rifle al cielo</t>
  </si>
  <si>
    <t>Escuchamos su llanto)    (Los mira) ¿Qué les pasa? (Se va)  MISTERIO:  La próxima vez que hagas llorar a mi vieja</t>
  </si>
  <si>
    <t>Su padre se lo dio con estas palabras: -Llévalo siempre con vos; es la prolongación del brazo del hombre, pero con filo</t>
  </si>
  <si>
    <t>Había habido un conato de discusión, improperios mezclados de llanto, entre la familia de la casa y los recién llegados</t>
  </si>
  <si>
    <t>Sólo vio a dos mujeres y a un perro: los tres escarbaban con empeño en unos tachos de basura, entre enjambres de moscas</t>
  </si>
  <si>
    <t>Con tranquilidad contempló después el resto de la asamblea, que era, en buenas cuentas, la que debía decidir su destino</t>
  </si>
  <si>
    <t>El fabricante de pinkuyllus abre los huecos del instrumento dejando aparentemente distancias excesivas entre uno y otro</t>
  </si>
  <si>
    <t>Entró a la cuadra y dijo: "corran que el serrano Cava se está sacando los pelos de la frente, es algo que vale la pena"</t>
  </si>
  <si>
    <t>Profesor Fontana, ¿cómo se dice en francés cucurucho de caca? A veces da compasión, no es mala gente, sólo un poco raro</t>
  </si>
  <si>
    <t>Por eso invitaría a su casa a tipos como Arévalo o Landa, hasta a los gringos que llamaba patanes, a todos pero no a él</t>
  </si>
  <si>
    <t>Una vez llegó a visitarlo la vieja comunera Rosaria, con sus arrugas, con su espalda encorvada, con su fatiga creciente</t>
  </si>
  <si>
    <t>Desde el centro del mundo, la voz de la campana, hundiéndose en los lagos, habría transformado a las antiguas criaturas</t>
  </si>
  <si>
    <t>No bien comenzó la película, el chico se puso de pie, miró a Joaquín, le hizo una seña con la cabeza y salió de la sala</t>
  </si>
  <si>
    <t>¿Qué es eso? No te hagas el cojudo conmigo, pues, Joaquincito, que a mis años yo ya he visto todo, ya estoy de vuelta</t>
  </si>
  <si>
    <t>No me he enojado, flaco asustándose, Zavalita, pensando no irá el domingo, no me llamará, pasarán más años sin verlo</t>
  </si>
  <si>
    <t>Página 48  Regalo de cumpleaños Ese día, Joaquín cumplía quince años, y su madre había hecho un lonche para festejarlo</t>
  </si>
  <si>
    <t>Pescarás con dinamita en el río; andarás por todos los cerros, a caballo; cazarás venados, vizcachas, chanchos cerriles</t>
  </si>
  <si>
    <t>El hijo de puta éste me las va a pagar el fastidio de su cara, piensa, el cansancio de sus ojos que miraban adelante</t>
  </si>
  <si>
    <t>Porque a la media hora de estar sonándole a un tipo, el burro de Hipólito, de repente, pum, se arrecha dijo Ludovico</t>
  </si>
  <si>
    <t>Ahora se adueñaban de los caballos también, atando a las tres bestias en fila y dejándolas allí listas para ser jaladas</t>
  </si>
  <si>
    <t>Dura noche de angustia fue ésa para las mujeres, que permanecieron con el oído alerta, pegado al fofo muro de la sombra</t>
  </si>
  <si>
    <t>Gozaba de excelente humor y, como todo preso de causa original, gustaba de referirla para deslumbra al vulgo del delito</t>
  </si>
  <si>
    <t>¿Cómo me dices eso el día de mi matrimonio? Una lágrima corrió por su mejilla, arruinando el maquillaje de tantas horas</t>
  </si>
  <si>
    <t>Porque Joaquín me ha contado que desde chico ha tenido fantasías con mujeres siguió Alexandra, hablando muy de prisa</t>
  </si>
  <si>
    <t>No hay ningún policía)  ESCENA 17  (Comisaría) MISTERIO:  No me digas, Chacal, que tienes la plata de las entradas acá</t>
  </si>
  <si>
    <t>Abrió los ojos: dormir más: Bajó al comedor, apartó el huevo pasado y las tostadas, bebió la taza de café puro con asco</t>
  </si>
  <si>
    <t>El baño lo había amodorrado, veía a Hortensia y Queta a través de una ligera neblina, oía apenas sus cuchicheos y risas</t>
  </si>
  <si>
    <t>Te engatusó, te volteó la cabeza ¿y esa huachafita no me ha hecho nada? Uno mexicano, piensa, uno de ésos que te gustan</t>
  </si>
  <si>
    <t>En el Colegio, viéndome entrar al patio, así cubierto de polvo, el Padre Director me llamaba loco y tonto vagabundo</t>
  </si>
  <si>
    <t>¿Y tú por qué no vives en Costa Rica? Porque mi viejo sabe que soy lesbiana, y para evitar el escándalo me mandó aquí</t>
  </si>
  <si>
    <t>Vine porque el flaco se sacó el primer puesto, si hubieras sacado buenas notas también habría ido a tu primera comunión</t>
  </si>
  <si>
    <t>Cada uno tira para su lado ¿ves? Los exportadores, los antiapristas, los gringos y además el Ejército  dijo Bermúdez</t>
  </si>
  <si>
    <t>El motín    Los ríos profundos  José María Arguedas  Las mulas tomaron el ritmo de la danza y trotaron con más alegría</t>
  </si>
  <si>
    <t>Iba él en medio del tumulto, con un semblante frío y displicente; muy raras veces parecían conmoverle nuestros aplausos</t>
  </si>
  <si>
    <t>¿No te acuerdas esa vez que te estuvimos enseñando a bailar en la casa de Emilio? Te dijimos cómo tenías que declararte</t>
  </si>
  <si>
    <t>Aura subirá Valencio a prender la fogata en la punta de este cerro, que está medio separada de los otros y se verá bien</t>
  </si>
  <si>
    <t>Juanacha le suplicó: -¿Te vas a, quedar aquí conmigo? ¿Te hago tu camita? -Güeno, pero antes quiero hablar con Clemente</t>
  </si>
  <si>
    <t>Condorumi echó pie a tierra haciendo relucir un largo machete y se acercó al Mágico manteniendo en alto la hoja afilada</t>
  </si>
  <si>
    <t>En mi regimiento había un sargento Palomino, muy veterano, que estuvo en el sur, baleando indios sublevados en Huancané</t>
  </si>
  <si>
    <t>Casualmente estoy necesitando un préstamo de alguna entidad bancada para financiarme un lote en Las Lomas de Pachacamac</t>
  </si>
  <si>
    <t>De la tierra ascendía un vaho húmedo y todo olía a azahar, a naranja podrida, a coca verde, a gleba, a bosque lujurioso</t>
  </si>
  <si>
    <t>Casiana se probó los zapatos y se veían muy bien brillando a la luz de la hoguera, pero el zonzo de Valencio nada decía</t>
  </si>
  <si>
    <t>El padre cortó el sobre con mucho cuidado haciendo uso de la punta de su machete y sacó una postal envuelta en un papel</t>
  </si>
  <si>
    <t>En eso el muchacho me miró y me reconoció porque se plantó en seco, retrocedió, se agachó, cogió una piedra y me apuntó</t>
  </si>
  <si>
    <t>Estaba parada entre las dos sillas, bajo el foco de luz, con los puños cerrados, los ojos dilatados y la boca temblando</t>
  </si>
  <si>
    <t>¡Se había arruinao en el empeño! ¡Gringo loco! Aunque es cierto que naide puede llamar loco a otro sin pensarlo primero</t>
  </si>
  <si>
    <t>Uno de ellos, el más numeroso, quería levantar el poblado en un valle de chirimoyos y el otro en un cerro de pastizales</t>
  </si>
  <si>
    <t>El coronel se volvió hacia Pitaluga, le dijo algo al oído y ambos se aproximaron al civil, que asintió dos o tres veces</t>
  </si>
  <si>
    <t>El tío Clodomiro me había contado que el viejo entró a la Coalición, que se había peleado con Bermúdez dijo Santiago</t>
  </si>
  <si>
    <t>El gobernador no atinó siquiera a coger la carabina sino que, alcanzando a ponerse los pantalones, fugó hacia el corral</t>
  </si>
  <si>
    <t>¿Quién era la muchacha? Te advierto que si es anti te lo devuelvo y la suave voz tímida de Aída se volvió desafiante</t>
  </si>
  <si>
    <t>A eso de la media noche, la mujer del difunto, que dormía acompañada de sus dos pequeños hijos, oyó toques en la puerta</t>
  </si>
  <si>
    <t>Mientras lo hacían, mascullaba don Álvaro: -Que te encuentren el retrato y te vas a fregar de todos modos por insolente</t>
  </si>
  <si>
    <t>Se instalaron en la tercera fila y Trifulcio cerró los ojos:  ahora sí, iba a estallar, la sangre salpicaría el teatro</t>
  </si>
  <si>
    <t>Los ponchos indios, salvo el de Rosendo que era oscuro, chorreaban todo el júbilo de sus colores sobre los claros muros</t>
  </si>
  <si>
    <t>Yo ordené que el Abogao le hablara y él jue una noche y don Florencio le dijo que me podía necesitar si la cosa apuraba</t>
  </si>
  <si>
    <t>¿Pena? ¿Por qué? Yo no tengo nada contra los maricones, Joaquín, pero en tu caso francamente me parece un desperdicio</t>
  </si>
  <si>
    <t>El más vivo de ellos o quién sabe el más tacaño, dijo que debían irse a su pueblo por sus negocios y que después verían</t>
  </si>
  <si>
    <t>El himno del dinámico afán de tronchar pajas y briznas para dejar tan sólo, ganada y presta al don, la bondad de la vida</t>
  </si>
  <si>
    <t>¡Vaya gringo trajinador el tal Lafí! De un lado para otro iba haciendo números y mirando con tubos y escarbando el suelo</t>
  </si>
  <si>
    <t>¡Cuántos condenados sufrirán para siempre su castigo! En cuatro patas galopan en las cordilleras, pasan los nevados, s X</t>
  </si>
  <si>
    <t>yuca</t>
  </si>
  <si>
    <t>Los japoneses, en cuchitriles llenos de humo y olor a fritura, vendían un trozo de pescado y una yuca por cinco centavos</t>
  </si>
  <si>
    <t>Héctor se estaba riendo, Solórzano se tocaba el estómago como si tuviera vómitos, qué es esto repetía la voz de pajarito</t>
  </si>
  <si>
    <t>Había hablado por teléfono con el señor, les iban a dar un escarmiento a los arequipeños y mañana ya estaría todo en paz</t>
  </si>
  <si>
    <t>Ya veo que tienes confianza en tu viejo condiscípulo dijo, al fin, Bermúdez, tan bajo que el coronel avanzó la cabeza</t>
  </si>
  <si>
    <t>Puntos álgidos, decía el mayor Paredes, sitios de acantonamiento, curso del desplazamiento, el puente que va a inaugurar</t>
  </si>
  <si>
    <t>así que prendemos el troncho y fumamos y nos ponemos estones, los dos con los ojos rojitos, chinazos, cagándonos de risa</t>
  </si>
  <si>
    <t>El viejo alcalde recordaba con pena la visión de las carnes sangrientas y tumefactas, del asta tronchada y el ojo enjuto</t>
  </si>
  <si>
    <t>El que no lo está haciendo muy bien eres tú, flaco dijo don Fermín, con el mismo tono cariñoso y un dejo de cansancio</t>
  </si>
  <si>
    <t>¿Qué? Sableaba a la gente, se las pasaba pidiéndole plata a don Fermín que ya la había ayudado tanto, una desconsiderada</t>
  </si>
  <si>
    <t>Porque ellos no tienen la educación, la plata ni la inteligencia para triunfar en el mundo de la empresa y los negocios</t>
  </si>
  <si>
    <t>¿Entonces qué me aconsejas? Que sublimes esos deseos equivocados, que canalices esas energías negativas de otra manera</t>
  </si>
  <si>
    <t>La comparación habría sido exacta si no hubiera abierto el desfile una yunta conducida por un San Isidro vivo y operante</t>
  </si>
  <si>
    <t>Quizá por ser éstos los colores que primero le impresionaron los amaba y se los hacía prodigar en los ponchos y frazadas</t>
  </si>
  <si>
    <t>Le puso la pistola en el ojo y mientras le hurgaba el bolsillo, le decía: "te mueves un milímetro y te hago polvo el ojo</t>
  </si>
  <si>
    <t>Sus perseguidores continuaban tras él y ya estaba por una falda polvorosa, tropezando en ásperos y achaparrados arbustos</t>
  </si>
  <si>
    <t>Vuelta hacia la habitación contigua, esperaba la respuesta de Teresa, los pelos cubriéndole la frente, inmóvil y ansiosa</t>
  </si>
  <si>
    <t>Sentóse junto a la hermana y después de un momento se sacó el poncho y lo tendió a modo de lecho tras la espalda de ella</t>
  </si>
  <si>
    <t>Qué nos toca a los que tenemos que bailar con nuestro pañuelo cada vez que nos tomamos un trago o nos tiramos una hembra</t>
  </si>
  <si>
    <t>Avanzaba tranquilamente, plácidamente, copiando los paisajes en sus grandes y severos ojos, rumiando pastos y filosofías</t>
  </si>
  <si>
    <t>Acabo de hablar con el general Pinto, su conversación con Espina ha sido bastante positiva dijo el comandante Paredes</t>
  </si>
  <si>
    <t>Todo está cambiando, como la Malpapeada, desde que estoy aquí es la primera vez que pasan tantas cosas en tan pocos días</t>
  </si>
  <si>
    <t>Alberto se los dijo y luego siguió hablando, interrumpido a veces por Gamboa, que le pedía aclaraciones, nombres, fechas</t>
  </si>
  <si>
    <t>Su vieja mujer llegaba a asegurar que cualquier rato asomaría de regreso, alegre y fuerte como si no hubiera pasado nada</t>
  </si>
  <si>
    <t>Porfirio Medrano, que estaba junto a Rosendo, comentó: -El rico es siempre el rico y la plata, por más que pese, no baja</t>
  </si>
  <si>
    <t>¿Sería casado, qué vida tendría en la calle? Amalia se lo imaginaba viviendo con una vieja beata siempre vestida de luto</t>
  </si>
  <si>
    <t>Nos encerramos en ese cuartito, empezamos a hacer ejercicios y en eso Eddie se bajó la malla y me dijo que se la chupara</t>
  </si>
  <si>
    <t>Su camisa a cuadros, piensa, su casaca de  franela con solapas y codos de cuero, su pantalón de corduroy, sus mocasines</t>
  </si>
  <si>
    <t>Ve los muros ásperos color naranja, las tejas rojas, las ventanitas con rejas negras de las casas de duende de la Quinta</t>
  </si>
  <si>
    <t>lechero</t>
  </si>
  <si>
    <t>Cuando terminó de sacar los billetes ya había llegado el lechero, el panadero, y Ambrosio limpiaba el carro en el garaje</t>
  </si>
  <si>
    <t>Parecía que el sol declinante brotaba por mi boca y era lanzado inútilmente contra las rejas y toda la quebrada estática</t>
  </si>
  <si>
    <t>palomilla</t>
  </si>
  <si>
    <t>Además ni te verán la cara, las luces del Porvenir son malísimas, los palomillas se andan volando los faroles a pedradas</t>
  </si>
  <si>
    <t>Y era por un tiempo en que el Fiero ya había caído de lleno en la mala vida y andaba cargando fama de cuchillero y matón</t>
  </si>
  <si>
    <t>¿De qué servía luchar en la perra vida? Tiró el serpentín que arreglaba, dio un puntapié a una barrica y siguió bebiendo</t>
  </si>
  <si>
    <t>57 Una tarde el cholo Porfirio Medrano, que atravesaba la plaza, distinguió a la distancia a dos reses trabadas en lucha</t>
  </si>
  <si>
    <t>Secretamente, como esas plantas del fondo de los estanques, fue creciendo de nuevo el sentimiento adverso a la directiva</t>
  </si>
  <si>
    <t>Puesto que el asunto ha terminado, ustedes se incorporan desde ahora a su sección y guardarán la discreción más absoluta</t>
  </si>
  <si>
    <t>me dijo que por más lejos que esté, la cometa era la misma, y que yo la tenía feliz con mi mano desde lejos, desde abajo</t>
  </si>
  <si>
    <t>Helena te alcanza la suya y dice, con voz muy amable y aliviada: -¿Pero seguiremos como amigos, no? -Claro -responde él-</t>
  </si>
  <si>
    <t>Y ahí lo había pescado una vez, y ahí mismo captado que se había hecho la vaca, y ahí mismo pensado quién es la hembrita</t>
  </si>
  <si>
    <t>No necesito decirte la responsabilidad que caerá sobre ti si provocas una guerra civil en las puertas mismas del Ecuador</t>
  </si>
  <si>
    <t>" "Arróspide, le dije, eres lo más maricón que he visto nunca; cuando las cosas se ponen feas calumnias a los compañeros</t>
  </si>
  <si>
    <t>Pelear a la bruta sólo sirve si eres muy fuerte y puedes arrinconar al enemigo para quebrarle la guardia de una andanada</t>
  </si>
  <si>
    <t>Llame a Lima, doctor Lama, trate de ubicar a don Emilio, o a Lozano, o al señor Bermúdez dijo el que daba las órdenes</t>
  </si>
  <si>
    <t>Cuando entraron a la casa de Emilio, a las dos de la tarde, Alberto estaba animado y respondía a las bromas de los otros</t>
  </si>
  <si>
    <t>No había de qué, Hipólito, las viejas locas se echarían a correr al primer silbatazo, era el trabajo más botado, hermano</t>
  </si>
  <si>
    <t>Qué mal se había sentido, al día siguiente todavía se le mezclaba todo en la cabeza y las cosas le bailaban en las manos</t>
  </si>
  <si>
    <t>Los viajes Mi padre no pudo encontrar nunca dónde fijar su residencia; fue un abogado de provincias, inestable y errante</t>
  </si>
  <si>
    <t>Y si no está lo bastante fuerte y se lanza a la huelga dijo Ochoa ¿qué sería la actitud de la Federación? Yo pregunto</t>
  </si>
  <si>
    <t>Y Jacobo: si de todas maneras había que empezar creyendo en algo, preferible creer que Dios no existe a creer que existe</t>
  </si>
  <si>
    <t>Andabas en bancarrota con esos viajes semanales, piensa, las cervezas del «NegroNegro» ahora las pagaba siempre Carlitos</t>
  </si>
  <si>
    <t>Lo que más me ardió no eran las mentiras, sino que me contara cuentos tan imbéciles como el del brevete dice Ambrosio</t>
  </si>
  <si>
    <t>El temor que a los cerreños deparaba un santo patrón tan enérgico, hizo que fueran realmente estableciéndose en el valle</t>
  </si>
  <si>
    <t>Ludovico iba a venir ahorita, Amalia, venía y se iban, ¿acaso te estoy haciendo algo?, y ella ay de ti que te atrevieras</t>
  </si>
  <si>
    <t>Cavé un hueco bien profundo, zampé el cajón y volví a tapar el hueco, no del todo, sino dejando ver que había cavao algo</t>
  </si>
  <si>
    <t>Cava tiene cara de serrano y de militar, y ya le jodieron todo, el colegio, la vocación, eso es lo que más le debe arder</t>
  </si>
  <si>
    <t>En los grandes lagos, especialmente en los que tienen islas y bosques de totora, hay campanas que tocan a la media noche</t>
  </si>
  <si>
    <t>Augusto, cuidando de que no lo notara Ordóñez, solía mirarla cuando ella iba de la cabaña de las mujeres a la del patrón</t>
  </si>
  <si>
    <t>huacho</t>
  </si>
  <si>
    <t>El Pancras tuvo un hijo en Huacho hace un montón de años y la mujer se le escapó un día y no la vio más dice Ambrosio</t>
  </si>
  <si>
    <t>Abrió la puerta; su padre, de pie, tenía la libreta de notas en la mano; su madre, sentada en la cama, parecía pensativa</t>
  </si>
  <si>
    <t>Le hicieron contar su vida y los bandoleros celebraron su ingenuidad y sus aventuras de asaltante con grandes carcajadas</t>
  </si>
  <si>
    <t>El cuarto era pequeño, frío y desnudo, con ventanas sobre un corredor de columnas por el que pasaban monjas y enfermeras</t>
  </si>
  <si>
    <t>Pero ese horario se había cumplido rara vez, siempre se quedaba plantado por el camino y había viajes que duraban un día</t>
  </si>
  <si>
    <t>El terno oscuro que sacó de la lavandería el día anterior se había arrugado en la maleta y la madre de Ana se lo planchó</t>
  </si>
  <si>
    <t>Nos explicamos entonces, que el ingenuo y panteísta Rosendo se haya acostado esa noche poseído de una inefable confianza</t>
  </si>
  <si>
    <t>Qué malas noches ¿no, Ludovico? Sólo había hombres en el restaurant, algunos con qué pintas, y Amalia se sentía incómoda</t>
  </si>
  <si>
    <t>Pueden aprovechar una estupidez como ésta para lanzar mil calumnias contra el establecimiento y, por supuesto, contra mí</t>
  </si>
  <si>
    <t>Pero el Chispas aseguraba que cuando él, Cary y el mayordomo lo subieron al auto vivía aún, que le había sentido el pulso</t>
  </si>
  <si>
    <t>A todos les daba el nombre de su mujer y de sus padres y les preguntaba si habían oído hablar de ellos o los habían visto</t>
  </si>
  <si>
    <t>Y ella misma lo envolvió sin una arruga y me lo entregó y entonces me dijo: "tengo que darte el abrazo por tu cumpleaños"</t>
  </si>
  <si>
    <t>El sambo alza los brazos, era él: ellos no habían salido esta mañana en el camión, don, se las habían pasado tirando palo</t>
  </si>
  <si>
    <t>¿Tú crees que ver la calata de Caretas es pecado?</t>
  </si>
  <si>
    <t>Se tomaron unos piscos con Calancha y después Ludovico y Ambrosio se habían escapado, dejándolo a Hipólito en la barriada</t>
  </si>
  <si>
    <t>La palidez abarcaba no sólo su rostro, también su cuello y sus manos: bajo la piel se distinguían unos manantiales azules</t>
  </si>
  <si>
    <t>Por eso, los días domingos, salía precipitadamente del Colegio, a recorrer los campos, a aturdirme con el fuego del valle</t>
  </si>
  <si>
    <t>Media hora más tarde, escuchó una bocina y se asomó a la ventana: era Gonzalo, en una camioneta, saludándolo con una mano</t>
  </si>
  <si>
    <t>El Loco sacó del bolsillo un tintero y una pluma de mango corto y escribió: Esta palomita blanca, lleva una carta de amor</t>
  </si>
  <si>
    <t>Doña Lupe le había enseñado a Ambrosio a desbrozar y a ir sembrando al mismo tiempo, aquí camotes, aquí yucas, aquí papas</t>
  </si>
  <si>
    <t>¿Quién habla a quién? Sin embargo existe un orden, el pensamiento llega a su destino y los cabildos concluyen en acuerdos</t>
  </si>
  <si>
    <t>(Quiere golpear a EL CHACAL, éste lo esquiva, lo agarra y lo sienta)    ¿Te llevo a tu jato?    Mañana</t>
  </si>
  <si>
    <t>Las contras se tiraban por allí, pues al otro lado el terreno es plano y no hay peligro de quebrarse una pierna al saltar</t>
  </si>
  <si>
    <t>¿Cómo se llama el negro?" "Vallano, mi teniente", era para doblarse al ver la cara de Vallano cuando Gamboa le dijo negro</t>
  </si>
  <si>
    <t>Hablaban del gabinete militar, contaban las vidas de los nuevos ministros, pero en ninguna estación lo nombraban al señor</t>
  </si>
  <si>
    <t>Como todas las fajas, era gruesa, y él formaba con ella una especie de valla sosteniéndola de filo por medio de guijarros</t>
  </si>
  <si>
    <t>193 La única nota ocre de su indumentaria era la faz rugosa, en realidad tan ajada y mugrienta que parecía una tela sucia</t>
  </si>
  <si>
    <t>Cruzaron las canchas de básquet, caminando lentamente y silenciosos, entraron al edificio del Club por una puerta lateral</t>
  </si>
  <si>
    <t>Además, había vuelto a ver a Candela, a su pequeño nieto y a Anselmo, cuya existencia no había notado en los últimos días</t>
  </si>
  <si>
    <t>Su madre se va a tirar al pasto con lo mojado que está y el cansancio que tiene el cuerpo después de tres horas de clases</t>
  </si>
  <si>
    <t>Volvía la cara de rato en rato, y notaba que Rosendo seguía allá, de pie, en medio del camino, sin duda viéndolo alejarse</t>
  </si>
  <si>
    <t>Le menté la madre y le di una patada y creo que hubiera seguido machucándolo, pero en eso sentí que me agarraban la oreja</t>
  </si>
  <si>
    <t>La salida de Inocencio puso en el ambiente una nota de buen humor y otra de espíritu práctico que facilitaron la decisión</t>
  </si>
  <si>
    <t>"¿Estás loco que te voy a dejar entrar con esa guagua? Cada cinco minutos caen por aquí los soplones a gorrearme cervezas</t>
  </si>
  <si>
    <t>Porque todos los problemas lingüísticos de que él ha hablado, en definitiva son también del español y no sólo del quechua</t>
  </si>
  <si>
    <t>Lo vio sacar unos billetes de la cartera, pagarle a Robertito y guardarse el vuelto con una cara compungida y meditabunda</t>
  </si>
  <si>
    <t>Tanto que cuatro bravos mastines, que de noche eran libertados de sus cadenas para que guardaran la casa, no la sintieron</t>
  </si>
  <si>
    <t>¿Te acuerdas, Ambrosio? Tú también tienes que arreglar cuentas conmigo, mocoso su voz convertida en un gruñido, piensa</t>
  </si>
  <si>
    <t>Algunos les metían el cañón po las costillas y los injuriaban y ellos no sabían decir ni «qué, ni «cómo», ni una palabra</t>
  </si>
  <si>
    <t>¡Si hubiera salido un poco la luna! Las estrellas eran escasas y el viento pegajoso y húmedo hablaba de una noche nublada</t>
  </si>
  <si>
    <t>Iban adelante don Fermín y la figurita pequeña y angosta de Bermúdez, su terno gris a rayas, sus pasitos cortos y rápidos</t>
  </si>
  <si>
    <t>Un último vistazo hizo ver a Benito que la mujer de Briceño tironeaba de un techo, arrancándole las varas para hacer leña</t>
  </si>
  <si>
    <t>Hipólito lo miró con extrañeza y luego se puso a hablar del pájaro, alzando un poco la voz, para dominar el rumor del río</t>
  </si>
  <si>
    <t>¿Habían sido los cabrones de Última Hora los primeros en explotar la Polla como noticia? No, habían sido los de La Prensa</t>
  </si>
  <si>
    <t>Púsose de pie el Mágico y, con rápida determinación, resolvió impresionar a sus asaltantes adoptando una actitud valerosa</t>
  </si>
  <si>
    <t>Cómo debe haber sufrido el Señor al verte jamonearte con esa chola indecente que ojalá le dé cáncer en sus partes íntimas</t>
  </si>
  <si>
    <t>Había una tienda en una esquina entraban mujeres con criaturas, unos muchachos apedreaban un farol y ladraban unos perros</t>
  </si>
  <si>
    <t>Tras ellos marchaban los mineros ceñudos y callados, envueltos en una fría bruma y un pesado rumor de zapatos claveteados</t>
  </si>
  <si>
    <t>Al oír hablar del agua, todos los que escuchaban escépticamente en las vecindades acudieron a enterarse y ahora aplaudían</t>
  </si>
  <si>
    <t>Esos cerros pelados de la puna, unos escalones violentos, tales y cuales vueltas cerradas y ahora, ahora la cima del Rumi</t>
  </si>
  <si>
    <t>No hay ningún comunicado oficial, y estos cabrones me quitaron a mi gente para que salieran a buscar datos dijo Norwin</t>
  </si>
  <si>
    <t>En el comedor se sirvió un vaso de agua helada y subió al dormitorio a pasos lentos, sintiendo temblar el vaso en su mano</t>
  </si>
  <si>
    <t>Mamá, quiero hablar contigo un ratito le dijo Joaquín a Maricucha, un rato después, cuando la fiesta ya había comenzado</t>
  </si>
  <si>
    <t>473 Comenzaré de machetero, pero dicen que se puede subir hasta carrero o ayudante en la fábrica y ganar dos soles al día</t>
  </si>
  <si>
    <t>«Víbora, víbora», les dijo por todo decir don Cosme, y cholos e indios se alivianaron de un solo golpe, con su solo gesto</t>
  </si>
  <si>
    <t>Va a hacerse el rodeo general para que el ganado aproveche los rastrojos y, por otro lado, las yeguas sirvan en la trilla</t>
  </si>
  <si>
    <t>No puede ser que tu padre haya ido a tu casa para hablarte mal de mí, de su propia esposa, de tu madre que tanto te adora</t>
  </si>
  <si>
    <t>Allí sentóse, ante el mostrador, en un viejo cajón de los que hacían de sillas y pidió media botella de cañazo y una copa</t>
  </si>
  <si>
    <t>Éste se hallaba sentado entre su mujer y sus hijos, hasta cierto punto extraño al debate, mascando tranquilamente su coca</t>
  </si>
  <si>
    <t>Entre esos peñascos, se encontraban forcejeando los peleadores y Medrano se puso a observar para ver el final de la justa</t>
  </si>
  <si>
    <t>¡En la cara no! ¡Que no vea el Padre! Se agachó, inesperadamente, y con ambas manos se prendió de los testículos de Valle</t>
  </si>
  <si>
    <t>Lucho es de los que comienzan una pichanga el viernes y la terminan el domingo en la noche viendo los programas políticos</t>
  </si>
  <si>
    <t>Todavía estaba con su cadena, no tenían derecho, qué tal concha, pero el calvo calma, calma, iba a hacer que se lo saquen</t>
  </si>
  <si>
    <t>¿Qué había cambiado tanto en tan poco tiempo? No que estuviera más gordo ni más flaco, no que se hubiera vuelto insolente</t>
  </si>
  <si>
    <t>-¿Está hablando en serio? El capitán recobró de golpe su buen humor: -Estoy bromeando, Gamboa -dijo riendo-, no se asuste</t>
  </si>
  <si>
    <t>Después de atiborrarse durante las mañanas, se posaban, según su costumbre, en los árboles más altos y se ponían a cantar</t>
  </si>
  <si>
    <t>Sus partidarios, esos locos y malos comuneros, entre los cuales casi todos eran foráneos, decían que buscaban el progreso</t>
  </si>
  <si>
    <t>Sí, en el Porvenir, váyase ahora mismo con Periquito Becerrita colgó el aparato, posó sus ojitos legañosos en Santiago</t>
  </si>
  <si>
    <t>Además se había llevado el índice de la mano derecha al cogote y serruchado, y luego a la sien y disparado: pum, Ambrosio</t>
  </si>
  <si>
    <t>Creerán que soy el hijo errante de algún príncipe o un mensajero del Señor que anda probando la honradez de las criaturas</t>
  </si>
  <si>
    <t>¿Un reloj pulsera? Ya, Rosita, de todas maneras, y pórtate bien, ah, no me converses mucho con los mañosos esos del barrio</t>
  </si>
  <si>
    <t>Benito estaba callado y meditativo, pena sonrió cuando la alegre Juanacha le cuchicheó por lo bajo: -Apúntalo con tu lápiz</t>
  </si>
  <si>
    <t>¿Tú eres Téllez, no? Tu jefe te ha dejado plata en la Prefectura para que regreses a Ica en ómnibus, apenas puedas caminar</t>
  </si>
  <si>
    <t>Mi hermano siempre dice: si quieres saber si un tipo es serrano, míralo a los ojos, verás que no aguanta y tuerce la vista</t>
  </si>
  <si>
    <t>¡Llegarás a Quishuara, aunque sea dentro de veinte años! ¡Gracias, papay! El demonio que está en mi cuerpo tiene que morir</t>
  </si>
  <si>
    <t>Piensa: mira qué orgulloso es tu marido amor, les rechazó todo amor, los mandó al carajo con sus acciones y sus casas amor</t>
  </si>
  <si>
    <t>La casa tenía arquería blanca, un corredor silencioso con piso de losetas brillantes y grandes ventanas de rejas torneadas</t>
  </si>
  <si>
    <t>Eran negras igualmente sus botas y sus alforjas; las ropas, si no podían serio siempre, tenían cuando menos un tono oscuro</t>
  </si>
  <si>
    <t>Tuvieron que mostrar los carnets del diario a un policía y Periquito fotografió la fachada, la escalera, el primer rellano</t>
  </si>
  <si>
    <t>Había muchos chicos en la playa; algunos, parados en la orilla, tiraban al agua piedras chatas que rebotaban como patillos</t>
  </si>
  <si>
    <t>¿De verdad crees que estoy confundido, Juani? Ahora Joaquín se sentía más confundido que antes de hablar con Juan Ignacio</t>
  </si>
  <si>
    <t>-Hum -gruñó Doroteo y, después de pensarlo, respondió-: A lo mejor nos armas una trampa y en vez de plata llega la policía</t>
  </si>
  <si>
    <t>Eran como los duendes, semejantes a los monstruos que aparecen en las pesadillas, agitando sus brazos y sus patas velludas</t>
  </si>
  <si>
    <t>Frontino volvía la cabeza y miraba con deferente amistad a sus peludos y alejados compañeros, un bayo, un negro, un canelo</t>
  </si>
  <si>
    <t>¡Ya hijo! ¿Por qué, contigo, hemos de hablar de asuntos graves? ¡A estudiar y jugar, en lo sucesivo! ¡Nada más! Sí, Padre</t>
  </si>
  <si>
    <t>Eructó y se echó a reír y siguió hablando, desvariando cada vez más: esta noche te hiciste hombre, Zavalita, o nunca jamás</t>
  </si>
  <si>
    <t>¿De acuerdo, flaco? Al flaco le da cólera que su viejo ayudara a Odría a hacerle la revolución a Bustamante dijo Popeye</t>
  </si>
  <si>
    <t>El cuento de la plata encargada necesita que el marchante sea muy zonzo, pero hay de esa laya de gente: fijate que una vez</t>
  </si>
  <si>
    <t>Lo guarda una culebra ceniza, de dos varas de largo, de la clase de las colambos y a la que él ha nombrado también Colambo</t>
  </si>
  <si>
    <t>Villalba chuchatumadre, que te cache un burro ciego gritó, y aceleró de golpe, haciendo chirriar las llantas de su carro</t>
  </si>
  <si>
    <t>Seguía el canto y el futre pensó que el preguntón no lo individualizaba y gritó: «Yo, Fulano de Tal, el de sombrero negro»</t>
  </si>
  <si>
    <t>yo debería llorar carajo; todos los días me levanto a las seis para buscar trabajo y todos dicen: más jóvenes, más jóvenes</t>
  </si>
  <si>
    <t>A menos que quiera irse a tirar lampa a alguna chacra o a emplearse como peón de los militares que construyen la carretera</t>
  </si>
  <si>
    <t>Maqui, que en la ocasión resultaba alcalde de vivos y muertos, se revistió de toda su autoridad y fue a ver lo que ocurría</t>
  </si>
  <si>
    <t>El muro es un mudo vigía, un guardián gélido, que encierra en su callada verdad el dramatismo oscuro de un inmóvil combate</t>
  </si>
  <si>
    <t>El aislamiento de sí mismo que el Peluca había logrado alcanzar a causa de la devoradora espera, exasperó a los internos</t>
  </si>
  <si>
    <t>Qué buen humor, cómo cambiaba, y se lo dijo: qué distinto te pones cuando no tienes miedo de que te vayan a chapar conmigo</t>
  </si>
  <si>
    <t>Y después el chato se patinó toda la plata que había ganado en una juerga en la Granja Azul con las azafatas de Lufthansa</t>
  </si>
  <si>
    <t>La cabeza de Trifulcio se agachó velozmente, atravesó el horcón que formaban las piernas, alzó a don Emilio como una pluma</t>
  </si>
  <si>
    <t>Cuando se despidió de ellos, Alberto regresó a su casa, andando lentamente, absorbido por preocupaciones recién adquiridas</t>
  </si>
  <si>
    <t>Como si se tratara de asaltar una fortaleza, con ametralladoras y sirenas susurró Landa, la boca pegada a la ventanilla</t>
  </si>
  <si>
    <t>caldo</t>
  </si>
  <si>
    <t>Que la sequía ha creado una situación explosiva en el sur dijo Aída , un excelente caldo de cultivo para los agitadores</t>
  </si>
  <si>
    <t>Muchas cholitas de los arrabales de los pueblos o de las casas perdidas entre las cresterías de la puna, suspiraban por él</t>
  </si>
  <si>
    <t>Digo que si mis perros babearan en la sopa, Arróspide y yo les hacíamos la marcha del pato, calatos, hasta botar los bofes</t>
  </si>
  <si>
    <t>¿Qué iba a decir? El capitán Garrido tenía las manos sobre el escritorio y sus dedos, muy nerviosos, arañaban unos papeles</t>
  </si>
  <si>
    <t>Me moría por probar los alfajorcitos, mami dijo Fernando, hablando con dificultad, pues tenía la boca llena de alfajores</t>
  </si>
  <si>
    <t>Desde luego que las suposiciones, hechas por los campesinos de Las Tunas el día del hallazgo, fueron repetidas y ampliadas</t>
  </si>
  <si>
    <t>Pero disimulaba, alargando la mano hacia su enorme vaso y sonriendo a Téllez, Urondo, Ruperto y el capataz Martínez: salud</t>
  </si>
  <si>
    <t>Esa vez, viendo que el Fiero no tenía trazas de hablar, se levantó a aflojar la cincha a fin de que Tordo descansara mejor</t>
  </si>
  <si>
    <t>Y causaba alegría repetir esta palabra, tan semejante al nombre de los dulces insectos que desaparecían cantando en la luz</t>
  </si>
  <si>
    <t>Con una mano trató de abotonar la parte superior del pantalón pero, aunque sumía el estómago visiblemente, no lo consiguió</t>
  </si>
  <si>
    <t>Alberto ve que ella, antes de girar, se pasa rápidamente la mano por los cabellos y luego corrige los pliegues de su falda</t>
  </si>
  <si>
    <t>¿Te has enamorado de alguna en San Marcos? A la hora que llego veo la lamparita de tu velador encendida dijo don Fermín</t>
  </si>
  <si>
    <t>Quizá todo vuelva a ser como era, pero estos días la sección anda distinta, hasta las caras de los muchachos son distintas</t>
  </si>
  <si>
    <t>Quizá lo había visto y oído en alguna aldea, en mi infancia, bajando de la montaña o cruzando las grandes y peladas plazas</t>
  </si>
  <si>
    <t>Pero no había oído nada alarmante: sólo el silbido de Ambrosio, el chapaleo del agua, los grillos cantando en la oscuridad</t>
  </si>
  <si>
    <t>Pasó por el Cuzco, donde nació, estudió e hizo su carrera; pero no se detuvo; al contrario, pasó por allí como sobre fuego</t>
  </si>
  <si>
    <t>¿Dónde, dónde estará mi ángel de la guardia? Yo creo que si la tumbo una sola vez quedaré tranquilo, que me curará el asco</t>
  </si>
  <si>
    <t>Me eché a correr, dejándolos solos; la velocidad de mi carrera era nada, menos que nada para el impulso que llevaba dentro</t>
  </si>
  <si>
    <t>Una señora que se llama Nicolasa nos da de comer un poco barato, frejol que se come mucho aquí, arroz y un pedazo de carne</t>
  </si>
  <si>
    <t>Sin duda, encontraría a Rosendo cargando gallardamente su gran edad sentado en el corredor, el bordón de lloque en la mano</t>
  </si>
  <si>
    <t>Esta noche salimos, dijo el señor Lozano, avísale a Hipólito, y Ludovico ¿en el auto oficial señor? No en el Forcito viejo</t>
  </si>
  <si>
    <t>La opa es distinto; si quiere también puede irse de este mundo, tranquila, saltando a un kijllu32 de los precipicios  32</t>
  </si>
  <si>
    <t>Desde el descampado, vio a Paulino abriendo con sus dedos sucios los panes que vendería rellenos de salchicha, en el recreo</t>
  </si>
  <si>
    <t>Salieron del departamento y trataron de bajar por el ascensor, pero les fue imposible, pues acababa de producirse un apagón</t>
  </si>
  <si>
    <t>Hablaba como una mediocre actriz que además ha comenzado a perder la memoria y recita despacio, miedosa de olvidar el papel</t>
  </si>
  <si>
    <t>Y eso lo arrecha a Hipólito, ¿te das cuenta qué clase de tipo es?  Por eso hay que trabajar a largo plazo dijo Bermúdez</t>
  </si>
  <si>
    <t>A veces yo encontraba a la tía zurciendo la falda, y lo hacía bien, los parches casi no se notaban, para algo era costurera</t>
  </si>
  <si>
    <t>Santiago es un muchacho difícil, lo sé de sobra sonriendo y poniéndose serio, Carlitos, cambiando a cada palabra de tono</t>
  </si>
  <si>
    <t>Entonces Bola de Coca, que estaba encaramado en un saúco, se dio cuenta de que los iban a rodear y dio la orden de retirada</t>
  </si>
  <si>
    <t>¿Sabrás guardar el secreto, no? al Chispas no le hubiera contado esto, ya ves que a ti te trato como a un hombrecito, flaco</t>
  </si>
  <si>
    <t>X LA POLICÍA había arrancado los cartelones de la fachada de San Marcos, borrado los vivas a la huelga y los mueras a Odría</t>
  </si>
  <si>
    <t>Era  demasiada calma y exceso de humor en un momento de tanta inquietud, y la mujer de Jerónimo se puso a gritar: -Apureee</t>
  </si>
  <si>
    <t>Convenía que los muchachos supieran leer y escribir y también lo que le habían dicho que eran las importantes cuatro reglas</t>
  </si>
  <si>
    <t>A ratos se detiene y, sin levantar los Ojos del libro, espera: de inmediato surgen la algarabía, el fragor de las protestas</t>
  </si>
  <si>
    <t>La voz del Markaska tenía el tono con que me habló la noche del sábado, día del motín, cuando regresábamos de la alameda</t>
  </si>
  <si>
    <t>De nuevo la avenida Arequipa casi desierta, los faros del auto y las rápidas palmeras, y los jardines y las casas a oscuras</t>
  </si>
  <si>
    <t>Las paredes habían sido pintadas de blanco, tal vez recientemente, pero la humedad las había ya impregnado de llagas grises</t>
  </si>
  <si>
    <t>cuñao</t>
  </si>
  <si>
    <t>El MOZO agarra una silla y se la va a tirar a MISTERIO, éste lo tumba al suelo y le tira un puñete)   Vamos cuñao</t>
  </si>
  <si>
    <t>Pero Solma llega sólo hasta donde las peñas de este lado, bajando al Mangos, comienzan a danzar su cárdena y alocada cashua</t>
  </si>
  <si>
    <t>494 Por todos lados, menos por donde pueden rodar galgas, se generaliza un combate sañudo y fiero, nutrido de desesperación</t>
  </si>
  <si>
    <t>Ni siquiera cuando el desgraciado de Bermúdez lo perseguía fuiste, ni siquiera en su cumpleaños lo llamaste dijo la Teté</t>
  </si>
  <si>
    <t>(Seix Barral, 1986) y las novelas La guerra del fin del mundo (Seix Barral, 1981), Historia de Mayta (Seix Barral, 1984), -</t>
  </si>
  <si>
    <t>¿De parte de quién? Cayo Bermúdez dijo él, y vio al joven levantarse de un brinco y desaparecer tras una puerta lustrosa</t>
  </si>
  <si>
    <t>Desde sus casas, los comuneros lo miraban y el muchacho se sentía muy importante caminando al lado de un hombre tan notable</t>
  </si>
  <si>
    <t>Qué tal pinga loca había resultado el Joaquincito, carajo dijo el doctor Tudela, sonriendo, haciéndole adiós a su sobrino</t>
  </si>
  <si>
    <t>43 Rosendo Maqui se preguntaba: «¿Qué plaza?», y entre sí decía que ojalá se fueran a la plaza para que los mataran a todos</t>
  </si>
  <si>
    <t>Página 109  Amistades peligrosas Alfonso y Joaquín se hablaron por primera vez el día que los expulsaron de la universidad</t>
  </si>
  <si>
    <t>No puedo entenderlo, flaco sin mirarte, Zavalita, cabizbajo, como hablando a la tierra húmeda o a los pedruscos musgosos</t>
  </si>
  <si>
    <t>Se había dado cuenta que a veces hacía trampas en el círculo, Aída: decía creo o estoy de acuerdo y en el fondo tenía dudas</t>
  </si>
  <si>
    <t>A veces, como al descuido, ponía su mano sobre  133  La Ciudad y los Perros  Mario Vargas Llosa  mi pierna y la dejaba ahí</t>
  </si>
  <si>
    <t>Cerca de Huamanga, cuando bajábamos lentamente la cuesta, pasaron como diez de ellos; descendían cortando camino, al galope</t>
  </si>
  <si>
    <t>La voz de éste, un susurro, llega a sus oídos: "mono, tú estás consignado un mes, ¿qué te hacen seis puntos? Dame tu sitio"</t>
  </si>
  <si>
    <t>Las paredes de las casas son bajas, de adobe angosto; un techo de hoja de caña, haraposo, lleno de polvo, cubre a las casas</t>
  </si>
  <si>
    <t>No se puede vivir en paz aquí por tus locuras, parece que no tuvieras otra cosa que hacer que darles colerones a los viejos</t>
  </si>
  <si>
    <t>Como no disponían de muchas vendas, le habían acondicionado el algodón sujetándolo con una faja de las usadas en la cintura</t>
  </si>
  <si>
    <t>El anciano hubiera querido correr, mas se sujetaba, estimando que debía guardar la compostura propia de sus años y su rango</t>
  </si>
  <si>
    <t>Los comuneros morían uno tras otro y los vivos, azotados por la consumidora candela de la fiebre, apenas podían enterrarlos</t>
  </si>
  <si>
    <t>Don Álvaro, seguido de su nuevo caporal, regresaba en ese instante al corredor y vio en el patio el asno cargado de esteras</t>
  </si>
  <si>
    <t>Lo guió hasta una habitación invadida por pilas de periódicos, plateadas telarañas y libros arrumados contra negras paredes</t>
  </si>
  <si>
    <t>Cuando te dé un patatús por la cantitad de grasa que comes, yo voy a ser la primera en reírme, Luis Felipe dijo Maricucha</t>
  </si>
  <si>
    <t>Joaquín notó que había muchas chicas con vestidos de colores llamativos, como fucsia, verde perico y amarillo fosforescente</t>
  </si>
  <si>
    <t>Las películas se caían de viejas, y a veces Amalita Hortensia soltaba el llanto en la oscuridad y la gente gritaba sáquenla</t>
  </si>
  <si>
    <t>Un día, Joaquín estaba en un taxi viejo recorriendo las calles del centro de Santo Domingo cuando vio a Reid caminando solo</t>
  </si>
  <si>
    <t>Y como todos creíamos que tenía derecho a hablar de ese modo, a causa de sus lecturas, no nos hería ni sorprendía su estilo</t>
  </si>
  <si>
    <t>Lo encordeló con cuidado, pasando cada vuelta junto a la otra, empujando con la uña los círculos del cordel para apretarlos</t>
  </si>
  <si>
    <t>Un sombrero de paño, también negro, hundido hasta las cejas de un rostro trigueño, completaba la mancha de sombra brillante</t>
  </si>
  <si>
    <t>En las faldas de los cerros que rodeaban la planicie, algunos bohíos de los colonos humeaban junto a unas chacras menguadas</t>
  </si>
  <si>
    <t>No sabía qué carajo hacer, me cagaba de miedo, pero ya estaba Página 119  metido allí, tenía que tirar para adelante nomás</t>
  </si>
  <si>
    <t>Sí, será lo mejor dijo él; reflexionó, observando como de casualidad los recortes que bailoteaban en las manos de Tallio</t>
  </si>
  <si>
    <t>En las haciendas grandes los amarran a los pisonayes de los patios o los cuelgan por las manos desde una rama, y los zurran</t>
  </si>
  <si>
    <t>Sólo puedo comprometer mi palabra si esa promesa se va a cumplir, don Cayo dijo el doctor Lora, sonriendo con reticencia</t>
  </si>
  <si>
    <t>Esa púa y los ojos, abiertos con clavo ardiendo, de bordes negros que aún olían a carbón, daban al trompo un aspecto irreal</t>
  </si>
  <si>
    <t>En la cola, el desbarajuste y la violencia continúan, los últimos se esfuerzan por conquistar un sitio a codazos y amenazas</t>
  </si>
  <si>
    <t>¿De dónde salió ese matón? repitió Becerrita, sus ojitos pegados a Queta, tranquilizando a Ivonne con una mano impaciente</t>
  </si>
  <si>
    <t>Ruiz les respondió que no temieran porque los anularía removiendo viejos asuntos que éstos tenían pendientes con la justicia</t>
  </si>
  <si>
    <t>Ahora nos vamos, pero eso sí, óiganlo bien y no se olviden: si uno solo abre el pico, nos tiramos a coda la cuadra de verdad</t>
  </si>
  <si>
    <t>Este no es más rosquete porque no tiene tiempo para practicar dijo Luis Felipe, mirando al mozo con un gesto de desprecio</t>
  </si>
  <si>
    <t>El rastrojo de trigo había sido abierto también y, día y noche, el ganado deambulaba libremente por las chacras y el caserío</t>
  </si>
  <si>
    <t>Sus objetivos se habían realizado hasta ahora, nadie le había arrebatado el puesto que obtuvo al salir de la Escuela Militar</t>
  </si>
  <si>
    <t>¿Cuándo lo he dejado sin el cariño de esta humilde casa? Página 54  Monique, Luis Felipe y Joaquín entraron al departamento</t>
  </si>
  <si>
    <t>El hombre siente como que ha dejado atrás un camino largo y nocturno que sólo le marcó la huella de un fatigado padecimiento</t>
  </si>
  <si>
    <t>qué rico es sentirse puto  y coquero y perdido, me tienes en el bolsillo, coco, eres todo mi tipo, me podría enamorar de ti</t>
  </si>
  <si>
    <t>123  124  Después de la última lección de la mañana, cuando salieron del Colegio los externos, yo me quedé solo en mi clase</t>
  </si>
  <si>
    <t>Cuando estuvo a su lado se bajó el calzoncillo y luego de tenerlo en las manos un instante lo arrojó a la silla, sin acertar</t>
  </si>
  <si>
    <t>Tenemos temas propios, ¿por qué imitar a un payaso?  3:  Lo hacemos por esto (Señala la bolsa, la coge y cuenta las monedas)</t>
  </si>
  <si>
    <t>¿Qué planes tienes? No, ya me comí una ensaladota, o sea que no te acompaño, pero mándales saludos a Álvaro y Marcela, porfa</t>
  </si>
  <si>
    <t>Parecía vecino de una aldea; sin embargo, sus ojos azules, su barba rubia, su castellano gentil y sus modales, desorientaban</t>
  </si>
  <si>
    <t>Antes de dar media vuelta, se limpió el sudor de la cara, a fin de que los cadetes no supieran que él también estaba agotado</t>
  </si>
  <si>
    <t>Dimos la vuelta a los muros y, en la parte de atrás, el flaco y Culepe me cargaron hasta que pude cogerme del techo y trepar</t>
  </si>
  <si>
    <t>Él soltó una carcajada y le dijo que sería un verdadero loco si se metía con el subprefecto tratando de recuperar su caballo</t>
  </si>
  <si>
    <t>Ella decía: «Colores claritos pa poderlos ver; ya no veo; ya estoy vieja» A pesar de todo, hacía un trabajo parejo y hermoso</t>
  </si>
  <si>
    <t>Cuando contó que el Carapulca lo había llamado para proponerle un trabajo, el flaco Higueras lo cortó: nada con ésos, Rajas</t>
  </si>
  <si>
    <t>En un momento, cuando ya estuvo fuera del alcance del machete de Condorumi, quien se quedó en la orilla, el Mágico se detuvo</t>
  </si>
  <si>
    <t>Anda su cara le sonreía desde los espejos; él arrojó el saco sobre la cama, apuntando a la cabeza del dragón: quedó oculta</t>
  </si>
  <si>
    <t>Lo pusieron, junto con diez peones remisos que llevaron los caporales, al lado del contador, que ya estaba por medio plantío</t>
  </si>
  <si>
    <t>Pensó en Trinidad mientras sentía que se le rasgaban los músculos y que le hundían un cuchillo entre la cintura y la espalda</t>
  </si>
  <si>
    <t>A la distancia se podía percibir el esfuerzo que hacía por apenas parecer vivo, el invisible peso que oprimía su respiración</t>
  </si>
  <si>
    <t>Justo ese día había comprado una marihuana rojita en La Mar y la había escondido en mi clóset adentro de unos zapatos viejos</t>
  </si>
  <si>
    <t>El chico mostró el regalo del Añuco, esa colección de daños rojos; una carta del Hermano en que lo felicita y lo bendice</t>
  </si>
  <si>
    <t>Volvieron a abrazarse, a bailar, y de pronto la puerta se estrelló contra la pared como si la hubieran abierto de un patadón</t>
  </si>
  <si>
    <t>Aún recordaba el Fiero las veinte gallinas fritas que prepararon las indias cocineras para agasajar a don Teodoro y su gente</t>
  </si>
  <si>
    <t>¡Ay, doctorcitos! Entre otros casos hubo el de una china, buena moza por añadidura, que se enfermó de viruela las tres veces</t>
  </si>
  <si>
    <t>Hasta que llegó don Gervasio Mestas ¡Vaya cura sermoneador, bendecidor y cantor! Andaba con la cruz en la punta de los dedos</t>
  </si>
  <si>
    <t>Nos dieron tamién un caballo y una botella de güisqui a cada uno y así jue que salimos en una noche más prieta que mi poncho</t>
  </si>
  <si>
    <t>Y el alcalde, por su lado, miraba a su pueblo sin fijarse determinadamente en nadie, haciendo como que dejaba vagar los ojos</t>
  </si>
  <si>
    <t>Él seguía en la puerta; grande y asustado, con su flamante terno marrón a rayas y su corbata roja, los ojos yendo y viniendo</t>
  </si>
  <si>
    <t>Me has hecho quedar cómo con tu amigo, te prestaste el  Ludovico es como mi hermano, ésta es como mi casa dijo Ambrosio</t>
  </si>
  <si>
    <t>caldero</t>
  </si>
  <si>
    <t>En su pueblo, uno de los tantos pueblos perdidos en las serranías norteñas, capitaneó una banda de palomillas que hizo época</t>
  </si>
  <si>
    <t>92 -¡Traigan cerveza para mis clientes! -gritó el tinterillo, y sus amigotes sonrieron y también sonrió un poco Melba Cortez</t>
  </si>
  <si>
    <t>Sólo los ojos azules de mi padre me habrían calmado, me habrían liberado aquella noche de tanta maldad que vi durante el día</t>
  </si>
  <si>
    <t>El whisky pasó a la historia y ahora en las fiestecitas se tomaba pisco con ginger-ale y bocaditos en vez de platos criollos</t>
  </si>
  <si>
    <t>Hortensia le sacaba plata, lo amenazaba con su mujer, con contar por calles y plazas la historia de su chofer rugió Queta</t>
  </si>
  <si>
    <t>Entonces empezó a golpear la pelota con más fuerza, pero casi todos sus tiros salían de la cancha o se estrellaban en la net</t>
  </si>
  <si>
    <t>Las temía, huía de ellas; aunque las adoraba en la imagen de algunos personajes de los pocos cuentos y novelas que pude leer</t>
  </si>
  <si>
    <t>¿Se les terminó acaso el habla? Gravitaba sobre todos un dolor tremante y acaso las palabras fueran consideradas inútiles ya</t>
  </si>
  <si>
    <t>El primer domingo que se encontró con Ambrosio en la avenida Brasil, en el paradero del Hospital Militar, tuvieron una pelea</t>
  </si>
  <si>
    <t>Luego añadió, rectificando muy juiciosamente, que esa plata, en buenas cuentas, ya no era de la comunidad sino de San Isidro</t>
  </si>
  <si>
    <t>Había exprimido medio limón en su boca y ahora acercaba a los labios la copa de pisco, con una mirada ferviente y codiciosa-</t>
  </si>
  <si>
    <t>¿Cree usted que algún colegio lo recibiría después de ser expulsado por vicioso, por taras espirituales? Su ruina definitiva</t>
  </si>
  <si>
    <t>Al día siguiente, camino al colegio de su hijo, Luis Felipe se detuvo frente al quiosco de Cristian, eructó y bajó del carro</t>
  </si>
  <si>
    <t>Murió pobre, como les digo, y la mina esa, que se llama «La Deseada», quedó sola y toditos los mineros nos vinimos a Navilca</t>
  </si>
  <si>
    <t>Unos millonarios que antes le lamían las botas a Odría y ahora quieren fregarle la paciencia dijo el que daba las órdenes</t>
  </si>
  <si>
    <t>entrevero</t>
  </si>
  <si>
    <t>La frente de Doroteo quedó herida en un entrevero y un líquido rojo y espeso resbalaba sobre sus ojos, impidiéndole ver bien</t>
  </si>
  <si>
    <t>Y en seguida del primer canto, iría a las orillas del Pachachaca, y bautizaría al zumbador con las aguas, en plena corriente</t>
  </si>
  <si>
    <t>Creí que los internos, todos se levantarían de sus camas o se sentarían para seguir preguntando y averiguando sobre la peste</t>
  </si>
  <si>
    <t>¿Estás metido en política, pecoso? Belaúnde para todo el mundo se rió Popeye, mostrando una insignia en el ojal de su saco</t>
  </si>
  <si>
    <t>zafar</t>
  </si>
  <si>
    <t>Muy rara vez el caballo logra arrancar la brida y zafar hacia el camino, arrastrando al jinete y sacudiéndolo sobre la tierra</t>
  </si>
  <si>
    <t>128  La Ciudad y los Perros  Mario Vargas Llosa  Nosotros dos formábamos una yunta y los otros tipos de la banda nos celaban</t>
  </si>
  <si>
    <t>hablamos toneladas de huevadas (pero quizás con cierta gracia), nos cagamos de risa, adriana trajo la guitarra en comerciales</t>
  </si>
  <si>
    <t>Bueno pues, niño, a su salud, y Amalia bebió un largo trago, suspiró y apartó el vaso de sus labios semivacío: rica, heladita</t>
  </si>
  <si>
    <t>Debe  82  La Ciudad y los Perros  Mario Vargas Llosa  haber pasado unos días muy negros el serrano Cava, me compadezco de él</t>
  </si>
  <si>
    <t>La cinta azul parecía negra y se confundía con sus cabellos, destacaba al pasar bajo un farol, luego la oscuridad la devoraba</t>
  </si>
  <si>
    <t>En la fila comenzó a arderme el cuerpo y ¡un cansancio!, qué ganas de echarme ahí mismo sobre la cancha de fútbol a descansar</t>
  </si>
  <si>
    <t>Luego fue al malecón, cuadró el carro en una calle tranquila, armó un troncho y lo fumó contemplando el mar, pensando en ella</t>
  </si>
  <si>
    <t>¿Y ahora nos la comemos de a deveras? Alguien va a quedar encinta, no se olviden que el serrano le dejó adentro tamaña piedra</t>
  </si>
  <si>
    <t>Porfirio, franco cual un surco, le respondió: -Te aclararé que lo principal jue pa ladear a ese deslenguao y liero de Artemio</t>
  </si>
  <si>
    <t>Calixto pensó que era poco amistosa una acogida tan pródiga en difuntos, pero el tono sonaba franco y sin asomo de hostilidad</t>
  </si>
  <si>
    <t>El Buitre había sido capataz de la hacienda y cuando se vino a Chincha la gente decía los de la Flor lo han botado por ladrón</t>
  </si>
  <si>
    <t>Se pasó la mano por las frenéticas mandíbulas todos ustedes son los responsables verdaderos y me las van a pagar caro, carajo</t>
  </si>
  <si>
    <t>Cuando uno anda agobiado por las letras, no hay más remedio que pensar en los tractores dijo, como si no lo oyera ni viera</t>
  </si>
  <si>
    <t>Oye, chino, pásame una camiseta nueva aquí para el señor periodista que mañana va a hablar bien de ti en el periódico gritó</t>
  </si>
  <si>
    <t>Trataba de dormir, pero la camioneta brincaba y él se andaba golpeando la cabeza contra el techo y el hombro contra la puerta</t>
  </si>
  <si>
    <t>Vigiló el asalto, desde una distancia de seis u ocho cuadras, un hombre vestido de negro que montaba un caballo también negro</t>
  </si>
  <si>
    <t>Los colonos andan de rodillas en la capilla de las haciendas; gimiendo, gimiendo, ponen la boca al suelo y lloran día y noche</t>
  </si>
  <si>
    <t>Eran flores enormes y ocupaban casi todo el ancho de la bufanda; una rosa, un clavel rojo con su corola, en fondo negro denso</t>
  </si>
  <si>
    <t>chicotazo</t>
  </si>
  <si>
    <t>Y le dí sus dos chicotazos más y su rasgada con las espuelas pa que viera que no le tenía miedo y, como no hizo nada, me bajé</t>
  </si>
  <si>
    <t>Los más crecidos demandaban a los chicos que se fijaran bien, pues en la redondela había una burrita que conducía a una mujer</t>
  </si>
  <si>
    <t>Benito quiso contratarse de estibador, pero, por andar en compañía de Lorenzo, también estaba fichado como agitador peligroso</t>
  </si>
  <si>
    <t>naranjas</t>
  </si>
  <si>
    <t>La coca ondulaba grácilmente al viento y de los henchidos árboles caían las naranjas chocando en el suelo con un ruido blando</t>
  </si>
  <si>
    <t>A los ocho días le habían vuelto las fuerzas y su tía le prestó plata para el ómnibus: sácale hasta el último centavo, Amalia</t>
  </si>
  <si>
    <t>-Yo andaba persiguiendo este cuento -dijo-, porque es original, ya que el zorro aparece, contra lo acostumbrado, como víctima</t>
  </si>
  <si>
    <t>Al frente, en esa falda, así como por esas laderas que bajan a la Pampa y en ella misma, creció y amarilleó la caña de azúcar</t>
  </si>
  <si>
    <t>Cuando Rosendo recordó al viejo Chauqui, aquel que habló de la peste de la ley, les hizo crujir los huesos un dolor de siglos</t>
  </si>
  <si>
    <t>Si apristas e independientes se han puesto de acuerdo para levantar la huelga, no podemos hacer nada dijo Solórzano, al fin</t>
  </si>
  <si>
    <t>En el callejón, Amalia vio al viejo que se había metido al cuarto y Trinidad le presentó a Amalia: mi compañera, don Atanasio</t>
  </si>
  <si>
    <t>Le contará que te botaron de su casa, o que dejaste plantado el laboratorio, y a lo mejor la señora Hortensia te bota también</t>
  </si>
  <si>
    <t>Grueso y prieto, de hirsuta cerda, un tanto encorvado, parecía más que nunca un oso andino levantado sobre las patas traseras</t>
  </si>
  <si>
    <t>¿Por dónde se encontraría Benito? ¿Viviría aún? Esperaba que viviera todavía, lo creía así con el fervor que depara el afecto</t>
  </si>
  <si>
    <t>El último cadete, el más próximo a las bancas donde el teniente Pitaluga hablaba a la mujer, dijo: "cuenta cosas de] Esclavo"</t>
  </si>
  <si>
    <t>Se acuclilló y los hombres llegaron hasta el muro, lo bordearon un tanto con duros pasos de botas chaveteadas y se detuvieron</t>
  </si>
  <si>
    <t>pata de perro</t>
  </si>
  <si>
    <t>Pata de perro resultó el tal y se iba siempre para retornar a la casa, hasta que una vez, mediando una desgracia, desapareció</t>
  </si>
  <si>
    <t>El viejo    Los ríos profundos  José María Arguedas  imprevisible, como la de los ríos, en que se juntan los bloques de roca</t>
  </si>
  <si>
    <t>Pero él siguió hablando mientras tendía la cama, Cava, desde su litera, le preguntó: -¿Cómo dices que se llama? -Pies Dorados</t>
  </si>
  <si>
    <t>Avanzó por la pista de desfile, tapándose las hombreras rojas con las manos, por si algún oficial de otro año lo interceptaba</t>
  </si>
  <si>
    <t>Las hileras se iban estrechando con un rumor suave y respetuoso, que no destruía la severidad del ambiente, sino la acentuaba</t>
  </si>
  <si>
    <t>Tenía un firme acento de seguridad y el Fiero, así rogara, así clamara, así explicara, estaba siempre como ordenando con ella</t>
  </si>
  <si>
    <t>Solemne, marcial, la voz de don Emilio Arévalo flotaba sobre la Plaza, invadía las calles terrosas, se perdía en los sembríos</t>
  </si>
  <si>
    <t>Sí dijo Ambrosio; alzó las manos unos milímetros y las volvió a hundir en sus piernas con ferocidad, su pantalón se arrugó</t>
  </si>
  <si>
    <t>Caminan de diario con polainas viejas, vestidos de diablo fuerte o casinete, y una bufanda de vicuña o de alpaca en el cuello</t>
  </si>
  <si>
    <t>A mediodía el sol quemaba sobre las espaldas, pero las vacas manchaban ya una gran extensión del gris chamizal de la planicie</t>
  </si>
  <si>
    <t>Pero Amalia seguía sentada en la cama y tuvieron que alzarla en peso, se tambaleó con expresión idiota, se sujetó del velador</t>
  </si>
  <si>
    <t>Traigan todos una "Gillete" y párenlas en una rendija de la carpeta, para hacerlas vibrar les meten el dedito, dijo el Jaguar</t>
  </si>
  <si>
    <t>¿O lo hiciste por ti, para tenerme en tus manos, pobre infeliz? Uno que creía que era mi amigo me mandó allá dice Ambrosio</t>
  </si>
  <si>
    <t>Era ese color, tan exaltado por su piel oscura, que rodeando sus ojos, sus verdaderos ojos, le daba tanta ternura a su mirada</t>
  </si>
  <si>
    <t>Yo no me meto en tu vida privada, hijo, pero no puede ser que tengas esta cantidad de libros de maricones dijo Luis Felipe</t>
  </si>
  <si>
    <t>¿Yo no puedo salir a comer con mis amigos y ella sí Página 271  puede darles donaciones a los maricones del Opus Dei? Eructó</t>
  </si>
  <si>
    <t>Y Gertrudis: porque ya te olvidaste de Trinidad, cholita, porque ahora te estás muriendo de nuevo por el tal Ambrosio, Amalia</t>
  </si>
  <si>
    <t>306 -No, taita, ¿quién nos dará un güen consejo si te pasa una desgracia? ' -¡Consejos! Los consejos no valen contra la maldá</t>
  </si>
  <si>
    <t>En el colegio, pedí permiso al profesor para salir media hora antes, y como yo era uno de los más aplicados me dijo que bueno</t>
  </si>
  <si>
    <t>Era de verdad winku, es decir, deforme, sin dejar de ser redondo; y layka, es decir, brujo, porque rojizo en manchas difusas</t>
  </si>
  <si>
    <t>Cinco hombres de vestido negro, en caballo negro, armados de fusil y seguidos de otros carabinudos, trotaron po un lao y otro</t>
  </si>
  <si>
    <t>" Y, además, no olvide en el futuro que en el Ejército se dan lecciones de reglamento a los subordinados, no a los superiores</t>
  </si>
  <si>
    <t>Corté todas las flores; arranqué después la planta, sacudí la tierra que vino con las raíces y la eché a la corriente de agua</t>
  </si>
  <si>
    <t>Para qué haber molestado a la señora Lucía haciéndole planchar el terno, para qué desperdiciar un sol lustrándose los zapatos</t>
  </si>
  <si>
    <t>Página 213  Lo que pasa es que en el canal usan un maquillaje malísimo, y mi mamá solo me maquilla con productos importados</t>
  </si>
  <si>
    <t>¿Y tú, estás bien? ¿De dónde llamas, flaco? De Chorrillos, papá pensando mentiras, no era, piensa, calumnias, no podía ser</t>
  </si>
  <si>
    <t>Se habían presentado en la quinta de los duendes, unas semanas después de regresar de la luna de miel y no estaban resentidos</t>
  </si>
  <si>
    <t>En el transcurso de la mañana habían venido un par de veces a tomar una cerveza y ahora estaban allá, con sus uniformes verdes</t>
  </si>
  <si>
    <t>No es que yo tenga nada contra los cholos te diste cuenta, hijo de puta, todo lo contrario, siempre he sido muy democrático</t>
  </si>
  <si>
    <t>Ahí estaba el Fiero, negro de vestiduras y con un galope de quince leguas metido en el cuerpo, pensando ayudar a los comuneros</t>
  </si>
  <si>
    <t>El tío Clodomiro dice que está con Popeye, ¿es cierto? El que anda feliz con tu fuga es el tío Clodomiro se rió el Chispas </t>
  </si>
  <si>
    <t> Y cuando gane el Grammy lo voy a escupir y luego me voy a tirar a Madonna que, siempre, desde chiquita, se ha cagado por mí</t>
  </si>
  <si>
    <t>Y pasaron seis meses y al caer la tarde del último día de los seis meses, un potentado atracó su gran canoa frente a la cabaña</t>
  </si>
  <si>
    <t>tirar lente</t>
  </si>
  <si>
    <t>Con Ludovico se sentaban en el muro del jardín de la casita, desde ahí Ludovico podía tirar lente a toda la calle por si acaso</t>
  </si>
  <si>
    <t>Una amiga me ha contado que han abierto una discoteca increíble acá en Manhattan dijo Alexandra, mientras comía su ensalada</t>
  </si>
  <si>
    <t>Todo el mundo se me echará encima, y los primeros, los hombres del régimen dijo él, mirando deprimido la carne, la ensalada</t>
  </si>
  <si>
    <t>Veamos, cadete Fernández: estuvo a punto de arruinar su vida, de manchar un apellido honorable, una tradición familiar ilustre</t>
  </si>
  <si>
    <t>El vidrio estaba empañado y no se veía su cara, piensa: sí sus manos sobre el pecho, su terno más elegante y lo habían peinado</t>
  </si>
  <si>
    <t>la pega</t>
  </si>
  <si>
    <t>liso</t>
  </si>
  <si>
    <t>Iría al baño turco, jugaría tenis en el Terrazas, en seis meses quemaría la grasa y otra vez un vientre liso como a los quince</t>
  </si>
  <si>
    <t>Algunos automóviles llevan la radio prendida: Alberto y Emilio escuchan músicas de baile y un torrente de voces jóvenes, risas</t>
  </si>
  <si>
    <t>Después me llevó a una chingana del puerto, me hizo ducharme en un patio y me dio de comer picantes en un salón lleno de gente</t>
  </si>
  <si>
    <t>Hortensia sabía muchas cosas de un tipo de plata, ella se estaba muriendo de hambre, sólo quería irse de aquí sollozó Queta</t>
  </si>
  <si>
    <t>La fuerza del viento fue disminuyendo y cuajó en el aire un silencio duro y neto, que parecía sensible al tacto como la piedra</t>
  </si>
  <si>
    <t>Nadie podía reprocharle nada, pero él mismo se reprochaba su falla o, para ser más exactos, se sentía incómodo al considerarla</t>
  </si>
  <si>
    <t>Sus movimientos eran forzados, como si la ropa le quedara estrecha o le picara la espalda; su sombra no se movía en el parquet</t>
  </si>
  <si>
    <t>Ya está todo arreglado, ya convencimos a tu vieja la cara rojiza de Popeye se encendió en una sonrisa optimista y fraternal</t>
  </si>
  <si>
    <t>75 Las tunas, que crecían junto o sobre las cercas de piedra, a la salida y la entrada de la calle real, comenzaban a colorear</t>
  </si>
  <si>
    <t>Tocó la puerta varias veces, la voz dormida de la señora ¿sí?, y entró hablando: había una foto del señor en La Prensa, señora</t>
  </si>
  <si>
    <t>Las dos sombras se juntaron, lo invencionó y ahora lo tenía tocando violín en gran forma, esta perrada me la pagarás, conchudo</t>
  </si>
  <si>
    <t>Y después gustaron de la coca y repartieron los turnos para la guardia de la noche y acomodaron sus camas en caronas y ponchos</t>
  </si>
  <si>
    <t>Luego, él se repuso, y acercándose al sitio donde estaban los alumnos más grandes, lanzó un juramento con voz firme y ardiente</t>
  </si>
  <si>
    <t>El dueño de Pensamiento se negaba tozudamente a que su caballo cubriera a otras yeguas que no fueran las suyas, así le pagaran</t>
  </si>
  <si>
    <t>178 -¡Qué maldá irán a hacer! El hacendado tenía fija la mirada en el camino y fijos en el juicio de linderos los pensamientos</t>
  </si>
  <si>
    <t>Un día, sin que se lo hubiera propuesto de un modo especial, llegó al famoso Callejón de Huaylas, en el departamento de Ancash</t>
  </si>
  <si>
    <t>TODOS:  Ay qué pena que me das: Cuando vienes al estadio tu mujer se va a cachar  (La golpiza a MISTERIO y CARADURA es brutal</t>
  </si>
  <si>
    <t>Casi lloré al ver en un rincón unas rayitas de luz, no había visto las ventanas porque las ocultaban unas cortinas muy gruesas</t>
  </si>
  <si>
    <t>Ha puesto otra vez su mano en el brazo de Alberto y lo mira a los ojos con su cara tímida y rastrera iluminada por una sonrisa</t>
  </si>
  <si>
    <t>Enciende un fósforo y aproxima al rostro del Esclavo la llama que se agita suavemente en la pequeña gruta que forman sus manos</t>
  </si>
  <si>
    <t>Apenas tengo para comer y usted me pide otros quince mil soles  don Hilario se había creído la mentira que le conté, Amalia</t>
  </si>
  <si>
    <t>Ni siquiera por las otras empleadas se dejó pescar, estaba fastidiándola y aparecía la cocinera o la otra muchacha y él volaba</t>
  </si>
  <si>
    <t>Sentados en la cama, separaron las pepitas de la marihuana, enrollaron la hierba en uno de los papeles y prendieron el troncho</t>
  </si>
  <si>
    <t>En el cine, como era una película de terror, se hacía la asustada, me cogía las manos y se me pegaba, me tocaba con su rodilla</t>
  </si>
  <si>
    <t>-iMierda! -gritó el Jaguar, empujando al enfermero con las dos mano s ¡Indio bruto! ¡Animal! Alberto y el enfermero se rieron</t>
  </si>
  <si>
    <t>Con el fusil en la mano -había olvidado dejarlo en casa de Juanacha- parecía un hombre de rango que va de caza por las alturas</t>
  </si>
  <si>
    <t>Esa noche, los jugadores de la selección peruana se reunieron en el pasillo del último piso del hotel para festejar el triunfo</t>
  </si>
  <si>
    <t>Sabiendo esas intimidades de las personas, las tiene aquí ¿no? Debías agradecérselo a los hampones, Melequías dijo Ludovico</t>
  </si>
  <si>
    <t>Rosendo quejóse ajustando las guijadas, en tanto que sobre todo su cuerpo, que dio en tierra, caían los golpes secos y pesados</t>
  </si>
  <si>
    <t>Di media vuelta y fui hasta la esquina, me puse en la puerta de una pulpería, medio escondido tras la vitrina y estuve mirando</t>
  </si>
  <si>
    <t>Bebe sin cerrar los ojos, eructa, saca y enciende cigarrillos, se inclina para acariciar al Batuque: cosas pasadas, qué carajo</t>
  </si>
  <si>
    <t>Esa noche, Marita cocinó el venado que Dioni y Joaquín habían llevado a la casa hacienda, y lo sirvió con arroz y papas fritas</t>
  </si>
  <si>
    <t>mota</t>
  </si>
  <si>
    <t>No damos instrucciones dijo él, interesado en las figuras que trazaba el humo, en las motas blancas de la corbata de Tallio</t>
  </si>
  <si>
    <t>El revólver del salinero estaba cargado con excremento de llama, y en vez de pólvora y en vez de pólvora pedo de mula salinera</t>
  </si>
  <si>
    <t>Algunas veces me acercaba y ella me decía: "hola, ¿hoy también saliste temprano?" y luego me hablaba de otra cosa y yo también</t>
  </si>
  <si>
    <t>Así es la historia que, contó esa vez: Un sapo estaba muy ufano de su voz y toda la noche se la pasaba cantando: toc, toc, toc</t>
  </si>
  <si>
    <t>Ah, qué tranquilidad estar lejos del Perú dijo Juan Ignacio, quitándose el saco y la corbata, no bien entró al departamento</t>
  </si>
  <si>
    <t>Aparece la falda de una ladera de tierra blanca y no para el galope hasta que el cerro se recorta en el vertical peñón de Iñán</t>
  </si>
  <si>
    <t>Como de costumbre, Luis Felipe entró a la iglesia con una pistola debajo de la correa, y se quedó parado detrás la última fila</t>
  </si>
  <si>
    <t>Entonces Carbonielli los llevó a la playa y se pusieron a recoger conchas, como todos los que no tenían qué llevarse a la boca</t>
  </si>
  <si>
    <t>Esta colección abre su espacio a los grandes representantes de la palabra latinoamericana y universal, al canto que nos resume</t>
  </si>
  <si>
    <t>Popeye removió el milk-shake con la cañata, ¿cómo te convenzo de que vayamos a oír discos a tu casa, cuñado?, sorbió la espuma</t>
  </si>
  <si>
    <t>121 Salieron Paula, Casiana y los pequeños de la casa -una muchachuela y dos mocosos-, armando un cordial barullo de bienvenida</t>
  </si>
  <si>
    <t>¡Claro! La virgen de Cocharcas camina cargada por su kimichu en las aldeas de indios y mestizos, de señoras y señores creyentes</t>
  </si>
  <si>
    <t>Y velay que Eliodoro, novato como era, se empuña tamién de la soga y comienza a subir, que se impresionó viendo correr la mecha</t>
  </si>
  <si>
    <t>361 CAPÍTULO 14 EL BANDOLERO DOROTEO QUISPE Una noche de junio, surgió en el negro cielo una llama palpitante como una estrella</t>
  </si>
  <si>
    <t>Era azul la luz y se arrastraba muy cerca del suelo, como la neblina de las madrugadas, así transparente, contaban los viejos</t>
  </si>
  <si>
    <t>Esa mañana, no bien terminaron de levantar tres carpas frente al río, los chicos del Saeta se alistaron para ir a trepar cerros</t>
  </si>
  <si>
    <t>En el vuelo entre Lima y Miami, se sentó a mi lado este cómico Pacochita, que por supuesto estaba en una tranca de la gran puta</t>
  </si>
  <si>
    <t>Mientras se jabonaba escuchó gritar a la mujer: "sal de ahí, viejo  35  La Ciudad y los Perros  Mario Vargas Llosa  asqueroso"</t>
  </si>
  <si>
    <t>Mariposas comunes, de alas rojas y manchas negras, volaban sobre las flores, se elevaban hasta las ramas altas de los pisonayes</t>
  </si>
  <si>
    <t>Pero al ir al comedor todavía estaba furioso, me importaba un pito que la Malpapeada estuviera en el pasto con su pata encogida</t>
  </si>
  <si>
    <t>Confirmando la justeza de esta actitud, regresó a la vuelta de dos meses el alarife Pedro Mayta con su mujer y sus cuatro hijos</t>
  </si>
  <si>
    <t>Los jefes de familia y las señoras, mamakunas de la comunidad, me protegieron y me infundieron la impagable ternura en que vivo</t>
  </si>
  <si>
    <t>Carece ahora de agresividad el sol; tibio y dulce, se diría que es posible tomarlo entre las manos: naranja madura del amanecer</t>
  </si>
  <si>
    <t>Condorumi logra empujar una roca inmensa que retumba, brama y hasta chilla según caiga en lugar de tierra, de roca o de cascajo</t>
  </si>
  <si>
    <t>Se libera del fusil, lo coloca sobre la hierba, sube las solapas de su sacón, se frota las manos y se sienta junto al Esclavo -</t>
  </si>
  <si>
    <t>Yo iba a estudiar todas las tardes donde Tere, pero no había vuelto a esperarla a la salida de su colegio porque no tenía plata</t>
  </si>
  <si>
    <t>Como el agua en ese sitio no era caudalosa, tomaron de bajada, para sortear unos canales y pozas que se notaban un poco después</t>
  </si>
  <si>
    <t>Vino hacia ella, caminando con la misma cautela de antes, las largas piernas tirantes moviéndose a compás bajo la camisa blanca</t>
  </si>
  <si>
    <t>Rosendo propuso a don Álvaro Amenábar; en otro tiempo, hacer un buen camino trabajando a medias la comunidad y la hacienda Umay</t>
  </si>
  <si>
    <t>El camino se angostó entre dos cercos de tunas y magueyes y de repente, ipum!, y él cayó al suelo bañado en sangre, sin sentido</t>
  </si>
  <si>
    <t>El costal está quieto, los hombres lo apalean un rato más, tiran al suelo los garrotes, se secan las caras, se frotan las manos</t>
  </si>
  <si>
    <t>Ceñidos a las huellas pasaron por la solitaria Calle Real, de puertas cerradas como bocas mudas, y avanzaron hacia los potreros</t>
  </si>
  <si>
    <t>Jalen muchachos, es el último esfuerzo, vamos a ver quiénes son los auténticos leonciopradinos de pelo en pecho y bolas de toro</t>
  </si>
  <si>
    <t>Entonces subió al primer piso, tocó la puerta apenitas, ¿podía recoger la lustradora, señora?, y abrió y entró en puntas de pie</t>
  </si>
  <si>
    <t>La muchacha improvisaba ya la letra de la danza; ella, como el bailarín y el músico, estaba igualmente lanzada a lo desconocido</t>
  </si>
  <si>
    <t>Las hermanas, abriéndose paso, condujeron a Valencio al bohío e ingresaron a él seguidas de las mujeres de Jerónimo y Condorumi</t>
  </si>
  <si>
    <t>El teniente tiene los brazos en jarras; baja las manos, que se balancean un momento junto a su cuerpo antes de quedar inmóviles</t>
  </si>
  <si>
    <t>¿Te dijo que las vuelve locas? Las vuelve, pero si se le pasa la mano las puede volver cadáveres, niño Chispas dijo Ambrosio</t>
  </si>
  <si>
    <t>Dos guitarristas tocaban sus instrumentos y cantaban con voz dura y potente:  91 Deja recuerdo de amor a todo el género humano</t>
  </si>
  <si>
    <t>Lo habían visto por los pueblos del departamento, durante las elecciones del cincuenta, haciendo campaña por el senador Arévalo</t>
  </si>
  <si>
    <t>¿Esa es la querida de Bermúdez? Es un pájaro de alto vuelo, para ponerla en una jaula hay que tener bien forrados los bolsillos</t>
  </si>
  <si>
    <t>Para mí, todas son unas frustradas que no pueden conseguir chicos y de puro amargadas se meten a lesbianas como premio consuelo</t>
  </si>
  <si>
    <t>Uno de los aeroplanos destacados para combatir a Benel perdió el rumbo en la neblina y aterrizó en unas pampas cercanas a Uyumi</t>
  </si>
  <si>
    <t>No sólo los cadetes imitaban al teniente Gamboa: como él, Huarina había adoptado la posición de firmes para citar el reglamento</t>
  </si>
  <si>
    <t>Llegó a las aulas cuando Pitaluga, el oficial de servicio, tocaba el silbato: acababa de terminar la primera clase de la mañana</t>
  </si>
  <si>
    <t>Téllez, Urondo y el capataz Martínez sacaron a Ruperto a la calle abrazado; mejor se iban de una vez, characato, se hacía tarde</t>
  </si>
  <si>
    <t>Resultaba original pensar que un hombre pudiera ser salvado por una bola de coca y se aceptaba de primera intención la historia</t>
  </si>
  <si>
    <t>El hombre flaco y circunspecto se llamaba Santiago y era tipógrafo de la Imprenta Gil, donde había conseguido a Benito una pega</t>
  </si>
  <si>
    <t>Ondula suavemente el tallo de cetrina piel pálida y sus ramas se hallan cubiertas de grandes y suaves hojas, de un verde fresco</t>
  </si>
  <si>
    <t>En el patio interior del Colegio, detrás de los tabiques de madera, también, aunque muy raramente, se ocultaban sapos y grillos</t>
  </si>
  <si>
    <t>Estás hecho un palo dijo Maricucha, pellizcándole los cachetes, algo que le había gustado hacer desde que él era muy pequeño</t>
  </si>
  <si>
    <t>Le molestaba que Maricucha la engriese tanto, que le comprase ropa en Camino Real y que la llevase a comer alfajores a Cherrys</t>
  </si>
  <si>
    <t>Rendido por el esfuerzo ascendente de su cúspide audaz, el Rumi hacía ondular a un lado y otro, picos romos de más fácil acceso</t>
  </si>
  <si>
    <t>¿Por qué anda aconsejando a la gente que no vaya a la manifestación de la Plaza de Armas el 27 de Octubre, don? dijo Ambrosio</t>
  </si>
  <si>
    <t>Entonces, cuando los soldados estaban en medio avance, hacían como que se les dañaba la ametralladora o les faltaba la munición</t>
  </si>
  <si>
    <t>Con camiseta de Alianza pasa CARLOS, el enamorado de LUCÍA, EL CHACAL le pasa la voz a MISTERIO) MISTERIO:  No te metas, Chacal</t>
  </si>
  <si>
    <t>O este gordito amanerado me consigue las armas que necesito o lo voy a hacer bailar mambo a punta de patadas dijo Luis Felipe</t>
  </si>
  <si>
    <t>El cholo cantaba la estrofa, lentamente, pronunciando cada palabra con especial cuidado e intención, y luego la repetía el coro</t>
  </si>
  <si>
    <t>Bueno, si yo viviera en Miami no lo pensaría dos veces y me vendría a esta islita que me parece el deshueve</t>
  </si>
  <si>
    <t>En 1965 apareció su segunda novela, La casa verde, que obtuvo el Premio de la Crítica y el Premio Internacional Rómulo Gal egos</t>
  </si>
  <si>
    <t>Solórzano se subió las solapas y metió las manos a los bolsillos: ¿friecito, no? ¿También traerían aquí a Aída? dijo Santiago</t>
  </si>
  <si>
    <t>Él le dijo: «Hay necesidad de libros, pizarras, lápices y cuadernos» En las tiendas pudo encontrar únicamente lápices muy caros</t>
  </si>
  <si>
    <t>Y los trilladores, jinetes en los mejores potros, beben la ración de chicha que ha de encandilarlos y entran saltando la cuerda</t>
  </si>
  <si>
    <t xml:space="preserve">  ¿Eso era lo que tipeabas huevón?    Vamos Norte carajo Hoy día tenemos que ganar a esos gorilas conchasumadres</t>
  </si>
  <si>
    <t>La mancha de sus ojos flotaba, inconsciente, como la pupila dilatada de los gatos en la sombra, sin intención, sin inteligencia</t>
  </si>
  <si>
    <t>Benito obsequió a uno de ellos un pito de metal que guardaba desde mucho tiempo y el pequeño sopló enrojeciendo de gusto y azoro</t>
  </si>
  <si>
    <t>Yo la espiaba desde mi cuarto y veía su camisa llena de agujeros y remiendos, su cuello que hervía de arrugas, su cabeza greñuda</t>
  </si>
  <si>
    <t>Respiraba con ansiedad junto a su oído, sus manos repasaban húmedamente su piel, y sintió que su sexo entraba en ella suavemente</t>
  </si>
  <si>
    <t>A la luz de la hoguera podían distinguirse las mataduras hechas en los torsos bronceados por las sogas y las aristas de la carga</t>
  </si>
  <si>
    <t>Sólo hay dos en la sección, y Arróspide tampoco es mala gente, un terrible chancón, tres años seguidos de brigadier, vaya cráneo</t>
  </si>
  <si>
    <t>Después, cuando se fueron a acostar, me acerqué al Rulos y le dije: "traidor, ¿por qué no fuiste a la glorieta? Te esperé horas"</t>
  </si>
  <si>
    <t>Cierra los ojos, tiene la cabeza contra el espaldar, su mano acaricia el lomo, las orejas, el hocico frío, el vientre tembloroso</t>
  </si>
  <si>
    <t>P-1 me decía siempre: "haznos una demostración, orina por encima de la correa", "muéstrame esa paloma que te llega a la rodilla"</t>
  </si>
  <si>
    <t>Quiso pegarse una escapada con alguna, dijo la señorita, se sentía amarrado con tus celos chola, vendría el lunes a pedir perdón</t>
  </si>
  <si>
    <t>pintón</t>
  </si>
  <si>
    <t>El señor Lucas era tan joven que hasta la señora parecía vieja a su lado, tan pintón que Amalia sentía calor cuando él la miraba</t>
  </si>
  <si>
    <t>Caras masculinas, ojos opacos y derrotados sobre las mesas del Bar Zela, manos que se alargan hacia ceniceros y vasos de cerveza</t>
  </si>
  <si>
    <t>Entre trámite y trámite al Chispas le venía un sollozo, piensa, tenía unos calmantes en el bolsillo y los chupaba como caramelos</t>
  </si>
  <si>
    <t>Vino un hombre en bata, una mujer, le daban cachetadas a la señora, le apretaban el estómago, querían que vomitara, telefoneaban</t>
  </si>
  <si>
    <t>Y nuevamente el extremo de una vara candente, agrandada y casi blanca de calor, se hundió royendo la tumefacta carne emponzoñada</t>
  </si>
  <si>
    <t>Su vestidura blanca centelleaba, como si reflejara la gran impaciencia que lo aturdía; su pecho se fatigaba, casi sobre mis ojos</t>
  </si>
  <si>
    <t>Para evitar que se comieran las ovejas, el caporal propinaba al jefe de los pastores diez chicotazos por cada animal que faltara</t>
  </si>
  <si>
    <t>Iba hasta la Plaza Dos de Mayo, seguía la avenida Alfonso Ugarte hasta su colegio y me paraba siempre en la tienda de la esquina</t>
  </si>
  <si>
    <t>Cuando se planteó la posibilidad de bombardear el cuartel, el Ministro dijo que la idea no haría ninguna gracia a muchos pilotos</t>
  </si>
  <si>
    <t>Se levantó, se lavó la cara en la pila de la plaza, preguntó a dos hombres dónde se tomaba y cuánto costaba el ómnibus a Chincha</t>
  </si>
  <si>
    <t>Le haces barra porque es tu hermano de raza, le bromeaba Ludovico a Ambrosio, y él, sin enojarse; sí y además porque es valiente</t>
  </si>
  <si>
    <t>En los extremos de los corredores, dos mestizos de botas y de grandes sombreros alones, se arrodillaron con fusiles en las manos</t>
  </si>
  <si>
    <t>Don Sheque es uno de los dos viejos que hay en todo Navilca y, bien visto, es un mendigo: vive de lo que le regalan y le invitan</t>
  </si>
  <si>
    <t>Quizá en otro día, en otra tarde, una noticia como esa me hubiera arrebatado, y habría corrido al encuentro de quien me esperaba</t>
  </si>
  <si>
    <t>candelero</t>
  </si>
  <si>
    <t>En la mesa había un tintero, un pisapapeles de cuarzo que no hacía su oficio y una vela metida en un candelero de pata de cóndor</t>
  </si>
  <si>
    <t>MISTERIO lo apabulla a golpes, lo pone contra el suelo, lo ahorca y saca su cuchillo) MISTERIO:  Mientras yo esté aquí, yo mando</t>
  </si>
  <si>
    <t>¡Ahora sí! ¡El Lleras se condenará vivo! Le crecerán cerdas de su cuerpo; y sudará en las cordilleras, espantando a los animales</t>
  </si>
  <si>
    <t>Cuando llegó, el buen Paco se pasó los primeros meses cobrando el paro, comiendo dulce de leche y viendo telenovelas venezolanas</t>
  </si>
  <si>
    <t>Mientras volvían al caserón, quedó nombrado el nuevo caporal con las tareas ya señaladas a cargo de su actividad y su wínchester</t>
  </si>
  <si>
    <t>Una mañana clara el golpe de la comba sobre el taladro comenzó a sonar allá, lejos, en el cauce por donde se desaguaba la laguna</t>
  </si>
  <si>
    <t>Levantó la mirada y vio al profesor Pérez-Mejía, jefe de disciplina del colegio, observándolo desde una ventana del segundo piso</t>
  </si>
  <si>
    <t>¿Qué hago? Rosendo Maqui, preocupadamente, se golpeó con su bordón de lloque el filo de las ojotas y dijo: 140 -Es lo que pienso</t>
  </si>
  <si>
    <t>Pero a ese abanico de personajes, Arguedas agrega ingentes conjuntos corales, brillantemente manejados, que actúan separadamente</t>
  </si>
  <si>
    <t>No me huevee, oiga, que lo meto preso por falta de respeto a la autoridad  dijo el policía, llevándose las manos a la cintura</t>
  </si>
  <si>
    <t>Ella le contó cómo don Cayo y don Fermín alzaban la voz en el escritorio y que el señor dijo después que don Fermín era una rata</t>
  </si>
  <si>
    <t>¿Habría estudiado en un Colegio Nacional? Sí, en una Unidad Escolar, ¿y él?, en el Santa María, ah en un colegio de niñitos bien</t>
  </si>
  <si>
    <t>Esta vez fue más rápido y más chistoso, todos comenzaron a rugir con la barriga, con los pescuezos hinchados y las venas moradas</t>
  </si>
  <si>
    <t>Cuando desaparecía en el callejón, seguía el tumulto, las increpaciones, los insultos y los pugilatos entre los internos mayores</t>
  </si>
  <si>
    <t>Era un loco, un maniático, toda la vida con sus secretos, señora, se avergonzaba de ella y ahora como la otra vez la iba a dejar</t>
  </si>
  <si>
    <t>Al principio le dolieron los pies en los guijarros de la peñolería de Rumi, pero después se hincharon, embotando su sensibilidad</t>
  </si>
  <si>
    <t>Te llamo porque Joaquín me ha dicho que, ay, no me salen las palabras, me ha dicho que eres maricón y que se han acostado juntos</t>
  </si>
  <si>
    <t>Desde entonces fui uno de los lectores predilectos de todos los Padres    127  128  que presidían la mesa, y del Hermano Miguel</t>
  </si>
  <si>
    <t>Se sentía débil, vacía, aburrida, si alguna vez tenía plata compraría una lápida y haré grabar Trinidad López con letras doradas</t>
  </si>
  <si>
    <t>Te estás salpicando de mierda, Queta, y nos estás salpicando a todos gruñía, Carlitos, hacía muecas, se arreglaba el sombrero</t>
  </si>
  <si>
    <t>Dicen que si vuelve con los chunchos y prende fuego a las haciendas, los colonos pueden escapar e irse al bando de la chichera</t>
  </si>
  <si>
    <t>¿Cantaba un gorrión? Mucho tiempo llevaba sin escuchar el canto de los pájaros y encontró en la pequeña voz una cariñosa dulzura</t>
  </si>
  <si>
    <t>Antes, la llegada del Fiero constituyó más bien una nota pintoresca, y del reciente asalto a Umay se supo cuando ya había pasado</t>
  </si>
  <si>
    <t>Unos recordaron al hermano de Nasha, que era muy entendido, y Rosendo mencionó, haciendo justicia, al padre, famoso en la región</t>
  </si>
  <si>
    <t>Siempre le andaba diciendo no andes con las uñas sucias, péinate, lava tu mandil una mujer que no cuida de su persona está frita</t>
  </si>
  <si>
    <t>La mujer le dijo que en ese instante operaban en el Colegio al padre Linares, santo predicador de Abancay y Director del Colegio</t>
  </si>
  <si>
    <t>No era estirada como la señora Zoila que parecía hablar desde un trono, ni cuando le alzaba la voz la hacía sentirse su inferior</t>
  </si>
  <si>
    <t>¿En qué trabajó don Cayo, don? En el almacén de los Cruz, en un banco, en una notaría, después vendía tractores a los hacendados</t>
  </si>
  <si>
    <t>Entonces debe ser que yo me estoy achicando, hijo, porque las viejas nos achicamos un centímetro al año dijo Rosita, y se rio</t>
  </si>
  <si>
    <t>Y el rudo y pesado Bismarck Ruiz, hozando la flor rosa y estremecida, afirmaba que él estaba dispuesto a hacer lo que le pidiera</t>
  </si>
  <si>
    <t>La esfera estaba hecha de un coco de tienda, de esos pequeñísimos cocos grises que vienen enlatados; la púa era grande y delgada</t>
  </si>
  <si>
    <t>Pero no hubo aumento, decían que había crisis, Trinidad venía a la casa malhumorado porque esos carajos hablaban ahora de huelga</t>
  </si>
  <si>
    <t>Los acompañó hasta la calle, ordenó a Ambrosio mañana a las diez, dio la mano a don Fermín y regresó a la casa cruzando el jardín</t>
  </si>
  <si>
    <t>Ella no te ha hecho nada y ¿No me ha hecho nada, nada? rugió la señora Zoila, tratando de zafarse del Chispas y de don Fermín</t>
  </si>
  <si>
    <t>No acabo de entender a los gringos, ¿no le parecen unos aniñados?  dijo don Fermín, con el mismo tono casual, casi displicente</t>
  </si>
  <si>
    <t>¿Se puede saber qué tienes contra la gente que quiere ganar plata? Nada, simplemente que yo no quiero ganar plata dijo Santiago</t>
  </si>
  <si>
    <t>Un gallo cantó anunciando el alba y el narrador, que debía irse, no pudo contar las peripecias de Valencio en el seno de la banda</t>
  </si>
  <si>
    <t>¿De viaje?, ¿Lucas de viaje?, y antes que Amalia contestara dio media vuelta y subió las escaleras, seguida por la señorita Queta</t>
  </si>
  <si>
    <t>Sobre el ojo de agua crecían algunos verdes arbustos, pero prosperaban poco, pues los vecinos combatían esa clase de competidores</t>
  </si>
  <si>
    <t>¿Se reúne siempre la Federación esta noche? Lo que queda de la Federación, hay doce delegados fuera de combate dijo Washington</t>
  </si>
  <si>
    <t>El Chispas y don Fermín se habían llevado por fin a la señora Zoila casi a rastras hacia el escritorio y Santiago estaba de  pie</t>
  </si>
  <si>
    <t>Después de dar, a guisa de saludo, un sacudón a la mano de Doroteo, tomó asiento en el poyo de barro levantado junto a una puerta</t>
  </si>
  <si>
    <t>Uno de los muchachos llevaba una camisa incendiaria, a rayas rojas y amarillas y el otro, una camisa de seda blanca, desabotonada</t>
  </si>
  <si>
    <t>«Se agarra, el hombre» --apreció Onofre-, «¿ónde aprendió a montar?» Y yo que le digo: «Onde va a ser: en el lomo de las bestias»</t>
  </si>
  <si>
    <t>Trifulcio estiró la mano: tanto gusto, a él siendo de Lima ¿la altura no le había hecho nada? Nada, dijo Ludovico, y se sonrieron</t>
  </si>
  <si>
    <t>Y Modesto, desde un lado, más menudo aún bajo el enorme atado que llevaba sobre las espaldas, imploraba: -No, taita, no soy brujo</t>
  </si>
  <si>
    <t>Sin pensarlo dos veces, Joaquín pagó su cuenta y entró al casino, solo por el placer de mirar un rato más al chico del pelo largo</t>
  </si>
  <si>
    <t>Apenas vio al alcalde, el rechazado avanzó hacia él: «Rosendo, taita Rosendo, convéncela a mi mujer; no estoy muerto: estoy vivo»</t>
  </si>
  <si>
    <t>El Añuco tenía un protector: Lleras, el campeón de garrocha, de carreras de velocidad y back insustituible del equipo de fútbol</t>
  </si>
  <si>
    <t>¿te quedas hasta el final?, me preguntó mariano, y chupó su chela espumosa, de todas maneras, le dije, a ver si hablamos, dijo él</t>
  </si>
  <si>
    <t>pajero</t>
  </si>
  <si>
    <t>Se quemaron por pajeros, se quemaron por pajeros gritaban unos muchachos, riéndose de la gente que salía a toda prisa del Colón</t>
  </si>
  <si>
    <t>355 Una de las minas era en ese tiempo y no sé si hasta hoy con la avalancha de gringada, de propiedá de la millonaria Salirrosas</t>
  </si>
  <si>
    <t>Sus manos sobre sus rodillas, piensa, sus pestañas negras mojadas, el pelo revuelto sobre su cuello, y las orejas  como con frío</t>
  </si>
  <si>
    <t>Es casi seguro que en la Federación, esta noche, se proponga levantar la huelga: Nos queda una hora para decidir nuestra posición</t>
  </si>
  <si>
    <t>Por qué entran así a El que esté armado tire el arma al suelo, dijo un hombre bajito, de sombrero y corbata azul manos arriba</t>
  </si>
  <si>
    <t>Esa noche, los chicos del Saeta prendieron una parrilla, hicieron panes con chorizo y se sentaron a comer alrededor de una fogata</t>
  </si>
  <si>
    <t>Si tú me das una mano, yo le digo a la vieja que tengo que ir al banco, me voy a tu departamento y me encuentro allí con Charitín</t>
  </si>
  <si>
    <t>De verdad no sabes cuánto te agradezco que hayas venido le dijo ella, llevándose a la boca un pequeño maná en forma de pajarito</t>
  </si>
  <si>
    <t>Joaquín salió de la carpa y maldijo a don Armando, a su madre, a Foncho y a Página 46  todos los numerarios mañosos del Opus Dei</t>
  </si>
  <si>
    <t>No sé si les conté que Germancito Vega me contó que el otro día estaba este famoso diputado Aguirre en Amadeus dijo Juan Carlos</t>
  </si>
  <si>
    <t>El taloneo excita a los caballejos, que enarcan el cuello bajo la presión de las riendas, ganosos de dispararse a carrera tendida</t>
  </si>
  <si>
    <t>Luego, Alberto recordaba muchas voces, una súbita carrera: los cadetes acudían de todos los rincones hacia el centro de la cuadra</t>
  </si>
  <si>
    <t>Tranquilo (Se va)  (Entran TYSON, OCTAVIO y una CHICA bastante drogada)   Oe Misterio necesito que me prestes tu penthouse</t>
  </si>
  <si>
    <t>Allí también mercaban los comuneros cuando un acontecimiento imprevisto les impedía preparar la roja y tradicional chicha de maíz</t>
  </si>
  <si>
    <t>El día menos pensado yo también me voy a encontrar a los bichitos Norwin contempla su chilcano con curiosidad, sonríe a medias</t>
  </si>
  <si>
    <t>Había una luz blanca y penetrante que parecía brotar de los techos de las casas y elevarse verticalmente hacia el cielo sin nubes</t>
  </si>
  <si>
    <t>«Así no», gritó la voz amiga del Sapo, en el momento en que éste era empujado, y un hombre cayó sobre Condorumi, cuchillo en mano</t>
  </si>
  <si>
    <t xml:space="preserve">  ¿Ah sí? El Diablo Drago es bien churro ¿Y tú cómo sabes que se van a volver blancos?  MISTERIO:  Eso me explicó Caradura</t>
  </si>
  <si>
    <t>El herrero perdió el control y comenzó a golpear al Zurdo, que logró pararse tres veces para caer derribado por feroces trompadas</t>
  </si>
  <si>
    <t>Comenzó a hablar del colegio, de las rivalidades entre los años, de los ejercicios en campaña, de la vicuña y la perra Malpapeada</t>
  </si>
  <si>
    <t>También usaban las palabras; con ellas se herían, infundiendo al tono de la voz, más que a las palabras, veneno, suave o violento</t>
  </si>
  <si>
    <t>Un heladero de la Plaza Dos de Mayo los orienta: más adelante, un letrerito cerca del río, Depósito Municipal de Perros, era allí</t>
  </si>
  <si>
    <t>Entonces me estás debiendo un  favor, dijo Ambrosio, pero ella le paró en seco las bromas: te lo pagué desde antes no te olvides</t>
  </si>
  <si>
    <t>356 Las últimas palabras del viejo se perdieron en un barullo: «Alemparte», «ahí viene Alemparte», «sale en el turno de las doce»</t>
  </si>
  <si>
    <t>¡Seremos tan felices, amor! ¿No me has dicho que me quieres por encima de todo? Bismarck Ruiz, el tinterillo, asintió una vez más</t>
  </si>
  <si>
    <t>Nasha Suro sabría hechizar hablando lo debido y librar a la comunidad de ese maldito, hijo de otro que ni siquiera supo agradecer</t>
  </si>
  <si>
    <t>Mete la mano en su bolsillo, saca la ganzúa, con la otra mano trata de localizar el candado, cierra los ojos, aprieta los dientes</t>
  </si>
  <si>
    <t xml:space="preserve">  ¿Quién va a ser el líder?  MISTERIO:  No necesitamos todavía un líder entre nosotros, pero somos líderes ante los hinchas</t>
  </si>
  <si>
    <t>También se ponía el vestido a cuadros y la chompa los lunes en la noche, porque su tía la llevaba al femenino del cine Bellavista</t>
  </si>
  <si>
    <t>Carlota, Carlota, la señorita está ahí en la cama con la señora, y bajó la voz y miró al patio, las dos sin nada, las dos calatas</t>
  </si>
  <si>
    <t>Ya se sentía tranquilo y seguro, Zavalita, ya había pasado el mal rato, el susto, ya podía aconsejarte y ayudarte y dormir en paz</t>
  </si>
  <si>
    <t>Y el Jaguar le dijo: "si usted no estuviera en quinto, mi cadete, seguro que no se atrevía a sacarnos la plata y los cigarrillos"</t>
  </si>
  <si>
    <t>serrucho</t>
  </si>
  <si>
    <t>Amadeo y los podadores fueron provistos de serruchos y se pusieron a trabajar frente a las casas, a fin de no entorpecer la rauma</t>
  </si>
  <si>
    <t>tombo</t>
  </si>
  <si>
    <t>Dicen que Luchito iba sacando un calzoncillo por la ventana, tipo bandera blanca, cuando los tombos lo pararon</t>
  </si>
  <si>
    <t>La señorita Queta venía a verla, y desde la sofocante cocina, Amalia las oía, hablando día y noche de lo mismo: se iría, viajaría</t>
  </si>
  <si>
    <t>¿Está asustado Bola de Oro de la pobre loca? ¿Es tan imbécil de asustarse de la pobre? Él la ha visto, él sabe en qué estado está</t>
  </si>
  <si>
    <t>Pero si le hablo de estas cosas de religión, de repente le va a fregar y no va a Página 14  querer ser mi amigo nunca más, mami</t>
  </si>
  <si>
    <t>Ambiente tenso, sólo LUCÍA intenta hablar)   Está riquísimo, mami (Silencio) y a veces dices que no sabes cocinar (Silencio</t>
  </si>
  <si>
    <t>Había olvidado al Viejo, tan apurado en despacharnos, aún la misa no oída; recordaba sólo la ciudad, su Cuzco amado y los templos</t>
  </si>
  <si>
    <t>El Serrano creía que iban a renunciar en masa y quería empezar a nombrar prefectos y subprefectos a la loca dijo Cayo Bermúdez</t>
  </si>
  <si>
    <t>chaposo</t>
  </si>
  <si>
    <t>El senador Heredia y el diputado Mendieta lo acompañaron hasta la escalera, ahí aguardaba un morenito chaposo de ojos respetuosos</t>
  </si>
  <si>
    <t>Demetrio no, le hizo caso y se dedicó a beber la parte de cañazo que le sobraba, mirando el maguey que se erguía frente a su casa</t>
  </si>
  <si>
    <t>El afán primero de cada luchador era el de colocar las astas bajo las del otro para tener mayor firmeza y seguridad en la presión</t>
  </si>
  <si>
    <t>En Chincha decían la que salió ganando fue la hija de la lechera, que de repartir leche en burro pasó a señora y nuera del Buitre</t>
  </si>
  <si>
    <t>Me voy si nos presentamos, dijo él, y le estiró la mano, Trinidad López tanto gusto, y ella se la estiró, tanto gusto Amalia Cerda</t>
  </si>
  <si>
    <t>Pero Antero, que me había estado observado atentamente, exclamó: ¡Ya está! ¡Ya está hermano! Tiré de la cuerda, cerrando los ojos</t>
  </si>
  <si>
    <t>Unas horas después, cansado de dar vueltas por el centro de Lima, Joaquín se propuso vender la joya que le había robado a su madre</t>
  </si>
  <si>
    <t>Y esa idea fija, piensa: ¿una equivocación? Los que están de acuerdo con la propuesta de Jacobo levanten la mano dijo Washington</t>
  </si>
  <si>
    <t>Más abajo estaban las casas de zinc, tejas y paja, y por los cerros inmediatos las minas, viejas y nuevas, abrían sus negras bocas</t>
  </si>
  <si>
    <t>ternero</t>
  </si>
  <si>
    <t>Abajo, en el caserío, el vaquero Inocencio está encerrando los terneros y las madres lamentan con inquietos bramidos la separación</t>
  </si>
  <si>
    <t>No me extraña nada del Jaguar, ya sabía que no tiene sentimientos, a quién le va a asombrar que quiera meternos a todos en la sopa</t>
  </si>
  <si>
    <t>Joaquín se sentó en la barra, pidió una limonada y miró a las dos o tres parejas que bailaban sin inspiración un merengue pegajoso</t>
  </si>
  <si>
    <t>Disfrazado, piensa: la chaqueta rojiblanca del pijama, un pantalón sin abrochar, un saco de otro color y no se había puesto medias</t>
  </si>
  <si>
    <t>¿Cómo hacías para pegarle mientras parecía muerto? ¿Cómo hacías para pegarle con tanto odio? MISTERIO:  Imaginaba que era mi viejo</t>
  </si>
  <si>
    <t>Mientras Gianfranco hablaba por teléfono, Joaquín se había puesto la camiseta de la selección que le habían regalado en el camarín</t>
  </si>
  <si>
    <t>La mujer, tras una piedra que la defendía del viento, sancochaba papas en una olla de barro calentada por retorcidos haces de paja</t>
  </si>
  <si>
    <t>El olor agrio del bagazo húmedo, de la melaza y de los excrementos humanos que rodeaban las chozas se hinchaba dentro de mis venas</t>
  </si>
  <si>
    <t>Este era un alazán tostado, albo de una pata y con una mancha, también blanca, en la frente, que en la noche semejaba una estrella</t>
  </si>
  <si>
    <t>Cierto día, Bola de Coca hizo formar a todos los jóvenes del pueblo y escogió a los más fuertes para darles el cargo de ordenanzas</t>
  </si>
  <si>
    <t>Había de todo en el aparador: fuentes, cubiertos, pilas de manteles, juegos de té, vasos grandes y chicos y largos y chatos, copas</t>
  </si>
  <si>
    <t>Un caso muy triste fue el del franchute Lafí el patrón don Cosme afirmaba que debía pronunciarse Lafit y se escribía de otra laya</t>
  </si>
  <si>
    <t>Impuestos, timbres, comisión para el tinterillo que hizo el traspaso  don Hilario olía los recibos y me los iba pasando, Amalia</t>
  </si>
  <si>
    <t>Periquito se dejó caer en un sillón con las piernas abiertas, qué bien se estaba aquí, qué elegante, y Santiago se sentó a su lado</t>
  </si>
  <si>
    <t>Viéndola tan panzona y tranquila, de pingües ubres repletas, nadie podía imaginarse que en su pasado hubiera un episodio dramático</t>
  </si>
  <si>
    <t>Eran amigas del flaco y lo besaron; lo pellizcaban, se le sentaban en las rodillas y decían palabrotas: culo, puta, pinga y cojudo</t>
  </si>
  <si>
    <t>Entonces, siente sobre sí el abrazo tentacular de la selva, que debe resistir con lomo firme, pie seguro, brazo fuerte y ojo claro</t>
  </si>
  <si>
    <t>Estuve dando vueltas por el centro, en lugares donde había mucha gente, la Plaza San Martín, el jirón de la Unión, la avenida Grau</t>
  </si>
  <si>
    <t>Y no como un simple tira, Ludovico, sino dentro del escalafón, y de los hampones que le habían jodido la pata a chavetazos esa vez</t>
  </si>
  <si>
    <t>Pedro se atrevió a preguntar: -¿Y la policía? -¡Qué policía ni policía! Se ve que eres un serrano zonzo y no te das cuenta de nada</t>
  </si>
  <si>
    <t>Queta estaba haciendo tomar al gringo de lo lindo: whisky tras whisky para él y para ella copitas de vermouth (que eran té aguado)</t>
  </si>
  <si>
    <t>El preso les dijo que los habían mandado a explorar esos lados en busca de bandidos para que saliera después un piquete a batirlos</t>
  </si>
  <si>
    <t>» Uno me apretó la cabeza entre las rodillas y tovía me la agarró de las quijadas y otros me pescaron el brazo güeno y las piernas</t>
  </si>
  <si>
    <t>Doña Leonor y sus hijas, pese a su educación y su raza, sí creían, pues se habían contagiado de todas las supersticiones ambientes</t>
  </si>
  <si>
    <t>Cojeando Melequías fue hasta la pared y descolgó su saco, agarró a Ludovico del brazo: hazme de bastón para ir más rápido, hermano</t>
  </si>
  <si>
    <t>Sólo que la mujer se había puesto vieja y enferma y el Rumi continuaba igual que siempre, nimbado por el prestigio de la eternidad</t>
  </si>
  <si>
    <t>Encontró el famoso medidor, un gusano verde que avanzaba contrayéndose y alargándose con todo su cuerpo, tal si estuviera midiendo</t>
  </si>
  <si>
    <t>Abel sumergió sus propias manos en el agua, pues, según su decir, para que la intervención fuera buena debía obrarse con «calidez»</t>
  </si>
  <si>
    <t>El herrero tenía en su favor el hecho de que fue agredido primero, pero no pudo presentar el cuerpo del delito» o sea la cuchilla</t>
  </si>
  <si>
    <t>Si Lozano quería un camión, por qué le dijo a don Emilio cuatro o cinco bastan maldijo, por décima vez, el que daba las órdenes</t>
  </si>
  <si>
    <t>Los indios apenas si, podían hablar con una lengua que tropezaba con los cañones: «Estuvimos en pueblo, taita, no robando nosotros</t>
  </si>
  <si>
    <t>El auto apareció al fondo, zigzagueando para sortear los baches de Agua Dulce, levantando polvo, y él se paró y fue a su encuentro</t>
  </si>
  <si>
    <t>Por mí, hubiera ido todos los días a buscarla a su colegio, pero en el Dos de Mayo no me daban permiso para salir antes de la hora</t>
  </si>
  <si>
    <t>93 Los comuneros se dirigieron a una pequeña fonda de las cercanías, con el objeto de probar un bocado y dar forraje a las bestias</t>
  </si>
  <si>
    <t>Siguió rodando, ya sin más sonido que el sordo golpe sobre las peñas, hasta que fue a dar a la base del barranco, entre unas matas</t>
  </si>
  <si>
    <t>Y lo que importa en el Ejército es ser bien macho, tener unos huevos de acero, ¿comprendes? 0 comes o te comen, no hay más remedio</t>
  </si>
  <si>
    <t>se va a morir pronto, seguro, no es tan viejo, pero ese tipo no dura, bien difícil que alguien extrañe a ese coquero de campeonato</t>
  </si>
  <si>
    <t>Hasta que Amadeo y su mujer levantaran su propia casa, debían dormir en el cobertizo de ovejas y comer en la cocina con los pongos</t>
  </si>
  <si>
    <t>Yo continué examinando a los soldados y al Cabo, mientras oía esa especie de himno que parecía llegado de las aguas del Pachachaca</t>
  </si>
  <si>
    <t>Trifulcio miró por la ventana: arenales, la serpentina negra perdiéndose entre nubes de polvo, el mar y gaviotas que se zambullían</t>
  </si>
  <si>
    <t>353 El cuero de la cabeza no se ha hecho pa aguantar el peso de un cristiano y velay que el de ellos se despegó y se jue estirando</t>
  </si>
  <si>
    <t>Ahorita llegará la noticia de que ha desaparecido la plata de la conspiración sonrió él, observando el sobre del Mayor y Lozano</t>
  </si>
  <si>
    <t>Junto a las grandes montañas, cerca de los precipicios donde anidan las aves de presa, cantan los indios en este mes seco y helado</t>
  </si>
  <si>
    <t>Quizá sea necesario decir que la Corte Suprema de Justicia, viendo el juicio en apelación, había fallado en contra de la comunidad</t>
  </si>
  <si>
    <t>Solórzano: levantar la huelga, sí, pero para comenzar de inmediato a preparar un nuevo movimiento, más poderoso y mejor coordinado</t>
  </si>
  <si>
    <t>199  200  en bolas nuevas; aunque en las desportilladas y opacas las ondas de colores también aparecían, extrañas e inexplicables</t>
  </si>
  <si>
    <t>Pero si pones como condición para reconciliarte con el  Presidente, que despidan al chacal de Bermúdez, estoy seguro que accederá</t>
  </si>
  <si>
    <t>Unas aves negras, no tan grandes como dos cóndores, daban vueltas, o se lanzaban desde el fondo del cielo sobre las filas de muros</t>
  </si>
  <si>
    <t>¿Has oído o quieres que yo te lea los telegramas de nuevo? El Presidente espera el telegrama de usted, general Chamorro dijo él</t>
  </si>
  <si>
    <t>Pero, dígame don Cayo, para qué seguirían leales estos prefectos y subprefectos al pobre Bustamante, que no levantará cabeza jamás</t>
  </si>
  <si>
    <t>Había terminado el colegio hacía dos años, no ingresó a San Marcos el año anterior por una tifoidea, opinaba como quien da hachazos</t>
  </si>
  <si>
    <t>misionero</t>
  </si>
  <si>
    <t>Frailes misioneros y curas les habían enseñado los beneficios de la oración y fueron en romería a trasladar el santo a la comunidad</t>
  </si>
  <si>
    <t>No, Ambrosio nunca había querido hacer carrera en la policía, don, a él eso le fregaba más bien, por el aburrimiento de las esperas</t>
  </si>
  <si>
    <t>Sólo Granados, armado de una honda de cuero con la que tira piedras del tamaño de la cabeza de un hombre, derriba a setenta jinetes</t>
  </si>
  <si>
    <t>Joaquín lo había visto varias veces dando vueltas por la rotonda de la universidad, y le había parecido un chico bastante atractivo</t>
  </si>
  <si>
    <t>Aún estoy vivo, el halcón te hablará de mí, la estrella de los cielos te hablará de mí, he de regresar todvía, todavía he de volver</t>
  </si>
  <si>
    <t>El punto de vista de Alberto solía prevalecer, porque en esas discusiones ponía un empeño, una convicción que fatigaban a los demás</t>
  </si>
  <si>
    <t>Los toros aradores, como los hombres, se inclinan; y al fin del surco dan la media vuelta como bestias de circo, midiendo los pasos</t>
  </si>
  <si>
    <t>-No tengo, taita, no tengo -repitió Doroteo, haciéndose el tonto-, cuatro reales no más tengo -y los sacó del bolsillo del pantalón</t>
  </si>
  <si>
    <t>Es una buena persona ¿comprende? La cara gorda se había llenado de sudor, los ojitos de chancho trataban angustiosamente de sonreír</t>
  </si>
  <si>
    <t>Salió a la calle y sólo entonces descubrió el sol, un sol frío de invierno que había rejuvenecido los geranios del minúsculo jardín</t>
  </si>
  <si>
    <t>mariano sigue metiéndose coca, qué manera de jalar la de este condenado, en diez minutos se ha metido una ráfaga demencial de tiros</t>
  </si>
  <si>
    <t>Él le apretó la mano; la cadera de la muchacha tocaba la suya y Alberto, a través de ese breve contacto, sintió una ráfaga de deseo</t>
  </si>
  <si>
    <t>Allí le daba a medias la luz, vio su mano que se alzaba para señalarle la puerta, y miró: Queta había llegado sigilosamente también</t>
  </si>
  <si>
    <t>Descubrí luego a la opa, a la demente del Colegio, corriendo medio oculta entre los arbustos, a cierta distancia del Padre, tras él</t>
  </si>
  <si>
    <t>Hablaba más bajo que Pitaluga y el teléfono humano se había interrumpido: sólo los que estaban a la cola comprendieron lo que decía</t>
  </si>
  <si>
    <t>Me acuerdo que al regreso del cementerio mi vieja lloraba y decía que ese tipo era uno de los hombres más buenos que había conocido</t>
  </si>
  <si>
    <t>Cálmate, no llores, atontado, la acompañó hasta el paradero y decía no me lo esperaba, no creas que me he enojado, me dejaste sonso</t>
  </si>
  <si>
    <t>a éste le deberían decir burro (Risas) Entonces con El Chacal, Misterio, Caradura, Yutay, Tyson, El Nene y quien les habla El Burro</t>
  </si>
  <si>
    <t>Demetrio pudo apreciar, con todo, que esa su cara lisa y fina de los tiempos comuneros, tenía ahora arrugas y un gesto de cansancio</t>
  </si>
  <si>
    <t>Estaba tan atolondrado que me salí sin esperar el cambio, pero el chino, muy honrado, me dio alcance y me dijo: le debo una peseta</t>
  </si>
  <si>
    <t>Si lo único que haces es ir de la pensión al periódico y del periódico a la pensión, a qué hora vas a San Marcos dijo el Chispas</t>
  </si>
  <si>
    <t>Te aseguro que todas tus confusiones y tus pajazos mentales se te van a ir de golpe si te dejas cachar por una hembra como Charitín</t>
  </si>
  <si>
    <t>Pero tostaba la cancha, y Rosendo y sus acompañantes, apenas reventaba el botón albo de la amanecida, salían en dirección al pueblo</t>
  </si>
  <si>
    <t>Un mal pensado terrible, él le estaba sacando cuentos de arrecho a Hipólito todo el tiempo, en realidad el gran arrecho era él, don</t>
  </si>
  <si>
    <t>Un peón del Tuco le contó que Gumercinda fue llevada a la cárcel como cómplice y que su hijo murió en la misma cárcel, con la peste</t>
  </si>
  <si>
    <t>Todos se levantaron para responder pero cuando le tocó a  Trifulcio, siguió sentado: a la platea, junto al escenario, con el señor</t>
  </si>
  <si>
    <t>¿No te parece, viejo, que el Presidente oirá una voz sana, honrada, salida del pueblo? Yo creo que vamos a tener cambios, vas a ver</t>
  </si>
  <si>
    <t>Del corazón de la selva traían a las jóvenes salvajes a agonizar en brazos de esos hombres duros y despóticos, lúbricos y violentos</t>
  </si>
  <si>
    <t>Melba obsequió a Laura el bolso en que guardaba sus cinco mil soles y, aniquilada por la fiebre, murió antes de que llegara el alba</t>
  </si>
  <si>
    <t>Lo dejamos porque a Hipólito se le fue la mano y el tipo comenzó a decir locuras y después se desmayó, señor Lozano dijo Ludovico</t>
  </si>
  <si>
    <t>El Chispas y Cary nunca, Zavalita, pero cuando el Campeonato Sudamericano de Fútbol te había mandado de regalo un abono  a primera</t>
  </si>
  <si>
    <t>El Letrao no encontró muy satisfactoria la forma de solicitar su ayuda, según la cual él iba a reemplazar los servicios de un burro</t>
  </si>
  <si>
    <t>Yo tuve que conversar con Rondinel que se sentaba a mi derecha; le tuve que hablar, a pesar de que siempre me miraba orgullosamente</t>
  </si>
  <si>
    <t>Los metieron a los ómnibus y camiones, había de todo pero predominaban las mujeres y los serranos, tuvieron que hacer varios viajes</t>
  </si>
  <si>
    <t>Alberto aceptó y mientras tomaba la sopa de legumbres, su madre lo abrazaba y le decía: "eres el único apoyo que tengo en el mundo"</t>
  </si>
  <si>
    <t>Según sus ritos guerreros, los cashibos queman los cadáveres de sus enemigos y luego disuelven las cenizas en masato y se las beben</t>
  </si>
  <si>
    <t>El Jaguar abandonó el patio de las aulas y estuvo caminando por el descampado, con las manos en los bolsillos, pateando piedrecitas</t>
  </si>
  <si>
    <t>Ambrosio los había manoseado sin verlos, Amalia,  y se había sentado frente al escritorio: qué malas noticias le daba, don Hilario</t>
  </si>
  <si>
    <t>Bajaron del carro, hablaron con Gustavo por el intercomunicador, entraron al edificio y subieron por un ascensor rodeado de espejos</t>
  </si>
  <si>
    <t>Le placía la canción, por su optimismo, flor del alma tan rara en la selva como cierta victoria regia que surgía de lagos y lagunas</t>
  </si>
  <si>
    <t>Por la falda del Rumi, con toda la rapidez que permite la violencia de la pendiente y la estrechez del sendero, suben los caporales</t>
  </si>
  <si>
    <t>Aguanta serrano, ahora viene lo peor, después te irás tranquilo a la calle y no más militares, no más consignas, no más imaginarias</t>
  </si>
  <si>
    <t>El serrano Cava ya estaba medio loco de tanto que lo batían por sus pelos y su brillantina que echaba un olor salvaje a podredumbre</t>
  </si>
  <si>
    <t>Joaquincito, ¿qué haces a estas horas por aquí? le dijo Mamerto Salgado, un veterano periodista deportivo del diario El Nacional</t>
  </si>
  <si>
    <t>Los sábados se ponía media rara y se prendía a mí como una lapa, y andaba pegada a mis pies, lamiéndome y mirándome con sus lagañas</t>
  </si>
  <si>
    <t>¿qué me vas a hacer? (La MADRE rompe en llanto)  MADRE:  ¡Por favor, sólo pido un día de paz! ¡Dejen de mirarse como fieras! (Se va</t>
  </si>
  <si>
    <t>Yo había visto en la piel    267  268  de los cerdos machos encelados trozos semejantes a esos lunares, tal como ahora se exhibían</t>
  </si>
  <si>
    <t>La música que oí en la residencia de Patibamba tenía una extraña semejanza con la cabellera, las manos y la actitud de aquella niña</t>
  </si>
  <si>
    <t>El caporal que estaba desarmado y no esperaba semejante reacción, corrió hacia su caballo y montó, partiendo al galope cerros abajo</t>
  </si>
  <si>
    <t>Se veían todos los domingos, iban al cuartito de Ludovico, a veces se encontraban con él y les invitaba un lonche o unas cervecitas</t>
  </si>
  <si>
    <t>Allí donde no dejaban entrar cholos, y una vez un cholo se achoró y le sacó la mierda al portero, que era un zambazo dijo Gustavo</t>
  </si>
  <si>
    <t>Pero no lo hacía; revoloteando de un lado a otro, simulaba ordenar el cuarto, movía una silla, corregía la posición de las cortinas</t>
  </si>
  <si>
    <t>El que gira a la derecha no se marca, aguanta cincuenta vueltas al hilo, pero como ella da vueltas a la izquierda se marea prontito</t>
  </si>
  <si>
    <t>¿Y cómo así tenías una Tribuna en el bolsillo cuando te detuvieron en Vitarte, papacito? ¿Estoy listo? rió con angustia Trifulcio</t>
  </si>
  <si>
    <t>Y Chauqui siguió: -Yo pregunto al alcalde y los regidores, ¿es que la voz de un comunero no vale? Las voces de aprobación menudearon</t>
  </si>
  <si>
    <t>La selva agobia y ofusca por su monstruosidad, en tanto que los matorrales arbolados de la sierra de clima medio, más bien acicatean</t>
  </si>
  <si>
    <t>A los profesores les pagarían miserias, decía Aída, trabajarían en ministerios, darían clases en colegios, quién les iba a pedir más</t>
  </si>
  <si>
    <t>Y cuando tienes ganas de estar con un hombre, ¿qué haces? Sales a dar una vuelta, te levantas a alguien, te meten un viaje y listo</t>
  </si>
  <si>
    <t>(Todos se han quedado mirándola) Ahora que ustedes ya saben quien soy, uno por uno me dicen sus gracias para poder hablar como gente</t>
  </si>
  <si>
    <t>¿Quién te ha traído aquí, hijito? ¿Quién te ha abandonado? Vine con las cholas trayendo sal para los colonos de Patibamba le dije</t>
  </si>
  <si>
    <t>La suerte de él estuvo en que la pata no era muy gruesa y «solamente rompió dos cabezas, tres clavículas, dos antebrazos y una mano»</t>
  </si>
  <si>
    <t>¿Por qué vas a hacer una maldad así? No quiero que le pase nada, sólo que me cuente algunas intimidades de la Musa dijo Becerrita</t>
  </si>
  <si>
    <t>Fue detenida por dos montoneros, pero sin embargo logró caer de bruces sobre el hoyo donde se embalsaba la sangre y beberla jadeando</t>
  </si>
  <si>
    <t>Santiago se incorporó un fondo de violines y la voz de Leo Marini, terciopelo puro pensó Popeye, y vio a Santiago ir hacia el balcón</t>
  </si>
  <si>
    <t>Pluto y Emilio asistían como espectadores a las lecciones y todo el tiempo hacían bromas, lanzaban insinuaciones, nombraban a Helena</t>
  </si>
  <si>
    <t>¿Y si acusa? Reunión del Círculo: cadete manducado y soplón, Pero ¿tú dirías que te han manducado? Salgamos que van a tocar silencio</t>
  </si>
  <si>
    <t>Al comienzo se esparció un olor suave que perfumaba gratamente el viento, pero después fue creciendo e intensificándose hasta marear</t>
  </si>
  <si>
    <t>En esta época, si ocurrían diferencias, las chinas solían amenazarse: «Ya verás, ya verás cuando llegue el tiempo de ir al chorrito»</t>
  </si>
  <si>
    <t>Cuando dejó de cantar el acompañante del kimichu, el Cabo se acercó a él con un vaso de chicha; le brindó y quiso llevarlo a su mesa</t>
  </si>
  <si>
    <t>Se levantó de la mesa y salió del comedor y todavía gritó tus versitos de chismoso y de maricón y que se muriera de una vez, maldito</t>
  </si>
  <si>
    <t>¿Cómo le ha ido? ¿Sigue dándole dolores de cabeza ese hijo travieso? ¿El Chispas? don Fermín se llevó a la boca un puñado de maní</t>
  </si>
  <si>
    <t>Sentí que mientras hablaba, el calor que los piojos me causaba iba apaciguándose; el rostro de ella embellecía, perdía su deformidad</t>
  </si>
  <si>
    <t>El alcalde, que era un viejo llamado Ananías Challaya y a quien el cazador obsequiaba siempre con el lomo de los venados, nada decía</t>
  </si>
  <si>
    <t>Veinte comuneros diestros en el manejo del hacha fueron a la quebrada y al arroyo a cortar vigas y varas para el techo de la escuela</t>
  </si>
  <si>
    <t>Como las naranjas habían comenzado a escasear y la cancha que llevó se le terminaba ya, ese trigo apenas salado empezaba a aburrirle</t>
  </si>
  <si>
    <t>Cerraba el cajón con candado, y algunos internos sólo pudimos ver de lejos la mezcla de colores de los objetos curiosos que guardaba</t>
  </si>
  <si>
    <t>La pelea había dejado pocas huellas en su rostro, pero las aletas de su nariz temblaban y un bozal de saliva seca rodeaba sus labios</t>
  </si>
  <si>
    <t>Y ahí estaba la mirada voraz de la alemana recorriendo al Chispas de pies a cabeza mientras le señalaba tu puerta: ésa, la letra «C»</t>
  </si>
  <si>
    <t>El tío Clodomiro, el Chispas y tú habían estado parados en la puerta del cementerio, recibiendo el pésame, más de una hora, Zavalita</t>
  </si>
  <si>
    <t>¿Y tú qué hiciste?  151  La Ciudad y los Perros  Mario Vargas Llosa  -Me alegro que ese tipo te plantara -dijo el Jaguar Bien hecho</t>
  </si>
  <si>
    <t>coco, grita nathalie, putísima, feliz, y se para de la mesa y lo abraza al chico churrísimo que pensé yo que era el chico de la moto</t>
  </si>
  <si>
    <t>así que me cambio y me echo colonita y salgo embalado y pienso vamos a ver si está mariano en su departamento con olor a mondonguito</t>
  </si>
  <si>
    <t>Pero ante todo hay que sacar adelante el Frente Patriótico Nacional o Movimiento Restaurador o como se llame dijo el doctor Ferro</t>
  </si>
  <si>
    <t>Han cometido una falta grave que viola nuestro reglamento interno, de manera que les ruego que abandonen el hotel antes del mediodía</t>
  </si>
  <si>
    <t>Se fue seguido de Valencio y desde la puerta gritó, que por algo debía ser el jefe indiscutido: -Si quiere alguien peliarme, ya está</t>
  </si>
  <si>
    <t>Vestía un traje de seda verde, lleno de pliegues y arandelas, que le ceñía el pecho levantado y se descotaba mostrando una piel fina</t>
  </si>
  <si>
    <t>Valle hablaba siempre así; no se podía saber si quería ofender a quien le escuchaba o a la persona de quien hablaba, aun a las cosas</t>
  </si>
  <si>
    <t>La periodista se acerca a EL CHACAL)    El sábado toco en Mefistófeles, hazme una entrevista y yo te doy un par de entradas</t>
  </si>
  <si>
    <t>¿Y si se enteran tus viejos? dijo Popeye ¿y si el Chispas? Mis viejos se van a Ancón y no vuelven hasta el lunes dijo Santiago</t>
  </si>
  <si>
    <t>Joaquín salió del cuarto, bajó la temperatura del aire acondicionado para que su madre tuviese mucho frío, y se echó en el sofá cama</t>
  </si>
  <si>
    <t>Para mí era un ser nuevo, una aparición en el mundo hostil, un lazo que me unía a ese patio odiado, a ese valle doliente, al Colegio</t>
  </si>
  <si>
    <t>Entre los indios equivale a las notas necrológicas de los diarios o al panegírico que se acostumbra en las honras fúnebres citadinas</t>
  </si>
  <si>
    <t>Él se metió las manos en los bolsillos y agregó: "a mí no me gusta estudiar mucho, acuérdate lo que decía la tía Adelina en Chiclayo</t>
  </si>
  <si>
    <t>Se había amontonado más gente, estaban ahí apretaditas, habían parado la música de la Rueda, pero ni se oía a la que estaba hablando</t>
  </si>
  <si>
    <t>Le estaba contando cuando en eso vieron el auto negro de don Cayo volteando la esquina, ahí está, corre, y Amalia se metió a la casa</t>
  </si>
  <si>
    <t>La tibieza del día va pasando y un viento aleteante y frío, que endurece la piel, lleva el capitoso olor de las flores del chirimoyo</t>
  </si>
  <si>
    <t>Observaba las caras de los tiradores: rostros congestionados, infantiles, lampiños, un ojo cerrado y otro fijo en la ranura del alza</t>
  </si>
  <si>
    <t>La poca luz de la ventana aclaraba las patitas de cocodrilo, el biombo, el closet, lo demás estaba a oscuras y flotaba un vaho tibio</t>
  </si>
  <si>
    <t>¿Por mi propio bien? dijo Queta; estaba apoyada de espaldas en la puerta, el cuerpo ligeramente arqueado, las manos en las caderas</t>
  </si>
  <si>
    <t>Era el mismo que había entrado a la casa esa madrugada, sólo que ahora estaba con gorra de aviador y un saco azul de botones dorados</t>
  </si>
  <si>
    <t>-¡Más abiertos, carajo! -gritó- ¿Quieren que los apachurren? Entre hombre y hombre debe haber cuando menos cinco metros de distancia</t>
  </si>
  <si>
    <t>Santiago movió la cabeza con desgano: se había conseguido un poco de plata, iba a llevársela a la chola, vivía por ahí, en Surquillo</t>
  </si>
  <si>
    <t>¿Vendría este sábado? El colegio militar estaba muy bien, el uniforme y todo, pero qué terrible eso de no saber nunca cuándo saldría</t>
  </si>
  <si>
    <t>No hacían cola, eran una pequeña turba que agitaba las manos ante los ómnibus de corazas azules y blancas que pasaban  sin detenerse</t>
  </si>
  <si>
    <t>Es el genio malo de la selva, con figura de hombre, pero que se diferencia en que tiene un pie humano y una pata de cabra o de venado</t>
  </si>
  <si>
    <t>Los forros raídos de los muebles, piensa, el papel descolorido de las paredes, las quemaduras de puchos y los rasgones en la alfombra</t>
  </si>
  <si>
    <t>Miraba al soldado como si fuera no el soldado quien danzaba, sino su propia alma desprendida, la del cantor de la Virgen de Cocharcas</t>
  </si>
  <si>
    <t>En los labios de Antero había madurado otra vez esa especie de bestialidad que endurecía su boca, más que los otros rasgos de su cara</t>
  </si>
  <si>
    <t>Puede que no, el gobierno debe saber que esta noche probablemente se levantará la huelga y dejará que nos reunamos dijo Washington</t>
  </si>
  <si>
    <t>Las mujeres empezaron a mirar a todos lados, con los semblantes escrutadores y llenos de odio, mientras algunas descargaban las mulas</t>
  </si>
  <si>
    <t>No se sentían defraudados, no era que los profesores no supieran o quisieran enseñar, piensa, a ellos tampoco les interesaba aprender</t>
  </si>
  <si>
    <t>La pobre estaría completamente arruinada ya se entristeció Becerrita, la mano en el bigotito, los ojitos titilantes fijos en Queta</t>
  </si>
  <si>
    <t>Hasta seis perros lanudos ladraban en torno al oso, que avanzaba dando vueltas, sereno y avisado, sin dejarse coger por ninguna parte</t>
  </si>
  <si>
    <t>Poco, después, el batallón cruzaba la puerta principal del colegio, ante los centinelas en posición de firmes, e invadía la Costanera</t>
  </si>
  <si>
    <t>zapallo</t>
  </si>
  <si>
    <t>Cuando entró a San Marcos y le cortaron el pelo a coco, la niña Teté y el niño Chispas le gritaban cabeza de zapallo dice Ambrosio</t>
  </si>
  <si>
    <t>Pero la tía no salía de su pasmo: los ojos muy abiertos, el labio inferior caído, la frente constelada de arrugas, parecía en éxtasis</t>
  </si>
  <si>
    <t>Gordo, trompudo, su colita en espiral, el chancho estaba entre las fotografías del Chispas y de la Teté junto al banderín del Colegio</t>
  </si>
  <si>
    <t>Si era ella la que zurcía la falda, se quedaba después del colegio con el uniforme y para no mancharse ponía un periódico en la silla</t>
  </si>
  <si>
    <t>Se peló casi enterita y andaba frotándose contra las paredes y tenía una pinta de perro pordiosero y leproso con el cuerpo pura llaga</t>
  </si>
  <si>
    <t>153  154  Galoparon las mulas por el camino empedrado, muy cerca de mis pies; pasaron en tumulto, de regreso, las mujeres de Abancay</t>
  </si>
  <si>
    <t>Se trata de no tener en el Senado a un enemigo que conoce al régimen en cuerpo y alma murmuró Landa mirándolo fijamente a los ojos</t>
  </si>
  <si>
    <t>No se habían divertido mucho, ella por las pesadillas y él porque extrañaría Lima, aunque habían tratado, gastando un montón de plata</t>
  </si>
  <si>
    <t>A eso de las siete comenzaba a pintarse la boca y las uñas, a peinarse, y a eso de las ocho la señorita Queta la recogía en su autito</t>
  </si>
  <si>
    <t>» Todas las caras se curvaban sobre la del envenenado y manos morenas llegaban a su boca, una y otra vez, dejando enjutos los limones</t>
  </si>
  <si>
    <t>pero te fuiste, y yo me quedé solo, haciendo plata en televisión, alejándome del mundo asqueroso de los tiros, y jugando a no ser gay</t>
  </si>
  <si>
    <t>Hay que vivir en estado de alerta, a la defensiva, listo para sacar tu arma y quemarte al primer terruco que se te cruza en el camino</t>
  </si>
  <si>
    <t>Los viajeros que se marean deben mirar hacia el cielo o la lejanía en tanto que su caballo es remolcado con una soga por el chimbador</t>
  </si>
  <si>
    <t>¿Estás queriendo que te zampe el huevo a la boca o qué, Trinidad? El señor creía que usted se enojaría si se enteraba dice Ambrosio</t>
  </si>
  <si>
    <t>Porfirio pidió permiso para hablar, se paró, púsose a meditar espectacularmente y dijo: -Me gustaría ver de regidor a Artemio Chauqui</t>
  </si>
  <si>
    <t xml:space="preserve">  ¿Por qué? Todos los días me repito la misma pregunta sabiendo que no la voy a responder y siempre siento miedo y tiemblo</t>
  </si>
  <si>
    <t>Trepan al pilón muchos indios con sus horquetas de palo y arrojan sobre la batida arcilla apisonada las primeras porciones de espigas</t>
  </si>
  <si>
    <t>En las clases, sus compañeros hacían bromas apenas les daba la espalda el profesor: cambiaban morisquetas, bolitas de papel, sonrisas</t>
  </si>
  <si>
    <t>grifa</t>
  </si>
  <si>
    <t>Echada semidesnuda está su mujer, Él escribe afanosamente en una vieja máquina de escribir)   Tengo unas ganas de fumar grifa</t>
  </si>
  <si>
    <t>Amalia miró a la señora pero ella estaba mirando a la señorita con picardía, como pensando qué vas a hacer, y entonces se rió también</t>
  </si>
  <si>
    <t>"Silencio, dijo Huarina, ¿qué es eso de reírse en la formación?", pero él también miraba la cabeza del serrano y se le torcía la boca</t>
  </si>
  <si>
    <t>¿Y quién podía entender a esos dos habladores? «No crean que me he mareao, ¿ah?» A los dos meses, Benito llegó a ser un fletero hábil</t>
  </si>
  <si>
    <t>Giró sobre sí mismo y quedó con la cabeza sobre la tierra: arriba, veía un pedazo de calamina y el cielo gris, ambos del mismo tamaño</t>
  </si>
  <si>
    <t>Mi padre pidió a Dios que no oyera las oraciones que con su boca inmunda entonaba el Viejo en todas las iglesias, y aun en las calles</t>
  </si>
  <si>
    <t>Entre las cabezas y los puestos de refrescos y de viandas, Trifulcio divisó una pareja que bailaba: ya, llévalo a la camioneta, negro</t>
  </si>
  <si>
    <t>Santiago asentía, la libreta semidoblada, pegada a su pecho, garabateando ahora rayas, puntos, viendo surgir letras como jeroglíficos</t>
  </si>
  <si>
    <t>Era su felicidad, Zavalita: marcar los avisos, llamar por teléfono, preguntar y regatear, visitar cinco o seis al salir de la clínica</t>
  </si>
  <si>
    <t>En la mina «San José», que corre a cargo de los señores Tárrega e hijo, el operario Santos Alfaro cayóse a un pique y ahí quedó yerto</t>
  </si>
  <si>
    <t>El amansador, duro de manos y de piernas, templaba las riendas hasta hacer una muesca en el hocico y hundía los talones en los ijares</t>
  </si>
  <si>
    <t>Es bueno que tu taita o el que quiera lo desenrolle y lo engrase porque si se queda sin engrasar el lazo se va a endurar y a malograr</t>
  </si>
  <si>
    <t>Las muchachas y muchachos de Rumi, llevando de la mano a los más pequeños, iban a la quebrada y todos regresaban con los labios lilas</t>
  </si>
  <si>
    <t>Bájate tú, dijo el señor Lozano a Ludovico, si no Pereda me demorará una hora con sus cuentos, y a Hipólito demos una vuelta mientras</t>
  </si>
  <si>
    <t>Casi no encontraron autos en Pasamayo, en Chancay hicieron un alto para almorzar en una fonda de camioneros a orillas de la carretera</t>
  </si>
  <si>
    <t>Una mañana Amalia vio la cama vacía y oyó el agua del baño corriendo: ¿le dejaba el desayuno en el velador, señora? No, pásamelo aquí</t>
  </si>
  <si>
    <t>Por eso, los sábados, los cornetas violan el reglamento: tocan la diana lejos de los patios, desde la pista, de desfile, y muy rápido</t>
  </si>
  <si>
    <t>Acababa de beber su copa de pisco y aún la tenía suspendida junto a su boca, con dos dedos- Un momento bien sentimental, a mi parecer</t>
  </si>
  <si>
    <t>406 -Fíjate, Rosendo -musitó en cierto momento el Fiero, interrumpiendo las cavilaciones del viejo-, todo está en  llegar a la calle</t>
  </si>
  <si>
    <t>Pero ahora, además, hay bolsones violáceos en los párpados, arrugas en su cuello, un sarro amarillo verdoso en los dientes de caballo</t>
  </si>
  <si>
    <t>Pero les costó más trabajo, se pusieron de rodillas y se tiraban al suelo con los brazos abiertos, respiraban como animales y sudaban</t>
  </si>
  <si>
    <t>"Apenas se termine el juego, mueren", "como que hay Dios en el cielo, los machucamos", "cierren las jetas o nos mechamos ahora mismo</t>
  </si>
  <si>
    <t>En el buitrón, un lugar plano, de tierra apisonada, que se extendía al sol frente a la casa de caporales, los abrían soltando la coca</t>
  </si>
  <si>
    <t>Y los saltos se daban a toda carrera, Sin duda, el cadete cayó cuando se disparaba y los balazos apagaron sus gritos, si es que gritó</t>
  </si>
  <si>
    <t>En el colegio corría el rumor que había sido espía nazi y que había llegado al Perú con una identidad falsa, escapando de la justicia</t>
  </si>
  <si>
    <t>Envió a los demás a la rauma, dándoles una manta grande llamada pullo, y ordenó a dos caporales: -Vayan ustedes a traer a los remisos</t>
  </si>
  <si>
    <t>255 Pero ya macollaría un papal y, en el tiempo debido, extendería su alegre manto de verdor en la ladera situada al pie de las casas</t>
  </si>
  <si>
    <t>323 El Loco entretuvo a los presos durante cinco días y al ser puesto en libertad se despidió desde la puerta: «¡Viva Piérola!» «Uno»</t>
  </si>
  <si>
    <t>¡No, ningún canto con lágrimas! A paso marcial nos encaminamos al Amaru Cancha, el palacio de Huayna Capac, y al templo de las Acllas</t>
  </si>
  <si>
    <t>134  La Ciudad y los Perros  Mario Vargas Llosa  -Estás loco -dijo el Jaguar, sin exaltarse- Sabes muy bien que no he matado a nadie</t>
  </si>
  <si>
    <t>Hasta luego dijo él, y tirando un violento jalón con sus mismas manos lo castró y arrojó el bulto gelatinoso a Hortensia: cómetelo</t>
  </si>
  <si>
    <t>Valencio y el Manco bajaron a encontrar a su jefe, quien, noticiado de la presencia de Casiana, trepó la pendiente a grandes zancadas</t>
  </si>
  <si>
    <t>Alberto saluda, da media vuelta, en una fracción de segundo ve a los soldados de la Prevención inclinados sobre sí mismos en la banca</t>
  </si>
  <si>
    <t>Dice que el perro protestaba demasiado y el Jaguar le dijo: "si sigues hablando voy a hacer puntería en tu bragueta, mejor te callas"</t>
  </si>
  <si>
    <t>Algunos decían: «Ay, patrón, usté viene a salvarnos de ese maldito», y contaban los abusos que cometía respaldado por la gente armada</t>
  </si>
  <si>
    <t>Ya eres grande, ya puedo tener confianza en ti ¿no es cierto?  adelantando una mano hacia tu cara Zavalita, palmeándote la mejilla</t>
  </si>
  <si>
    <t>La gran luna llena, lenta y redonda, alumbraba las faldas tranquilas, el caserío dormido, los cerros altos, el nevado lejano y señero</t>
  </si>
  <si>
    <t>En la era incaica, la porra bélica guarnecida de puntas de metal lesionaba los parietales y los cirujanos tenían ancho campo de acción</t>
  </si>
  <si>
    <t>Una empleada negra entró a la sala cargando un azafate en el que llevaba té de mandarina, galletas de chocolate y caramelos importados</t>
  </si>
  <si>
    <t>Él se sintió tranquilizado; de inmediato su cara se descompuso en esa sonrisa estúpida, desarmada e impersonal que era su mejor escudo</t>
  </si>
  <si>
    <t>En ese instante, las campanas tocaron a rebato y un griterío de mujeres, tan alto como el sonido de las campanas, llegó desde la plaza</t>
  </si>
  <si>
    <t>¿Por qué chucha tienen que complicarme la vida estos zambos piojosos? Entonces Joaquín le dijo que estaba metiendo la tarjeta al revés</t>
  </si>
  <si>
    <t>Así dijo, me acuerdo clarito que usó esa palabra, severa, y al día siguiente el chato Rázuri vendió todo lo que tenía y compró dólares</t>
  </si>
  <si>
    <t>El flaco pidió dos cortos y cuando terminamos de beber, me preguntó mirándome muy serio, si yo era un hombre tan macho como mi hermano</t>
  </si>
  <si>
    <t>La letra miraflorina de la Teté, Zavalita, ¡bandido nos enteramos que te casaste!, su sintaxis gótica, y qué tal raza por el periódico</t>
  </si>
  <si>
    <t>Mucho coco, supersabio el Chispas se tocaba la sien, se reía a carcajadas, pero no podía disimular su emoción, piensa, su confusión</t>
  </si>
  <si>
    <t>Cuando Símula no las oía, ella y Carlota se mataban haciendo chistes: imagínatelo calato, qué esqueletito, qué bracitos, qué piernitas</t>
  </si>
  <si>
    <t>¿Quieres que se den cuenta quién eres? Me han ordenado que suba al escenario y les desconecte el micro, no que grite dijo Trifulcio</t>
  </si>
  <si>
    <t>Acuclillado en tierra, con la espalda un tanto inclinada bajo el poncho viejo y el sombrero aplastado, parecía de estatura muy pequeña</t>
  </si>
  <si>
    <t>Se había sembrado en tierra nueva y el trigo nació y creció impetuosamente, tanto que su verde oscuro llegaba a azulear de puro lozano</t>
  </si>
  <si>
    <t>A fin reconoce al toro mulato, arrinconado por allí gacho y con el hambre de los días de encierro marcado en las costillas prominentes</t>
  </si>
  <si>
    <t>EL BURRO lo persigue) EL BURRO:  Al parecer el mediocampista de Universitario, el fino Octavio no quiere dar declaraciones a la prensa</t>
  </si>
  <si>
    <t>Popeye ofreció su auto al tío Clodomiro pero él tomaría el colectivo, lo dejaba en la puerta de su casa, no valía la pena, mil gracias</t>
  </si>
  <si>
    <t>Es triste que la perra no esté aquí para rascarle la cabeza, eso descansa y da una gran tranquilidad, uno piensa que es una muchachita</t>
  </si>
  <si>
    <t>Su fuerza no estaba en relación con su pequeñez y siempre iba adelante en las faenas agrarias, resoplando y pujando para hacerse notar</t>
  </si>
  <si>
    <t>¿El otro que anda contigo en el auto es de la policía? ¿Tú también eres de la policía? Hinostroza sí es de la policía dijo el sambo</t>
  </si>
  <si>
    <t>Joaquín sonrió, besó el teléfono, se vistió, se echó unas gotas en los ojos porque los tenía rojos de llorar, y salió del departamento</t>
  </si>
  <si>
    <t>Se burlan de las normas e, incluso orgullosos, componen cánticos celebrando la muerte de los jugadores aliancistas caídos en el Fokker</t>
  </si>
  <si>
    <t>Mientras iban hacia el río, que pasaba a media legua, el patrón decía muy satisfecho: «Con este tiempo, Elena no me espera sino mañana</t>
  </si>
  <si>
    <t>Un grupo de colorados llegó hasta la capilla y la tomó acuchillando por la espalda a dos azules que disparaban mirando hacia el camino</t>
  </si>
  <si>
    <t>Luego de unos segundos de inmovilidad, agitó la colita, avanzó hacia la libertad y en eso los golpes en la ventana y la cara de Popeye</t>
  </si>
  <si>
    <t>Pero la noche antes de la partida, viendo a Amalia tan apenada, Carlota la consoló, mentira, no se iban a Huacho, seguiremos viéndonos</t>
  </si>
  <si>
    <t>También recordaba un pequeño pueblo llamado Mollepata, edificado en zona de muy buena arcilla, donde todos los habitantes eran olleros</t>
  </si>
  <si>
    <t>Cuando éste apareció, le dijo: -¿Quieres ir vos también? No puedes apuntar, pero peliarás con machete si se trata de hacer una atacada</t>
  </si>
  <si>
    <t>Se reía, daba palmadas a todo el mundo diciendo "ya pues, ya pues", los cadetes aprovechando sus saltos robaban largos tragos de pisco</t>
  </si>
  <si>
    <t>Habían ido a la chingana de la avenida Bolivia, Hipólito pedido tres cortos, sacado ovalados y encendido el fósforo con mano tembleque</t>
  </si>
  <si>
    <t>Dice que lo pescaron borracho y debe ser la pura verdad, me parece imposible que si lo agarran seco lo hubieran machucado en esa forma</t>
  </si>
  <si>
    <t>¿Mi hijo se orina en los pantalones porque no se atreve a pegarle a un pendejito? Es que yo no soy bueno mechando, papi dijo Joaquín</t>
  </si>
  <si>
    <t>Trepó, pues, llevando al hombro la alforja llena de coca, panes morenos y una calabaza de chicha guardada desde el tiempo de la trilla</t>
  </si>
  <si>
    <t>Regresó al descampado y se dirigió hacia los excusados vecinos a "La Perlita": nadie los utilizaba de noche porque pululaban las ratas</t>
  </si>
  <si>
    <t>Se había precipitado hacia Ana, así que ésta era su nuera, la había abrazado de nuevo éste el secreto que les tenía escondido el flaco</t>
  </si>
  <si>
    <t>Cada doce, cada catorce lunas, llegaba un caporal con dos o tres indios a contar las ovejas y llevando sal para el ganado y para ellos</t>
  </si>
  <si>
    <t>Pero ya llegaba la tarde con su reverberante calidez y de la tierra subía un vaho penetrante a mezclarse con el de las plantas maduras</t>
  </si>
  <si>
    <t>El que daba las órdenes y el Chino Molina hacían las presentaciones: mírense bien las caras, ustedes son los que entrarán a la candela</t>
  </si>
  <si>
    <t>Octubre llegó agitando su ventarrón cambiante, con súbitas olas de frío y terrales remolineantes por la plaza, las lomas y los caminos</t>
  </si>
  <si>
    <t>El Chipro fue donde Palacitos y le preguntó: ¿Me darás un daño del Añuco? El Iño, Chauca y yo lo rodeamos, no le pedimos nada</t>
  </si>
  <si>
    <t>Porque los habían metido presos por mí, por lo de Jacobo y Aída, porque me habían soltado y a ellos no, por ver al viejo en ese estado</t>
  </si>
  <si>
    <t>Daba saltitos en el sitio, igual a los jugadores profesionales antes M partido, para entrar en calor; -¿Vas a vivir aquí? - dijo Pluto</t>
  </si>
  <si>
    <t>Aun sin hablar nada, se habría sentido bien teniendo a su lado a Goyo Auca, a Abram, a su pequeño nieto, a cualquiera de los comuneros</t>
  </si>
  <si>
    <t>¿Qué le iba a decir? ¿Y de dónde sacaría dinero para el pasaje? Tere iba a almorzar donde unos parientes, cerca de su colegio, en Lima</t>
  </si>
  <si>
    <t>Carajo, esta nueva generación, esta generación cocacola, yo no sé qué le pasa dijo Salgado, mientras caminaban hacia los ascensores</t>
  </si>
  <si>
    <t>mecer</t>
  </si>
  <si>
    <t>Permaneció tendido, los ojos cerrados, envuelto en una modorra confusa,  sintiendo oscuramente que ellas volvían a mecerse y a jadear</t>
  </si>
  <si>
    <t>Augusto Maqui, que ya había tenido ocasión de observar lo que pasaba en el puesto Canuco, vio en ese vegetal a un hermano de desgracia</t>
  </si>
  <si>
    <t>Los pilotos tuvieron que irse a caballo y el avión, inutilizado por la pérdida de la hélice, quedó a cargo del gobernador del distrito</t>
  </si>
  <si>
    <t>¿Y por qué no quería volver al laboratorio? No sabía, pero no volvería, y lo decía con tanta cólera que Gertrudis Lama no preguntó más</t>
  </si>
  <si>
    <t>Calabozo de mis penas, sepultura de hombres vivos, donde se muestran ingratos los amigos más queridos, ayayay, los amigos más queridos</t>
  </si>
  <si>
    <t>Él me ha dicho que te tomas esa pastillita y tienes una bajada de motor, o sea, te viene Página 155  la regla y ya no estás embarazada</t>
  </si>
  <si>
    <t>-Bueno, cadete Fernández -dijo el coronel; su voz había cobrado cierta gravedad- Ahora vamos a hablar de cosas más serias, más actuales</t>
  </si>
  <si>
    <t>Se había plantado en medio del círculo y los miraba detrás de sus largas pestañas rubias, con unos ojos extrañamente azules y violentos</t>
  </si>
  <si>
    <t>Amalia puso la charola con los vasos y las Coca-colas frente al retrato del Chispas y quedó de pie junto a la cómoda, la cara intrigada</t>
  </si>
  <si>
    <t>La ciudad está bien bonita, se ve que hay más billete que en Lima, carros bien lindos, las calles limpias, no tanta cochinada como allá</t>
  </si>
  <si>
    <t>No lloraba, estaba sin pintar y se la veía viejísima y la rodeaban la Teté y Cary y la tía Eliana y la tía Rosa y también Ana, Zavalita</t>
  </si>
  <si>
    <t>Una vez, en un bulín, el flaco y el zambo Pancracio pelearon por una polilla y Pancracio sacó la chavela y le rasgó el brazo a mi amigo</t>
  </si>
  <si>
    <t>"Ustedes he dicho y lo repito", me gritó el muchacho, cómo estaba de furioso, le chorreaba la saliva de tanta rabia y ni cuenta se daba</t>
  </si>
  <si>
    <t>La señora Zoila, el tío Clodomiro y el Chispas se habían sentado en la antesala; la Teté y Popeye cuchicheaban de pie junto a la puerta</t>
  </si>
  <si>
    <t>Se conoce todo el Perú ¿no? Ahí Popeye, Zavalita: pecoso, colorado, los pelos rubios erizados, la misma mirada amistosa y sana de antes</t>
  </si>
  <si>
    <t>Todos se detuvieron y Valencio, que estaba en la puerta, derribó de un culatazo en la nuca a un obstinado que seguía atacando a Doroteo</t>
  </si>
  <si>
    <t>Estás flaco y ojeroso, tu madre se va a asustar cuando te vea quería reñirte y no podía, Zavalita, su sonrisa era conmovida y triste</t>
  </si>
  <si>
    <t>En ese momento la bolita de papel cae sobre el tablero de la carpeta, rueda unos centímetros bajo sus ojos y se detiene contra su brazo</t>
  </si>
  <si>
    <t>¡Qué individuo repugnante, pese a la belleza de sus ojos azules! Tenía los cabellos muy largos y empolvados y el vestido rotoso y sucio</t>
  </si>
  <si>
    <t>Los bandoleros llevaban las carabinas a la vista y comprendieron que se trataba de un ignorante, cambiando una rápida mirada de acuerdo</t>
  </si>
  <si>
    <t>A pata pelada caminábamos, con la capacha al hombro y tovía medio jorobaos por la angostura y engeridos de frío con el agua que goteaba</t>
  </si>
  <si>
    <t>Era un canto profundo y alto, amoroso y persistente, que llenaba el alma de un peculiar sentimiento de placidez no exenta de melancolía</t>
  </si>
  <si>
    <t>, Las manos del Jaguar vinieron hacia él como dos bólidos blancos y se incrustaron en las solapas de su sacón, que se cubrió de arrugas</t>
  </si>
  <si>
    <t>Los asambleístas iban llegando y llegando, agolpándose, confundiéndose hasta formar una mancha pintada de rebozos, ponchos y pollerones</t>
  </si>
  <si>
    <t>Becerrita asintió, dio media vuelta, las máquinas comenzaron a teclear de nuevo, y seguido por Santiago se encaminó hacia su escritorio</t>
  </si>
  <si>
    <t>Y después en la fila el teniente Huarina dijo: "¿qué les pasa, mierdas, que andan riéndose como locas? A ver, brigadieres, vengan aquí"</t>
  </si>
  <si>
    <t>165 En la lucha había perdido terreno el del zaino y ya llegaban los otros y rodeaban los eucaliptos casi juntos y comenzaban la bajada</t>
  </si>
  <si>
    <t>Un giro al portador, con cargo a un banco de Nueva York  tráigamelo personalmente el lunes próximoestabas haciendo cálculos, Caruso</t>
  </si>
  <si>
    <t>Cerca de treinta años, figúrese los ojos del señor Vallejo se extraviaron en profundidades temporales, un leve temblor agitó su mano</t>
  </si>
  <si>
    <t>El señor de azul había terminado de hablar, se oía una maquinita, el de la corbatita michi movía las manos como un director de orquesta</t>
  </si>
  <si>
    <t>Un loco entra a un burdel de Huatica con diablos azules y chavetea a cuatro meretrices, a la patrona y a dos maricas gruñó Becerrita</t>
  </si>
  <si>
    <t>Pero, además, Alberto y Emilio saben que están unidos a esa multitud por sentimientos recíprocos: a ellos también los conocen los otros</t>
  </si>
  <si>
    <t>Sonó un tiro y una mujer dio un grito, pero los caporales ya caían al suelo y eran desarmados y dominados después de una breve trifulca</t>
  </si>
  <si>
    <t>Avanza paso a paso entre las mesas vacías y las sillas cojas de «La Catedral», mirando fijamente el suelo  chancroso: ya está, ya pasó</t>
  </si>
  <si>
    <t>Echó llave a la puerta, pasó al cuartito del lavatorio, corrió la cortina; encendió la luz, y metió entonces la cabeza en la habitación</t>
  </si>
  <si>
    <t>Al principio me daba cólera el animal tan pegajoso, aunque a veces, como de casualidad, le rascaba la cabeza y ahí le descubrí el gusto</t>
  </si>
  <si>
    <t>Adentro, hicieron tabla y jugaron a, ahogarse: él se hundía y Teresa movía las manos y gritaba socorro, pero se notaba que era en broma</t>
  </si>
  <si>
    <t>Los ojos eran muy sombríos y turbios y arrugas profundas determinaban rictus de desesperanza, de fiereza, de embrutecimiento y amargura</t>
  </si>
  <si>
    <t>MISTERIO:  ¿Cómo no voy a venir al clásico?  YUTAY:  ¿Esto es real? Yo estaba tranquilo fumando una tola y ahora voy a jugar el clásico</t>
  </si>
  <si>
    <t>En cuanto a arrogancia, debemos decir que continuaba llevando el sombrero de paja a la pedrada, pero ya no el poncho terciado al hombro</t>
  </si>
  <si>
    <t>En un ángulo, el fogón tenía las cenizas frías, apagados todos los carbones y nada mostraba que se hubiera hecho por conservar el fuego</t>
  </si>
  <si>
    <t>Se abrigaron, se pusieron anteojos oscuros para ocultar la hinchazón de sus ojos y fueron al único centro comercial de Pueblo, Colorado</t>
  </si>
  <si>
    <t>Se iba de viaje a provincias, Amalia, cantaría en teatros, volvería el próximo lunes, y hablaba como si ya estuviera viajando, cantando</t>
  </si>
  <si>
    <t>El estallido de las olas y la resaca del mar extendido al pie del colegio, al fondo de los acantilados, apagaba el ruido de los botines</t>
  </si>
  <si>
    <t>Cuando estuvo delante de ella, se llevó la mano al bolsillo en un movimiento rápido y casi atolondrado, como si recordara algo esencial</t>
  </si>
  <si>
    <t>Lo vio levantarse y acercarse sin quitarle la mirada, que había perdido el aplomo y la prisa y recobrado la docilidad de la primera vez</t>
  </si>
  <si>
    <t>¿Sabes cuánto tiempo hace que nosotros ocupamos los primeros puestos en el colegio, en la Universidad, en todas partes? Hace dos siglos</t>
  </si>
  <si>
    <t>Los genios no pierden su tiempo hablando con ignorantes, ¿no es cierto, supersabio? ¿Cuántos hijos tiene la niña Teté? dice Ambrosio</t>
  </si>
  <si>
    <t>La calle Diego Ferré tiene menos de trescientos metros de largo y cualquier caminante desprevenido la tomaría por un callejón sin salida</t>
  </si>
  <si>
    <t>Estas observaciones estaba haciendo Rosendo una mañana, mientras desayunaba su sopa y su cancha junto al tosco muro de su nueva vivienda</t>
  </si>
  <si>
    <t>No hablo mal de él, estoy hablando bien de usted dijo él y pensó está aquí casi a la fuerza, asqueada de haber venido, la han mandado</t>
  </si>
  <si>
    <t>Más tarde, en la cuadra, rodearon a Arróspide y el negro Vallano dijo lo que todos sentían: "anda dile al teniente que queremos velarlo"</t>
  </si>
  <si>
    <t>Al serrano Cava, ¿no perciben que ya está r1laridándose la mano? Es por gusto, está muerta, mejor sería el Boa que hace carpas marchando</t>
  </si>
  <si>
    <t>Nasha le aplicó un emplasto de yerbas y después, crispando las manos ganchudas, maldijo a don Álvaro Amenábar y le anunció un triste fin</t>
  </si>
  <si>
    <t>La esperó en el cafetín de los chinos y la vio llegar toda sofocada, con el abrigo sobre el uniforme, la cara larga: se iban a Ica, amor</t>
  </si>
  <si>
    <t>A lo mejor no era un pretexto, decía Gertrudis, a lo mejor tenía miedo de que los pescaran y los botaran, a lo mejor no tenía otra mujer</t>
  </si>
  <si>
    <t>después de todo, lo importante es cachar, el que deja de cachar, en una de ésas se olvida, y mejor no hay que correr ese riesgo, digo yo</t>
  </si>
  <si>
    <t>Di media vuelta y caminé hasta el bar de Sáenz Peña y allí encontré al flaco Higueras, sentado en el mostrador, conversando con el chino</t>
  </si>
  <si>
    <t>El Viejo residía en la más grande de sus haciendas del Apurímac; venía a la ciudad de vez en cuando, por sus negocios o para las fiestas</t>
  </si>
  <si>
    <t>El otro día me aficioné de un espejito con marco que parecía de plata y lo compré por un sol y dije: lo guardaré para llevarle de regalo</t>
  </si>
  <si>
    <t>Los cigarrillos volaban, todos querían librarse de ellos, no era cosa de dejar que nos chaparan fumando, milagro que no hubo un incendio</t>
  </si>
  <si>
    <t>El viejo alarife se había lamentado siempre de que se desperdiciara esa excelente piedra y el sitio mismo para levantar el nuevo caserío</t>
  </si>
  <si>
    <t>Veía al indio de hacienda, su rostro extrañado; las pequeñas serpientes del Amaru Cancha, los lagos moviéndose ante la voz de la campana</t>
  </si>
  <si>
    <t>(EL CHACAL y CARADURA se van) MISTERIO:  Hola Lucía, ¿cómo estas? (LUCÍA lo mira fijamente) ¿Qué pasa?    Ahora te llamas Misterio</t>
  </si>
  <si>
    <t>Artemio Chauqui habló en nombre de los descontentos, que parecían muchos a juzgar por el vocerío alentador que arreciaba de rato en rato</t>
  </si>
  <si>
    <t>Hablaban con largas pausas incómodas, sólo Santiago y el Chispas, Carlitos los observaba de reojo, con una expresión intrigada e irónica</t>
  </si>
  <si>
    <t>Y todos miraban a Rosendo, que permanecía callado y tranquilo, grave y apesadumbrado, hasta cierto punto solitario en su responsabilidad</t>
  </si>
  <si>
    <t>Qué gritos, decía la señora, y el señor: esta rata quería huir cuando creyó que se hundía el barco, ahora las está pagando y no le gusta</t>
  </si>
  <si>
    <t>Pero se mantenían inmóviles, los talones unidos, la mano izquierda pegada al muslo, la derecha en la culata del fusil, el cuerpo erguido</t>
  </si>
  <si>
    <t>Sabían cuándo debía llegar el caporal, pues el padre, por cada luna, depositaba un pedrusco en cierto lugar y así iba midiendo el tiempo</t>
  </si>
  <si>
    <t>Amadeo Illas era un joven lozano, de cara pulida, que usaba hermosos ponchos granates a listas azules tejidos por su también joven mujer</t>
  </si>
  <si>
    <t>Altos, sobre buenos caballos, haciendo brillar al sol sus fusiles y manchando el pajonal con sus capas y ponchos, marchan los guardianes</t>
  </si>
  <si>
    <t>Conversaciones en el «Negro Negro», domingos con chupe de camarones, vales en la cantina de La Crónica, un puñado de libros que recordar</t>
  </si>
  <si>
    <t>Más abajo, las peñas se  rompieron en una suerte de graderías y el sendero iba bordeándolas y haciendo cabriolas para no desbarrancarse</t>
  </si>
  <si>
    <t>Cuando estaba hablando Chauca, apareció la demente en el patio; pegada a la pared, rechoncha, bajita, entró a la vereda de los excusados</t>
  </si>
  <si>
    <t>Y estrechó la mano de su «defensor», el notable jurisconsulto Iñiguez, a quien correspondían ostensiblemente los laureles de la victoria</t>
  </si>
  <si>
    <t>Él los contemplaba desde una de las lomas del Rumi, cerro rematado por una cima de roca azul que apuntaba al cielo con voluntad de lanza</t>
  </si>
  <si>
    <t>Desde la calle descubrí, en el cerro, cerca del barrio, a una familia que iba subiendo por el camino al Apurímac: Corrí para alcanzarlos</t>
  </si>
  <si>
    <t>¿Por qué mi padre venía donde él? ¿Por qué pretendía hundirlo? Habría sido mejor dejarlo que siguiera pudriéndose a causa de sus pecados</t>
  </si>
  <si>
    <t>¿Qué me vas a hacer? (Silencio y mirada tensa)  MISTERIO:  Ya no tengo hambre (Se para)  PADRE:  ¡Siéntate carajo!  MISTERIO:  No quiero</t>
  </si>
  <si>
    <t>¿Y si tengo que sonar a una de ésas que me dio de comer de chico? había dicho Hipólito, dando un puñetazo en la mesa, Furiosísimo, don</t>
  </si>
  <si>
    <t>Cuando, a su tiempo, el dependiente y los operarios de la destilería se marcharon, los García comenzaron a hablar del sospechoso bebedor</t>
  </si>
  <si>
    <t>Al día siguiente, en el momento en que el aparato tomaba altura, salió corriendo una vaca negra contra la cual tropezó una de las ruedas</t>
  </si>
  <si>
    <t>¿Tu cuñado iba a sacarte la mugre si no dejabas en paz a la Teté, pecoso?, sonrió el senador, y Popeye pensó qué buen humor se gasta hoy</t>
  </si>
  <si>
    <t>Fíjense que creen en Muqui, un enano panzón y enclenque, que está po los socavones y galerías al acecho de los perros y mineros dormidos</t>
  </si>
  <si>
    <t>La iglesia estaba cerrada y desde una de las torres, un gallo recortado en hojalata se erguía en la actitud de cantar, interminablemente</t>
  </si>
  <si>
    <t>Estás haciendo un papelón, piensa, he tomado mucho, Huxley, aquí lo tienes al Batuque sano y salvo, me demoré porque encontré a un amigo</t>
  </si>
  <si>
    <t>El juez creyó conveniente intervenir, diciendo con indignado tono de protesta: -¿Cómo que no tiene fuerza para hacer pagar? ¡El derecho!</t>
  </si>
  <si>
    <t>246 En ese momento hizo su entrada triunfal Zenobio García, al galope, armado de carabina y seguido de dos jinetes que también la tenían</t>
  </si>
  <si>
    <t>Las dos queridas, las partidas de cacho en el Círculo Militar, una o dos borracheras por semana, ésa es su vida dijo el mayor Paredes</t>
  </si>
  <si>
    <t>Cargando varias maletas, entraron a un viejo edificio en la avenida Mediterráneo y tocaron el timbre de un departamento del segundo piso</t>
  </si>
  <si>
    <t>No, por Dios, no te estoy meciendo, ahí mismito que la pelota entró me acordé de ti y dije gol peruano, carajo, toma, Rosita, va para ti</t>
  </si>
  <si>
    <t>¿Listo, don Melquíades? Cuando recién vine a Lima yo le mandaba plata a la negra y la iba a visitar de cuando en cuando dijo Ambrosio</t>
  </si>
  <si>
    <t>Quise gritar pa que vinieran, pero ahí nomá pensé que hasta que llegaran y echaran otra soga, tiempo había de sobra pa que seamos añicos</t>
  </si>
  <si>
    <t>Quizá le parecía esto debido a que sus ojos aprendieron la piel blanca de los Oteíza y el cetrino claro de los indios de tierra templada</t>
  </si>
  <si>
    <t>Ya pasó el susto, felizmente susurró don Fermín; su mano se había deslizado fuera de las sábanas, había atrapado el brazo de Santiago</t>
  </si>
  <si>
    <t>Amalia había sentido un estremecimiento el primer día, al ver la lóbrega construcción de cemento con su cresta de gallinazos en el techo</t>
  </si>
  <si>
    <t>Todas las mañanas, Juan Ignacio y Joaquín esperaban a que Paco y Rosaura se marchasen de la pensión para salir del cuarto que compartían</t>
  </si>
  <si>
    <t>319 Penitenciaría de Lima, de cal y canto y ladrillo, donde se amansan los bravos y lloran los afligidos, ayayay, y lloran los afligidos</t>
  </si>
  <si>
    <t>Maqui estuvo por las tierras de Callarí, a vender papas, y se hospedó en casa de un chacarero que le contó muy alegremente sus progresos</t>
  </si>
  <si>
    <t>Dio media vuelta y se lanzó a la carrera, hacia su choza; la siguieron sus criaturas; y cuando todos estuvieron adentro, cerró la puerta</t>
  </si>
  <si>
    <t>¡Para qué hablar de su martirio! Los pastores se endurecieron, pues, en la orfandad y en el silencio, llorando para adentro sus lágrimas</t>
  </si>
  <si>
    <t>Todo por una  maldita deuda y la vida se nos va a terminar entre la caña sin haber sabido nunca lo que es comer un pan con tranquilidad</t>
  </si>
  <si>
    <t>El conejo se fue y poco después salió la vieja de su casa y acudió a ver la trampa: «¡Ah!, ¿conque tú eras?», dijo, y se volvió a la casa</t>
  </si>
  <si>
    <t>Fui, de prisa, a la chichería frente a la cual me detuve aquel día del motín de las cholas, a mi vuelta de Patibamba; la encontré abierta</t>
  </si>
  <si>
    <t>Los regidores ayudarían a la suya con sus cuatro cabezas y compartiría con ellos una responsabilidad capaz de agobiar sus viejas espaldas</t>
  </si>
  <si>
    <t>¡Vengan, rápido!" Ahora los cadetes se descolgaban por la pendiente a toda carrera y él se sintió ridículo con ese muchacho en los brazos</t>
  </si>
  <si>
    <t>Ya estaba en el último año del Colegio, el Buitre lo iba a mandar a Lima a estudiar para leguleyo y don Cayo era pintado para eso, decían</t>
  </si>
  <si>
    <t>Sentado en un sillón, el vaso en la mano, conversaba con los invitados, o miraba con su cara aguada los juegos y coqueterías de la señora</t>
  </si>
  <si>
    <t>En la oscura calle, en el silencio, el muro parecía vivo; sobre la palma de mis manos llameaba la juntura de las piedras que había tocado</t>
  </si>
  <si>
    <t>166 De todos modos, convenía que su caballo descansara un poco y, yéndose a la casa-hacienda, donde vivía, lo desensilló y llevó al pasto</t>
  </si>
  <si>
    <t>«En tal sitio he visto alisos», «en tal sitio hay paucos», «en tal sitio abundan las varas», decía, como si lo hubiera dispuesto de antes</t>
  </si>
  <si>
    <t>pero a los dos minutos saltó a la cancha Universitario con sus camisetas y un crespón negro en el hombro que no sabía por qué lo llevaban</t>
  </si>
  <si>
    <t>Ahora estaba hablando un gordo alto, vestido de gris, y debía ser arequipeño porque todos coreaban su nombre y lo saludaban con las manos</t>
  </si>
  <si>
    <t>Les rompimos el culo a los monos, les rompimos el culo a los monos gritó Bambam Aguirre, moreno centrodelantero de la selección peruana</t>
  </si>
  <si>
    <t>Yo ya había ido al cine unas cuantas veces, con chicos del colegio, pero creo que ese año no pisé una cazuela, ni fui al fútbol ni a nada</t>
  </si>
  <si>
    <t>Como es sabido, los mineros no admiten que entren mujeres a las minas porque dan desgracia y esa vez se opusieron a que entrara la virgen</t>
  </si>
  <si>
    <t>Ahí esos ansiosos amores sobresaltados de los miércoles, los remordimientos de Ana cada vez y su llanto cuando limpiaba la cama, Zavalita</t>
  </si>
  <si>
    <t>El viejo    Los ríos profundos  José María Arguedas  En ninguno de los centenares de pueblos donde había vivido con mi padre, hay pongos</t>
  </si>
  <si>
    <t>Doña Felipa: tu rebozo lo tiene la opa del Colegio; bailando, bailando, ha    221  222  subido la cuesta con tu castilla sobre el pecho</t>
  </si>
  <si>
    <t>Se emborracharon y les dio por bailar: ¡Esas marineras! La Perdiz y otras mujeres que aparecieron oportunamente, eran como unas perinolas</t>
  </si>
  <si>
    <t>Estaba blanco de cólera y decía cosas terribles contra el serrano, contra la sección, contra el año, contra todo el mundo y ahí comencé a</t>
  </si>
  <si>
    <t>Para que sepas qué es canalización te diré que son unas zanjas donde se ponen tubos y por los tubos tiene que ir el agua sucia del pueblo</t>
  </si>
  <si>
    <t>Algunos encontraron enamoradas en esos barrios extranjeros y se incorporaron a ellos, aunque sin renunciar a la morada solar, Diego Ferré</t>
  </si>
  <si>
    <t>guata</t>
  </si>
  <si>
    <t>La bajada terminó a la vera de un río gratamente sombreada de guatangos, y el camino tomó por una de las márgenes, siguiendo la corriente</t>
  </si>
  <si>
    <t>A la mañana siguiente, Peter se levantó muy temprano, se vistió, le dio un beso a Joaquín y salió del departamento caminando en puntillas</t>
  </si>
  <si>
    <t>Tienes razón, Serrano, pero tú ya sabes lo que es esto ocho círculos: cinco en una línea, tres abajo; inició el noveno, cuidadosamente</t>
  </si>
  <si>
    <t>Algunas yeguas y vacas curiosas, paradas junto a las tranqueras, miraban con ojos sorprendidos las extrañas faenas de  hierra y amansada</t>
  </si>
  <si>
    <t>Ya había notado que el caucho estallaba al contacto del fuego y saltaban leves gotas de jebe que producíanle pequeñas lacras en las manos</t>
  </si>
  <si>
    <t>Si la muchacha se respinga o se echa atrás, te pones a hablar de cualquier cosa, habla y habla, risa y risa, pero nada de aflojar la mano</t>
  </si>
  <si>
    <t>Aplaudían, les daban sus abrazos, bien buena bravo, algunas los miraban nomás pero otras pasen pasen, les daban la mano, no estamos solas</t>
  </si>
  <si>
    <t>Él repuso: " ¡Es un reloj cronómetro! ¿Para qué crees que tiene cuatro agujas y dos coronas? Y además es sumergible y a prueba de golpes"</t>
  </si>
  <si>
    <t>Así los tenía nuevecitos, pero sólo un momento, porque al rozar con algo la tiza se corría y se borraba y el zapato se llenaba de manchas</t>
  </si>
  <si>
    <t>180 A todo lo dicho, hay que agregar la circunstancia de que el tinterillo era hijo de un modesto terrateniente despojado por los Córdova</t>
  </si>
  <si>
    <t>Doblado sobre la mesa, ahogaba los sollozos apretando el pañuelo contra la boca, y sentía la mano de Carlitos en el hombro: calma, hombre</t>
  </si>
  <si>
    <t>resondrar</t>
  </si>
  <si>
    <t>Se echó atrás la gorra y le sonrió con esfuerzo: se estaba arriesgando a que lo resondraran por venir a verte y tú me recibes así, Amalia</t>
  </si>
  <si>
    <t>En ese instante comprobó que la multitud de hombres que ocupaba el jirón, circulaba pegada a las paredes, donde permanecía casi a oscuras</t>
  </si>
  <si>
    <t>El Esclavo recibió un puntapié en el trasero y al instante contestó:  20  La Ciudad y los Perros  Mario Vargas Llosa  - No sé, mi cadete</t>
  </si>
  <si>
    <t>Los techos dejaban filtrar el agua por sus numerosas goteras y los corredores y cuadras, todas abiertas o inhabitables, exhalaban humedad</t>
  </si>
  <si>
    <t>En cambio al año siguiente, aunque tenía plata, siempre estaba amargado cuando me ponía a pensar cómo estudiaba con Tere todas las tardes</t>
  </si>
  <si>
    <t>Es como cuando tu carro empieza a fallar: lo llevas al taller, le hacen su afinamiento, su lavado y engrase y ya está, te lo dejen sedita</t>
  </si>
  <si>
    <t>todo tranquilo y dormido y triste, todo muy melancólico: sabes que es una ciudad perdida y sin futuro, pero es tu ciudad y la quieres así</t>
  </si>
  <si>
    <t>Despiertan en medio de un vasto silencio, pues los pájaros de la noche se han callado sintiendo que la vida va a ser de nuevo luz y forma</t>
  </si>
  <si>
    <t>Y la voz: -Señor Ministro de Justicia: Los suscritos, indígenas del fundo Llaucán por sí y nuestros hermanos que no saben firmar, ante US</t>
  </si>
  <si>
    <t>Tal vez resultaría inútil su afán y ella seguramente estaba enferma porque se sentía muy débil y a cada rato encontrábase a punto de caer</t>
  </si>
  <si>
    <t>¿Escribes versos tú, flaco? Los esconde en un cuadernito detrás de la Enciclopedia, la Teté y yo los hemos leído todos dijo el Chispas</t>
  </si>
  <si>
    <t>Aquella vez, Luis Felipe llevó a Joaquín a un almuerzo en casa de su cuñado, Federico Orellana, uno de los abogados más prósperos de Lima</t>
  </si>
  <si>
    <t>Yo hubiera querido cantar, entre lágrimas de sangre, aquel carnaval de Patibamba con que avanzamos por el mismo camino, hacia la hacienda</t>
  </si>
  <si>
    <t>batida</t>
  </si>
  <si>
    <t>¡Cien latigazos amarrao al eucalipto del patio! -Será, pero yo propondría que salgamos todos a dar una batida por los laos de la hacienda</t>
  </si>
  <si>
    <t>Antes de pasarle la voz, Joaquín lo observó un instante: le pareció que estaba más viejo y demacrado que la última vez que lo había visto</t>
  </si>
  <si>
    <t>Dio unos pasos por la playita, se sentó en un bote, encendió un cigarrillo: si no me hubiera ido de la casa no hubiera sabido nunca, papá</t>
  </si>
  <si>
    <t>En el montal lloran muchos pájaros nocturnos y, saliendo, aparece ya la parte alta de Norpa, desde donde hay que descender hasta el fondo</t>
  </si>
  <si>
    <t>Me fui y traté de pensar sólo en que al día siguiente iría a esperar a Tere, pero no podía, estaba muy excitado por lo del flaco Higueras</t>
  </si>
  <si>
    <t>Pero una semana más tarde volví a verlo, en la Plaza de Bellavista y volvimos a ir donde el chino a tomar una copa, a fumar y a conversar</t>
  </si>
  <si>
    <t>El Jaguar le incrustaba las ladillas entre los pelos y yo le gritaba: "con más cuidado, carambolas, me las estás metiendo por las mangas"</t>
  </si>
  <si>
    <t>Prieto, en cambio, recibió notificación de que sería conducido a la capital del departamento para comparecer ante el Tribunal Correccional</t>
  </si>
  <si>
    <t>84 Se habían encerrado dentro de sí mismos y el silencio los rodeaba como a la piedra solitaria junto a la cual humeaba la menguada fogata</t>
  </si>
  <si>
    <t>Gamboa vio venir al capitán Garrido y se iba a incorporar, pero el Piraña le indicó con la mano que permaneciera como estaba, en cuclillas</t>
  </si>
  <si>
    <t>Su voz, poderosa y cálida, trabajaba la simpatía de Rosendo y el viejo concluyó por admitir que ese hombre había sido bueno en otro tiempo</t>
  </si>
  <si>
    <t>Ay, carajo, si mis viejos se mudan a Caracas, voy a extrañar la buena atención de la indiada peruana dijo Alfonso, y eructó ruidosamente</t>
  </si>
  <si>
    <t>Los gringos, claro, aceptan, ¿qué más quieren? Resulta que la compañía, en cualquier conflicto que tenga con un pobre obrero, se ríe largo</t>
  </si>
  <si>
    <t>El señor de cabellos blancos le sonrió amistosamente y le ofreció una silla: así que el joven Zavala, claro que Clodomiro le había hablado</t>
  </si>
  <si>
    <t>A los pocos días de haber llegado a un pueblo averiguaba quién era el mejor arpista, el mejor tocador de charango, de violín y de guitarra</t>
  </si>
  <si>
    <t>¿Qué diablos quieres ser en la vida tú? ¿Por qué haces todo lo posible por fregarte solito? Porque soy un masoquista le sonrió Santiago</t>
  </si>
  <si>
    <t>Y este es su primogénito, Joaquín, que acaba de cumplir quince abriles y viene a debutar oficialmente en esta casa del amor dijo Monique</t>
  </si>
  <si>
    <t>Desde el umbral vio el pequeño rostro constreñido del doctor Arbeláez, sus pómulos huesudos y chaposos, los anteojos caídos sobre la nariz</t>
  </si>
  <si>
    <t>y me paré y pensé zafo, estoy haciendo una escena acá solito con mi cocacolita tibiona esperando a que el mariano se digne acordarse de mí</t>
  </si>
  <si>
    <t>Ajá, un tremendo paco dijo otro policía, poco después, y sacó una bolsa con cocaína del calzoncillo del tipo que vendía tiros en el baño</t>
  </si>
  <si>
    <t>Los chicuelos huían en todas direcciones, ponchos y polleras al viento, y él cogía a alguno para zarandearlo como si lo fuera a despedazar</t>
  </si>
  <si>
    <t>Era Amalia y no era, pensó Popeye, qué iba a ser la de mandil azul que circulaba en la casa del flaco con bandejas o plumeros en las manos</t>
  </si>
  <si>
    <t>El Jaguar sonreía, para mostrar que nada había de sorprendente en ese encuentro, que se trataba de un episodio banal, chato y sin misterio</t>
  </si>
  <si>
    <t>Se notaban sus senos, la curva de la cadera comenzaba a apuntar, sus piernas eran largas y esbeltas, sus tobillos finos, sus manos blancas</t>
  </si>
  <si>
    <t>Ya llegaban los perdedores, a tranco calmo, y Benito, al dar un vistazo al cholo del zaino, comprendió que la partida no terminaba todavía</t>
  </si>
  <si>
    <t>Para bajar las escaleras ¿nos agachamos de nuevo? Puaf, decía el Rulos, chupando un hueso, la carne ha quedado toda chamuscada y con pelos</t>
  </si>
  <si>
    <t>Estaba junto al ropero, su cabeza enmarañada vacilaba como un penacho a pocos centímetros de los botines semiocultos por las medias azules</t>
  </si>
  <si>
    <t>El guardia, creyendo y no creyendo en la prueba, pero picado por la curiosidad de ver el posible panzazo, fue a confundirse con el público</t>
  </si>
  <si>
    <t>¿Cierto que te juntaste con uno de la textil, dijo Ambrosio, el hijo que esperas es de él? Ella se entró a la casa y lo dejó hablando solo</t>
  </si>
  <si>
    <t>Y que mi hermano se echó a reír con gran concha y le dijo: "¿estás borracho? Me estoy entrando ahí porque la cocinera me espera en su cama</t>
  </si>
  <si>
    <t>¿De veras? Entramos a la cuadra despacito y el Jaguar ¿qué cabrón dijo que sólo había dos consignados? Ahí están roncando como diez enanos</t>
  </si>
  <si>
    <t>iguana</t>
  </si>
  <si>
    <t>¿Una iguana? Dos patitas enloquecidas, una minúscula polvareda rectilínea, un hilo de pólvora encendiéndose, una rampante flecha invisible</t>
  </si>
  <si>
    <t>¿El papá de Popeye se peleó con Odría, también? ¿Acaso no sigue siendo el líder odriísta en el senado? Oficialmente; sí dijo el Chispas</t>
  </si>
  <si>
    <t>Si nos metemos ahora en política, los que vengan después de Odría nos mandarán a los cachacos y nos botarán de aquí explicaba Calancha </t>
  </si>
  <si>
    <t>A la mañana siguiente, después de tomar desayuno, los chicos del campamento regresaron a subir el cerro que habían trepado el día anterior</t>
  </si>
  <si>
    <t>Rosendo Maqui baja de la piedra y toma a paso lento el sendero que se bifurca por una loma aguda llamada Cuchilla y parte en dos el trigal</t>
  </si>
  <si>
    <t>Pasó muy rápidamente, como una negra flecha disparada por la fatalidad, sin dar tiempo para que el indio Rosendo Maqui empleara su machete</t>
  </si>
  <si>
    <t>Llevaban codicia y valor que fueron exaltados y deformados hasta la barbarie en un mundo donde la ley estaba escrita en el cañón del fusil</t>
  </si>
  <si>
    <t>fundido</t>
  </si>
  <si>
    <t>Ellos seguían fundidos en la media oscuridad, vengan vengan, siéntense un ratito, y oyó a Amalia: ya se había acabado pues la música, niño</t>
  </si>
  <si>
    <t>Ahí estaba el amplio cuarto de paredes color verde limón, la antesala de cortinas floreadas, y él, Zavalita, con un pijama de seda granate</t>
  </si>
  <si>
    <t>No me  pregunte cómo sé, pero andan metidos con don Amenábar este perro del Zenobio que acaba de pasar y ese otro sinvergüenza del Mágico</t>
  </si>
  <si>
    <t>Tan pulcro, siempre de chaleco, el cuello y los puños tan almidonados, sus ojitos lozanos, su figura menuda y elusiva, sus manos nerviosas</t>
  </si>
  <si>
    <t>¿De dónde diablos iba a hacer salir cheques? Pero él tenía ya su plan preparao y de rato en rato le echaba un vistazo a su reló de pulsera</t>
  </si>
  <si>
    <t>bistec</t>
  </si>
  <si>
    <t>"Digo que las cosas cambian, porque si no, mi cadete, ¿se va a comer ese bistec enterito? Déjenos siquiera una ñizca, un nervio, mi cadete</t>
  </si>
  <si>
    <t>Pero tampoco deseaba volver a la caverna mientras no llegara el hermano; temía, odiaba y deseaba aún el cuerpo dormido frente a su soledad</t>
  </si>
  <si>
    <t>No sólo anda así con los de la sección, también con el Rulos y conmigo, parece mentira que se porte así con nosotros que somos del Círculo</t>
  </si>
  <si>
    <t>Imagínese en qué situación quedaría el Gobierno si Se va a cumplir dijo él, rápidamente, y vio que el doctor Lora lo observaba, dudando</t>
  </si>
  <si>
    <t>Revisaba los diarios con lupa, ¡oye lo que dicen de mí, Amalia!, y le daban rabietas si hablaban bien de otra: ésa les pagó, se los compró</t>
  </si>
  <si>
    <t>¿Y esos recibitos de cien al mes que me mostraba, dónde iba a parar esa plata? Pero no le dijo nada: escuchó, asintió, murmuró qué lástima</t>
  </si>
  <si>
    <t>¡Quisiera que alguien intentara quitármela! ¡Que alguien se opusiera! ¡Tengo ansias de pelear, hermano! me dijo a gritos el Markaska</t>
  </si>
  <si>
    <t>Pero una mañana alguien retiró las sábanas de su cama cuando aún dormía; sintió frío, la luz clara del amanecer le obligó a abrir los ojos</t>
  </si>
  <si>
    <t>Le habían cortado el pelo a coco, así bautizaban a los que acababan de entrar a la Universidad, sólo que a él le estaba demorando en crecer</t>
  </si>
  <si>
    <t>Antero se agachó a tiempo, lo tomó de las piernas y lo lanzó contra la pared vieja que nos protegía de la vista de los paseantes del parque</t>
  </si>
  <si>
    <t>Contaba la tradición que en su tiempo se murmuró que el fundidor empleaba malas artes para dar una sonoridad realmente única a sus campanas</t>
  </si>
  <si>
    <t> es el lema del tatuaje) (En video,  da cuenta de la muerte de CARADURA y el posterior asesinato de cinco hinchas aliancistas</t>
  </si>
  <si>
    <t>En suma, dijo que cuando Valencio llegó con los dos comisionados, todos decían examinándolo: Este es un criminal feroz o un manso cordero</t>
  </si>
  <si>
    <t>Una elevaba una suerte de llamada, larga y melancólica, de varias inflexiones, y las demás respondían de modo unánime, con un dulce sollozo</t>
  </si>
  <si>
    <t>¿Lidia?" En la séptima sección, junto a los urinarios, hay un círculo de bultos: encogidos bajo los sacones verdes, todos parecen jorobados</t>
  </si>
  <si>
    <t>¿De qué carajo me sirve llegar a los ochenta años si no puedo comer una rica hamburguesa? dijo Luis Felipe, y mordió su hamburguesa doble</t>
  </si>
  <si>
    <t>Se la debía hacer a tiempo, pues de lo contrario, las primeras lluvias y granizadas cogían a las ovejas mal cubiertas y las mataban de frío</t>
  </si>
  <si>
    <t>El agua prieta se torna menos fiera a la luz de la luna, pues sin platearse, revuelve claridad en las ondas amenguando el negror de su limo</t>
  </si>
  <si>
    <t>Yo había cogido piedrecitas y con ellas le frotaba la cabeza y la frente y, cuando levantaba las manos, se las metía a la boca y a los ojos</t>
  </si>
  <si>
    <t>Desentropaban y se llevaban los animales de esa hacienda y los propios a fin de echarlos a los rastrojos, darles sal, marcarlos, amansarlos</t>
  </si>
  <si>
    <t>A mí qué carajo que seas comunista, aprista, anarquista o existencialista furioso de nuevo, piensa, manoteándose la rodilla, sin mirarme</t>
  </si>
  <si>
    <t>Ximena era alta, guapa, de pelo negro y ojos grandes; siempre había sido un poco gordita, pero había adelgazado bastante para su matrimonio</t>
  </si>
  <si>
    <t>Apenas se alejaron de la casa, Ludovico le aflojó una cachetada de media vuelta, y Ambrosio otra, ninguna muy fuerte, para bajarle la moral</t>
  </si>
  <si>
    <t>Nuevamente, tenía la copa de pisco en la mano y la movía con inteligencia: el líquido transparente llegaba hasta el mismo borde y regresaba</t>
  </si>
  <si>
    <t>¡Qué desgracia! Los alambiques tenían roto el serpentín, no quedaba licor en los toneles, el lecho de Rosa Estela estaba manchado de sangre</t>
  </si>
  <si>
    <t>Ya adentro, movió la linterna en todas direcciones; sobre una de las mesas de la habitación, junto al mimeógrafo, había tres pilas de papel</t>
  </si>
  <si>
    <t>En torno a don Sheque y los periodistas se habían reunido varios mineros, jóvenes, maduros, que escuchaban atentamente bebiendo por su lado</t>
  </si>
  <si>
    <t>Cuando los cóndores y gavilanes pasan cerca, los cernícalos los atacan, se lanzan sobre las alas enormes y les clavan sus garras en el lomo</t>
  </si>
  <si>
    <t>Cuando yo no estoy ¿hablan del hijo de Bola de Oro, del hijo del maricón? Hablas como si el problema fuera tuyo y no de él dijo Carlitos</t>
  </si>
  <si>
    <t>Pera, a solas, de los atrevimientos de boca pasó a los de mano, y Gertrudis riéndose ¿y tú? Amalia le daba manotazos, una vez una cachetada</t>
  </si>
  <si>
    <t>Una tarde que regresaba del colegio, el flaco Higueras me dijo: ¿no te importa que vayamos a otro sitio? Prefiero no entrar a esa cantina"</t>
  </si>
  <si>
    <t>Después de la misa, las autoridades y los hacendados lo esperaban en la puerta de la iglesia; lo rodeaban y lo acompañaban hasta el Colegio</t>
  </si>
  <si>
    <t>El gorrión fugitivo volvió con su pareja y ambos piaban saltando de rama en rama, lo más cerca del nido que les permitía su miedo al hombre</t>
  </si>
  <si>
    <t>Pantaleón manejaba «El supermán de las pistas», una carcocha que pertenecía a Transportes Pucallpa, la empresa rival de Transportes Morales</t>
  </si>
  <si>
    <t>Clemente Yacu, presionado por el grupo de comuneros que encabezaba Artemio Chauqui, llamó a asamblea para juzgar los actos de Benito Castro</t>
  </si>
  <si>
    <t>¡Vaya, estaba con suerte! Mirando un saúco distinguió una rama seca y eso le ahorraría cortar verdes y esperar varios días a que se secaran</t>
  </si>
  <si>
    <t>En ese momento la chichera levantó un gran trozo de sal blanca y la dejó caer sobre la falda de la india de Patibamba que llamó a las otras</t>
  </si>
  <si>
    <t>Los rayos continuaban lanzando sus esplendentes y trágicas saetas y los truenos parecían martillar los cerros haciéndolos saltar en pedazos</t>
  </si>
  <si>
    <t>Era hermoso encontrar en ese páramo amarillo y oliente a cañazo, un lugar gratamente perfumado por los claveles florecidos en rojo y blanco</t>
  </si>
  <si>
    <t>Al tercer día fueron con su tía a la Parroquia a bautizar a Amalita y cuando el Padre preguntó ¿qué nombre? ella contestó: Amalia Hortensia</t>
  </si>
  <si>
    <t>Y yo digo, pue lo he mirao así de seguido, que se puede ablandar todo hasta el fierro si lo metes en la candela, pero menos un corazón duro</t>
  </si>
  <si>
    <t>La voz enronquecida y atolondrada del papá, Zavalita, los esfuerzos de él y del Chispas por calmar, callar a la mamá que sollozaba a gritos</t>
  </si>
  <si>
    <t>Por temor al bosque tupido, en cuyo interior caminaban millares de sapos de cuerpo granulado, no me acerqué nunca a las ramas de ese capulí</t>
  </si>
  <si>
    <t>En su cara hay acaso más gravedad, pero sus ojos siguen siendo vivos y el bigotillo se eriza sobre los labios con la misma prestancia chola</t>
  </si>
  <si>
    <t>Luego habían comenzado a llegar familiares, luego Ana, y tú, Popeye y el Chispas se habían pasado toda la tarde haciendo trámites, Zavalita</t>
  </si>
  <si>
    <t>205 Prieto esquivó el golpe y, en el momento en que el Zurdo caía, le cogió la mano y doblándosela violentamente le hizo soltar la cuchilla</t>
  </si>
  <si>
    <t>¿A veces te lleva sólo a conversar? Entra con su cara de entierro, cierra las cortinas y se sirve su trago  dijo Ambrosio, con voz densa</t>
  </si>
  <si>
    <t>El pobre gringo, en sus últimos instantes, comenzó a parlar en su lengua, sabe Dios qué cosas, y murió dando voces, como llamando a alguien</t>
  </si>
  <si>
    <t>Miró su reloj: no vio la hora, sus ojos quedaron embelesados por el brillo fascinante de las agujas, la esfera, la corona, la cadena dorada</t>
  </si>
  <si>
    <t>259 Ellos volvieron muy impresionados e inclusive contagiados de la seguridad basada en el conocimiento que demostraba el joven profesional</t>
  </si>
  <si>
    <t>El caporal Ramón Briceño había amenazado a los repunteros diciéndoles que pronto tendrían que obedecerle como a representante del hacendado</t>
  </si>
  <si>
    <t>El teniente ocupaba el sillón cuyo espaldar tenía al frente: Alberto sólo veía un brazo, la pierna inmóvil y un pie que taconeaba levemente</t>
  </si>
  <si>
    <t>Seguía engordando, y la señora hablaba todo el tiempo del viaje, ¿pero cuándo iba a viajar? No sabía exactamente cuándo pero pronto, Amalia</t>
  </si>
  <si>
    <t>Gritó entonces con voz potente: «Taita Rumi, Taita Rumi, ¿nos irá bien en Yanañahui?» El silencio devolvió una ráfaga de multiplicados ecos</t>
  </si>
  <si>
    <t>Habló después de mucho rato: -¿Qué te parece, Artidoro? -¿Qué me va a parecer, taita? Ese don Álvaro es un perro que no respeta ni la vejez</t>
  </si>
  <si>
    <t>No había quién se aguantara la risa cuando el serrano Cava se cuadró frente a Huarina y éste le dijo "quítese la cristina" y él se la quitó</t>
  </si>
  <si>
    <t>¿Me adviertes a mí? dijo el Chispas, pero ya Cary y Popeye lo habían sujetado y lo hacían retroceder ¿de qué se ríe, niño?, dice Ambrosio</t>
  </si>
  <si>
    <t>Al abrirse la puerta, se separaron con precipitación: el maletín de cuero se volcó, el quepí rodó al suelo y Alberto se inclinó a recogerlo</t>
  </si>
  <si>
    <t>Tremendos rosquetes que son esos numerarios o supernumerarios o como carajo se llamen, todos metiditos en la misma casa dijo Luis Felipe</t>
  </si>
  <si>
    <t>¡Consentido era el arbusto! Cuando las ramas eran muy gruesas y coposas, tenían que descenderlas con sogas para que no maltrataran el cocal</t>
  </si>
  <si>
    <t>Cogió los billetes que se arrugaron entre sus dedos, para que viera que no se hacía de rogar nomás, y los guardó en el bolsillo de la chompa</t>
  </si>
  <si>
    <t>En la rama mocha de uno de los troncos que sostenía el techo de malahoja y calamina, el rebozo de doña Felipa se exhibía, cubriendo andrajos</t>
  </si>
  <si>
    <t>También hablaban poco porque ya se sabían sus faenas y su desgracia y, fuera del caporal y los contadores, no llegaban casi nunca forasteros</t>
  </si>
  <si>
    <t>Una vez se la sacó un heladero de Chincha, y ella puede que Dios la mande otra vez acá y se compraba sus huachitos con la plata que no tenía</t>
  </si>
  <si>
    <t>El cachaco se rió y dijo: 1 no es que Ricardo Valdivieso haya hecho nada, sino que está en la Asistencia Pública más cortado que una lombriz</t>
  </si>
  <si>
    <t>¿A don Cayo? Sí, y la señora no podía encontrarlo por ninguna parte, se había pasado la noche echando lisuras y llamando a la señorita Queta</t>
  </si>
  <si>
    <t>Y por la Virgen que todos tenían miedo, y juro que vi a no sé cuántos caer al suelo, cogiéndose los huevos, o con la cara rota, fíjense bien</t>
  </si>
  <si>
    <t>Entonces tironeaba con sus regordetas manitas de las correas de las ojotas, palpaba los pies duros y luego alzaba la cabeza hacia el gigante</t>
  </si>
  <si>
    <t>Los cobradores traían cuentas de cosas que el señor Lucas compraba y la señora pagaba o les contaba historias fantásticas para que volvieran</t>
  </si>
  <si>
    <t>Había un pequeño farol en el corredor de la casa donde estaba Amadeo, pero apenas si permitía verlo, de igual modo que a cuantos lo rodeaban</t>
  </si>
  <si>
    <t>Micaela, la viuda del resucitado, gritaba: «¡Mis hijos, mis hijos!, ¿dónde están mis hijos?», lo mismo que las madres de los demás muchachos</t>
  </si>
  <si>
    <t>Pero llegaba una altitud en que ya no existía sino la roca, fraccionada en mil picachos, pedrones y aristas, negros y rojinegros y azulencos</t>
  </si>
  <si>
    <t>Se tiró al suelo y miró detenidamente los edificios de las cuadras, separados de él por la mancha verde y rectangular de la cancha de fútbol</t>
  </si>
  <si>
    <t>También usaban las palabras; con ellas se herían, infundiendo al tono de la voz, más que a las palabras, veneno, suave o violento» (XI, 267)</t>
  </si>
  <si>
    <t>A su alrededor había gente; las mujeres llevaban blusas y faldas de colores claros, zapatos blancos, sombreros de paja, anteojos para el sol</t>
  </si>
  <si>
    <t>Pero él intervenía casi siempre, cuando no iba a escalar los cerros con Lleras, o a tomar chicha y a fastidiar a las mestizas y a los indios</t>
  </si>
  <si>
    <t>¡Prostitutas, cholas asquerosas! Entonces, una de las mestizas empezó a cantar una danza de carnaval; el grupo la coreó con la voz más alta</t>
  </si>
  <si>
    <t>Siempre esperaba en la Plaza de Bellavista para invitarme un trago, un cigarrillo y para hablarme de mi hermano, de mujeres, de muchas cosas</t>
  </si>
  <si>
    <t>Se dieron la mano, el señor Lozano les explicó todo, después ellos dos habían salido a tomarse un trago a una pulpería de la avenida Bolivia</t>
  </si>
  <si>
    <t>Un rato más tarde, Joaquín estaba en la cama, cambiando la televisión de un canal Página 209  a otro, cuando tocaron la puerta de su cuarto</t>
  </si>
  <si>
    <t>Distinguió en la penumbra las cabelleras en desorden, las manchas de rouge y rimmel en las caras saciadas, el sosiego adormecido de sus ojos</t>
  </si>
  <si>
    <t>No habías vuelto al «Negro-Negro» con Carlitos, Zavalita, no habías vuelto con ellos a ver de gorra los shows de las boites ni a los bulines</t>
  </si>
  <si>
    <t>La señora Zoila regresó menos abatida, tostada por el verano de Europa, rejuvenecida, con las manos llenas de regalos y la boca de anécdotas</t>
  </si>
  <si>
    <t>El viento sacudía los eucaliptos, que rezongaban con bronca voz, dejando caer hojas lentas que chocaban en el sombrero de Benito blandamente</t>
  </si>
  <si>
    <t>Avanzó como sobre hielo o cera, temiendo resbalar, caer y hundirse en una confusión todavía peor y se sentó en la orilla del asiento, rígida</t>
  </si>
  <si>
    <t>La China lo tenía en la bancarrota total, se andaba prestando dinero de medio mundo y hasta la redacción llegaban cobradores con vales suyos</t>
  </si>
  <si>
    <t>¿Tú qué tal? ¿Llegaste a descansar un poquito? Ay, qué bien, nada como una siestacha con piyama y chocolatito de menta al despertarte, mujer</t>
  </si>
  <si>
    <t>A ratos las lenguas de fuego producían un leve rumor al alargarse y el barbón afirmaba que la candela estaba hablando y que algo iba a pasar</t>
  </si>
  <si>
    <t>Eso lamían los montaraces y por ello, tanto como por la cañabrava, el clima cálido y la libertad, estaban muy lustrosos y correlones siempre</t>
  </si>
  <si>
    <t>Antes, olvidaba la misa con frecuencia y Alberto la había sorprendido muchas veces cuchicheando con sus amigas contra los curas y las beatas</t>
  </si>
  <si>
    <t>rosca</t>
  </si>
  <si>
    <t>" Ocho gargantas aflautadas siguen entonando ayes femeninos; algunos excitados unen el pulgar y el índice y avanzan las roscas hacia Alberto</t>
  </si>
  <si>
    <t>Hacía verdaderas talas y no abandonaba las chacras sin que los cuidadores tuvieran que corretearlo mucho disparándole piedras con sus hondas</t>
  </si>
  <si>
    <t>La mesonera del puro de Ica, desde que Benito le soltó la alegre apreciación de la mostaza, lo mira con ojos amables y deseosos de intimidad</t>
  </si>
  <si>
    <t>Él subiría la cumbre de la cordillera que se elevaba al otro lado del Pachachaca; pasaría el río por un puente de cal y canto, de tres arcos</t>
  </si>
  <si>
    <t>Encontró a la señora Zoila viendo televisión en el cuartito que había hecho acondicionar debajo de la escalera para la canasta de los jueves</t>
  </si>
  <si>
    <t>Pero un temblor perceptible sacudía sus rostros cuando oían hablar de los éxitos amorosos y deportivos de Gerardo y cuando reía a carcajadas</t>
  </si>
  <si>
    <t>El chalhuanquino siguió hablando en quechua, rodeándonos, haciendo bulla, pronunciando las palabras en voz cada vez más alta y tierna: s III</t>
  </si>
  <si>
    <t>El teniente Huarina y el suboficial Morte están cuadrados a menos de un metro y si respiro me sienten, perra no abuses de las circunstancias</t>
  </si>
  <si>
    <t>Se volvió a reír, exagerada y sin gracia, y el hombre, con media sonrisa abúlica, señaló el sillón: asiento, se iba a cansar de estar parada</t>
  </si>
  <si>
    <t>" Desde la esquina de su casa vio a media cuadra la silueta en uniforme oscuro, el quepí blanco y, al borde de la acera, un maletín de cuero</t>
  </si>
  <si>
    <t>para no hablar del pantaloncito negro: qué malo eras, chico de la calle, provocabas demasiado con el paquete bien apretadito, bien marcadito</t>
  </si>
  <si>
    <t>118 Pero sucedía que, en ciertos años, las papas escaseaban debido a que la cosecha no fue buena o porque se pudrían o brotaban en los hoyos</t>
  </si>
  <si>
    <t>Él le pasó el brazo por el hombro: bajo su mano, latía una piel suave, tibia, que debía ser tocada con prudencia, como si fuera a deshacerse</t>
  </si>
  <si>
    <t>¿Así que vas a darnos una ayudadita en esto de la barriada?  No hay problema, claro que tenemos que colaborarnos dijo el capitán Paredes</t>
  </si>
  <si>
    <t>Y si supieras de quién, se rió la señora, pero al ver la cara de Amalia se puso un dedo en la boca: no se podía decir, chola, era un secreto</t>
  </si>
  <si>
    <t>Por primera vez, después de tres años, sentía esa sensación de impotencia y humillación radical que había descubierto al ingresar al colegio</t>
  </si>
  <si>
    <t>Arróspide sigue en la puerta, con las manos en los bolsillos; mira con curiosidad a dos cadetes que discuten a gritos en el centro del patio</t>
  </si>
  <si>
    <t>Pero éste es protegido de los Córdova y, así no lo fuera, ellos de todos modos me harían bulla en los diarios de la capital del departamento</t>
  </si>
  <si>
    <t>En pocos meses la gente ha visto ya la tranquilidad  que hay ahora y el caos que era el país con los apristas y comunistas sueltos en plaza</t>
  </si>
  <si>
    <t>Antes de un año se había recobrado del todo, Zavalita, retomado su agitada vida social, sus canastas, sus visitas, sus teleteatros y sus tés</t>
  </si>
  <si>
    <t>Me hizo un culo de preguntas, tipo ¿desde cuándo estás en drogas?, ¿cuándo fue la primera vez?, ¿quién te invitó? Yo me hacía el cojudo nomás</t>
  </si>
  <si>
    <t>Cuando uno se va poniendo viejo Sí, Carlitos, Cayo Bermúdez en persona le gustaría tener quien lo represente en el mundo cuando ya no esté</t>
  </si>
  <si>
    <t>Cuanto más descendía, el camino era más polvoriento y ardoroso; los pisonayes formaban casi bosques; los molles se hacían altos y corpulentos</t>
  </si>
  <si>
    <t>Después llegaron los tenientes con sus uniformes de parada, y el Mayor jefe de cuartel y de repente llegó el coronel y entonces nos cuadramos</t>
  </si>
  <si>
    <t>Había desatado el rebozo de doña Felipa de lo alto de la cruz, en el puente de Pachachaca, el día anterior; su hazaña de esta noche era mayor</t>
  </si>
  <si>
    <t>" Y dice que les dijo: "buenos días, cadetes", pero que ya no miraba al Rulos, sólo al Jaguar y que éste soltó la piedra que tenía en la mano</t>
  </si>
  <si>
    <t>Claro que ellos pueden matarme primero mientras trepo, pero la noche es oscura y los compañeros romperán el farol de ese patio apenas me vean</t>
  </si>
  <si>
    <t>Pantaleón, viéndolos en apuros; les había aconsejado déjense de pagar alquiler y vénganse a la barriada y háganse una cabañita junto a la mía</t>
  </si>
  <si>
    <t>Apenas anocheció ataron al cadáver los pies y las manos poniendo en medio de ellos un largo palo que los gendarmes cargaron sobre los hombres</t>
  </si>
  <si>
    <t>La coca es buena para el hambre, para la sed, para la fatiga, para el calor, para el frío, para el dolor, para la alegría, para todo es buena</t>
  </si>
  <si>
    <t>¿Cómo podía operarse ese milagro? Los que carecían de familia que los ayudara se mantenían con cancha, coca y las escasas sobras de los otros</t>
  </si>
  <si>
    <t>No tomaría nuevamente el camino del Cuzco; se iría por el otro lado de la quebrada, atravesando el Pachachaca, buscando los pueblos de altura</t>
  </si>
  <si>
    <t>¿Cómo va la contramanifestación? La gente del partido Restaurador está repartida por las barriadas haciendo propaganda dijo el doctor Lama</t>
  </si>
  <si>
    <t>Cantaba por sus ojos, como si de los huecos negros un insecto extraño, nunca visto, silbara, picara en algún nervio profundo de nuestro pecho</t>
  </si>
  <si>
    <t>Valencio, escurriéndose entre las rocas, logró acercárseles como a veinte metros y tiró una piedra al que venía delante, dándole en la cabeza</t>
  </si>
  <si>
    <t>El cura tenía los brazos cruzados sobre el pecho, sus manos se calentaban bajo las axilas como en un nido; sus ojos eran pícaros y bondadosos</t>
  </si>
  <si>
    <t>Teniendo absoluta necesidad de él, había que amarrarlo de noche, pero con soga de cerda o cuero, porque se comía las de fibra de pate o penca</t>
  </si>
  <si>
    <t>Podía ver Agua Dulce desde allí, la playa sin carpas, los quioscos cerrados, la neblina que ocultaba los acantilados de Barranco y Miraflores</t>
  </si>
  <si>
    <t>Han hecho un trabajo de hormiga para joderme, y al final lo han conseguido, porque no se puede negar que esos conchasumadres son inteligentes</t>
  </si>
  <si>
    <t>¿Por qué? Quizá por los recuerdos de haberla visto desnuda, con el traje sobre la cabeza, blanca, disputada en ciegas peleas por los internos</t>
  </si>
  <si>
    <t>"Y si estuviera durmiendo en la hierbita, y si se estuviera robando el examen, durante mi turno, mal parido, y si hubiera tirado contra, y si</t>
  </si>
  <si>
    <t>Clemente Yacu se puso de pie y habló con voz firme y pausada: -Yo digo que soy alcalde mientras dure la prisión de nuestro güen Rosendo Maqui</t>
  </si>
  <si>
    <t>Y le hablé a él, como se encomendaban los escolares de mi aldea nativa, cuando tenían que luchar o competir en carreras y en pruebas de valor</t>
  </si>
  <si>
    <t>El estruendo se prolongó en los cerros y los venados corrían hacia adelante y atrás, como locos, y por último se agruparon en torno al muerto</t>
  </si>
  <si>
    <t>Habían hecho la cola de costumbre, mirando los gallinazos del techo de la Morgue, y el doctor le había dicho a Amalia te internas ahora mismo</t>
  </si>
  <si>
    <t>Cuando los tres años han entrado, el capitán de servicio toca el primer silbato; los cadetes permanecen ante las sillas en posición de firmes</t>
  </si>
  <si>
    <t>Pero el Manco, sin ver ni saber, se había lanzado ya cuesta abajo, haciendo restallar injurias como latigazos, a todo el galope de su caballo</t>
  </si>
  <si>
    <t>-¡No puede ser! -gritó el coronel; sus manos se elevaron en el aire y cayeron contra su prominente barriga; allí quedaron, asidas al cinturón</t>
  </si>
  <si>
    <t>Lo que yo quería era que mi mano se estirara hasta la cometa y como era del tamaño de una canica, agarrarla; y le dije a mi viejo y el se rió</t>
  </si>
  <si>
    <t>¡Si tenía esa campana, muchas ceras en el altar, buena fiesta y el fervor de toda la comunidad! El día grande de la fiesta salía la procesión</t>
  </si>
  <si>
    <t>Padrecito, ¿qué dice que la tropa va a entrar a Abancay por Huanupata, fusilando a las chicheras? preguntó el Peluca; se atrevió a hablar</t>
  </si>
  <si>
    <t>Estaba más enojado con los amarillos del sindicato que con los soplones: cuando el Apra suba esos cabrones verán, esos vendidos a Odría verán</t>
  </si>
  <si>
    <t>mariscal</t>
  </si>
  <si>
    <t>¿Crees que vas a conseguir trabajo en Lima? Necesitamos algo que recuerde la excelente fórmula del mariscal Benavides dijo el doctor Ferro</t>
  </si>
  <si>
    <t>El hombre salió a la puerta y señaló con la mano: -Doblas esa esquina, caminas una cuadra y al voltear, a mano derecha, ahí está la sección 3</t>
  </si>
  <si>
    <t>Así cruzó los Andes del departamento de La Libertad llevándose muchos paisajes en las retinas y un dolor sordo que le iba enturbiando la vida</t>
  </si>
  <si>
    <t>cachimbo</t>
  </si>
  <si>
    <t>Se fueron en primer lugar del Parque, dejando atrás las gentes, los gritos y una diana que ejecutaba una banda de cachimbos con gran decisión</t>
  </si>
  <si>
    <t>¿De Lima? Leoncio Paniagua no se lo había querido creer: pero si hablaba igualito a la gente de aquí, si tenía el cantito y los dichos y todo</t>
  </si>
  <si>
    <t>El subprefecto, impotente para intervenir y ni siquiera reconvenir a los hacendados, pedía fuerzas y órdenes a la prefectura del departamento</t>
  </si>
  <si>
    <t>Pataleó y arañó cuando la tenía cargada y en la camioneta se hacía la que lloraba porQue se tapaba la cara, pero Ambrosio no la sentía llorar</t>
  </si>
  <si>
    <t>Se fue gruñendo su enojo y los caporales metieron a los indios en la misma pocilga, asegurándola con un cerrojo de hierro y un grueso candado</t>
  </si>
  <si>
    <t>Los caporales se abrieron paso hasta llegar al lado de Benito Castro y el que parecía su jefe, habló: -Oiga, nosotros nos volvemos aura mesmo</t>
  </si>
  <si>
    <t>El mismo veía que era necesario y cuando el buen viejo Rosendo quiso una escuela fue sin duda porque intuyó el mundo al cual no tenían acceso</t>
  </si>
  <si>
    <t>Escritorios sin papeles, sillas viejas, fotos de Odría, carteles, Viva la Revolución Restauradora, Salud, Educación, Trabajo, Odría es Patria</t>
  </si>
  <si>
    <t>Las mujeres que ocupaban el atrio y la vereda ancha que corría frente al templo, cargaban en la mano izquierda un voluminoso atado de piedras</t>
  </si>
  <si>
    <t>Los amigos comienzan a beber pisco y una mujer obesa les repite las copas advirtiendo que es puro de Ica y parece que ellos lo saben apreciar</t>
  </si>
  <si>
    <t>Con la plata que ganaron esa noche, Pedro y Joaquín comieron una pizza y tomaron una jarra de sangría en un restaurante de la avenida Diagonal</t>
  </si>
  <si>
    <t>¿Podría darme algunos datos, Inspector? Por lo pronto, las presentaciones dijo el de la papada, cordialmente, y le alcanzó una mano blanda</t>
  </si>
  <si>
    <t>Entre las personas que murmuraban, Santiago vio un fragmento de pared empapelada de azul claro, losetas sucias, un velador, un cubrecama negro</t>
  </si>
  <si>
    <t>mariano dio un salto y ya estaba de vuelta en el escenario, no sé qué coño se había metido  el energúmeno este, pero estaba pilas, embaladazo</t>
  </si>
  <si>
    <t>60 Y he ahí que algo se mueve entre la sombra, que el monolito se fracciona, que el viejo ídolo se anima y cobra contornos humanos y desciende</t>
  </si>
  <si>
    <t>En la mañana se llevaron su catre del internado, su baúl, y un pequeño cajón donde guardaba insectos secos, semilla de higuerilla, huayruros19</t>
  </si>
  <si>
    <t>camiseta El jugador de la U sabe que tiene que pelear todas las pelotas, que tiene que sudarla, que la tribuna lo va a silbar si no deja todo</t>
  </si>
  <si>
    <t>Desde sus puestos de observación, los intrusos lanzan frases hacia la rueda humana, anzuelos que quedan flotando entre los bancos de muchachas</t>
  </si>
  <si>
    <t>Con el ojo sano, veía por encima del hombro del enfermero, al Jaguar: lo miraba indiferente, desde una silla, al otro extremo de la habitación</t>
  </si>
  <si>
    <t>Permaneció en el cuarto un largo rato, sentado a la orilla de la cama, observando la mano gruesa, de vellos lacios, que reposaba en su rodilla</t>
  </si>
  <si>
    <t>Y los hombres y las mujeres se vuelven ritmo jubiloso en el diálogo corporal de entrega y negación que entabla cada pareja bailadora de huaino</t>
  </si>
  <si>
    <t>Esa noche se tiró al suelo apretándose la cabeza con las manos y entre Amalia y don Atanasio lo arrastraron a la calle y lo subieron a un taxi</t>
  </si>
  <si>
    <t>Aída le iba pasando las libretas, las hojas sueltas que le entregaban los otros, iba y venía corriendo en puntas de pie de la puerta a la cama</t>
  </si>
  <si>
    <t>Lo vio abrir un poco la boca, arrugar y desarrugar la frente en un segundo; vio que dejaba de sonreír y asentía, con la mirada bruscamente ida</t>
  </si>
  <si>
    <t>Los otros caporales habían terminado de comer y se entretenían jugando a la baraja, salvo el ebrio que seguía desentonando con el mismo yaraví</t>
  </si>
  <si>
    <t>Arriba, entre las cumbres de El Alto, bloqueando un ancho cañón lleno de trillos, están Ambrosio Luma, Porfirio Medrano, Valencio y veinte más</t>
  </si>
  <si>
    <t>En la noche, al terminar la comida, los jugadores de la selección peruana subieron a sus habitaciones en el hotel Holiday Inn de Puerto España</t>
  </si>
  <si>
    <t>¿Qué ha hecho con las tierras que nos quitó? Ahí están baldías, llenas de yuyos y arbustos, sin saber lo que es la mano cariñosa del sembrador</t>
  </si>
  <si>
    <t>Se ponían zapatillas de basquet, como en la cancha del Club Terrazas y procuraban que la pelota no estuviera muy inflada para evitar los botes</t>
  </si>
  <si>
    <t>Por un lado se agita la multitud; por otro, una pequeña carpa oval blanquea como un globo dejando filtrar por la lona el gemido de un acordeón</t>
  </si>
  <si>
    <t>Perdona que te llamara, quería hablar contigo de algo parecía imposible esa vocecita cortada, piensa, increíble esa vocecita intimidada  </t>
  </si>
  <si>
    <t>Los contrafuertes que canalizan las aguas están prendidos en las rocas, y obligan al río a marchar bullendo, doblándose en corrientes forzadas</t>
  </si>
  <si>
    <t>Compró un machete y ya se salía cuando se pusieron a hablar del indio y en ese momento él hizo como que tenía malograda la correa de una ojota</t>
  </si>
  <si>
    <t>El tal Mora, que era hombre templao, iba adelante y por fin se abajó de su bestia sin hacer bulla, haciéndonos señas que nos abajáramos tamién</t>
  </si>
  <si>
    <t>Caminó hacia la capilla y el rumor de los pasos y el tintinear de las espuelas se perdían en el silencio como en un inmenso desierto solitario</t>
  </si>
  <si>
    <t>Otra vez la acompañó hasta el centro en el tranvía y se subió con ella al ómnibus de Limoncillo y también le pagó el pasaje y ella qué ahorros</t>
  </si>
  <si>
    <t>En lo mejor, Benito Castro, que estaba escondido en algún rincón, aparecía a toda carrera imitando los mugidos del toro o los rugidos del puma</t>
  </si>
  <si>
    <t>¿Tienes un cigarrillo? Una mano sudada roza la suya y se aparta en el acto, dejando en su poder un cigarrillo blando, sin tabaco en las puntas</t>
  </si>
  <si>
    <t>Las mestizas que no habían salido nunca de esas cuevas llenas de moscas, tugurios con olor a chicha y a guarapo ácido, se detenían para oírles</t>
  </si>
  <si>
    <t>Pero el mundo es ajeno y nada nos da nada, ni siquiera un güen salario, y el hombre muere con la frente pegada a una tierra amarga de lágrimas</t>
  </si>
  <si>
    <t>Iría prendida en una rama de chanchacomo o de retama, o flotando sobre los mantos de flores de pisonay que estos ríos profundos cargan siempre</t>
  </si>
  <si>
    <t>Al cesar la andanada, la misma voz anónima que giraba como un torno, repitió: - Cante cien veces "soy un perro", con ritmo de corrido mexicano</t>
  </si>
  <si>
    <t>La verdad, era para romperse de risa, la Rata comenzó a zambullirse en los roperos, se metía todito y como es tan enano, la ropa se lo tragaba</t>
  </si>
  <si>
    <t>Ahora mi Joaquín está con la cara toda chupada, porque seguro que no estás comiendo bien, ¿no hijito? ¿Qué haces acá, mami? preguntó Joaquín</t>
  </si>
  <si>
    <t>66 Junto al chorrito, las mujeres -rebozos negros, faldas multicolores- se aglomeraban como una bandada de aves carniceras en torno a la presa</t>
  </si>
  <si>
    <t>Tal vez el corazón dejó de latir para que no perturbara el pulso la carrera poderosa de la sangre y si la mano presionara demasiado el gatillo</t>
  </si>
  <si>
    <t>Al que se aproximó más, el oso le dio un manotón en el cráneo que lo hizo aplanarse contra el suelo, para siempre, después de un breve aullido</t>
  </si>
  <si>
    <t>El hacendado desmontó a la puerta de la casa del tinterillo Iñiguez, apodado Araña, suma y compendio de los rábulas de la capital de provincia</t>
  </si>
  <si>
    <t>El flaco me dio algunos paquetes, que escondí entre la ropa, y nos sacudimos los pantalones y nos limpiamos los zapatos que estaban enterrados</t>
  </si>
  <si>
    <t>Hubiera deseado que los repunteros se pusieran de su parte, por lo menos de palabra, y le hicieran sentir su solidaridad de indios y de pobres</t>
  </si>
  <si>
    <t>Para mayor seguridad hacía su cama dentro de un cerco formado por la faja, la misma larga y coloreada faja que durante el día ceñía su cintura</t>
  </si>
  <si>
    <t>Sus padres la habían educado en la idea de que su belleza le depararía un alto destino que estaba, desde luego, lejos de los jóvenes de Muncha</t>
  </si>
  <si>
    <t>Los cadetes se volvieron a mirar a Paulino, que había arrugado la frente; sus grandes labios tumefactos se abrían como las caras de una almeja</t>
  </si>
  <si>
    <t>Doroteo miraba con unos ojos muy pequeños, que para peor entrecerraba y sólo salvábanse de la desaparición mediante un vivo y malicioso fulgor</t>
  </si>
  <si>
    <t>En tu cumpleaños, la Teté y el Chispas y Popeye habían ido a despertarte a la  pensión, y en la casa toda la familia te esperaba con paquetes</t>
  </si>
  <si>
    <t>Viejos, canosos, gordos, inventaban mil cosas, levantar el vaso de whisky del suelo, agacharse a botar la ceniza, para acercar los ojos y mirar</t>
  </si>
  <si>
    <t>Con la plata que está ganando Fermín ahora que anda de cama y mesa con Cayo Bermúdez, el mocoso no va a necesitar relaciones dijo el senador</t>
  </si>
  <si>
    <t>El jefe de la expedición, prefecto Arana, despacha indios conibos para que busquen a algunos cashibos mansos que residen en la margen izquierda</t>
  </si>
  <si>
    <t>Los maricones del Opus Dei le han metido en la cabeza que tiene que salvar su matrimonio, y tu madre es más terca que una mula jijunagrandísima</t>
  </si>
  <si>
    <t>Él, que había donado parte del cañazo y proporcionado el tercer jumento para la conducción, era un hombre muy notable en Muncha e inmediaciones</t>
  </si>
  <si>
    <t>Secó sus ropas y las caronas y el pellón -al cuero, no hay que calentarlo porque se encarruja-, dando lugar a que el caballo descansara un poco</t>
  </si>
  <si>
    <t>El suelo es duro, lo riegan diariamente; manchas húmedas, extensas, alternan en el suelo con las huellas de los orines de caballos y de hombres</t>
  </si>
  <si>
    <t>Qué esperas, imbécil, dijo el que daba las órdenes y Trifulcio disparó una mirada angustiada a don Emilio que hizo un signo de rápido o apúrate</t>
  </si>
  <si>
    <t>Quería tirarles tacles y hacerles las llaves del cachascán, y es tan flaquito que cada vez me lo traen sangrando, le contaba Amalia a Gertrudis</t>
  </si>
  <si>
    <t>Dio media vuelta, ingresó a una calle pero segundos después se detuvo y volvió la cabeza: en la esquina desaparecía el último vagón del tranvía</t>
  </si>
  <si>
    <t>En la alameda Ricardo Palma arrugaron el periódico e hicieron algunos pases hasta que se deshizo y quedó abandonado en una esquina de Surquillo</t>
  </si>
  <si>
    <t>Pero Helena no facilitaba el diálogo, discutía todo, aun las afirmaciones más inocentes, nunca hablaba por gusto y sus opiniones eran cortantes</t>
  </si>
  <si>
    <t>El Buitre tenía ya una ferretería y un almacén y dicen que decía cuando el muchacho vuelva de Lima de doctor levantará los negocios como espuma</t>
  </si>
  <si>
    <t>De rato en rato, Queta distinguía en distintos puntos del Bar o en el saloncito o en los cuartos de arriba los disforzados chillidos de Malvina</t>
  </si>
  <si>
    <t>Nada menos que el ministro Alberto Elias bajó de su Mercedes blindado con todos sus cholazos tipo «Mamani» Vice llenos de Página 201  pistolas</t>
  </si>
  <si>
    <t>¿No te acuerdas, cholo, el día que Ferrito hizo bailar a Lucy desnuda, aquí, en la mesa del comedor? Oye, cómo secas los vasos, dama sin nombre</t>
  </si>
  <si>
    <t>¿Qué acero le puso? -Acero bueno, ¿qué más le iba a poner? -No; usté le puso fierro colao -dijo el Zurdo, elevando el tono-, usté me ha engañao</t>
  </si>
  <si>
    <t>Bien mirado -se decía-, la culebra oteó desde un punto elevado de la ladera el nido de gorriones y entonces bajó con la intención de comérselos</t>
  </si>
  <si>
    <t>Un momento después, salían sólo unas burbujas que demoraban en reventar y, por último, todo el barrizal negro y acuoso volvió a quedar en calma</t>
  </si>
  <si>
    <t>Reconocieron sus pasos de gaviota, rápidos y muy cortos; Pitaluga y los otros se callaron, el quejido de la mujer se hizo más dulce, más lejano</t>
  </si>
  <si>
    <t>Pedro se llevó un chicle a la boca, metió las manos en los bolsillos y se paró en una esquina a mirar los carros que pasaban al lado del parque</t>
  </si>
  <si>
    <t>Tan pronto Luis Felipe se fue de la sala acompañado de Amparo, Flora se puso de pie, cogió de la mano a Joaquín y lo llevó a uno de los cuartos</t>
  </si>
  <si>
    <t>tiburón</t>
  </si>
  <si>
    <t>pobres mis negros que se mueren ahogados por decenas y son carne rica-riquísima para tanto tiburón desalmado que merodea por esas aguas cálidas</t>
  </si>
  <si>
    <t>¿Aló, aló, flaco? ahí la idéntica voz de años atrás que se quebraba, Zavalita, llena de angustia, de alegría, su voz atolondrada que gritaba</t>
  </si>
  <si>
    <t>Los delegados no debían seguir ciegamente a las bases, debían mostrarles el rumbo: despertarlas, compañeros y camaradas, empujarlas a la acción</t>
  </si>
  <si>
    <t>311 Y sabía claramente que un hombre, un perro, un pájaro o tan sólo una planta de trigo, una mazorca, una rama de úñico, lo habrían acompañado</t>
  </si>
  <si>
    <t>Página 268  Porque entonces, ¿quién trabaja para nosotros, quiénes son nuestros obreros, nuestra mano de obra? Tienen que ser los cholos, pues</t>
  </si>
  <si>
    <t>Su primer recuerdo -anotemos que Rosendo confunde un tanto las peripecias personales con las colectivas- estaba formado por una mazorca de maíz</t>
  </si>
  <si>
    <t>Los huecos de los hornos donde borbotearon, despidiendo un meloso olor, las pailas de rojo cobre llenas de jugo, se hallan atestados de malezas</t>
  </si>
  <si>
    <t>En la comunidad vivió Frontino el resto de su vida, esforzada y noblemente, sin más contratiempo que la cornada que le propinó el toro Choloque</t>
  </si>
  <si>
    <t>163 El primero en quedarse solo fue Benito, que no tenía amigas, pero, después de dar sus hachazos se le acercó una china ya madura y buenamoza</t>
  </si>
  <si>
    <t>un partido bastante difícil, pero hemos trabajado en la semana lo que ha dicho el profe y con las ganas de un buen espectáculo para la hinchada</t>
  </si>
  <si>
    <t>culear</t>
  </si>
  <si>
    <t>y por más que me la había corrido viendo culear a los dos ardientes pichoncitos en mi depa, igual (o por eso mismo) seguía con ganas de mariano</t>
  </si>
  <si>
    <t>¿Echándose vaselina, piensa, jadeando y babeando como una parturienta debajo de él? Sí, yo le enseñé a manejar al niño Chispas dice Ambrosio</t>
  </si>
  <si>
    <t>La señorita está conmigo, don musitó la voz ahogada del sambo; estaba junto a la lámpara y la pantalla de luceros verdes le daba en el hombro</t>
  </si>
  <si>
    <t>Un malestar creciente, el cerebro embotado, una vertiginosa timidez enmudeciendo su lengua, alzando su mano unos segundos después que los demás</t>
  </si>
  <si>
    <t>El sargento manejaba mordisqueando un cigarrillo y el Teniente tenía hundido el quepi hasta las orejas: ven, se tomarían unas cervecitas, negro</t>
  </si>
  <si>
    <t>Pero Carlitos se había enderezado de nuevo y sonreía: A la segunda cerveza las punzadas desaparecen y me siento bestial, todavía no me conoces</t>
  </si>
  <si>
    <t>¡La desgraciada, la bestia! Se metería con los indios en la hacienda, con los enfermos dijo el Padre, estallando en ira, sin poder contenerse</t>
  </si>
  <si>
    <t>Goyo Auca opinó que tal vez el pastor trataba solamente con los caporales y no había visto nunca al hacendado o por lo menos ignoraba el nombre</t>
  </si>
  <si>
    <t>Durante mucho tiempo, por las noches en Abancay y en los caseríos próximos, coros de mujeres cantaron el mismo jarahui: No dispares, huayruro</t>
  </si>
  <si>
    <t>Y si al Esclavo, qué gracia, eso le dije a Vallano y es verdad, te creerías muy valiente si le pegaras a un muerto, salvo que estés desesperado</t>
  </si>
  <si>
    <t>El hacendado llevaba a «Pepito» a un colegio de Lima y además gestionaría en la capital el apoyo del Gobierno a la candidatura de su hijo Oscar</t>
  </si>
  <si>
    <t>VI LA SEMANA siguiente Ambrosio no apareció por San Miguel, pero a la siguiente Amalia lo encontró un día esperándola en el chino de la esquina</t>
  </si>
  <si>
    <t>Allí había barrancos que ponían al descubierto profundos estratos de la tierra, de los que afloraba una sustancia blanca y salobre llamada Colpa</t>
  </si>
  <si>
    <t>Ésta había encontrado una función para la solitaria glorieta: servir de escondrijo a aquellos que en vez de ir a clase querían dormir una siesta</t>
  </si>
  <si>
    <t>Era machaza: la hacían volar a patadones y ella volvía a la carga, ladrando y mostrando sus dientes, unos dientes chiquitos de perrita muy joven</t>
  </si>
  <si>
    <t>Mientras esperaba a que cambiase la luz roja, Gonzalo se dio cuenta que lo estaban mirando desde un carro parado a su lado: lo habían reconocido</t>
  </si>
  <si>
    <t>El humo ascendía, chocaba contra el techo, bajaba hasta el suelo y quedaba circulando por la habitación como un monstruo translúcido y cambiante</t>
  </si>
  <si>
    <t>La luz del sol caldeaba el corredor, le daba de lleno el sol que iba cayendo sobre las montañas filudas de enfrente, por el camino a Andahuaylas</t>
  </si>
  <si>
    <t>Si no conseguían hacerse invitar, se los veía en la noche, las caras pegadas a los vidrios, contemplando con ansiedad a las parejas que bailaban</t>
  </si>
  <si>
    <t>Valencio se ríe de la mujer y del Chacho y ¡qué le ha pasao! Yo no puedo hacer nada, porque ya dijeron que quería perder a la comunidá, pero vos</t>
  </si>
  <si>
    <t>En el parque, Popeye compró Ultima Hora y leyó en voz alta los chismes, hojeó los deportes, y al pasar frente a «La Tiendecita Blanca» hola Lalo</t>
  </si>
  <si>
    <t>Ahí la vería, alta, blanca, elegante, seria, entraría navegando sobre la alfombra de vicuña y la oiría qué cansada estoy y llamaría a su Quetita</t>
  </si>
  <si>
    <t>Vicky y Manolo, justamente, deben estar hablando de ellos en ese momento: "¿viste a Alberto? Helena le hizo caso después de largarlo cinco veces</t>
  </si>
  <si>
    <t>El hombre basto supo una vez más del cuerpo armonioso y suave, acariciante y tibio, perfumado, según sabía la voluptuosidad, de aromas ardientes</t>
  </si>
  <si>
    <t>Entonces, antes que su padre hiciera la cuenta, Joaquín se acercó rápidamente a Dioni, le dio una patada en los testículos y lo derribó al suelo</t>
  </si>
  <si>
    <t>Solma está situada entre dos quebradas que, desde donde el sol nace, bajan hacia el río Mangos por una de las mil estribaciones de la cordillera</t>
  </si>
  <si>
    <t>Tenía una corbata roja, camisa blanca, una chompa de botones; las mejillas y el mentón eran más claros que sus manos quietas sobre el mostrador</t>
  </si>
  <si>
    <t>La hacienda  85  Los hacendados de los pueblos pequeños contribuyen con grandes vasijas de chicha y pailas de picantes para las faenas comunales</t>
  </si>
  <si>
    <t>¿No podrías hacer algo para que yo trabajara contigo en el auto, en vez de Hinostroza? Cuidar a don Cayo es lo más pesado que existe, Ludovico</t>
  </si>
  <si>
    <t>Quiero decir que no  125  La Ciudad y los Perros  Mario Vargas Llosa  habrá conmovido a toda la oficialidad del colegio por algo insignificante</t>
  </si>
  <si>
    <t>Joaquín cargó su maleta, le enseñó su hoja de suspensión al profesor Candelares y salió de la clase apretando los dientes, tratando de no llorar</t>
  </si>
  <si>
    <t>El Esclavo se tambaleó con el impacto, pero no llegó a caer: las manos de los cadetes que lo rodeaban lo contuvieron y lo devolvieron a su sitio</t>
  </si>
  <si>
    <t>Ocurría con frecuencia, que al toque de la campanilla llegaba corriendo al patio de honor, Gerardo, sudoroso, despeinado, la ropa llena de polvo</t>
  </si>
  <si>
    <t>Pensé, entonces, que debía hacer bailar, mejor, a mi zumbayllu, como en la madrugada en que por primera vez me sentí una criatura del Pachachaca</t>
  </si>
  <si>
    <t>A veces, después de las funciones, Santiago acompañaba a Carlitos y a la China a comer al Parral, a tomar una copa en algún bar de aire luctuoso</t>
  </si>
  <si>
    <t>Que te toque, que te lo bese, de rodillas, él a mí ¿ve? Peor que una puta ¿ve? Queta se rió, despacito, volvió a tumbarse de espaldas, y suspiró</t>
  </si>
  <si>
    <t>87  88  un atado de mi ropa, y cruzar de noche el Pachachaca; alcanzar la otra cumbre y caminar libremente en la puna hasta llegar a Chalhuanca</t>
  </si>
  <si>
    <t>Los ponía bajo la frazada, sabe Dios en qué momento entraría, un prendedor, una pulserita, pañuelos, o sea que ya estabas con él, dijo Gertrudis</t>
  </si>
  <si>
    <t>El alcalde habló: -¿Sabes? El día que pasó don Álvaro Amenábar vi que no era cosa de hablarle, que nadita se podía aguardar de él por las güenas</t>
  </si>
  <si>
    <t>Y les decía "suéltenlo, no le tengo miedo, me lo cargo de dos patadas, lo pulverizo en un dos por tres", y a mí me amarraron para tenerme quieto</t>
  </si>
  <si>
    <t>110 CAPÍTULO 4 EL FIERO VÁSQUEZ Cualquier día, de tarde, un jinete irrumpió en la Calle Real de Rumi, al trote llano de su hermoso caballo negro</t>
  </si>
  <si>
    <t>En ese pueblo, el pequeño río tiene tres puentes: dos de cemento, firmes y seguros, y uno viejo de troncos de eucalipto, cubiertos de barro seco</t>
  </si>
  <si>
    <t>Un asno de amplia albarda transportaba la imagen de San Isidro, que iba de espaldas mirando al cielo, y otro la legendaria campana de nítida voz</t>
  </si>
  <si>
    <t>Me contó muchas cosas de Perico, al que yo creía un pacífico y resulta que era un gallo de pelea, una noche se agarró a chavetazos por una mujer</t>
  </si>
  <si>
    <t>Había puesto flores en el cuartito, lavado las cortinas y cambiado las sábanas, y comprado una botellita de oporto para brindar por su felicidad</t>
  </si>
  <si>
    <t>Las bromas seguían; destacaba la voz de Vallano, un veneno silbante y pérfido; el negro estaba inspirado, despedía chorros de mordacidad y humor</t>
  </si>
  <si>
    <t>¡Dios mío! iba diciendo, ¡haz que encuentre a mi padre en la puerta del Colegio! En el momento de despedirnos, la señora me besó en los ojos</t>
  </si>
  <si>
    <t>Su ropa de baño estaba vieja, tenía que convencer a su madre que le comprase otra, mañana mismo, a primera hora, para estrenarla en la Herradura</t>
  </si>
  <si>
    <t>El padre de Arana bebía del pico de la botella, a tragos cortos; a veces, se quedaba con la botella suspendida sobre la boca y los ojos ausentes</t>
  </si>
  <si>
    <t>Amalia dio media vuelta y salió del cuarto: no te pongas así, chola, oía, mientras bajaba volando las gradas para contarles a Carlota y a Símula</t>
  </si>
  <si>
    <t>Nunca pude ver a la persona que tocaba el piano; pero pensé que debía de ser una mujer blanca, de cabellos rubios, quien tocaba esa música lenta</t>
  </si>
  <si>
    <t>Cuando apareció la luz del día en la ventana, la China y Carlitos se encerraron en el dormitorio y Santiago y Ada Rosa quedaron solos en la sala</t>
  </si>
  <si>
    <t>Huayruro, huayruro, qué has de poder, adónde has de huir De doña Felipa la mula las tripas de la mula de perder, te perdieron huayruro, huayruro</t>
  </si>
  <si>
    <t>Amalia se había pasado la mañana viendo por una larga ventana alambrada las chozas de la nueva barriada que estaba creciendo detrás de la Morgue</t>
  </si>
  <si>
    <t>Faltando velas o el candil, se ensartan las pepitas peladas en delgados palillos y entonces arden con luz rojiza alumbrando las noches del pobre</t>
  </si>
  <si>
    <t>Correa Zavala había referido a los comuneros los detalles de la instructiva y demostraban un renacido optimismo que Rosendo se cuidó de tronchar</t>
  </si>
  <si>
    <t>Escuchamos un cántico de guerra)  ESCENA 14 (TYSON, EL BURRO, EL NENE y OCTAVIO en una esquina, tratando de repartirse un dinero) EL BURRO:  Oe</t>
  </si>
  <si>
    <t>rajar</t>
  </si>
  <si>
    <t>La llamaba sobre todo a la señorita Queta, le contaba chistes colorados, le rajaba de todo el mundo, la señorita le contaría y le rajaría también</t>
  </si>
  <si>
    <t>Sólo por el exterior -altos  124  La Ciudad y los Perros  Mario Vargas Llosa  muros grises y mohosos- se parecía a los otros locales del colegio</t>
  </si>
  <si>
    <t>Me contaba chistes, me preguntaba por el colegio, me invitaba cigarrillos, me enseñaba a hacer argollas, a retener el humo y echarlo por la nariz</t>
  </si>
  <si>
    <t>Y después dice Germancito que se lo encontró en el baño y que Aguirre le pidió chamo y Germancito le dijo: okay, te invito pero si te arrodillas</t>
  </si>
  <si>
    <t>Un rato más tarde, entraron a un edificio a media cuadra de Miguel Dasso, subieron al tercer piso y Luis Felipe tocó el timbre de un departamento</t>
  </si>
  <si>
    <t xml:space="preserve">  ¡Vamos ya carajo! (Entre EL BURRO y CARADURA lo agarran para sacarlo)  EL HOMBRE:  (Se para y comienza a salir) Ya perdiste chiquillo</t>
  </si>
  <si>
    <t>El Chispas abrazó a Ana con una sonrisa de hipopótamo y a Santiago le dio un palmazo en la espalda exclamando cortado qué guardadito te lo tenías</t>
  </si>
  <si>
    <t>Bajo sus manos gordas que me acariciaban suavemente, se disipaba la inclemencia del camino polvoriento, del alto cielo quemado y de mis recuerdos</t>
  </si>
  <si>
    <t>Se reconciliaron en el zaguán de la entrada, entre gente que llegaba y salía, sin tocarse ni las manos, hablando en secreto, mirándose a los ojos</t>
  </si>
  <si>
    <t>¿Qué te pareció mi gol? ¿Chévere, no? Sí, gracias, y para que sepas, lo primero que pensé cuando metí mi gol fue en ti, chola, te lo dediqué a ti</t>
  </si>
  <si>
    <t>Para que sepas qué clase de amigos tienes, Joaquín ha tratado de agarrar conmigo aprovechando que tú estás de viaje, para que veas lo rata que es</t>
  </si>
  <si>
    <t>Yo también estoy en este cargo porque me lo pidió el Presidente dijo el doctor Arbeláez, suavizando la voz y él pensó bueno, hagamos las paces</t>
  </si>
  <si>
    <t>y se va, el chico de la moto se va, y yo me angustio parado al lado de la ventana, viéndolo ahí paradito en el malecón esperando un taxi salvador</t>
  </si>
  <si>
    <t>Un ruiseñor americano, el    265  266  jukucha pesko, pequeñísimo e inquieto, saltaba sobre un tirante de madera, cantando; voló por la ventana</t>
  </si>
  <si>
    <t>Cal y canto    Los ríos profundos  José María Arguedas  canto no te oprime; te arrastra, como a buscar a alguien con quien pelear, algún maldito</t>
  </si>
  <si>
    <t>Los tenientes y los soldados los vieron alejarse en la limpia mañana, caminando hombro a hombro, sus cabezas inmóviles: no se hablaban ni miraban</t>
  </si>
  <si>
    <t>Estaba tan adolorida que no se levantó a espiar: he sufrido mucho, todos le habían dado patadas, no tengo por qué guardar consideraciones a nadie</t>
  </si>
  <si>
    <t>Yo conozco a los ríos bravos, a estos ríos traicioneros; sé cómo andan, cómo crecen, qué fuerza tienen por dentro; por qué sitios pasan sus venas</t>
  </si>
  <si>
    <t>En cuanto a la hospitalidad, sepamos que había hablado con Quispe palabras dictadas por el buen juicio y que no eran muy celebratorias justamente</t>
  </si>
  <si>
    <t>¿Dónde estaban las otras, para qué se creían que eran, por qué no las sacaban? Calla negro, dijo el que daba las órdenes, todo está saliendo bien</t>
  </si>
  <si>
    <t>El cuarto era grande y sucio, paredes rajadas y con manchas, una cama sin hacer, ropa de hombre colgando de ganchos sujetos a la pared con clavos</t>
  </si>
  <si>
    <t>Lo jodido no es esa historia del asesinato, eso tiene que ser mentira, Zavalita tartamudeando él también, piensa, contradiciéndose él también </t>
  </si>
  <si>
    <t>y así se me escaparon esos años mozos, que pudieron haber sido tan leves y dulzones, y no fui al gimnasio y me quedé flaco, flacuchento y pelucón</t>
  </si>
  <si>
    <t>Hizo chicotear la cadena como un domador su látigo, y el de los brazaletes que estaba más cerca soltó el palo y cayó al suelo agarrándose la cara</t>
  </si>
  <si>
    <t>Calancha la insultó, le arranchó el palo, discúlpenla, perdónenla, un teatrero increíble don, le había llamado la atención que entraran sin tocar</t>
  </si>
  <si>
    <t>Esto que siento ahorita debe ser la tentación de caer en el consumismo, que es una enfermedad que el Papa condena a morir dijo ella, suspirando</t>
  </si>
  <si>
    <t>El flaco me repitió varias veces las inst rucciones y me indicó con mucho cuidado en qué parte del jardín se encontraba la ventanilla sin vidrios</t>
  </si>
  <si>
    <t>Para mí, hacer el amor con una hembrita es como comer comida vegetariana: todo muy rico, pero sientes que falta un pedazo de carne dijo Joaquín</t>
  </si>
  <si>
    <t>Juani, hay algo que nunca te he dicho, y quiero aprovechar que estamos comenzando un nuevo año para decírtelo dijo Joaquín, hablando lentamente</t>
  </si>
  <si>
    <t>Sólo un vientito quería silbar entre las pajas y un liclic pasó gritando y velay que a un caballo se le ocurre dar un relincho y otro le contesta</t>
  </si>
  <si>
    <t>A los dos días Carlitos había averiguado la dirección de una mujer y Santiago fue a verla, a una ruinosa casita de ladrillos de los Barrios Altos</t>
  </si>
  <si>
    <t>El río, el Pachachaca temido, aparece en un recodo liso, por la base de un precipicio donde no crecen sino enredaderas    111  112  de flor azul</t>
  </si>
  <si>
    <t>Llegué, dándomela de beato, y le dije: «Señor cura, ayer estuve oyendo mi misa, con usté, y se me ha puesto que en esta vieja iglesia hay entierro</t>
  </si>
  <si>
    <t>No lo fabrican de caña común ni de carrizo, ni siquiera de mámak, caña selvática de grosor extraordinario y dos veces más larga que la caña brava</t>
  </si>
  <si>
    <t>No furiosa, sino que no entiendo Queta se sentía reflejada, proyectada a los costados, lanzada arriba, devuelta, atacada por todos esos espejos</t>
  </si>
  <si>
    <t>¡La luna va a llorar, el sol va hacer llover ceniza! ¡Perdón, Hermanito! ¡Diga perdón, Hermanito! El hermano lo levantó; lo abrazó contra su pecho</t>
  </si>
  <si>
    <t>Unas cuantas banderitas se elevaron sobre los sombrerones de paja y los cucuruchos de papel que muchos se habían fabricado para protegerse del sol</t>
  </si>
  <si>
    <t>Ay, mi comandante, yo encantadísima de la vida de colaborar con las fuerzas del orden en una causa tan noble dijo Maricucha, y abrió su cartera</t>
  </si>
  <si>
    <t>Llegué al patio cuando tocaban el pito, si me quedaba un rato más esperándolo me clavaban seis puntos y él ni pensó en eso, que ganas de chancarlo</t>
  </si>
  <si>
    <t>331 Le hablé de entierros, informándole que hasta diez había hallao y él aceptó buscar de noche, pue de día la iglesia está llena de viejas beatas</t>
  </si>
  <si>
    <t>Los gendarmes le registraron todo el cuerpo, viendo si acaso llevaba un arma oculta entre las ropas, y luego su alforja, sus ponchos, sus frazadas</t>
  </si>
  <si>
    <t>El Fiero despachó a dos de sus hombres, armados de buenas carabinas, para que asaltaran a un negociante que debía pasar por cierto lado de la puna</t>
  </si>
  <si>
    <t>Volvió a Mirones acordándose de ese saco azul que Trinidad decía es mi elegancia y de cómo ella le cosía tan mal los botones que se volvían a caer</t>
  </si>
  <si>
    <t>Junto al fogón de la choza, una chica como de doce años, hurgaba con una aguja larga en el cuerpo de otra niña más pequeña; le hurgaba en la nalga</t>
  </si>
  <si>
    <t>Y un día lo vio paseándose de la mano con una chica de plata, una chica decente, ¿me entiendes? Dice que esa noche no durmió y pensó hacerse monja</t>
  </si>
  <si>
    <t>¡Vaya! Después de mucho tiempo, un sentimiento alegre se asomó a su corazón con la lozanía ingenua de la planta que recién mira entre los terrones</t>
  </si>
  <si>
    <t>Luego volvió a la realidad: el Boa tenía a Paulino contra el suelo y lo abofeteaba, gritando, "me mordiste, cholo maldito, serrano, voy a matarte"</t>
  </si>
  <si>
    <t>Con su voz delgada, altísima, habló el Padre en quechua: Yo soy tu hermano, humilde como tú, tierno y digno de amor, peón de Patibamba, hermanito</t>
  </si>
  <si>
    <t>confieso que soy víctima del maldito vicio del pacman, y cualquiera que haya jugado pacman me entenderá: es como una cabrona droga el jueguito ese</t>
  </si>
  <si>
    <t>A veces era ¿vive aquí el señor Henri Barbusse o está Don Bruno Bauer?, a veces tocar el portón así, y había confusiones cómicas a veces, Zavalita</t>
  </si>
  <si>
    <t>Hasta aquella mañana de los zumbayllus, Antero había sido notable únicamente por el extraño color de sus cabellos y por sus grandes lunares negros</t>
  </si>
  <si>
    <t>Pero no, que temblaban lágrimas en esa melodía, que se alargaban humanos sollozos en las notas unidas, continuas, llevadas y traídas por el viento</t>
  </si>
  <si>
    <t>??????????????????????????????????????? Lo voy a rajar ???????????????????????? ??????????????????????? me dijo???????????????? ???????????????</t>
  </si>
  <si>
    <t>Don Álvaro está pulcramente vestido de blanco, parado a la puerta del escritorio, conversando con unos hombres de Muncha que han ido por su ganado</t>
  </si>
  <si>
    <t>Momentos después el teniente Pitaluga volvió a aproximarse a los cadetes y les fue diciendo al oído que podían bajar el arma y ponerse en descanso</t>
  </si>
  <si>
    <t>La cinta del sombrero brillaba, aun en al sombra; era de raso y parecía en alto relieve sobre el albayalde blanquísimo del sombrero recién pintado</t>
  </si>
  <si>
    <t>119 Y Valencio irguióse dando un grito salvaje y blandiendo el cuchillo que los pastores empleaban para despellejar las ovejas muertas por el rayo</t>
  </si>
  <si>
    <t>208 Uno que otro burro manso participó también, pues los otros, como ya dijimos, aprovecharon libertad para escaparse a su querencia del río Ocros</t>
  </si>
  <si>
    <t>¿Regalan plata en esa casa a los negros fregados como el que habla? Ahí dimos el examen de ingreso el año que entré a San Marcos  dice Santiago</t>
  </si>
  <si>
    <t>Se aleja a pasos morosos y, un momento después, vuelve seguido de un sambo bajito de overol azul: a ver, que se sacara al blanquiñoso ése, Pancras</t>
  </si>
  <si>
    <t>154 Entre mugidos y relinchos, sorbieron la sopa «mascadita» con las cecinas asadas en ese momento y la cancha reventona que llevaron ya preparada</t>
  </si>
  <si>
    <t>Unos cuantos apristas andan metidos ahí desde el 27 de octubre el Teniente hacía señas al oficial que comandaba la barrera de la avenida Abancay</t>
  </si>
  <si>
    <t>Ya creía que no me ibas a llamar nunca, me has dado una alegría tan grande, flaco hubiera bastado que abriera un poquito más los ojos, Carlitos</t>
  </si>
  <si>
    <t>Los muchachos se miraban unos a otros y, a pesar de haber sido golpeados, escupidos, pintarrajeados y orinados, se mostraban graves y ceremoniosos</t>
  </si>
  <si>
    <t>Se había encaramado, apoyado las patas en el borde, estaba descargando todo su peso hacia ese lado y el cajón comenzó a oscilar y por fin se volcó</t>
  </si>
  <si>
    <t>¿Así que creías que era una cuenta de ahorro? había tronado al fin, secándose la transpiración de la frente, y la risa lo había vencido de nuevo</t>
  </si>
  <si>
    <t>Su torso desnudo, cubierto por delante con un mandil de cuero, entonaba al resplandor de la fragua y los hierros candentes, la epopeya del músculo</t>
  </si>
  <si>
    <t>El Chispas le sonreía desde el volante, en su cara una expresión de niño que acaba de hacer una travesura y no sabe si va a ser festejado o reñido</t>
  </si>
  <si>
    <t>¿Te imaginas estar ahorita en Lima, Joaquín? Deben estar todos a oscuras escuchando cómo revientan los coches bomba añadió, y soltó una carcajada</t>
  </si>
  <si>
    <t>Habla de ese descubrimiento privativo del escritor: la realidad vive y resplandece en un universo de palabras mejor quizás que en las cosas mismas</t>
  </si>
  <si>
    <t>Cuando el viento comenzó a silbar entre los pajonales y a rezongar entre las rocas, las miradas de Augusto, dirigidas hacia lo lejos, algo notaron</t>
  </si>
  <si>
    <t>¿Era algo suyo?" Yo le iba a decir que era mi madre, pero pensé que a lo mejor me andaban buscando los soplones y le dije: "no, sólo quería saber"</t>
  </si>
  <si>
    <t>Amalia regresó a Miraflores, le lloró a la señora Zoila, la señora habló con don Fermín y el señor al niño Chispas dile a Carrillo que la repongan</t>
  </si>
  <si>
    <t>Y los perros se pusieron a gritar "luces, luces", no sabían qué pasaba y dirían ahorita se nos echan encima los dos años aprovechando la oscuridad</t>
  </si>
  <si>
    <t>Por ellos te enterabas de las novedades, Zavalita: el compromiso del Chispas, los preparativos de matrimonio, el futuro viaje de los papás a Europa</t>
  </si>
  <si>
    <t>Durante toda la comida, Landa acaparó la conversación, con una versatilidad que aumentaba a cada copa de vino: chismes, chistes, anécdotas, piropos</t>
  </si>
  <si>
    <t>Antero encordeló el trompo, lentamente, con una cuerda delgada; le dio muchas vueltas, envolviendo la púa desde su extremo afilado; luego lo arrojó</t>
  </si>
  <si>
    <t>Quebrada Honda    Los ríos profundos  José María Arguedas  Y que tú eres una gallina de muladar también es cierto le gritó el chipro17 Ismodes</t>
  </si>
  <si>
    <t>El alcaide pasó a decir a jacinto Prieto que estaba terminantemente prohibido hablar con Rosendo y que, de seguir haciéndolo, lo metería a la barra</t>
  </si>
  <si>
    <t>Página 272  A la mañana siguiente, Joaquín se levantó de su cama, salió de su cuarto y encontró a su padre en calzoncillos, preparando el desayuno</t>
  </si>
  <si>
    <t>¿No ha visto esos tipos yendo y viniendo con las manos en los bolsillos por las calles? Aquí el ochenta por ciento de la gente vaga, no hay trabajo</t>
  </si>
  <si>
    <t>Cerca de él estaba su amigo, el joven Indalecio, quien cogía un lanzón formado por una vara en cuya punta brillaba un cuchillo fuertemente amarrado</t>
  </si>
  <si>
    <t>Yo no la dejé, yo le dije que se juera, que viviera tranquila sabiendo que la quería siempre, pero sin volver conmigo, ya que sería más desgraciada</t>
  </si>
  <si>
    <t>Era un barbecho sobre el que pasaban y repasaban rumiantes y vigorosas yuntas, tirando arados cuyas manceras empuñaban rudos gañanes de grito ronco</t>
  </si>
  <si>
    <t>Era una china holgazana y ardilosa y asombraba considerar cómo Abram, hombre de buen entendimiento, había errado el tiro cogiendo chisco por paloma</t>
  </si>
  <si>
    <t>Sobre el escritorio había tres teléfonos, un banderín,  un secante verde; en las paredes, 5 mapas, planos, una fotografía de Odría y un calendario</t>
  </si>
  <si>
    <t>Sebastián Poma tendió los nervudos brazos a su suegro y Rosendo desmontó aceptando de buen grado la ayuda y luego entró en su casa con andar pesado</t>
  </si>
  <si>
    <t>La pareja de la mesa vecina se levantó y Ambrosio señala a la mujer: ésa era una polilla, niño, se pasaba el día en «La Catedral» buscando clientes</t>
  </si>
  <si>
    <t>Un cauchero tenía una especie de guitarra hecha de caparazón de armadillo y acompañándose con ella -sus notas eran cortas y punzantes- solía cantar</t>
  </si>
  <si>
    <t>Puente sobre el mundo    Los ríos profundos  José María Arguedas  embargo, su padre insistía en mantenerlo en el Colegio, con tenacidad invencible</t>
  </si>
  <si>
    <t>Se hizo planchar el terno más presentable, se lustró él mismo los zapatos, se puso camisa limpia y a las ocho y media un taxi lo llevó a Miraflores</t>
  </si>
  <si>
    <t>¿Un ladrido resonó a lo lejos? Sin duda era el viento que ya llegaba, terco, tenaz, cargado de distancias heladas, de inmensidades torvas y broncas</t>
  </si>
  <si>
    <t>¿Quiere decir que lo obligaron? Había comenzado en una de esas noches blancas y estúpidas, que, por una especie de milagro, se transformó en fiesta</t>
  </si>
  <si>
    <t>MacAlpine le deseó suerte y le dijo en qué carpeta debía sentarse: era una carpeta para dos chicos, como las demás Página 12  carpetas de la clase</t>
  </si>
  <si>
    <t>100 La llevó a la escuela y, mientras llegaba la hora de clase, amarró las patas de su víctima y en seguida le acercó el gato regalón de la maestra</t>
  </si>
  <si>
    <t>bajo de mi bicicleta, chequeo el edificio así de costado, con cara de chucha, qué angustioso sitio para vivir, y toco el timbre del depa de mariano</t>
  </si>
  <si>
    <t>Describiendo a los cantores cholos de Namora, lo observa Arguedas: «Cantan en castellano, improvisando casi siempre las letras y todos con guitarra</t>
  </si>
  <si>
    <t>Los internos se dispersaron, procurando no rozar mucho el suelo, no levantar ningún ruido; como si en el patio durmiera un gran enemigo, un nakak</t>
  </si>
  <si>
    <t>Entonces el Jaguar dijo: "si le echamos ají se va a poner a hablar como un ser humano", y me ordenó: "Boa, anda róbate un poco de ají de la cocina"</t>
  </si>
  <si>
    <t>Que apareciera con una máscara de cuero de puma, o de cóndor, agitando plumas inmensas o mostrando colmillos, yo iría contra él, seguro de vencerlo</t>
  </si>
  <si>
    <t>En aquellos días sentía terror cuando alguna mosca caminaba sobre mi cuerpo, o cuando caían, colgándose de los techos o de los arbustos, las arañas</t>
  </si>
  <si>
    <t>Se acercó un poco más a ella y de repente le cogió la mano: ¿saldrían el domingo, se encontrarían en el paradero a las dos? Bueno, pues, el domingo</t>
  </si>
  <si>
    <t>cositas ricas quiero hacer esa noche, pero no está julián en el paradero y no hay chiquillos en el parque por culpa del señor alcalde de miraflores</t>
  </si>
  <si>
    <t>Y el primero de marzo bajó la indiada hacia Huaraz, portando los haces de la paja que se necesitaba para un techo que era «trabajo de la república»</t>
  </si>
  <si>
    <t>¿Y el Apurímac, Padre? ¿Qué tiene que ver? ¿Ni en carnavales van al río a cantar, los indios?  Te he dicho que el patrón es un hombre religioso</t>
  </si>
  <si>
    <t>Hace algunos años, esa quinta pertenecía a territorio enemigo, pero los tiempos han cambiado, los barrios ya no constituyen dominios infranqueables</t>
  </si>
  <si>
    <t>Yo hacía bulla, lanzaba piedras a los árboles, agitaba latas llenas de piedras; los fusileros se burlaban; y seguían matando loros, muy formalmente</t>
  </si>
  <si>
    <t>Se le había ocurrido que la iban a jalar, que se iba a ahogar y había pensado no voy a mirar, no voy a hablar, no se iba a mover y así iba a flotar</t>
  </si>
  <si>
    <t>Todas eran fachosas, la señorita Lucy, frescas, la señorita Carmincha, tacos altísimos, la señorita que le decían la China era una de las Binbanbún</t>
  </si>
  <si>
    <t>(El PADRE bota los cubiertos) ¿Qué pasa?  PADRE:  ¿Qué ganas yendo al estadio con ese vago?  MISTERIO:  Para eso trabajo y no te metas con Caradura</t>
  </si>
  <si>
    <t>365 Condorumi y el Zarco sigan pa el norte, a hacer algo de plata, y si el compañero muere no importa, el que viva debe ir nomá pa onde se ha dicho</t>
  </si>
  <si>
    <t>Caballos no potrereaban en Norpa, pues allí el pasto moría en verano y sólo las vacas pueden hacer valer los cactos, la chamiza y las hojas mustias</t>
  </si>
  <si>
    <t>Tenía piernas delgadas y todavía no se le notaban los senos, o quizás sí, pero creo que nunca pensé en sus piernas ni en sus senos, sólo en su cara</t>
  </si>
  <si>
    <t>Alguien tocó y abrió la puerta, Amalia vio a un viejo que decía Trinidad qué pasa, y Trinidad también lo insultó y ella se vistió y salió corriendo</t>
  </si>
  <si>
    <t>Cuando se bebía unos tragos, bailoteaba en su boca una marinera entusiasta: Ofrécele a esa niña una corona: la bandera peruana, señora del Amazonas</t>
  </si>
  <si>
    <t>Cuando llegamos a la esquina de la Plaza de Armas, el Viejo se postró sobre ambas rodillas, se descubrió, agachó la cabeza y se persignó lentamente</t>
  </si>
  <si>
    <t>¿Quién lo llama? Pásemelo inmediatamente, señorita, hablan de Palacio, es muy urgente Hortensia tenía lista la correa, Queta también, él también</t>
  </si>
  <si>
    <t>De repente, veía a lo lejos una casa nueva, con la paja amarilla todavía, y pensaba que tal vez ellos la habían levantado, que sin duda estaban allí</t>
  </si>
  <si>
    <t>¡Güenas tardes, taita! Los otros constructores, hasta los que pisoteaban el barro, allá lejos, al borde de la chacra de maíz, se acercaron a saludar</t>
  </si>
  <si>
    <t>La opinión pública reclamaba: «Hay que caparlo», pero Maqui dejaba las cosas en el mismo estado en gracia a la energía y hermosa estampa de Choloque</t>
  </si>
  <si>
    <t>¿O sólo los militares tienen derecho a hacer política aquí? Primero los curas, ahora los militares, las dos musiquitas de siempre dijo el Chispas</t>
  </si>
  <si>
    <t>Las paredes de ese patio no habían sido pintadas quizá desde hacía cien años; dibujos hechos con carbón por los niños, o simples rayas, las cruzaban</t>
  </si>
  <si>
    <t>Se fue derechita hasta el Bertoloto, lo cruzó y en la Costanera sintió furia y cosquillas en el cuerpo: ahí estaba, en el paradero, haciéndole adiós</t>
  </si>
  <si>
    <t>Tico había explorado el terreno unos días atrás y Helena le había dicho: "no se puede saber nunca, pero si se me declara bien, tal vez lo aceptaría"</t>
  </si>
  <si>
    <t>A diez pasos de la proyectada puerta, un cristalino chorrito cae de la azul canaleta de penca a un pozo redondo en donde flota una calabaza amarilla</t>
  </si>
  <si>
    <t>¡Qué sería, Diosito! Andarían como piojos grandes, más grandes que carnero marino; limpio se tragarían a los animalitos, acabando primero a la gente</t>
  </si>
  <si>
    <t>Entonces me tocaste la pinga y me dijiste estás un poquito sucio, no te voy a jalar pero tengo que limpiarte con saliva, mira bien para que aprendas</t>
  </si>
  <si>
    <t>La mujer de la casa sirvió el yantar, Miguel Panta lo compartió con su viejo amigo y ambos se quedaron junto al fogón parla y parla, hasta muy tarde</t>
  </si>
  <si>
    <t>El Serrano Espina don Fermín bebió un sorbo con una mueca de desagrado, calló mientras echaba azúcar, removió el café con la cucharilla, despacio</t>
  </si>
  <si>
    <t>Las palabras eran respetuosas y las pronunciaba despacio, articulándolas con cierta sensualidad, pero el tono dejaba entrever una secreta arrogancia</t>
  </si>
  <si>
    <t>También los tuyos ¿no? Te cuesta caro venir a pasar un par de horas aquí ¿no? Más me costaba en el bulín dijo Ambrosio; y añadió, como en secreto</t>
  </si>
  <si>
    <t>Cuando se levantaron, Landa hablaba de una manera difusa y sobresaltada, quería que Queta y Hortensia  dieran pitadas de su habano, se iba a quedar</t>
  </si>
  <si>
    <t>Nos hicieron abrir los roperos, los huevos se me subieron a la boca, "agárrate compadre, dijo Vallano, esto va a ser el Fin del mundo" y tenía razón</t>
  </si>
  <si>
    <t>amigazo</t>
  </si>
  <si>
    <t>cojudeces: lo quería como mi hermano del alma, como mi amigazo de fumar tronchos y escuchar juntos su música de putamadre en su VW pitito y correlón</t>
  </si>
  <si>
    <t>Los dos le hacían preguntas y preguntas sobre el señor Lucas y al final tranquilizaron a la señora: recuperaría sus joyas, era cuestión de unos días</t>
  </si>
  <si>
    <t>A mí la que más me gusta es esta foto dijo Jorge, señalando la foto de una mujer rubia, que estaba columpiándose desnuda, con las piernas abiertas</t>
  </si>
  <si>
    <t>¿Si el Serrano nunca reconoció a Ambrosio? Cuando Ambrosio era chofer de don Cayo subió al auto mil veces, don, mil veces lo había llevado a su casa</t>
  </si>
  <si>
    <t>Desde la bodega de la esquina explicó a la Teté por teléfono que no podía salir de La Crónica: pasaría un ratito mañana y abrázalo a mi cuñado, Teté</t>
  </si>
  <si>
    <t>Yo entiendo que estés pasando por un túnel negro negrísimo, pero te prometo que si le rezas un poquito al Padre, vas a ver la luz al final del túnel</t>
  </si>
  <si>
    <t>Siento mucho haberte hecho pasar ese mal rato, papá, te juro que y su cara girando de golpe, piensa, y el manotón que te cerraba la boca, Zavalita</t>
  </si>
  <si>
    <t>Que ya pasaron las elecciones, que hace mala impresión a su gobierno que siga preso el candidato de la oposición: Esos gringos formalistas, ya saben</t>
  </si>
  <si>
    <t>El ganado seguía perdiéndose y las siembras, en tierras combatidas por las heladas y roturadas precipitadamente, no aseguraban una buena recolección</t>
  </si>
  <si>
    <t>Al fin el consejo de dirigentes aceptó la propuesta y fue segada la mitad de la gran chacra de trigo que había sembrado el esfuerzo de los comuneros</t>
  </si>
  <si>
    <t>En la media luz, reconocía las caras de Téllez, de Urondo, del capataz Martínez, salpicadas entre los oyentes, y los imaginaba aplaudiendo, animando</t>
  </si>
  <si>
    <t>Algún día voy a dejar las drogas y los chicos, y me voy a tener que casar dijo Alfonso, contemplando desde allá arriba las luces de la noche limeña</t>
  </si>
  <si>
    <t>¿Hay un voluntario? Cava la tenía por los sobacos, el Rulos le rogaba no muevas el pico que de todas maneras te lo embocan y yo le amarraba las patas</t>
  </si>
  <si>
    <t>Yo soy un profesional, he terminado con todos los honores una maestría en Washington DC y no voy a terminar fregando platos en una chingana de Madrid</t>
  </si>
  <si>
    <t>La noche de ese día, encontrándose Casiana en brazos del bandido, dura y tiernamente ceñida, comenzó a hablar inusitadamente: -Valencio es mi hermano</t>
  </si>
  <si>
    <t>Tremendo manganzón riéndose como un baboso con sus papitas fritas porque la hamburguesa le da asco dijo Luis Felipe, haciendo un gesto de desprecio</t>
  </si>
  <si>
    <t>La cárcel pesaba de silencio y monotonía cuando creció una voz, desde el zaguán: -Alcaide: saque al preso Rosendo Maqui para que rinda su instructiva</t>
  </si>
  <si>
    <t>Mami, no le vayas a contar a mi papi lo que te he dicho, ¿ya? ¿Por qué, mi amor? Un buen cristiano nunca se avergüenza de saber guardar su castidad</t>
  </si>
  <si>
    <t>Nunca supe por qué, una mañana el puta entró a la oficina y me dijo usted anda saboteando el servicio, comunista y Carlitos se rió en cámara lenta</t>
  </si>
  <si>
    <t>Siguiendo las instrucciones, Jorge y Joaquín cerraron los ojos, respiraron profundamente, abrieron sus manos y trataron de poner sus mentes en blanco</t>
  </si>
  <si>
    <t>Los metieron en una celda de piedra, llena de barro y porquería, y durante la noche, entre el hacendado y cinco caporales, los condujeron a un galpón</t>
  </si>
  <si>
    <t>Un auto estaba estacionado frente a la pensión y Santiago pasó junto a él sin mirar, pero vagamente notó que el auto arrancaba y avanzaba pegado a él</t>
  </si>
  <si>
    <t>Había sido obrero gráfico y dirigente sindical, había estado preso en tiempos de Sánchez Cerro, había estado a punto de morir de un ataque al corazón</t>
  </si>
  <si>
    <t>La voz dijo el conocido y muy gustado cuento de El zorro y el conejo: 447 Una vieja tenía una huerta en la que diariamente hacía perjuicios un conejo</t>
  </si>
  <si>
    <t>Había merodeado todavía por otros barrios: el colegio José Pardo, el hospital San José, el teatro Municipal, habían modernizado un poquito el mercado</t>
  </si>
  <si>
    <t>La pobre andaba muy mal, muy mal, sobre todo desde que perdió su trabajo en Monmartre, sobre todo porque la Paqueta se había portado como una canalla</t>
  </si>
  <si>
    <t>Entonces tenían que irse por las cumbres desoladas y dormir en cavernas o en esas cónicas e improvisadas chozas de paja que parecen hongos de la puna</t>
  </si>
  <si>
    <t>Esa noche, el que comenzó con las pullas fue un apodado Sapo, debido a que tenía los ojos saltones y la ancha y delgada boca dentro de una cara chata</t>
  </si>
  <si>
    <t>Si no lo convencía a Santiago de que fueran a oír discos a su casa irían a la matiné o a timbear donde Coco Becerra, de qué querría hablarle el flaco</t>
  </si>
  <si>
    <t>Ahora ya está crecida, debe tener más de tres años, ya está vieja para ser perra, los animales no viven mucho, sobre todo si son chuscos y comen poco</t>
  </si>
  <si>
    <t>A la altura del colegio Raimondi el tráfico estaba interrumpido; Ambrosio desvió el auto hacia Arenales, y no hablaron hasta el cruce de Javier Prado</t>
  </si>
  <si>
    <t>Mientras las chicas decían bromas tontas y se reían escandalosamente, ese chico tomaba su cerveza, como ensimismado, y no dejaba de jugar con su pelo</t>
  </si>
  <si>
    <t>Todos sabían que ese gringo Jack no tenía las ideas consideradas propias de los gringos, sino otras, pero nadie pensó que se uniría a los huelguistas</t>
  </si>
  <si>
    <t>Sobre los ondulantes crespones había unas cartulinas blancas, Estamos de Duelo por la Libertad, y unas tibias y calaveras dibujadas con pintura negra</t>
  </si>
  <si>
    <t>combi</t>
  </si>
  <si>
    <t>Ella se los tejió combinando la multiplicidad armoniosa de sus colores, los cardó para darles suavidad y por fin les puso el brillante ribete de raso</t>
  </si>
  <si>
    <t>El único pájaro matinal era el güicho, ave ceniza que, desde las cumbreras de las casas o las rocas altas, saludaba al alba con un largo y fino canto</t>
  </si>
  <si>
    <t>Benito la había encontrado junto al agua que corría por el fondo de la quebrada, blandamente reclinada sobre un herbazal, como si tan sólo descansara</t>
  </si>
  <si>
    <t>Luego hablaron de los chismes políticos de Lima, de ciertos amigos comunes y de las ocho enamoradas que Juan Ignacio decía haber tenido en Washington</t>
  </si>
  <si>
    <t>Era un hombre alto y grueso, reposado de maneras, en cuya cara blanca, de rasgos españoles, se destacaban unos grandes ojos negros y un bigote coposo</t>
  </si>
  <si>
    <t>El Mágico se hallaba rodeado por los bandoleros y al verse preso empalideció de modo que su faz, en lugar de lonja de sebo, parecía una piedra blanca</t>
  </si>
  <si>
    <t>Ella le curó con delicada solicitud la grave herida que recibiera en una pierna y el postrado supo perdonarle su cuerpo marchito en aras de la bondad</t>
  </si>
  <si>
    <t>Corría fresco, ya no había sol, las copas de las palmeras de la plaza danzaban y murmuraban cuando pasó bajo ellas, agitado, mareado, siempre apurado</t>
  </si>
  <si>
    <t>huayco</t>
  </si>
  <si>
    <t>Después, fue el huayco; apenas entramos a la cuadra, la sección enterita corrió hacia el Rulos y hacia mí gritando: ¿qué ha pasado? Cuenten, cuenten"</t>
  </si>
  <si>
    <t>Por el camino que bordea las faldas de El Alto, en cierto sitio en que las peñas lo hacen pasar bordeando un abismo, están Artidoro Oteíza y diez más</t>
  </si>
  <si>
    <t>Había una impresión de vaga tristeza en su continente, acentuada por el poncho habano oscuro que llevaba en lugar del habitual a rayas rojas y azules</t>
  </si>
  <si>
    <t>El comandante y Maqui fueron a ver el entierro y, mientras metían los cadáveres de los colorados, el primero decía: «Ese cholito retaco era una fiera</t>
  </si>
  <si>
    <t>Debe ser porque a cada rato están zampándose tortillas grasosas, callos, orejas de chancho, chorizos, gambas, cosas terribles para una sana digestión</t>
  </si>
  <si>
    <t>Desde ahí, había oído a don Hilario: no estaba para cervecitas, había venido a poner los puntos sobre las íes, que se levantara, vamos a ver al Mayor</t>
  </si>
  <si>
    <t>Yo sólo gastaba en ir a esperar a Tere todos los días a la salida del colegio y también en cigarrillos, pues esos días comencé a fumar de mi bolsillo</t>
  </si>
  <si>
    <t>¿No podía quedarse?, se le acercó Hortensia por detrás y sintió su mano en el brazo, su voz mimosa, ebria ya, esta semana no te he visto una sola vez</t>
  </si>
  <si>
    <t>Ellos se habían ido metiendo, aplaudiendo, las bobas nos abren cancha decía Ludovico, y por el otro lado la gente de Hipólito se iba metiendo también</t>
  </si>
  <si>
    <t>¿Así que trabaja en La Crónica? repitió ella; tenía una mano en la puerta, como si fuera a salir, pero hacía cinco minutos que no se movía de allí</t>
  </si>
  <si>
    <t>Era noviembre y comenzaba a hacer un poco de calor cuando la señora Zoila y el Chispas llevaron a don Fermín a Nueva York a que le hicieran un examen</t>
  </si>
  <si>
    <t>Después de vacilar, preguntó: 289 -¿Y qué es temple? El caporal sonreía diciendo: -¡Vaya con la pregunta! Temple es el lugar donde se produce la coca</t>
  </si>
  <si>
    <t>-Ya se verá, Nasha -respondió Rosendo con tristeza, tomando nota del mal presentimiento de su pueblo-, ya contratamos defensor y estamos ante el juez</t>
  </si>
  <si>
    <t>Tocó el timbre, metió la cabeza y vio en lo alto de la escalera a Carlitos, en pantalón de pijama, con una toalla al hombro: bajaba volando, Zavalita</t>
  </si>
  <si>
    <t>Fue hasta el hoyo del barro -en el corte se veía media vara de negra tierra porosa y bajo ella la amarilla y elástica- y luego al lugar de los adobes</t>
  </si>
  <si>
    <t>Parece que sus curas del Opus Dei no le dan permiso para separarse, y tú sabes que ella no mueve un dedo sin consultarle a los cucufatos del Opus Dei</t>
  </si>
  <si>
    <t>¿No pensaste que en vez de ayudarme podías hundirme para siempre? ¿Para qué te dio cabeza Dios, infeliz? Ni creas, me encantan los locos dijo Aída</t>
  </si>
  <si>
    <t>La metralla barre los roquedales, los máuseres aguzan su silbo después de un seco estampido y toda la puna parece temblar con un gran estremecimiento</t>
  </si>
  <si>
    <t>La correspondencia estaba sobre el secante: partes policiales a la izquierda, telegramas y comunicados en el centro, a la derecha cartas y solicitudes</t>
  </si>
  <si>
    <t>Guitarras y cajones acompasaban las marineras: Estaba yo preparando la azúcar blanca de mi señor, y vino una chiquitita muy remolona: le hablé de amor</t>
  </si>
  <si>
    <t>Bueno, si no te puedes rebajar a hablar conmigo, ¿por qué no te vas a vivir con las marimachas del Opus Dei? preguntó Luis Felipe, levantando la voz</t>
  </si>
  <si>
    <t>Huevos pasados por gusto decía la señora Zoila, y naranjadas por gusto y cornflakes por gusto, estabas hecho un esqueleto y cualquier día ibas a volar</t>
  </si>
  <si>
    <t>En su rostro picado, moro, como solemos decir en la sierra, revuelto y perturbado por tanta cicatriz pequeña, los ojos del Chipro ardían de júbilo</t>
  </si>
  <si>
    <t>El Fiero mascaba con cuidado las presas de gallina y los churrascos enviados por la dueña de una chichería, comadre suya, que lo atendía con la comida</t>
  </si>
  <si>
    <t>Cuando volvía con la bandeja, temblando, la señorita estaba hablando por teléfono: usted conoce gente, señora Ivonne, que lo buscaran, que lo pescaran</t>
  </si>
  <si>
    <t>Repitió, sin bajar la vista: ¿Yo? -Sí -dijo Gamboa; sentía que la cólera lo dominaba ¿quién mierda sino usted? -Todos -dijo el Jaguar- Todo el colegio</t>
  </si>
  <si>
    <t>A lo lejos, cantan los pájaros nocturnos, y Choco, que en días pasados no hizo más que husmear y dormir, corre en torno al bohío dando agudos ladridos</t>
  </si>
  <si>
    <t>¿Adónde vas, adónde vas? ¿Por qué no sigues? ¿Qué te asusta; quién ha cortado tu vuelo? Después de estas preguntas, volví a escucharme ardientemente</t>
  </si>
  <si>
    <t>Hubiera querido pegarle, pero tenía miedo de que se le pasara la mano y Cahua, que era tejero, necesitaba trabajar en su oficio para techar la escuela</t>
  </si>
  <si>
    <t>Pero ahí estaba ella, la cabecilla, regulando desde lo alto del poyo hasta los latidos del corazón de cada una de las enfurecidas y victoriosas cholas</t>
  </si>
  <si>
    <t>Ahí habían entrado en danza las cachiporras y las cadenas, los sopapos y los puñetazos, y ahí habían comenzado un millón de mujeres a rugir y patalear</t>
  </si>
  <si>
    <t>Tenía las manos sobre las rodillas, se mantenía muy tiesa, había entrecerrado los ojos como para escuchar mejor: eran los Trovadores del Norte, Amalia</t>
  </si>
  <si>
    <t>A decir verdad, el Fiero Vásquez, aunque se portaba como un gran botarate regando la plata por donde pasaba, no resultaba tan decididamente filántropo</t>
  </si>
  <si>
    <t>Había sentido al señor bajar las escaleras, salido a la salita, visto entre las persianas que el carro partía y que se iban los cachacos de la esquina</t>
  </si>
  <si>
    <t>Amalia dormía entre la Celeste y la Jesús, y la menor de las hijas de la señora Rosario se quejaba de que hablara con Trinidad y con su hijo a oscuras</t>
  </si>
  <si>
    <t>Si yo hubiera sabido que al muchacho le iba a pasar lo que le ha pasado, no creo que le hubiera agarrado la cabeza esa vez, ni lo habría fundido tanto</t>
  </si>
  <si>
    <t>Los chocaba a veces con furia; los hacía estallar y me parecía extraño que no saltaran de esos golpes, por el filo de los discos, culebrillas de fuego</t>
  </si>
  <si>
    <t>La calle Colón, el cruce de Diego Ferré, el corazón mismo del barrio, estaba solitario; los muchachos seguían en la playa o en la piscina del Terrazas</t>
  </si>
  <si>
    <t>El flaco no parecía nervioso, al contrario, estaba mucho más tranquilo que de costumbre y yo pensé que quería darme ánimos, me sentía enfermo de miedo</t>
  </si>
  <si>
    <t>Un hombre descalzo y sin saco pero con corbata negra y rostro compungido, entró a «Ataúdes Limbo» y salió al poco rato cargando un cajoncito al hombro</t>
  </si>
  <si>
    <t>Hay una mesa vacía junto a la radiola, entre la constelación de cicatrices del tablero se distingue un corazón flechado, un nombre de mujer: Saturnina</t>
  </si>
  <si>
    <t>El viejo    Los ríos profundos  José María Arguedas  ¡Debimos ir a la iglesia de la Compañía! me dijo mi padre, cuando el camión se puso en marcha</t>
  </si>
  <si>
    <t>Unos ojos negros, húmedos y grandes, estuvieron mirando hasta que el jinete del bayo se perdió tras la curva haciendo ondular su poncho gris al viento</t>
  </si>
  <si>
    <t>Gamboa, instantáneo como un relámpago, estiró el brazo y lo cogió del cuello de la camisa a la vez que con la otra mano lo arrinconaba contra la pared</t>
  </si>
  <si>
    <t>Cuando pasó por mi lado comprobé que el Viejo era muy bajo, casi un enano; caminaba, sin embargo, con aire imponente, y así se le veía aun de espaldas</t>
  </si>
  <si>
    <t>Quebrada Honda    Los ríos profundos  José María Arguedas  los pájaros; sus ojos mostraban la parte blanca; infundían terror, creo que hasta al polvo</t>
  </si>
  <si>
    <t>El Chispas ofreció cigarrillos y Carlitos nos miraba de reojo, piensa, y exploraba el tablero niquelado, el flamante tapiz, y la elegancia del Chispas</t>
  </si>
  <si>
    <t>El Padre hablaba esta vez de otro modo, no como, lo hizo en el tabladillo de la hacienda, frente al patio barroso que pisaban los colonos de Patibamba</t>
  </si>
  <si>
    <t>Eso es lo peor de este colegio, los años aprobados no les valen a los expulsados, han pensado muy bien en la manera de joder a la gente estos cabrones</t>
  </si>
  <si>
    <t>Calló al estallar el primer arcoiris y se quedó mirando, boquiabierta: Periquito, tranquilamente, fotografiaba el bar, la pista de baile, el micrófono</t>
  </si>
  <si>
    <t>-Ah, Rosendo -le cuchicheaba eludiendo posibles delatores para que la carta no fuera interceptada-, he escrito contando todo mi caso y lo que he visto</t>
  </si>
  <si>
    <t>tarro</t>
  </si>
  <si>
    <t>Hacia adentro veía oscuro, acaso por su falta de costumbre, pero alcanzaba a distinguir los primeros bultos formados por tarros, fardos y dos monturas</t>
  </si>
  <si>
    <t>El pueblo peruano de las ciudades, que estaba en aptitud de considerar, dijo en los ingenuos versos de las canciones propias, su dolor y su admiración</t>
  </si>
  <si>
    <t>Alberto echa a correr: va guardando en su bolsillo la escobilla de dientes y el pefile y se enrolla la toalla como una faja entre el sacón y la camisa</t>
  </si>
  <si>
    <t>De la Plaza de Armas hacia el río sólo había dos o tres casas, y luego un campo baldío, con bosques bajos de higuerilla, poblado de sapos y tarántulas</t>
  </si>
  <si>
    <t>Nadie le había creído, pero Carlitos cumplió escrupulosamente la voluntaria cura de desintoxicación y estuvo cuatro semanas sin probar gota de alcohol</t>
  </si>
  <si>
    <t>Dicen que no es francés sino peruano y que se hace  65  La Ciudad y los Perros  Mario Vargas Llosa  pasar por francés, eso se llama ser hijo de perra</t>
  </si>
  <si>
    <t>Además, Su Santidad el Papa ha dicho bien claro que la Iglesia está en contra de los maricones, y que todos los maricones se van de frente al infierno</t>
  </si>
  <si>
    <t>Fue hacia el escritorio se sentó sacó el tubito del cajón de la derecha, llenó de saliva la boca antes de ponerse la pastilla en la punta de la lengua</t>
  </si>
  <si>
    <t>No te muñequées, dijo el Chispas, ¿tienes hembrita?, Santiago le mintió que sí y el Chispas; preocupado: es hora de que te desvirgues, flaco, de veras</t>
  </si>
  <si>
    <t>" No tenía miedo pero me había agarrado de sorpresa y sólo pensaba cómo nunca me había dado cuenta de que mi hermano y el flaco Higueras eran ladrones</t>
  </si>
  <si>
    <t>Más allá había un baile y sonaban cantos y guitarras: Ayayay, que me maltrata y no me guarda decoro, yo tengo una mina de oro, paisana, y una de plata</t>
  </si>
  <si>
    <t>Confirme en sus cargos a los que enviaron telegramas de adhesión, y también a los mudos, ya los iremos reemplazando a todos con calma dijo Bermúdez</t>
  </si>
  <si>
    <t>Conchudo, pensó Popeye, abusas porque es tu sirvienta, ¿y si la Teté se aparecía?, y sintió que se le aflojaban las rodillas y ganas de irse, conchudo</t>
  </si>
  <si>
    <t>¿Qué te parece, flaco? No sé, papá, no se me había ocurrido pensando que te quería comprar, Zavalita, que acababa de inventar eso para ganar tiempo</t>
  </si>
  <si>
    <t>Los comuneros que no entendían de labores especiales, terminaban de cosechar las arvejas y las habas de las pequeñas chacras que espaldeaban las casas</t>
  </si>
  <si>
    <t>El alcalde lo cogió por la cintura y, coligiendo que la espantada consorte se habría serenado ya, pues para eso dio tiempo, lo condujo hasta la puerta</t>
  </si>
  <si>
    <t>En los últimos tiempos, Rosendo tuvo que emplear su propia plata, aunque nunca lo dijo, a fin de que no pensaran que hacía armas para la nueva elección</t>
  </si>
  <si>
    <t>Encabritóse el caballo ante la súbita aparición y cuando don Álvaro pudo contenerlo, se la quedó mirando y le dijo: -Me quieres asustar, vieja estúpida</t>
  </si>
  <si>
    <t>Bola de Coca y su gente fugaron a su vez, y ya era tiempo porque los colorados habían montado y avanzaban al galope, haciendo relucir sus largos sables</t>
  </si>
  <si>
    <t>Ellas se hacían cosquillas, daban grititos exagerados, se secreteaban y sus estremecimientos, manotazos y disfuerzos las acercaban a la orilla del sofá</t>
  </si>
  <si>
    <t>En los campos secos, resecos, los arbustos achaparrados y los pastos amarillentos se deshojaban y desgreñaban ahogados por una parda tierra polvorienta</t>
  </si>
  <si>
    <t>Bajo el reloj de la Colmena, instalado frente a la plaza San Martín, en el paradero final del tranvía que va al Callao, oscila un mar de quepis blancos</t>
  </si>
  <si>
    <t>Pasó unos días sin apetito y abatida, unas noches desveladas que no amanecían nunca, y una tarde al salir del laboratorio vio a Trinidad en el paradero</t>
  </si>
  <si>
    <t>442 A poca distancia de Yango, al doblar un cerro, reside el viejo Modesto, cuya fama de avaro es sólo comparable a la de brujo que también lo circunda</t>
  </si>
  <si>
    <t>El niño prodigio de Chincha, decían, un futuro cráneo y que al Buitre se le hacía agua la boca hablando de su hijo y que decía llegará muy alto, decían</t>
  </si>
  <si>
    <t>No llegó a morirse, pero cuando al fin lo sacaron para que recibiera el sol, tenía las piernas secas y retorcidas como las raíces de los viejos árboles</t>
  </si>
  <si>
    <t>Recordando a Chauca, cuando escapó para flagelarse en la puerta de la capilla, abrí la puerta del dormitorio, empujándola hacia arriba, y no hice ruido</t>
  </si>
  <si>
    <t>Escucha el eco de su propia corneta y, segundos después, las injurias de los perros que desfogan contra él la cólera que les causa el final de la noche</t>
  </si>
  <si>
    <t>Un mecánico  yanqui llamado Jack se acercó al Secretario General y le estrechó la mano: -Oh, Alemparte, mucho bueno, mí también obrero, mí con ustedes</t>
  </si>
  <si>
    <t>Ya bájalo, dijo el que daba las órdenes, y Trifulcio se agachó: vio que los pies de don Emilio tocaban el suelo, vio sus manos que sacudían el pantalón</t>
  </si>
  <si>
    <t>Ana dijo hasta luego, pasó junto al Chispas y Cary sin darles la mano, y caminó rápidamente hacia el jardín, seguida por Santiago, que no se  despidió</t>
  </si>
  <si>
    <t>El instrumento es tan largo que el hombre mediano que pretende servirse de él tiene que estirar el cuello y levantar la cabeza como para mirar el cenit</t>
  </si>
  <si>
    <t>A las cinco todavía es noche cerrada y los cadetes, borrachos de sueño y de ira, bombardean al corneta desde las ventanas con toda clase de proyectiles</t>
  </si>
  <si>
    <t>Pura como las muchachas de Quo Vadis, piensa, impaciente por bajar a las catacumbas y salir al circo y arrojarse a las zarpas y colmillos de los leones</t>
  </si>
  <si>
    <t>¡Papá, papacito! gritó la muchacha, abriendo los brazos, y él vio su cara de porcelana, sus ojos grandes y asombrados, sus cabellos cortos, castaños</t>
  </si>
  <si>
    <t>Ya me imagino cómo andaría este Ministerio cuando Bustamante, los apristas por todas partes y los sabotajes al orden del día dijo el capitán Paredes</t>
  </si>
  <si>
    <t>Quebrada Honda    Los ríos profundos  José María Arguedas  cuna de llanto para las pobrecitas criaturas, los indios de Patibamba! Se contagiaron todos</t>
  </si>
  <si>
    <t>Cuando yo le dije que quería entrar al Colegio Militar Leoncio Prado y que convenciera a su marido para que me pagara la matrícula, casi se vuelve loca</t>
  </si>
  <si>
    <t>Gertrudis Lama se puso contenta cuando la vio de nuevo en el laboratorio, y la inspectora qué buena vara, te pones y te sacas el trabajo como una falda</t>
  </si>
  <si>
    <t>Trifulcio se apoyó contra la pared y cerró los ojos: ¿iba a morirse aquí? Poco a poco, el mundo dejó de dar vueltas, la sangre empezó a correr de nuevo</t>
  </si>
  <si>
    <t>Les he contado porque son mis patas, seguro porque necesitaba decírselo a alguien, pero, por favor, respeten su memoria; no se habla así de los muertos</t>
  </si>
  <si>
    <t>Iba a decir que a él no le habían pegado nunca, que no era posible, pero antes que lo hiciera, su padre lo volvió a golpear y él cayó al suelo de nuevo</t>
  </si>
  <si>
    <t>En la falda de los cerros el viento sacude la paja; en el lecho de la quebrada y en algunas hondonadas crece la keñwa, un árbol chato, de corteza roja</t>
  </si>
  <si>
    <t>Porfirio Medrano le lleva la noticia a Ambrosio Luma y él ordena a su ayudante que avise a todos los hombres  del cañón y aún informa a Antonio Huilca</t>
  </si>
  <si>
    <t>Arguedas operó sobre una situación interna del continente, vieja de siglos, que oponía la lengua de la conquista a la lengua autóctona de los dominados</t>
  </si>
  <si>
    <t>Contábase que el Mariscal Castilla, cuando oía que un soldado indio tarareaba sus tonadas, decía: «Indio que entona aires de su tierra, desertor seguro</t>
  </si>
  <si>
    <t>Cruzaron a galope tendido la Calle Real, a riesgo de atropellar a dos niños que escaparon por milagro, y entraron a la plaza lanzando gritos y disparos</t>
  </si>
  <si>
    <t>Como comprenderás, no conviene que Alexandrita se entere de esta conversación, o sea que todo lo que se ha hablado en este cuarto queda entre nosotros</t>
  </si>
  <si>
    <t>Al volar una roca, sea porque no estuviera suficientemente alejado o bien cubierto, fue alcanzado por una piedra que le produjo una fractura del cráneo</t>
  </si>
  <si>
    <t>Le dije: "espera, tengo un sol y voy a comprar uno" y ella dijo, "no, no estés gastando, lo decía en broma', pero yo entré y le pedí al chino un pastel</t>
  </si>
  <si>
    <t>Señorita, perdone que la interrumpa, pero desearía hablar con usted dijo Maricucha, sentándose en la colchoneta donde había estado echado Luis Felipe</t>
  </si>
  <si>
    <t>¡La vida era muy buena! Y pasó el tiempo y llegó el tiempo en que el mismo patrón vendió el Tuco y compró la hacienda Marcabal a la familia de su mujer</t>
  </si>
  <si>
    <t>Dicen que el  28  La Ciudad y los Perros  Mario Vargas Llosa  ministro transpiraba y que le dijo al coronel "¿esos carajos se han vuelto locos o qué?"</t>
  </si>
  <si>
    <t>yo hubiera jurado que coco tenía su coca bien escondida y no quería invitar, cabrón, encima que te he dado cien pesos ni siquiera me invitas tu chamito</t>
  </si>
  <si>
    <t>Demetrio sentóse en una eminencia preguntándose: «¿qué tocaré?» No sabía qué tocar ahora que ya tenía la flauta y estaba a punto de realizar sus deseos</t>
  </si>
  <si>
    <t>Augusto seguía ahumando el caucho, sentado al pie de un árbol y Carmona, de vuelta de sus tareas, se le acercaba diciéndole: -La cosa está fregada, oye</t>
  </si>
  <si>
    <t>Ni siquiera necesitaba castigar a los soldados; después de un adiestramiento rígido y de unas cuantas advertencias, todo comenzaba a andar sobre ruedas</t>
  </si>
  <si>
    <t>Explicaba su lentitud refiriéndose al profundo análisis que le demandaban sus justicieros fallos: «Estoy estudiando, estoy estudiando muy detenidamente»</t>
  </si>
  <si>
    <t>Había encogido los hombros, se había escarbado un diente negro con la uña del dedo meñique, que tenía larguísima, escupido y murmurado quién lo entiende</t>
  </si>
  <si>
    <t>¿quién es?, me dice una voz por el contestador, sin duda es una voz de mujer, pero no es la vieja que me contestó más temprano cuando llamé por teléfono</t>
  </si>
  <si>
    <t>Y dice que entonces se volvió hacia el Rulos y, sin que viniera al caso, le dijo: "se me ocurre que el poeta no ha venido al colegio porque se ha muerto</t>
  </si>
  <si>
    <t>Todos lo haremos, ¿no es cierto, compañeros? Los gendarmes y caporales no estaban para motines ni demoras en ese frío de la puna y continuaron la marcha</t>
  </si>
  <si>
    <t>Caminando por la avenida Larco, rebuscó sus bolsillos y vio que la poca plata que tenía no le alcanzaba para comprar una hamburguesa o un sánguche mixto</t>
  </si>
  <si>
    <t>¿Grandes operaciones? Benel se escurría para caer por la retaguardia, ayudado por los campesinos, que eran sus soldados ocasionales y siempre sus espías</t>
  </si>
  <si>
    <t>pezuña</t>
  </si>
  <si>
    <t>Rezuma de la tierra el agua, en la prieta profundidad de una hoyada, y un pequeño pozo y rastros de pezuñas, cascos y ojotas hacen relucir sus cristales</t>
  </si>
  <si>
    <t>De veras tenía miedo de caer porque le parecía que ya no iba a poder ponerse en pie, que se quedaría ceñida a la tierra bajo la alta montaña de la noche</t>
  </si>
  <si>
    <t>Corrí hasta llegar junto a mi padre; él tenía el rostro agachado; su caballo negro también tenía brillo, y su sombra caminaba como una mancha semioscura</t>
  </si>
  <si>
    <t>Yo vi que sus compañeros tampoco tuvieron tiempo, ni ocasión para acosarlo a preguntas o con su sorpresa y su curiosidad, a causa de su brusco repunte</t>
  </si>
  <si>
    <t>-¿Quieres que te ayude? - No sabes - dijo la mujer, secamente; ahora removía la olla con una mano y con la otra se hurgaba la nariz- No sabes hacer nada</t>
  </si>
  <si>
    <t>Habría ido a su casa, porque allí tenía un fierrecillo adecuado, pero no quiso ver a esos truhanes de los hermanos menores y se dirigió a la de Evaristo</t>
  </si>
  <si>
    <t>Pero tú sabes, pues, hijo, que yo soy peruano hasta los cojones, no como tu generación, que el primero que puede se larga Página 266  a cualquier parte</t>
  </si>
  <si>
    <t>Era todavía niño cuando su taita se la alcanzó durante la cosecha y él quedóse largo tiempo contemplando emocionadamente las hileras de granos lustrosos</t>
  </si>
  <si>
    <t>Cerca, ramoneaban los caballos y miraban los perros, y adentro, agitando el cañón con un ir y venir inquieto, mugían y se peleaban las vacas prisioneras</t>
  </si>
  <si>
    <t>Un hombre vestido de blanco estaba de pie en la última grada de la escalinata; vio pasar a las cholas sin hacer ningún ademán, con aparente tranquilidad</t>
  </si>
  <si>
    <t>Nara y Coranke envejecieron pronto y murieron de pena oyendo la voz transida de la hijita, convertida en un arisco pájaro inalcanzable aun con la mirada</t>
  </si>
  <si>
    <t>Porfirio llevaba el viejo pívode y, en su calidad de conocedor de la región, iba delante Benito, con el máuser al hombro, lo seguía a unos cuantos pasos</t>
  </si>
  <si>
    <t>Se habían desbordado del camino y escalaban por los montes, entre los arbustos, andando sobre los muros de piedras o adobes que cercaban los cañaverales</t>
  </si>
  <si>
    <t>¿Lo resistiría la silla? Por el vacío que dejaba la cortina entre las dos habitaciones, vio el final de una cama y los grandes pies oscuros de una mujer</t>
  </si>
  <si>
    <t>Cuando pasaba al mediodía junto a mesas solitarias y quioscos de revistas, sólo veía a los lustrabotas de las esquinas y a fugaces vendedores de diarios</t>
  </si>
  <si>
    <t>Si pasa por las orillas del Apurímac, en Quebrada Honda el sol lo derretirá; su cuerpo chorreará del lomo del caballo al camino, como si fuera de cera</t>
  </si>
  <si>
    <t>El caserío quedaba muy solitario ya y únicamente al pie de los eucaliptos, bajo la sombra, se agrupaban cinco jinetes: el alcalde y los cuatro regidores</t>
  </si>
  <si>
    <t>De su trabajo a su hogar y al fin de la semana me entregaba su sobre con la plata y yo le daba para sus cigarrillos y sus pasajes y el resto lo guardaba</t>
  </si>
  <si>
    <t>A mi padre le gustaba oír huaynos ; no sabía cantar, bailaba mal, pero recordaba a qué pueblo, a qué comunidad, a qué valle pertenecía tal o cual canto</t>
  </si>
  <si>
    <t>Iban por el cañazo hasta los valles del Marañón y en ocasiones lo traían en forma de guarapo, es decir, de jugo de caña fermentado para destilarlo ellos</t>
  </si>
  <si>
    <t>Por intrigas de las autoridades portuarias lo habían expulsado: primero de la directiva y después del mismo gremio de fleteros, acusándolo de disociador</t>
  </si>
  <si>
    <t>En realidad, su elección se debió a la idea, que había pasado a ser lugar común de la sabiduría colectiva, de que él reemplazaría a Rosendo como alcalde</t>
  </si>
  <si>
    <t>Tuvo que cogerla de la mano para que pudiera bajar por el pedregoso sendero, pues Casiana no estaba acostumbrada a los zapatos y resbalaba continuamente</t>
  </si>
  <si>
    <t>¿Qué hay aquí que vaya contra tu manera de pensar, flaco?  No quiero depender de las propinas sintiendo que te temblaban las manos, la voz, Zavalita</t>
  </si>
  <si>
    <t>Amadeo Illas conocía qué era la lampea, también sabía que se llamaba rauma al acto de deshojar la planta de coca, pero ignoraba el significado de temple</t>
  </si>
  <si>
    <t>Así, textualmente, me dijo: le he hecho el favor a la vieja porque alguien tiene que mantener la armonía familiar dijo él, imitando la voz de su padre</t>
  </si>
  <si>
    <t>Una mala noticia, lo cogieron al cholo Martínez al salir de Ingeniería dijo Washington; estaba demacrado y ojeroso, así tan serio parecía otra persona</t>
  </si>
  <si>
    <t>En tiempo de verano, cuando no se podía recoger el agua de la lluvia que en invierno chorreaba de las tejas, su carencia daba la nota típica del poblacho</t>
  </si>
  <si>
    <t>En el Colegio, durante los recreos, se paraba apoyándose en las columnas de los corredores, miraba jugar y a veces intervenía, pero en los juegos crueles</t>
  </si>
  <si>
    <t>mariano se movía como una culebra, por dios que parecía una culebra, bailaba como un dios el cabrón, yo, valgan verdades, nunca he bailado demasiado bien</t>
  </si>
  <si>
    <t>Si alguien, entre esas rocas donde comenzaba la bajada al pueblo, le salía al paso, no tenía sino que mostrarle el pañuelo del nudo para seguir tranquilo</t>
  </si>
  <si>
    <t>"¡Salta Malpapeada, no tengas miedo!", y la perra, arriba del ropero, roncando y ladrando, mirando con un susto, como el perro en la punta de la escalera</t>
  </si>
  <si>
    <t>Usaba una gorra de visera corta, dentro y fuera de su taller, que no necesitaba defender del sol una cara curtida por la cotidiana llamarada de la fragua</t>
  </si>
  <si>
    <t>¿Qué te ha sucedido? ¡Ay, felizmente en la hacienda hasta se pudren las naranjas y los limones! Unos álamos que crecían cerca de la reja nos daban sombra</t>
  </si>
  <si>
    <t>«Coca, coca, ¿debo preguntar?» Y la coca proseguía sin hablar, por mucho que Rosendo la humedecía con saliva y daba al bollo sabias vueltas con la lengua</t>
  </si>
  <si>
    <t>Sólo el rostro de la muchacha aparecía, suspendido ante los muros pálidos del colegio italiano, al borde de la avenida de Arequipa; no divisaba su cuerpo</t>
  </si>
  <si>
    <t>El canasto estaba al alcance de la mano, pero en el momento en que el jinete estiraba el brazo, el soguero daba un rápido tirón, alejándolo hacia lo alto</t>
  </si>
  <si>
    <t>Te mandas mudar de la noche a la mañana sin que nadie te haya hecho nada, no vuelves a dar la cara, te peleas con toda la familia por las puras, por loco</t>
  </si>
  <si>
    <t>¡Como tú, río Pachachaca! ¡Hermoso caballo de crin brillante, indetenible y permanente, que marcha por el más profundo camino terrestre!    113  114  VI</t>
  </si>
  <si>
    <t>Parece que se hubiera bajado toda la puna, ayacuchanos, puneños, ancashinos, cuzqueños, huancaínos, carajo y son serranos completitos, como el pobre Cava</t>
  </si>
  <si>
    <t>Un alarido se le anudó en el cuello y huyó a escape, pero apenas salió del cementerio las fuerzas diezmadas por la enfermedad le fallaron del todo y cayó</t>
  </si>
  <si>
    <t>Pero veo que no las callaste para engañarme y volver a las andadas en la primera oportunidad sino que, realmente, las callaste porque deseabas componerte</t>
  </si>
  <si>
    <t>Durante el almuerzo el senador le hizo bromas, ¿la hija de Zavala todavía no te daba bola, pecoso?, y él se ruborizó: ya le estaba dando su poquito, papá</t>
  </si>
  <si>
    <t>Amalia llenaba las tazas, trataba de leer pero sólo veía los pelos negros de la señora, los colorados de la señorita Queta, se había ido, qué iba a pasar</t>
  </si>
  <si>
    <t>También tienes la culpa y si te decía lo mató el Jaguar, hubieras dicho pobre, ¿un Jaguar de a deveras?, tampoco hubieras llorado y él estaba loco por ti</t>
  </si>
  <si>
    <t>No se oía ninguna voz no pasaba ningún auto, a ratos el tic-tac del reloj del velador se hacía presente y luego se perdía y reaparecía un momento después</t>
  </si>
  <si>
    <t>(MISTERIO toma un sorbo largo y rápidamente corre hacia EL HOMBRE, lo tira al suelo y lo golpea con violencia, otro tipo saca una chaveta y va a cortarlo</t>
  </si>
  <si>
    <t>garañón</t>
  </si>
  <si>
    <t>El garañón la venteó, dio un cálido relincho y tras un breve galope, saltó la alta pared con esa presteza que es propia de los fugitivos y de los amantes</t>
  </si>
  <si>
    <t>Ese viernes y ese sábado te habías sentido aliviado pero no contento, Zavalita, y en las noches venía el malestar acompañado de remordimientos tranquilos</t>
  </si>
  <si>
    <t>Lo que pasa es que con el negro nos hemos hecho tan amigos, y él me dice siempre por qué no haces que te cambien y yo no, con el señor Lozano estoy feliz</t>
  </si>
  <si>
    <t>Si lograban meterse allí sería tarea difícil sacarlas, de manera que se abrieron Adrián y tres más, a carrera tendida, para rodearlas y hacerlas regresar</t>
  </si>
  <si>
    <t>Se retiraba pero volvía, midiéndome con los Ojos, esta vez me vas a pegar o no, me acerco un poquito más y me alejo, a que ahora no me pateas, qué sabida</t>
  </si>
  <si>
    <t>La Quinta de los Pinos está lejos del barrio, al otro lado de la avenida Larco, más allá del Parque Central, cerca de los rieles del tranvía a Chorrillos</t>
  </si>
  <si>
    <t>" -¿Ya no te gusta? - dice Alberto- ¿Por qué pones esa cara cuando hablas de ella? El muchacho baja la voz y responde, como a sí mismo: -No sé escribirle</t>
  </si>
  <si>
    <t>Se apretaba la nariz y sentía que el estómago le iba a reventar: se había terminado el disco, ahora sí, y sacó rápido la mano del bolsillo de su pantalón</t>
  </si>
  <si>
    <t>Antes de hacerle el amor a Joaquín, Alfonso mojó uno de sus dedos con saliva, lo metió al paquetito de coca y puso un poco de coca en la punta de su sexo</t>
  </si>
  <si>
    <t>Nunca te inscribirás, y cuando termines San Marcos te olvidarás de la revolución, y serás abogado de la International Petroleum y socio del Club Nacional</t>
  </si>
  <si>
    <t>¿Qué pasó para que de pronto anduvieran como yuntas, para arriba y para abajo? Los batían mucho, el Rulos le decía al Esclavo: "has encontrado un marido"</t>
  </si>
  <si>
    <t>Cuando más, volvían ligeramente la cabeza para observar el ataúd, pero sólo alcanzaban a ver la superficie negra y pulida y las coronas de flores blancas</t>
  </si>
  <si>
    <t>Ella se levantó y se cayó, dos o tres veces se levantó y se cayó y al fin pudo moverse, pero sólo con tres patas y cómo aullaba, seguro le dolía muchísimo</t>
  </si>
  <si>
    <t>Puso una cara de ésas y dijo "alguien ha pegado un soplo", "juro por la virgen que sí", y Huarina y Morte ni habían asomado, ni se oían sus pasos, ni nada</t>
  </si>
  <si>
    <t>Limpiaba y cuidaba carros, hacía  mandados, descargaba los camiones del Mercado, se sacaba sus cobres como podía, a veces metiendo la mano donde no debía</t>
  </si>
  <si>
    <t>Voy a ver unas pelotas de golf que mi viejo me ha encargado dijo Alfonso, no bien entraron a Burdines, y se dirigió a la sección de artículos deportivos</t>
  </si>
  <si>
    <t>En esos momentos sí que resultaba zonzo Valencio, porque cualquiera se fija en unos zapatos tan bonitos y no en correas de montura que es lo que arreglaba</t>
  </si>
  <si>
    <t>¡A salir! Yo subía con la linterna en los dientes, que no tuve tiempo de amarrármela en la cabeza, y con las manos empuñándome de la soga, como es natural</t>
  </si>
  <si>
    <t>voy tirando pata por la pardo y paso al lado del edificio del negro rubiños, que no es mi amigazo pero que si me ve por la calle seguro que me pasa la voz</t>
  </si>
  <si>
    <t>¿La policía no encontró las joyas, señora? La señora se rió sin ganas, nunca las encontrarían, y los ojos se le aguaron, Lucas era más vivo que la policía</t>
  </si>
  <si>
    <t>Me acuerdo clarito que me dijo: en Lima tienes que saber meterte tiros, porque los mejores negocios se hacen en los baños de hombres con coca de por medio</t>
  </si>
  <si>
    <t>Me echaste la soga al cuello y ahora me clavas la puntilla, decía Trinidad, ojalá sea hombre, van a creer que es tu hermano, qué mamacita tan joven tendrá</t>
  </si>
  <si>
    <t>Fue a averiguar los precios del ómnibus, compró un pasaje en uno que salía a las diez, así que tuvo tiempo de tomar un café con leche y dar una vueltecita</t>
  </si>
  <si>
    <t>Había hora senderos por la cuesta, huellas del trajín, una impresión, confusa pero  no por eso menos cierta, de que existía vida humana en esos contornos</t>
  </si>
  <si>
    <t>Así disfrazado, se dirigió al río y cogió la canoa que un niño, a quien sus padres ordenaron recoger algunas plantas medicinales, había dejado a la orilla</t>
  </si>
  <si>
    <t>El Inspector de Instrucción afirmó, recién entonces, que había que presentar una solicitud escrita, consignando el número de niños escolares y otras cosas</t>
  </si>
  <si>
    <t>No levantaron las armas, pero juntaron los talones, endurecieron los músculos, apoyaron las manos en el cuerpo, a lo largo de la franja negra del pantalón</t>
  </si>
  <si>
    <t>A lo lejos pastaba un pequeño hato de ovejas Ramón tenía miedo de no hacerlo bien y de que el hacendado renunciara a distinguirlo con la posesión del arma</t>
  </si>
  <si>
    <t>Cualquier otro hubiera tomado la iniciativa y dicho venga, le invito una cerveciola, pero don Hilario no, Amalia; aunque en eso, Ambrosio lo había fregado</t>
  </si>
  <si>
    <t>Tras una larga plática, Palacitos salía aún más lloroso que del encuentro con su padre, más humilde y acobardado, buscando un sitio tranquilo donde llorar</t>
  </si>
  <si>
    <t>" Calistenia, calistenia, saltitos con la boca cerrada, caracho la barra está gritando Boa, Boa más que Jaguar o estoy loco, qué espera para tocar el pito</t>
  </si>
  <si>
    <t>Y yo me fui sobre el montón, qué pelea más rara, nadie veía nada, y a ratos me caían como pedradas y yo pensaba: "se me hace que son las patas del Jaguar"</t>
  </si>
  <si>
    <t>Así, uno junto al otro y siempre callados, dan toda una vuelta al Parque, mirando a las parejas que vienen en dirección opuesta, sonriendo a los conocidos</t>
  </si>
  <si>
    <t>Había que desmontar y tirar muchas piedras con las hondas o meterse entre los matorrales y requerir una rama para sacar a estacazos a las tercas fugitivas</t>
  </si>
  <si>
    <t>Hacia un lado de la planicie, pegada a la peñolería que miraba a Muncha, espejeaba con su luna de azabache la laguna Yanañahui, que quiere decir ojo negro</t>
  </si>
  <si>
    <t>103  La Ciudad y los Perros  Mario Vargas Llosa  -¿Te parece poco? -dijo Alberto- ¿Te parece poco que se muriera así? Y yo ni siquiera pude hablar con él</t>
  </si>
  <si>
    <t>Tiró el poncho que llevaba terciado sobre el hombro, disponiéndose a pelear, pero Quispe le metió el caballo dándole a la vez dos riendazos por la espalda</t>
  </si>
  <si>
    <t>Está visto, los más fregados seremos los que teníamos botellas, la mía estaba casi vacía, y yo le dije que lo anotara y el desconsiderado dijo calle bruto</t>
  </si>
  <si>
    <t>Bebió un café puro en una chingana de Petit Thouars, y luego, con unas vagas náuseas itinerantes, tomó un colectivo hasta Miraflores y otro hasta Barranco</t>
  </si>
  <si>
    <t>Por eso, cuando una tarde fue a visitarme al Colegio en compañía de un forastero con aspecto de hacendado de pueblo, presentí que su viaje estaba resuelto</t>
  </si>
  <si>
    <t>El teniente le indicó que llevara la sección a la cuadra y Arróspide volvía la cabeza para ordenar la marcha, cuando de la cola brotó una voz: "falta uno"</t>
  </si>
  <si>
    <t>Si de la cuenta resultaba que faltaban ovejas porque se las había comido el zorro o por cualquier causa, el caporal las apuntaba en su libreta como «daño»</t>
  </si>
  <si>
    <t>Despuntaba como gran narrador y algunos comuneros decían ya, sin duda con un exceso de entusiasmo, que lo hacía mejor que los más viejos cuenteros de Rumi</t>
  </si>
  <si>
    <t>Cogió el maletín y bajó la escalera, con Hortensia prendida de su brazo, oyéndola ronronear como una gata excitada, sintiéndola insegura, casi tambaleante</t>
  </si>
  <si>
    <t>Su defensor es ese inútil del Araña, que de araña no tiene más que el apodo, porque no enreda nada, ni moscas, y hasta ahora no se ha atrevido a contestar</t>
  </si>
  <si>
    <t>La oscuridad se había adensado y, aunque los fogones de la hondonada continuaban haciéndole amables señas, el viejo alcalde se sentía muy solo en la noche</t>
  </si>
  <si>
    <t>Martes, miércoles, jueves, hoy en la mañana, siempre el primero en el patio, con su cara larga y mirando sabe Dios qué cosa, soñando con los Ojos abiertos</t>
  </si>
  <si>
    <t>El yaraví que deploraba la desgracia de Luis Pardo y relataba sus hazañas, corrió de un lado a otro de la serranía, bajó a la costa y aun entró a la selva</t>
  </si>
  <si>
    <t>Ya se encontraban más allá de medio río y notaron que el agua se había cargado hacia esa parte, formando grandes bancos de piedras y arena y hondos brazos</t>
  </si>
  <si>
    <t>andy warhol, mi filosofía de la A a la B y de la B a la A  I  a mariano lo vi por primera vez en el cielo, era un jueves en la noche, yo estaba con jimmy</t>
  </si>
  <si>
    <t>¡Fuera sarnas! ¡Tengo mal de rabia!, gritaba, con los ojos brillantes, que causaban desconcierto; se lanzaba a luchar de verdad, y sus adversarios huían</t>
  </si>
  <si>
    <t>A la altura de Dos de Mayo, de un coche rojo les gritaron: "oho, oho, Alberto, Marcela"; ellos alcanzaron a ver a un muchacho que los saludaba con la mano</t>
  </si>
  <si>
    <t>Porque yo necesito saber si mi hijo mayor está de mi lado o si está con su mamacita y con los maricones del Opus Dei dijo Luis Felipe, levantando la voz</t>
  </si>
  <si>
    <t>Le dio una libra a Amalia: habían complicado a la señora en algo feo, a lo mejor vendrían policías o periodistas, anda vete donde tu familia por unos días</t>
  </si>
  <si>
    <t>Sólo las cinturas y nalgas se movían, en un movimiento profundo y circular, en tanto que la parte superior de sus cuerpos permanecían soldados e inmóviles</t>
  </si>
  <si>
    <t>Pero el jaranista de verdad había sido Hipólito, don, Ludovico era sobre todo ambicioso: quería trepar, mejor dicho que algún día lo metieran al escalafón</t>
  </si>
  <si>
    <t>Tengo que confesarte que eres más churro de lo que Alexandra me había contado le dijo Adriana a Joaquín, cuando el mozo se retiró, tras anotar el pedido</t>
  </si>
  <si>
    <t>0rdóñez desenvainó un largo y filudo machete, que más parecía un sable y, abalanzándose sobre el que estaba más próximo, le voló la cabeza de un solo tajo</t>
  </si>
  <si>
    <t>Estabas en piyama, no encontrabas el calzoncillo se te enredaba el pantalón y cuando le escribías un papelito a Ana te comenzó a temblar la mano, Zavalita</t>
  </si>
  <si>
    <t>voy a tu casa, aunque me encuentre con tu vieja, que se joda la cara de perro, quiero verte, quiero verle la cara al chico suave con quien he hecho el amor</t>
  </si>
  <si>
    <t>18  La Ciudad y los Perros  Mario Vargas Llosa  En la puerta del aula aparecen el teniente Gamboa y el profesor de Química, un hombre escuálido y cohibido</t>
  </si>
  <si>
    <t>ni loco lo iba a llamar de nuevo, ni de a vainas me iba a arriesgar a que me contestara el teléfono la cara de perro y me metiera una puteada de campeonato</t>
  </si>
  <si>
    <t>Pero eso sí, solo pongo una condición: que tú me prometas que vas a dejarte de mariconadas y que vas a portarte como un hombre con los cojones bien puestos</t>
  </si>
  <si>
    <t>Había allí un hombre bajo y delgado, pero de complexión fuerte, cuyo chato sombrero de paja, inclinado hacia  la coronilla, dejaba ver una frente abombada</t>
  </si>
  <si>
    <t>La arrastraba al Estadio tempranito para pescar buen sitio, en el partido se ponía ronco de tanto gritar, decía lisuras si le metían un gol al flaco Suárez</t>
  </si>
  <si>
    <t>Esta mujer que está hablando dice que antes era hombre y que un día decidió cambiarse de sexo y se cortó el pipí en pedacitos, como salami dijo Maricucha</t>
  </si>
  <si>
    <t>El flaco se emborrachó y le ordenó a la mulata que nos hiciera show: bailó un mambo en calzones y de repente el flaco se le fue encima y la tiró en la cama</t>
  </si>
  <si>
    <t>Los había criado a los dos, los trataba de tú, una vez le había jalado la oreja al viejo delante de ti: siglos que no vienes a visitar a tu hermano, Fermín</t>
  </si>
  <si>
    <t>Cuando oí los pitazos, los balazos y los carajos salí corriendo hacia ellos, pero me di cuenta que estaban ensartados: en la esquina había tres patrulleros</t>
  </si>
  <si>
    <t>Luis Felipe lo miró sorprendido y dijo «parece que el trago se le ha trepado al muchacho, carajo», y la gente que estaba a su alrededor se rio a carcajadas</t>
  </si>
  <si>
    <t>Brillan los fogones alumbrando mujeres que preparan comida y hombres que ensillan caballos, que arrollan lazos de cuero, que desayunan, que montan y parten</t>
  </si>
  <si>
    <t>Al principio, el zambo me provocaba y se reía, "eres el ratón y yo el gato", me decía, pero le coloqué un par de cabezazos y entonces peleamos de a deveras</t>
  </si>
  <si>
    <t>Al callar la música, oían el mar a sus espaldas, y si se volvían, divisaban por sobre la barandilla del Malecón la espuma blanca, la reventazón de las olas</t>
  </si>
  <si>
    <t>Y volvía a su silencio y a su coca, y la estera destinada a la escuela esperaba inútilmente una prolongación que no llegaba de sus hábiles manos de tejedor</t>
  </si>
  <si>
    <t>¡La ley!; ¡el derecho! ¿Qué sabemos de eso? Cuando un hacendao habla de derecho es que algo está torcido y si existe ley, es sólo la que sirve pa fregarnos</t>
  </si>
  <si>
    <t>" "Fijo que vas a quedar más feo de lo que eras", le decía Vallano, amistosamente; otros profetizaban: "perderás un ojo, en vez de poeta te diremos tuerto"</t>
  </si>
  <si>
    <t>El cogote poderoso, los lomos firmes, las pezuñas anchas, imponían la velocidad mesurada y el esfuerzo potente y contumaz que hacen la eficacia del trabajo</t>
  </si>
  <si>
    <t>No había cola: los autos daban sus vueltas hasta que salía algún carro, entonces se cuadraban frente al portón, señales con las luces, les abrían y a mojar</t>
  </si>
  <si>
    <t>Don Fermín estuvo cabizbajo unos segundos, luego alzó la cara y sonrió, empeñosamente: estaba bien, no quería fregarte más la paciencia con lo mismo, flaco</t>
  </si>
  <si>
    <t>Se sabía que el caporal Ramón Briceño estaba ya instalado en el caserío con la misión de impedir que pastaran en los potreros ganados que no fueran de Umay</t>
  </si>
  <si>
    <t>Ver el rebozo de la cabecilla, los restos de la sangre de la bestia que degollaron; mirar el río y hablarle, darle mis encargos, y preguntarle por Clorinda</t>
  </si>
  <si>
    <t>Un día Chabela, la chinita más linda de la comunidad, llegó donde su madre llorando a contarle que Bola de Coca la había forzado tras la cerca de un maizal</t>
  </si>
  <si>
    <t>fundirse</t>
  </si>
  <si>
    <t>En ella no acaban aún de fundirse -y no ocurrirá pronto, midiendo el tiempo en centurias- las corrientes que confluyen desde muchos tiempos y muchos mundos</t>
  </si>
  <si>
    <t>Al verlos pasar, el japonés de la tienducha de los jugos de fruta donde se refugiaban hacía años después de los partidos de fulbito, los saludó con la mano</t>
  </si>
  <si>
    <t>Los cuatro toques, enérgicos y precisos, bien separados para que se pudiera advertir su número claramente, colmaron la hoyada y repercutieron en los cerros</t>
  </si>
  <si>
    <t>llego al edificio con olor a mondonguito y toco el timbre y pienso ojalá que no esté la cara de perro y escucho gabriel, un grito así bien recio y achorado</t>
  </si>
  <si>
    <t>Un domingo estaban comiendo un apanado después del cachascán y Amalia vio que Trinidad la miraba raro: ¿qué te pasa? Déjala a tu tía, que se viniera con él</t>
  </si>
  <si>
    <t>El Fiero le agradeció y don Teodoro se fue después de decirle: «Mañana nos vamos al Tuco y la forma de agradecerme no es la palabra sino el comportamiento</t>
  </si>
  <si>
    <t>Quizá el grito alcanzaría a la madre de la fiebre y la penetraría, haciéndola estallar, convirtiéndola en polvo inofensivo que se esfumara tras los árboles</t>
  </si>
  <si>
    <t>Un contraste había entre la frente que permanecía en la sombra y su mandíbula redonda, su boca cerrada y los hoyos negros de viruela que se exhibían al sol</t>
  </si>
  <si>
    <t>Más tarde sintió abrirse la puerta, pasos, una presencia, unas manos conocidas que le subían las sábanas hasta el cuello, un aliento cálido en las mejillas</t>
  </si>
  <si>
    <t>Mientras el mozo ponía la mesa, él oía, ralamente, a don Fermín hablar de un sistema para adelgazar comiendo que había aparecido en Selecciones de este mes</t>
  </si>
  <si>
    <t>Durante las comidas, los amplificadores derraman por el enorme recinto marchas militares o música peruana, valses y marineras de la costa y huaynos serranos</t>
  </si>
  <si>
    <t>Estos individuos con careta de autoridades no son más que lobos con pellejo de cordero, que cada día ahondan más la miseria moral y material de nuestra raza</t>
  </si>
  <si>
    <t>camarón</t>
  </si>
  <si>
    <t>Cuando el médico se fue, el señor Richard entró a la cocina y parecía un camarón: rojísimo, furiosísimo, comenzaba a hablar en español y se pasaba al inglés</t>
  </si>
  <si>
    <t>Al fin se tiraron a un jardín y mi hermano se torció el pie y le gritó: "córrete que a  96  La Ciudad y los Perros  Mario Vargas Llosa  mí ya me fundieron"</t>
  </si>
  <si>
    <t>Cayetano sonrió y pidió un pastel de manzana, galletas con miel, pasas y nueces, un pastelillo de pecanas en forma de avión y pirulines bañados en chocolate</t>
  </si>
  <si>
    <t>Joaquín cerró los ojos y acarició el sexo de su hermano, quien siguió con los ojos cerrados, respirando profundamente, mientras Joaquín lo tocaba suavemente</t>
  </si>
  <si>
    <t>El departamento estaba en el segundo piso de un edificio color verde, tenía comedor, dormitorio, baño, cocina, patiecito y cuarto de sirvienta con su bañito</t>
  </si>
  <si>
    <t>Uno tenía la cristina caída sobre la oreja y Gamboa estuvo a punto de llamarle la atención, pero se contuvo; no valía la pena tener un disgusto con Pitaluga</t>
  </si>
  <si>
    <t>Ya iba a estar el chupe, se oía a lo lejos la cascada voz de Inocencia, y el tío Clodomiro movía la cabeza, compasivo: la pobre vieja ya casi ni veía, flaco</t>
  </si>
  <si>
    <t>Los chicos se montaron en las piernas del Fiero y él sacó de la alforja una muñeca de lana y un paquete de caramelos que les entregó diciendo cualquier cosa</t>
  </si>
  <si>
    <t>Se veían las raíces de los espinos plantados en la cima de las paredes, las antiguas veredas, desmoronadas y cubiertas de ramas y de mantos de hojas húmedas</t>
  </si>
  <si>
    <t>«¡Quémelo, patroncito, quémelo! El patrón recorrió con ella toda la hinchazón, hasta sus mismos bordes, llegando allí donde la vida se manifestaba en dolor</t>
  </si>
  <si>
    <t>173  174  El trompo apoyó la púa en un andén de la piedra más grande, sobre un milímetro de espacio; se balanceó, girando, templándose, con el pico clavado</t>
  </si>
  <si>
    <t>Hazme caso, flaquito, no te dediques a esta profesión, no vale la pena, es una buena mierda dijo Salgado, orinando a la piscina desde el piso decimoquinto</t>
  </si>
  <si>
    <t>Se lo notaba muñequeado, don, se reía sin ganas, se pasaba la lengua por la boca como un animal con sed, miraba de costado y le bailaba el fondo de los ojos</t>
  </si>
  <si>
    <t>Pero no bajó la mano que había levantado burlonamente, la conservó en el aire mientras sus ojos, de improviso locuaces, lo desafiaban con dichosa insolencia</t>
  </si>
  <si>
    <t>El local que se caía de viejo, las caras color betún o tierra o paludismo de los postulantes, la atmósfera que hervía de aprensión, las cosas que decía Aída</t>
  </si>
  <si>
    <t>Sobre el dintel de sus habitaciones particulares colgaba, con las raíces hacia el techo, sin secarse -que tal condición tiene esa planta- una penca especial</t>
  </si>
  <si>
    <t>Por último, el juez, «de acuerdo con las partes», había fijado la fecha de entrega y toma de posesión para el 14 de octubre, lo que sí fue bien especificado</t>
  </si>
  <si>
    <t>Se encogió, dibujos y caricaturas y títulos en inglés donde había estado su cabeza, y ahí estaban la mueca que torcía su cara, Zavalita, sus manos crispadas</t>
  </si>
  <si>
    <t>118  La Ciudad y los Perros  Mario Vargas Llosa  Después que se llevaron en un crudo todo lo que encontraron, nos quedamos callados y yo me eché en mi cama</t>
  </si>
  <si>
    <t>Ahora quería ver qué harían sin él esos sinvergüenzas, el lápiz de labios se le escapó de las manos, derramó el café dos veces, sin él no durarían ni un mes</t>
  </si>
  <si>
    <t>Cuando estuve de Ministro de Bustamante toda la Promoción me buscó, menos tú dijo Espina ¿Por qué? Estabas en mala situación, habíamos sido como hermanos</t>
  </si>
  <si>
    <t>-Allá tú -dice Arróspide- Habla con los imaginarias,  58  La Ciudad y los Perros  Mario Vargas Llosa  -No en la noche -responde Alberto- Quiero salir ahora</t>
  </si>
  <si>
    <t>El canto del zumbayllu se internaba en el oído, avivaba en la memoria la imagen de los ríos, de los árboles negros que cuelgan en las paredes de los abismos</t>
  </si>
  <si>
    <t>Anselmo, acurrucado junto al alcalde, escondiendo la fatalidad de sus piernas tullidas bajo los pliegues de su rojo poncho, doblaba la cabeza sobre el pecho</t>
  </si>
  <si>
    <t>Bueno, vamos a hablar en serio el Chispas apoyó los codos en la mesa, la quijada en su puño y ahí estaba el brillo azogado, su continuo parpadeo, Zavalita</t>
  </si>
  <si>
    <t>La Malpapeada no es rencorosa, todavía me lamía la mano y se quedaba con la cabeza colgando entre mis brazos, yo comencé a arañarle el pescuezo y la barriga</t>
  </si>
  <si>
    <t>Amalia no salía de Mirones, andaba puro remiendo, se lavaba y peinaba rara vez, un día al mirarse en un espejito pensó si Trinidad te viera ya no te querría</t>
  </si>
  <si>
    <t>No es justo que los amigos nos los den también ¿no cree? No se va a repetir, señor Bermúdez había sacado un pañuelo celeste, se secaba las manos con furia</t>
  </si>
  <si>
    <t>¿Ves que pierdo mi tiempo contigo? ¿Ves que estoy arruinando mi carrera? No puede ser, pensó Queta, y la sensación de ridículo se apoderó de ella nuevamente</t>
  </si>
  <si>
    <t>Sobre las columnas de los arcos, el río choca y se parte; se eleva el agua lamiendo el muro, pretendiendo escalarlo, y se lanza luego en los ojos del puente</t>
  </si>
  <si>
    <t>Si quiero salir a comer con mis amigos, la vieja se molesta, me dice que no debería estar botando mi plata con mis amigos alcohólicos, así me habla la cojuda</t>
  </si>
  <si>
    <t>Tanto sol nos cayó que tú te pusiste negro, negrísimo, y un día vino tu mamama Lourdes a tomar lonche a la casa y te vio así todo negro y casi se cae sentada</t>
  </si>
  <si>
    <t>Ahora levantaban casas enteras y su cuarto continuaba abierto al rigor del sereno y, lo que era peor, luciendo una indiscreción impropia de los ocultos ritos</t>
  </si>
  <si>
    <t>Al día siguiente, estando muy oscuro todavía, en esa hora indecisa durante la cual parece que las sombras vacilaran en retirarse ante el alba, los ensillaron</t>
  </si>
  <si>
    <t>Cuando fueron a sujetarlo, se echó a  correr, dando gruñidos: manoteaba las carillas, hacía volar a puntapiés las papeleras, se estrellaba contra las sillas</t>
  </si>
  <si>
    <t>Ahora, escribía de vez en cuando diciendo que vigilaba los estudios de José Gonzalo -interno en un colegio- y preparaba volantes para la campaña eleccionaria</t>
  </si>
  <si>
    <t>Uno le manifestó: «¿Por qué me voy a desprestigiar defendiendo causas perdidas? Dense con una piedra en el pecho agradeciendo que Amenábar no les quita todo»</t>
  </si>
  <si>
    <t>300 Amadeo, esperando que las manos se le sanaran, pudo ver en los otros peones la rudeza del esfuerzo y los estragos que él causaba en los cuerpos palúdicos</t>
  </si>
  <si>
    <t>Les había regalado semillas y a Amalia le había enseñado a hacer el revuelto de plátanos fritos con arroz, yuca y pescado que comía todo el mundo en Pucallpa</t>
  </si>
  <si>
    <t>Puente sobre el mundo    Los ríos profundos  José María Arguedas  estanque, bailando; gritó burlonamente a los pequeños sapos, salpicándoles chorros de agua</t>
  </si>
  <si>
    <t>Yawar Mayu    Los ríos profundos  José María Arguedas  le decían Papacha no podía ser sino porque era un maestro, un maestro famoso en centenares de pueblos</t>
  </si>
  <si>
    <t>Es probable que tal presente no influyera mucho en su mutismo, pues su método más socorrido de gobierno era, si hemos de ser precisos, el de guardar silencio</t>
  </si>
  <si>
    <t>En la puerta de la subprefectura, los gendarmes daban la nota oficial que correspondía a toda capital de provincia sus feos uniformes azules a franjas verdes</t>
  </si>
  <si>
    <t>chancaca</t>
  </si>
  <si>
    <t>Ahí estaban los impuestos a la sal, a la coca, a los fósforos, a la chicha, a la chancaca, que no significaban nada para los ricos y sí mucho para los pobres</t>
  </si>
  <si>
    <t>A buena hora salimos de ese infierno, carajo decía a veces Juan Ignacio, cuando los periódicos daban cuenta de algún hecho de violencia ocurrido en el Perú</t>
  </si>
  <si>
    <t>Puso las dos manos sobre la puerta y empujó: en la abertura que surgió frente a ellos, después del ruido metálico, vieron una docena de rostros aterrorizados</t>
  </si>
  <si>
    <t>Antes, ella lo enviaba a la calle con cualquier pretexto, para disfrutar a sus anchas con las amigas innumerables que venían a jugar canasta todas las tardes</t>
  </si>
  <si>
    <t>Mientras tanto, el herido mejoraba y los hijos de la señora Elena iban a verlo y él los entretenía contándoles de animales del campo: pumas, zorros, cóndores</t>
  </si>
  <si>
    <t>El soplón es alguien que me quiere hacer daño, algún rosquete, ¿no te das cuenta? Dime, ¿todos en la cuadra creen que he matado a Arana? Alberto no respondió</t>
  </si>
  <si>
    <t>¡Que la peste ha de venir, que los chunchos, que el yana batalla! Ninabamba es la hacienda más pobre y la que está más lejos de Abancay, casi en la altura</t>
  </si>
  <si>
    <t>Cierran el costal con una cincha, lo colocan en el suelo y el Batuque comienza a gruñir, tira de la cadena gimiendo, qué te pasa, mira espantado; ladra ronco</t>
  </si>
  <si>
    <t>Estaba muy bonita en su traje azul oscuro de amazona, que hacía más potable la blancura de sus manos y su faz, ya un tanto enrojecidas por el frío de la puna</t>
  </si>
  <si>
    <t>No atinaba a moverse, los escuchaba con los ojos llenos de asombro y se les escurría de las manos y en eso se abrió la puerta y ellos la soltaron: hola, mamá</t>
  </si>
  <si>
    <t>Aj, mira a esos cholos achorados, los odio, bailan Sting como si fuese salsa  dijo ella, poco después, mirando a unos chicos que estaban bailando a su lado</t>
  </si>
  <si>
    <t>¡Caray, el Hermano! ¡El Hermano Miguel! ¿Quién dice que no es bueno, que no es cariñoso? ¿Quién, perro, dice? ¡Sólo algún condenado, algún maldito! le dije</t>
  </si>
  <si>
    <t>El comunero Leandro Mayta, hermano del alarife, mejoró de unas fiebres palúdicas que había adquirido en un viaje que hizo al lejano río Mangos en pos de coca</t>
  </si>
  <si>
    <t>Unas mechas rubias le tapaban las orejas, sus ojos no eran suficientes y sarcásticos, como en los debates piensa, toda su actitud revelaba derrota y humildad</t>
  </si>
  <si>
    <t>¿Acaso he cambiado tanto? Menos mal, menos mal respiró Ambrosio como si le hubieran devuelto la vida; movía la cabeza, todavía compungido, y miraba la casa</t>
  </si>
  <si>
    <t>¿Que le hiciste creer que Cayo Mierda la botaría si sabía que te conocía?  En eso se abrió la puerta de la casa-hacienda y ahí venía el que daba las órdenes</t>
  </si>
  <si>
    <t>Como dijo, así lo hizo y todos los años se celebraba en el distrito de Polloc la fiesta de la virgen del Carmen, con lo que es de uso en una fiesta que valga</t>
  </si>
  <si>
    <t>La concepción de la humanidad se encuentra en una cancha, veintidós hombres se enfrentan y buscan su mejor estrategia para someter al rival: once contra once</t>
  </si>
  <si>
    <t>Digo para robar hay que ser vivo, aunque sea un cordón, aunque sea una pezuña, qué sería si Arróspide lo cosiera a cabezazos, el negro y el blanco, qué sería</t>
  </si>
  <si>
    <t>260 Toda, toda la vida parecía torturada por la aspereza de las rocas, la niebla densa, el frío taladrante, el sol avaro de tibieza y el ventarrón sin tregua</t>
  </si>
  <si>
    <t>No des tu brazo a torcer, pecoso, a las mujeres les gustaba hacerse de rogar, a él le había costado un triunfo enamorar a la vieja, y la vieja muerta de risa</t>
  </si>
  <si>
    <t>Pero una libra de oro en las manos de un niño, lo convierte en rey, en un picaflor de aquellos que vuelan, por instinto selecto, en línea recta, hacia el sol</t>
  </si>
  <si>
    <t>Pronuncié, uniéndome al coro, las últimas palabras del Ave María y luego dije: Ya no está la sangre de la mula en el puente, los perros la habrían lamido</t>
  </si>
  <si>
    <t>Ahora ella se habría tendido en la cama y él la divisaría yaciendo blanca y perfecta detrás de los tules, y la oiría tú también Queta, desnúdate, ven Quetita</t>
  </si>
  <si>
    <t>Oyó el rumor de un galope que se aproximaba y después, caballo y jinete, negros hasta llenar el cielo, aparecieron en una eminencia que dominaba la hondonada</t>
  </si>
  <si>
    <t>A todos les hacía gracia el ascenso del cuidador, menos al que le quiso pegar Habían quedado de enemigos y una hostilidad creciente los separaba y enfrentaba</t>
  </si>
  <si>
    <t>Métete al culo mi parte y déjame tomar el chupe dijo Santiago, riéndose, pero el Chispas te miraba muy serio, Zavalita, y tuviste que ponerte serio también</t>
  </si>
  <si>
    <t>¿Tú crees que podría chambear en tu negocio? ¿Me podrías ayudar a conseguir una chamba, Pedro?</t>
  </si>
  <si>
    <t>Luego Ana y doña Lucía comenzaron a discutir por el cuarto de baño y la mesa de planchar, el uso de plumeros y escobas y el desgaste de las cortinas y sábanas</t>
  </si>
  <si>
    <t>Por supuesto, nadie le dio ni bola a la pobre, y a las seis de la mañana terminamos las dos borrachísimas llorando en el hotel, y mi mami vomitó hasta el alma</t>
  </si>
  <si>
    <t>Ella le atajaba las manos,  no se dejó abrir la blusa, levantar la falda: ya en esa época se habían enamorado, niño, pero las cosas en serio vinieron después</t>
  </si>
  <si>
    <t>Él fue quien levantó las rojas paredes que ahora están a medio caer -ahí, junto a Juan Medrano-, carcomidas y tasajeadas por las lluvias, el viento y los años</t>
  </si>
  <si>
    <t>¿Qué tal si vamos al chifa del Sonesta a darnos una buena comilona? A Joaquín no le gustaba el chifa, pero no dijo nada, pues no quería decepcionar a su padre</t>
  </si>
  <si>
    <t>El serrano estaba inmóvil pero se seguía poniendo más pálido, su cara que es tan oscura se había blanqueado, desde lejos se notaba que le temblaba la barbilla</t>
  </si>
  <si>
    <t>De súbito, un gorrión echó a volar y Rosendo vio el nido, acomodado en un horcón, donde dos polluelos mostraban sus picos triangulares y su desnudez friolenta</t>
  </si>
  <si>
    <t>Viajaré el lunes y el miércoles en la mañana le daré un informe detallado, de modo que el jueves pueda ir usted a echar una ojeada al dispositivo de seguridad</t>
  </si>
  <si>
    <t>Alfonso y Joaquín cruzaron la calle y le dieron la mano a Chongo, quien estaba vestido con una camisa abierta, unos pantalones cortos y unas sandalias de jebe</t>
  </si>
  <si>
    <t>¿Cuántos votos tuvo la lista de los rabanitos? Veinticuatro contra doscientos y pico la mano de Lozano hizo un pase desdeñoso, su boca se frunció con asco</t>
  </si>
  <si>
    <t>fumón</t>
  </si>
  <si>
    <t>yo soy medio gay y bien fumón y no tan disforzado como me ven en la pequeña pantalla: si no lo saben, la tele está hecha para los grandes mentirosos (como yo)</t>
  </si>
  <si>
    <t>Los sublevados creían que llegó su oportunidá y al grito de «acabau balas» y «dañau máquina», salían con los machetes en alto y tirando piedras con sus hondas</t>
  </si>
  <si>
    <t>Se limpió la mano en la falda y se la extendió mientras su boca expulsaba un chorro de saludos: -¿Cómo está, cómo está, señor Alberto? ¡Qué gusto!, pase, pase</t>
  </si>
  <si>
    <t>De pronto, Gamboa arrebató el cadete a los suboficiales, lo echó sobre sus hombros y aceleró la carrera; en pocos segundos sacó una distancia de varios metros</t>
  </si>
  <si>
    <t>Fuera Malpapeada, zafa de aquí perra sarnosa, anda a morderle los cordones al coronel, quédate quieta, no te aproveches del momento para fregarme la paciencia</t>
  </si>
  <si>
    <t>A una voz del teniente se incorporan y, cubriéndose en los accidentes del terreno, agazapándose, dejándose caer a veces, disparando con intermitencias, se van</t>
  </si>
  <si>
    <t>A veces se le veía como a un fanático, dándole cuerda a ese reloj fastuoso, mientras su ropa aparecía vieja, y él permanecía sin afeitarse, por el abatimiento</t>
  </si>
  <si>
    <t>285 Jerónimo sacó también su cuchillo, pero ya Condorumi cogía del brazo armado al atacante y luego lo arrojaba contra una saliente roca, abriéndole el cráneo</t>
  </si>
  <si>
    <t>Lo estaba realmente y ni siquiera pudo notar que el indio del burro, que marchó aparentemente, encontrábase ya allí, al lado de su animal, tratando de pararlo</t>
  </si>
  <si>
    <t>Ya avanza la sombra, la pesada sombra, amiga del Fiero y de Nasha, del buey Mosco y el toro Choloque, de los campos fatigados y de los que buscan sus secretos</t>
  </si>
  <si>
    <t>Llegando, lo primero que tenía que hacer era clavar la sombrilla: Joaquín no sabía hacer bien el hueco en la arena, y la sombrilla siempre terminaba cayéndose</t>
  </si>
  <si>
    <t>La cabeza también sangraba y antes de inmovilizarse con los ojos muy abiertos, le temblaron los labios en un tic espantoso, tal como si hubiera querido hablar</t>
  </si>
  <si>
    <t>El río crecía en tiempo de las grandes tempestades y después se retiraba hacia el centro del cauce, dejando playas anchas donde ponían sus huevos las tortugas</t>
  </si>
  <si>
    <t>Ancha meseta, abundosa de pajonales y rocas crispadas, batida por un viento cortante y terco, fría a pesar del sol que caía de un cielo al parecer muy próximo</t>
  </si>
  <si>
    <t>Mil veces mejor que se largara, gritó la señorita, te libraste de un vampiro, y la señora la calmó con la mano: la cómoda, Quetita, ella no se atrevía a mirar</t>
  </si>
  <si>
    <t>Kechoskaykim, Kechoskaykim apasakmi apasakmi Killincha wamancha  Oye, cernícalo, oye, gavilán, voy a quitarte a tu paloma, a tu amada voy a quitarte</t>
  </si>
  <si>
    <t>¿Dónde andabas metido tú, flaco, de dónde resucitabas tú, supersabio, qué esperabas tú para venir a la casa? Sí papá, el flaco papá, quería hablar contigo papá</t>
  </si>
  <si>
    <t>Si yo hubiera sido alguien como usted quizá no tendría tanta repugnancia ¿no? Sí los dientes de la mujer dejaron de chocar un segundo, sus labios de temblar</t>
  </si>
  <si>
    <t>Al otro día, temprano, apareció don Teodoro por la pieza del herido, seguido de la señora Elena: «A ver, a ver ese gran bandido», dijo entre serio y campechano</t>
  </si>
  <si>
    <t>Yo creía que todas eran viejas, feas y cholas chilló líquidamente la mujer y Queta atinó a pensar, aturdida, qué borracha está ; O sea que me mentiste, Cayo</t>
  </si>
  <si>
    <t>Ahorita me echa abajo y sólo me estoy frotando, decía el Rulos, no te muevas que te mato y te hago polvo y qué más quieres que te esté bombardeando, respingado</t>
  </si>
  <si>
    <t>Atrás quedaba el río ancho y solapado, negro de lodo, repleto de aguas matreras que enturbiaba para impedir que los cristianos vieran las profundidades voraces</t>
  </si>
  <si>
    <t>Tenía ojos rasgados, imperceptiblemente oblicuos; era el cerquillo, recto, cuidadosamente cortado, lo que hacía posible descubrir la graciosa línea de sus ojos</t>
  </si>
  <si>
    <t>No relinchó el bayo, sino que encogió nerviosamente su cuerpo duro y pequeño al golpe fraternal de las palmadas y luego miró al mozo con sus dulces ojos negros</t>
  </si>
  <si>
    <t>¿Cómo podía hablar Alberto con esa indiferencia de la consigna, cómo podía acostumbrarse a la idea de no salir? -Salvo que quieras tirar contra - dijo Alberto-</t>
  </si>
  <si>
    <t>La verdad, yo le había tapado el hocico con una mano y con la otra le daba vueltas a la pata, como al pescuezo de la gallina que se tiró el serrano Cava, pobre</t>
  </si>
  <si>
    <t>Se rió otra vez, tomó el último traguito de café, se limpió la boca: si tú supieras la cantidad de anónimos canallas que ha recibido tu padre en su vida, flaco</t>
  </si>
  <si>
    <t>Trota hasta Larco, toma un colectivo, ¿cuánto costaría la carrera desde el Paseo Colón hasta el Puente del Ejército?, cuenta en su cartera ciento ochenta soles</t>
  </si>
  <si>
    <t>Y con la plata el Buitre se volvió importante, don, hasta fue Alcalde de Chincha y se lo vio con tongo en la Plaza de Armas, en los desfiles de Fiestas Patrias</t>
  </si>
  <si>
    <t>Dando al centro de los dos postes, colgaba de la soga un canasto pequeño y fuerte, hecho de lonjas de madera elástica, cubierto por un trapo grueso bien cosido</t>
  </si>
  <si>
    <t>Cayó en un hueco rodeado de grandes pedrones y allí se acurrucó, sangrando de la cara y el cuerpo por las rasmilladuras que se hizo en la aspereza de las rocas</t>
  </si>
  <si>
    <t>No había pasado el tiempo, no había salido de Chincha, ahí doblando la esquina estaría la oficinita de «Transportes Chincha» donde comenzó su carrera de chofer</t>
  </si>
  <si>
    <t>Inmediatamente después que el Padre Director y los otros frailes subieron al segundo piso, me acerqué a Rondinel y le di un puntapié suave, a manera de anuncio</t>
  </si>
  <si>
    <t>El Fiero llevaba carabina a la encabezada de la montura y el poncho remangado permitía ver dos grandes revólveres de cacha de nácar a ambos lados de la cintura</t>
  </si>
  <si>
    <t>rotoso</t>
  </si>
  <si>
    <t>¿Por qué? Nada tranquilizadoras eran sus figuras, pues uno parecía un oso de feo y pesado, otro era muy grande y tosco y el Zarco extremadamente sucio y rotoso</t>
  </si>
  <si>
    <t>228 Después de cierta vacilación, algunos otros, desde diferentes lados, puntaron al cielo anubarrado en donde el  crepúsculo comenzaba a dar anchos brochazos</t>
  </si>
  <si>
    <t>¡Es horrible! -Le puso una mano en el hombro- ¿Estaba en tu misma sección, no? ¿Es por eso qué estás triste? -En parte, sí -dijo él, con lentitud- Era mi amigo</t>
  </si>
  <si>
    <t>Sí, mañana jugamos, sí, sí, contra los monos de aquí de Trinidad, mírame por la televisión, ¿ya? Chau, Rosita, salúdame a tus papás, un beso, chola, chau, pues</t>
  </si>
  <si>
    <t>Rutilando delante de una ebullición de polvo, avanzaban muy rápidamente, tanto que llegaron frente a la plaza al mismo tiempo que Rosendo y allí se encontraron</t>
  </si>
  <si>
    <t>Para eso tienes que tener bien plantada la mano desde el principio, no sólo la punta de los dedos, la mano íntegra, toda la manaza apoyada cerca de los hombros</t>
  </si>
  <si>
    <t>Pero allá tenemos terroristas que nos quieren matar solo por ser blancas y lindas, tenemos cholos que nos odian y nos dicen piropos cochinos dijo Alexandra </t>
  </si>
  <si>
    <t>Ellas, de pie en las afueras del caserío, se quedaban viéndolos alejarse hasta que sus ponchos flameaban como banderas desapareciendo detrás de las peñas altas</t>
  </si>
  <si>
    <t>En los depósitos, verdeaban colinas de las aromáticas hojas que eran empacadas en crudo o encestadas en carapa de plátano con destino al mercado de los pueblos</t>
  </si>
  <si>
    <t>Compraban las fragantes hojas de color verde claro en las tiendas de los pueblos o alguno incursionaba para adquirirlas en los valles cálidos donde se cultivan</t>
  </si>
  <si>
    <t>Ahora cortan produciendo un leve rumor, y las rectas pajas se rinden y las espigas tiemblan y tremolan con todas sus briznas mientras son conducidas a la parva</t>
  </si>
  <si>
    <t>Los blanquiñosos son pura pinta, cara de hombre y alma de mujer, les falta temple; éste se ha quedado enfermo, es el que más ha sentido la muerte del, de Arana</t>
  </si>
  <si>
    <t>Sabíamos que tenía una colección de bolas de cristal que llamábamos daños, porque eran las más grandes; todas las que compraba el Añuco eran de ondas rojas</t>
  </si>
  <si>
    <t>¿Qué pasaba entonces, Hipólito? Los miró, les aventó el humo a la cara, por fin se había animado a soltar la piedra, don: le fregaba este merengue del Porvenir</t>
  </si>
  <si>
    <t>El subprefecto y sus hombres voltearon al oír el grito, un caporal detuvo el caballo de Iñiguez que corría desbocado y don Álvaro logró también sujetar el suyo</t>
  </si>
  <si>
    <t>Y los chicos, churrísimos, buenotes, todos bailando sin polo con unos cuerpazos tipo propaganda de yogurt Milkito, no sabes qué cuerpos tan agarrables, Joaquín</t>
  </si>
  <si>
    <t>-¡En las cuadras no se puede hablar después del toque de silencio! -gritó el coronel- ¿Cómo es posible que no lo sepa, Gamboa? -Los he hecho callar, mi coronel</t>
  </si>
  <si>
    <t>Todas las casas tienen techo de paja y solamente los forasteros: el juez, el telegrafista, el subprefecto, los maestros de las escuelas, el cura, no son indios</t>
  </si>
  <si>
    <t>Pasándola, las huellas se bifurcan y pierden, renacen, zigzaguean, se quiebran, formando entre los arbustos y árboles una malla tejida por el trajín del ganado</t>
  </si>
  <si>
    <t>Se había hecho amiga de doña Lupe, pasaban horas conversando, comían y almorzaban juntas, daban vueltas por la Plaza, por la calle Comercio, por el embarcadero</t>
  </si>
  <si>
    <t>Invitaba a ser vista la lenta ondulación y el hombre sentóse sobre una inmensa piedra que, al caer de la altura, tuvo el capricho de detenerse en una eminencia</t>
  </si>
  <si>
    <t>Entonces la gente se puso a mormurar que Melitón tenía pacto con el Shápiro -así le dicen al diablo po allá en Pataz- porque sólo el rabudo podía dar tanto oro</t>
  </si>
  <si>
    <t>Sabía que su elaboración es difícil, que se le cierne merced al fuego y a mezclas sabias que los ingenieros o los brujos conocen por largos estudios y secretos</t>
  </si>
  <si>
    <t>Era un hombre de mediana estatura, flaco, de ojos enrojecidos y barba rala, que lo saludó muy atentamente, presentándole además su protesta por el inicuo abuso</t>
  </si>
  <si>
    <t>El camino curvóse y llegó a Navilca por el lugar en que el cablecarril entregaba el carbón de sus vagonetas a unos obreros ennegrecidos en la tarea de recibirlo</t>
  </si>
  <si>
    <t>mariano no se compró la guitarra, ahora que lo pienso, no me sorprende para nada, el pobre era un drogón de campeonato, la plata le quemaba las manos, como a mí</t>
  </si>
  <si>
    <t>Se habían pasado la espera jugando a contar los gallinazos que veían asoleándose en los techos vecinos y, cuando les llegó el turno, Amalia estaba medio dormida</t>
  </si>
  <si>
    <t>En la mesa del comedor había dos jarras de chicha morada, sánguches triples y de pollo, alfajores, gelatina y una torta de chocolate con quince velas de colores</t>
  </si>
  <si>
    <t>Paulino daba vueltas en torno al abanico de cuerpos, con los labios húmedos; de una de sus manos colgaba la talega sonora y la otra sostenía la botella de pisco</t>
  </si>
  <si>
    <t>Vino el suboficial Morte, asustado con el ruido, y al ver los saltos de la Malpapeada se puso a llorar de risa y decía: "qué tales pendejos, qué tales pendejos"</t>
  </si>
  <si>
    <t>Y don Álvaro: -¿Por qué no me saludan, indios imbéciles, malcriados? El hacendado lucía un valor rayano en la temeridad cuando a sus espaldas había gente armada</t>
  </si>
  <si>
    <t>Joaquín dijo que mejor no, que estaban muy lejos, pero el profesor se echó a correr tarareando la canción de la película y Joaquín se sintió obligado a seguirlo</t>
  </si>
  <si>
    <t>¿Cuál? Iba a decirle que no quería seguir siendo su socio, ni tampoco su chofer, Amalia, que se metiera «El Rayo de la Montaña» y «Ataúdes Limbo» donde quisiera</t>
  </si>
  <si>
    <t>Pero no, en primer lugar había pocos pasajeros, y en segundo a don Hilario se le había ocurrido que las reparaciones las pagaran a medias la empresa y el chofer</t>
  </si>
  <si>
    <t>Te despertará a las cuatro me dijo Te levantarás; irás a la cocina, llamarás al nuevo portero; te acompañará hasta el zaguán; saldrás y él cerrará el postigo</t>
  </si>
  <si>
    <t>¿Los argentinos que eran sus socios se largaron? Y Ferrito se iba a ir, también, dejando colgados a los cientos de tipos que compraron esas casas que no existen</t>
  </si>
  <si>
    <t>¡Desgracia! ¡Desgracia! Rosendo Maqui volvía de las alturas, a donde fue con el objeto de buscar algunas yerbas que la curandera había recetado a su vieja mujer</t>
  </si>
  <si>
    <t>Al oír el silbato, todos se ponen de pie y salen corriendo hacia el descampado, donde los espera Gamboa, los brazos cruzados sobre el pecho y el pito en la boca</t>
  </si>
  <si>
    <t>El agua seguía descendiendo, pero no hubo en ella ninguna agitación, ningún oleaje que pudiera interpretarse como causado por un ser que podía surgir de su seno</t>
  </si>
  <si>
    <t>Las peñas contestaron y la voz repetida se fue apagando, apagando, hasta consumirse entre el crepitar de las espigas y el chirriar de los grillos y las cigarras</t>
  </si>
  <si>
    <t>Durante la semana iba guardando en la cabeza todo lo que ocurría y el domingo se lo con taba a Ambrosio, pero él era tan reservado que a veces ella se enfurecía</t>
  </si>
  <si>
    <t>Poco después, las manos que se apoyaban en su espalda se sumaban a ese movimiento y recorrían su cuerpo de la cintura a los hombros, al mismo ritmo que los pies</t>
  </si>
  <si>
    <t>Sin duda, el capitán Garrido tenía razón: los reglamentos deben ser interpretados con cabeza, por encima de todo hay que cuidar su propia seguridad, su porvenir</t>
  </si>
  <si>
    <t>Los colonos de todas las haciendas son de alma inocente, mejores cristianos que nosotros; y los chunchos son salvajes que nunca pasarán los linderos de la selva</t>
  </si>
  <si>
    <t>Bebían, cantaban; empezaron a bailar, y al lado de Santiago, la China y Carlitos, mudos y apretados, se miraban a los ojos como si acabaran de descubrir el amor</t>
  </si>
  <si>
    <t>¡Vaya con los cristianos! ¡Pobre gente! De tanto andar remontaos, peor que fieras, tenían el pelo crecidazo, po los meros hombros, y hasta las orejas les tapaba</t>
  </si>
  <si>
    <t>Los jinetes armaron grandes bolas de coca a un lado del carrillo y partieron seguidos de Candela que, burlando la vigilancia de Juanacha, se unió a los viajeros</t>
  </si>
  <si>
    <t>Y él vio que el senador se distraía, su mirada se desviaba hacia Queta que venía contoneándose: nada de hablar de negocios ni de política aquí, estaba prohibido</t>
  </si>
  <si>
    <t>Después tocaron el pito para almorzar y creo que es la primera vez desde que estoy en el colegio que no comí casi nada, la comida se me atragantaba en el cogote</t>
  </si>
  <si>
    <t>A sus costados, las viejas casas de la Perla, altas, con las paredes cubiertas de enredaderas, y verjas herrumbrosas que protegían jardines de todas dimensiones</t>
  </si>
  <si>
    <t>Entró a la habitación, les sonrió, perdón por llegar tarde, una mano delgadita, se había malogrado el ómnibus en que venía, y quedaron observándose, embarazados</t>
  </si>
  <si>
    <t>Al hermano de Santiago le decían ahora sólo Chispas, pero antes, en la época en que le dio por lucirse en el Terrazas levantando pesas, le decían Tarzán Chispas</t>
  </si>
  <si>
    <t>En mis tiempos, yo me zampaba un apañado con frijoles, me cachaba tres putas al hilo, y con las mismas jugaba entero, fresquita, los noventa minutos del partido</t>
  </si>
  <si>
    <t>Valencio recibió un gran mate de papas y otro de ocas y se puso a comer pausadamente, mirando a los numerosos fisgones y noveleros que lo observaban desde fuera</t>
  </si>
  <si>
    <t>Se fue donde doña Lupe y estuvo hasta el anochecer jugando con Amalita Hortensia, que se había desacostumbrado tanto a él que iba a cargarla y soltaba el llanto</t>
  </si>
  <si>
    <t>Creo que desde entonces Lleras decidió fugar del Colegio, aun teniendo en cuenta que debería abandonar al Añuco, dejándolo tan inerme, tan bruscamente hundido</t>
  </si>
  <si>
    <t>Con todo, Amadeo estuvo treinta días haciendo crujir la barbacoa con las convulsiones de su cuerpo y asustando a su pobre mujer con las alucinaciones y delirios</t>
  </si>
  <si>
    <t>El caso es que los corralones ralearon y podía contarse, fuera de los animales de labor, una treinta vacas, más veinte yeguas y quizás un número igual de burras</t>
  </si>
  <si>
    <t>El Chispas estaba serio y parecía otra vez dueño de sí mismo, el malestar de sus ojos se había desvanecido y te miraba ahora con afecto y superioridad, Zavalita</t>
  </si>
  <si>
    <t>¿Y qué fue de ese cabrón? Alfonso inclinó su cabeza hacia la fuente de plata donde había dividido la coca, y aspiró un par de líneas con una cañita de plástico</t>
  </si>
  <si>
    <t>Y muchos forasteros lloraban en las abras de los caminos, porque perdieron su tiempo inútilmente, noche tras noche, bebiendo chicha y cantando hasta el amanecer</t>
  </si>
  <si>
    <t>Uno de sus hijos, pequeño todavía,'se le acerca a preguntarle: 157 -Taita, ¿por qué gritan así, como llamándose, como respondiéndose? -Es nuestro modo de cantar</t>
  </si>
  <si>
    <t>Los grandes permanecían callados en su formación, o se lanzaban en tumulto contra Lleras; él corría hacia el comedor, y el grupo de sus perseguidores se detenía</t>
  </si>
  <si>
    <t>Y todos comenzaron a burlarse y a decir "te la tiras, bandolero", pero no era verdad, ni siquiera se me había pasado por la cabeza todavía manducarme a una perra</t>
  </si>
  <si>
    <t>Las aulas abarrotadas de los primeros días se fueron vaciando, en setiembre sólo asistía la mitad de los alumnos y ya no era difícil pescar asiento en las clases</t>
  </si>
  <si>
    <t>Cercenó y retiró toda la porción de hueso fracturado, quedando en el cráneo una abertura oval que cubrió con una lámina de calabaza que había labrado previamente</t>
  </si>
  <si>
    <t>Era un cuarto para las diez: una cara de pajarito en el zaguán, un andar saltarín, una piel como papel amarillo, un terno que le bailaba, una corbatita  granate</t>
  </si>
  <si>
    <t>Pero aunque los arcos tenían sólo la extensión de la vereda, la cancha comprendía toda la calle jugaban  26  La Ciudad y los Perros  Mario Vargas Llosa  fulbito</t>
  </si>
  <si>
    <t>Luego subieron el mismo Valencio y el Manco, que se llevaron las dos monturas y caronas, y otros que se echaron las balas a los bolsillos o en una bolsa de cuero</t>
  </si>
  <si>
    <t>Al cuarto día vino Gertrudis, por qué no diste aviso, el ingeniero Carrillo podía creer que había abandonado el trabajo, menos mal que tienes vara con don Fermín</t>
  </si>
  <si>
    <t>64 Saben que al no dale, la tierra se enojaría y ya no sería güena la cosecha, Mi mamita Pascuala les daba a todos, seyan viejos, seyan jóvenes, varones o chinas</t>
  </si>
  <si>
    <t>Doroteo estiró el brazo y el Sapo saltó violentamente hacia atrás, golpeando a Condorumi, quien perdió el control y le dio un empellón que lo hizo caer de bruces</t>
  </si>
  <si>
    <t>Había trabajado como escribiente en las haciendas del viejo: Desde las cumbres grita, con voz de condenado, advirtiendo a sus indios que él está en todas partes</t>
  </si>
  <si>
    <t>Él quería un tocacasete para escuchar la música de los Bee-Gees, Donna Summer y Olivia Newton John, la música que escuchaban los chicos de su clase en el Markham</t>
  </si>
  <si>
    <t>La música, y en particular la canción (por los caracteres anotados), cumple así una función ideológica central, que podría reponernos un imprevisto neoplatonismo</t>
  </si>
  <si>
    <t>Levanta de golpe el auricular, pero cuando va a marcar el número su mano queda suspendida a milímetros del tablero; en sus oídos resuena ahora un pito estridente</t>
  </si>
  <si>
    <t>Vio las fotos de la cacería que él y su padre hicieron en El Aguerrido, aquella vez que su padre lo obligó a abrir con un cuchillo el vientre de un venado muerto</t>
  </si>
  <si>
    <t>Ya ella no vendría, inútilmente, a pretender matar esa yerba con sus manos de fantasma, que nada pueden contra la causa de las maldiciones o pecados de esta vida</t>
  </si>
  <si>
    <t>Se quedó a dormir una vez, dos, tres, y desde entonces amanecía con frecuencia en la casita de San Miguel y partía a eso de las diez, en su autazo color ladrillo</t>
  </si>
  <si>
    <t>¡Tras las Huellas de la Mariposa Nocturna! Redactabas extensas crónicas, sueltos, recuadros, leyendas para las fotografías con una creciente excitación, Zavalita</t>
  </si>
  <si>
    <t>Su sombrero de falda naturalmente levantada cubría una cabeza pequeña, y el poncho habano flotaba sobre el cuerpo enteco como sobre una armazón de espantapájaros</t>
  </si>
  <si>
    <t>La señorita le pegaba a la almohada, hacía gimnasia, los pelos colorados le tapaban la cara, en los espejos sus largas piernas parecían las de un enorme ciempiés</t>
  </si>
  <si>
    <t>El vado para las bestias de carga es ancho, cien metros de un agua cristalina que deja ver la sombra de los peces, cuando se lanzan a esconderse bajo las piedras</t>
  </si>
  <si>
    <t>El cigarrillo que tenía en la mano se había consumido, la ceniza caía sobre la alfombra, las volutas de humo rompían contra su cara como olas contra rocas pardas</t>
  </si>
  <si>
    <t>El tinterillo vestía un terno verdoso y lucía gruesos anillos en las manos y sobre el vientre, yendo de un bolsillo a otro del chaleco, una curvada cadena de oro</t>
  </si>
  <si>
    <t>Entre un grupo de indios y cholos, sonaba una voz que no había oído desde hacía mucho tiempo, desde hacía muchos años y que, sin embargo, todavía le era familiar</t>
  </si>
  <si>
    <t>Se levantó, se les acercó tropezando, ándate al jardín pecoso, y él qué tal raza, chocó con algo, le dolió el tobillo, no se iba, tráela a la cama, suélteme niño</t>
  </si>
  <si>
    <t>Pero ella no notaba que había cambiado su manera de hablar, doña Lupe, y doña Lupe, sonriendo con malicia: el huanuqueño te había estado haciendo fiestas, Amalia</t>
  </si>
  <si>
    <t>Él supo darse maña para neutralizar a Bismarck Ruiz, a los otros tinterillos y aun al mismo Jacinto Prieto, a quien creía un hombre serio y encuentro un chiflado</t>
  </si>
  <si>
    <t>Un canillita entró voceando los diarios de la tarde, el muchacho que estaba junto a ellos compró El Comercio y un momento después dijo desgraciados, era el colmo</t>
  </si>
  <si>
    <t>El padrastro de Benito no lo quería y andaba con malos modos y castigos injustos -así es el oscuro corazón del hombre- hasta que Rosendo lo llevó a vivir consigo</t>
  </si>
  <si>
    <t>Vio las fotos en blanco y negro de su mama Eva, todavía joven, con el pelo recogido y la mandíbula prominente, siempre vestida de blanco, siempre cargándolo a él</t>
  </si>
  <si>
    <t>Bajó, se detuvo junto a la puerta de cristal: sentado en uno de los sillones verdes, el vaso de whisky en la mano, sus ojos trasnochados, las canas de sus sienes</t>
  </si>
  <si>
    <t>Se les había escapado una de las mozas de la chichería, la misma que me obsequió el vaso de chicha; sirvió a algunas mesas y volvió en seguida donde los soldados</t>
  </si>
  <si>
    <t>pucha</t>
  </si>
  <si>
    <t>"Quince más cinco, más tres, más cinco, en blanco, más tres, en blanco, pucha, en blanco, más tres, no, en blanco, son ¿cuánto?, treinta y uno, hasta el garguero</t>
  </si>
  <si>
    <t>Después lamió el papel que envolvía la coca, lamió las esquinas del brevete que había usado para acercar la coca a su nariz, lamió sus labios, se lamió los dedos</t>
  </si>
  <si>
    <t>El jardinero venía una vez por semana y regaba el pasto y podaba los geranios, los laureles y la enredadera que trepaba por la fachada como un ejército de arañas</t>
  </si>
  <si>
    <t>Mas cuando el Manco llegó a la Calle Real dio un feroz alarido y, cogiendo otra vez las riendas con las muelas, sacó su machete blandiéndolo luminosamente al sol</t>
  </si>
  <si>
    <t>Y Rosendo, los regidores y los comuneros notables, volvían al caserío rumiando su desencanto y cada uno con la esperanza de que a los otros les hubiera ido mejor</t>
  </si>
  <si>
    <t>El ojo de agua, que brotaba de una ladera, reunía sus lágrimas en una canaleta de penca de maguey ante la cual se estacionaban decenas de mujeres con sus cántaros</t>
  </si>
  <si>
    <t>En ésos y en todos los muertos que están cobijados bajo tierra hablando con los duros dientes, con las negras cuencas, con las rotas manos, con los blancos huesos</t>
  </si>
  <si>
    <t>Las golondrinas cortaban el aire, sin producir ruido; llegaban en su revoloteo hasta donde yo estaba; como estrellas negras, se lanzaban bajos los ojos del puente</t>
  </si>
  <si>
    <t>¡Nombres que le pegan a uno como el chicle de los gringos! Ustedes acaban de llegar y no conocen esto, aunque, a la verdá, nadie conoce porque viejos quedamos dos</t>
  </si>
  <si>
    <t>No fuimos a esa chingana de la Colmena a comer panes con chicharrón sino a contarnos nuestros proyectos, piensa, a hacernos amigos discutiendo hasta perder la voz</t>
  </si>
  <si>
    <t>Se quedó sentado en su cama y lo empujé, sólo para que se levantara, cadete, y los otros comenzaron a gritar: "no lo maltrate, cabo, ¿no ve que le está doliendo?"</t>
  </si>
  <si>
    <t>Pero ese catre tallado ¿qué significaba? La escandalosa alma del Viejo, su locura por ofender al recién llegado, al pariente trotamundos que se atrevía a regresar</t>
  </si>
  <si>
    <t>No tiene padre ni madre, sólo su sombra, iba repitiendo, recordando la letra de un huayno, mientras aguardaba, a cada paso, un nuevo toque de la inmensa campana</t>
  </si>
  <si>
    <t>¿Se acuerda esa noche, en el Embassy? Los que salían de votar se acercaban a la chingana, la dueña los atajaba en la puerta: cerrado por elecciones, no se atendía</t>
  </si>
  <si>
    <t>27  La Ciudad y los Perros  Mario Vargas Llosa  Cuando no jugaban fulbito, ni descendían al barranco, ni disputaban la vuelta ciclista a la manzana, iban al cine</t>
  </si>
  <si>
    <t>Los cadetes estaban en las aulas: un rugido sísmico denunciaba su presencia a través de los muros grises, un monstruo sonoro y circular que flotaba sobre el patio</t>
  </si>
  <si>
    <t>También en la Plaza de Armas había patrulleros, y ante las rejas de Palacio, además de los centinelas de uniformes negros y rojos, se veían soldados encasquetados</t>
  </si>
  <si>
    <t>Corran sin abrir la boca, las tribunas están cerquita y a ver si le vemos la cara al general Mendoza, no se olviden de levantar los brazos cuando Torres diga tres</t>
  </si>
  <si>
    <t>Pero un día, en una pichanga (fíjate que ni siquiera había puntos en juego, eso fue lo peor) un zambo malnacido me metió un planchazo artero y me rompió la pierna</t>
  </si>
  <si>
    <t>Fueron a ver una película argentina y Ambrosio salió diciendo pibe, ché y hablando con eyes; loco, se reía Amalia, y de repente se le apareció la cara de Trinidad</t>
  </si>
  <si>
    <t>Por más que Ordóñez se agitaba, la mano izquierda se inmovilizó también y las piernas terminaron por quedar fuera de control, como si no pertenecieran a su cuerpo</t>
  </si>
  <si>
    <t>y sigues hablando tus cojudeces habituales pero en el fondo lo único que te preocupa es una sola, persistente e irritante cuestión: maldición, me estoy escaldando</t>
  </si>
  <si>
    <t>Podía haberse vestido de montar, con esos pantalones que tienen refuerzos de cuero; llevar en las manos un fuete y cubrirse la cabeza con un sombrero alón de paja</t>
  </si>
  <si>
    <t>Y en las noches, tenemos que ir al chifa del Sonesta a darnos una buena panzada, ¿no? Suena muy bien, papi dijo Joaquín, pensando que en realidad sonaba muy mal</t>
  </si>
  <si>
    <t>¿Te has puesto así porque Bola de Oro te despidió? ¿Estas amenazas son para que el maricón te perdone lo de Amalia? No se haga la que no entiende dijo Ambrosio</t>
  </si>
  <si>
    <t>Ahí estaba, las manos y las rodillas juntas, mirando a las muchachas de tacones altos, a los muchachos de corbata que comenzaban a cercar la mesa de mantel blanco</t>
  </si>
  <si>
    <t>¿Y cómo así tiene esta pensión? Este departamento es de su padre, pero el viejo vive en Lima y el pendejo de Paco alquila dos cuartos sin que su viejo se entere</t>
  </si>
  <si>
    <t>¿Había sido ese segundo año, Zavalita, al ver que no bastaba aprender marxismo, que también hacía falta creer? A lo mejor te había jodido la falta de fe, Zavalita</t>
  </si>
  <si>
    <t>Pero con esas manos delicadas y ese bigote ridículo, una manchita negra colgada de la nariz, ¿podía engañar a alguien? -No quiero que nadie se entere, mi teniente</t>
  </si>
  <si>
    <t>Los procesados, en cierto lugar propicio del camino, tiraron sus lazos sobre los gendarmes y los derribaron de los caballos, facilitando la fuga de los capturados</t>
  </si>
  <si>
    <t>Esta fue la sencilla y hermosa flor rural que colocó sobre el pecho tembloroso de Marguicha: Qué bonitas hojas de la margarita, qué bonita planta para mi consuelo</t>
  </si>
  <si>
    <t>Los horcones se hunden dos varas en la tierra y las vigas y varas se hallan trabadas mediante muescas y para mayor seguridad atadas con recios y elásticos bejucos</t>
  </si>
  <si>
    <t>Pero los gringos están allá en sus bonitas casas -mírenlas, desde aquí se las ve tan iluminadas, cómodas y alegres- y no sabrán nunca lo que es el dolor del pobre</t>
  </si>
  <si>
    <t>¿Por qué traían tantas cosas de la bodega? Porque la señora da muchas fiestas, le dijo Carlota, los amigos del señor eran importantes,  había que atenderlos bien</t>
  </si>
  <si>
    <t>¿Si debían irse? La pelea entre Artemio Chauqui y Porfirio Medrano continuaba y de perder éste, también serían perjudicadas las hermanas en su calidad de foráneas</t>
  </si>
  <si>
    <t>94  Las autoridades departamentales, los comerciantes, algunos terratenientes y unas cuantas familias antiguas empobrecidas vivían en los otros barrios de Abancay</t>
  </si>
  <si>
    <t>Hay que renovar esos patrulleros que se caen de viejos, hay que iniciar los trabajos en las Comisarías de Tacna y de Moquegua porque cualquier día se vienen abajo</t>
  </si>
  <si>
    <t>Cal y canto    Los ríos profundos  José María Arguedas  Vi al Padre Augusto que bajaba de la cuesta, por la otra banda, montado en una mula, muy cerca ya del río</t>
  </si>
  <si>
    <t>¿Con la Musa no pasó así, no pasa con todo así en este país, Zavalita? Años que se confunden, Zavalita, mediocridad diurna y monotonía nocturna, cervezas, bulines</t>
  </si>
  <si>
    <t>Estaba con la corbata caída, despeinado, hablaba en voz baja: la huelga era una ocasión magnífica para provocar una toma de conciencia política en el estudiantado</t>
  </si>
  <si>
    <t>Me gustan los hombres bravos, guayay silulito, que con tremendos puñales, silulo, se meten a los corrales, guayay silulito, y gritan: «¡mueran los pavos!», silulo</t>
  </si>
  <si>
    <t>Al salir de la misa, entre cohetazos y el repique de las campanas, mi padre abrazó en el atrio de la iglesia a Pablo Maywa y Víctor Pusa, alcaldes de la comunidad</t>
  </si>
  <si>
    <t>Quién sabe qué lejano conquistador, allá por los comienzos del dominio, cimbró el espinazo de alguna moza india y su raza rebrotaba tercamente de tiempo en tiempo</t>
  </si>
  <si>
    <t>Los animales comunes tienen cascos que suenan en el empedrado de las calles o en el suelo; el colono camina con las plantas de sus pies descalzos, sigilosamente</t>
  </si>
  <si>
    <t>Puente sobre el mundo    Los ríos profundos  José María Arguedas  Se sabía en Abancay que el abuelo del Añuco fue un gran hacendado, vicioso, jugador y galante</t>
  </si>
  <si>
    <t>Yo no quería y le aseguraba que no tenía ganas, pero ella insistía y al final me dijo: "al menos dale un mordisco" y estiró la mano y me puso el pastel en la boca</t>
  </si>
  <si>
    <t>Taconeaban con impaciencia, sus caritas frescas y bruñidas miraban a cada momento el reloj del Banco de Crédito, estarían yéndose a alguna matiné del centro, flaco</t>
  </si>
  <si>
    <t>Te casas con una rubia (porque tú sabes que los cholos no votan por cholos), tienes un par de hijos bonitos y listo, no te para nadie, el dos mil tú eres el hombre</t>
  </si>
  <si>
    <t>El pobre cholo Cava, a cualquiera se le ponen los nervios como alambres, y el Esclavo con su pedazo de plomo en la cabeza, es natural que todos estemos muñequeados</t>
  </si>
  <si>
    <t>El empleado que expendía el cañazo, y dos parroquianos, sentados al otro extremo del mostrador, no dejaron de sorprenderse de la extraña catadura del nuevo cliente</t>
  </si>
  <si>
    <t>Cerró la cortina y, mientras llenaba el lavatorio de agua caliente, oyó sus largos pasos pausados sobre las maderas del piso y el crujido de la  cama al recibirlo</t>
  </si>
  <si>
    <t>A ti será, dijo Amalia; y pensó ¿me  está gustando?, y Santiago ¿Amalia tu mujer, Amalia la que se murió en Pucallpa? Una tarde lo vio en el paradero, esperándola</t>
  </si>
  <si>
    <t>El otro día a la salida de María Reina le arrancharon su cartera a tu tía Camincha, que dicho sea de paso no sabes cómo está que sufre con las hemorroides la pobre</t>
  </si>
  <si>
    <t>Yo dije "ahorita se echa a llorar", no te eches a llorar serrano, les darías un gusto a esos mierdas, aguanta firme, bien cuadrado y sin temblar, para que aprendan</t>
  </si>
  <si>
    <t>Vamos a ver si me entiendes: los blancos no queremos a los cholos, hablamos mal de los cholos, nos apestan los cholos, nos alejamos de los cholos, ¿me sigues? Ajá</t>
  </si>
  <si>
    <t>Y en eso hubo movimientos, encontrones, el mar de cabezas onduló, un grupo de hombres se acercó a la camioneta y los de arriba los ayudaron a subir a la plataforma</t>
  </si>
  <si>
    <t>Rosendo hacía memoria de los acontecimientos recientes y trataba de ordenar sus pensamientos: «Me voy a morir: mi taita ha venido a llevarme anoche», dijo Pascuala</t>
  </si>
  <si>
    <t>Trató de sostenerse, pero Benito aceleró el galope y su rival tuvo que soltarse del canasto para no ser arrastrado sobre unas espinosas tunas que surgieron al paso</t>
  </si>
  <si>
    <t>" Y entonces Gambarina se acercó un poco y sin importarle un comino el teniente que estiraba la soga y contaba los nudos, dijo: "así que se la quieren dar de vivos</t>
  </si>
  <si>
    <t>Perra, ¿por qué tienes la lengua siempre tan caliente? Tu lengua me recuerda las ventosas que me ponía mi madre para sacarme las pestilencias cuando estaba enfermo</t>
  </si>
  <si>
    <t>Se lleva una mano a la punta de la lengua, coge con dos dedos una hebra de tabaco, la parte con las uñas, se pone en los labios los dos cuerpos minúsculos y escupe</t>
  </si>
  <si>
    <t>¿Tan perra se había portado la señora que ni llamó a preguntar ni te fue a ver? Sí, así, y ella tan bruta que siempre la había ayudado y no había querido plantarla</t>
  </si>
  <si>
    <t>A los de Lima limeños, a los de Bajo el Puente bajopontinos, ¿y a los del Porvenir? A ti te importa un carajo lo que estoy contando había dicho Hipólito, furioso</t>
  </si>
  <si>
    <t>caché</t>
  </si>
  <si>
    <t>Si es mujer, se llamaría Alexandra como yo, pero le pondría Alessandra, con doble «ese», porque me parece que eso le da un cierto caché, ¿no te parece? dijo ella</t>
  </si>
  <si>
    <t>Había ido a la casa donde vivía antes tu tía, en Surquillo, y de ahí lo mandaron a Balconcillo, y de ahí a Chacra Colorada, pero sólo sabían la calle, no el número</t>
  </si>
  <si>
    <t>Entraba con una alegría perversa en los ojos, tengo mil chismes nuevecitos chola, y desde la cocina, Amalia la oía rajando, chismeando, burlándose de todo el mundo</t>
  </si>
  <si>
    <t>Las chinas eran las que más escuchaban, pues los hombres, sobre todo si estaban algo alejados, cuchicheaban sobre sus propios asuntos a la vez que mascaban su coca</t>
  </si>
  <si>
    <t>Delante mío no vuelvas a decir la Obra, ¿okay? Di el Opus Dei, ¿ya? Me hinchas soberanamente las pelotas cuando dices la Obra con tu carita de beata de los cojones</t>
  </si>
  <si>
    <t>Amalia vio un biombo, una cajetilla de Inca sobre el velador, un lavatorio desportillado, un espejito, olió a orines y encierro y se dio cuenta que estaba llorando</t>
  </si>
  <si>
    <t>Vieron una de Libertad Lamarque, triste, la historia se parecía a la de ellos, Amalia salió suspirando y Trinidad tienes muchos sentimientos, amorcito, vales mucho</t>
  </si>
  <si>
    <t>y después de un silencio que se me hace pesado, tú me dices échate encima mío, y yo con una sonrisa pienso me echo encima tuyo y te hago todo lo que quieras, guapo</t>
  </si>
  <si>
    <t>Subió al segundo piso con los dientes apretados, mirando sin ver la misma alfombra granate con las mismas manchas y las mismas quemaduras de fósforos y cigarrillos</t>
  </si>
  <si>
    <t>Rosendo Maqui fue a interceder por ellos ante el mayor Téllez y entonces intervino Bola de Coca: «Fuera de aquí, indio bruto, antes de que te mate por antipatriota</t>
  </si>
  <si>
    <t>El senador Landa está en la embajada argentina desde hace media hora, don Cayo sentía agujas en las pupilas, la voz de Lozano martillaba cruelmente en sus oídos</t>
  </si>
  <si>
    <t>A veces encontraban a Becerrita, rodeado de dos o tres redactores, brindando y conversando de tú y voz con los cabrones y los maricas y siempre pagaba la cuenta él</t>
  </si>
  <si>
    <t>Cateador fino, daba siempre en boya, pero trabajaba solo, sin nada de compañía, y velay que era un mero diablo para sacar el oro y botaba más plata que un hacendao</t>
  </si>
  <si>
    <t>Rosendo no los entendió bien y volvió gritar: «Contesta, Taita Rumi; te he hecho ofrendas de pan, coca y chicha» Los ecos ecos murmuraron de nuevo en forma confusa</t>
  </si>
  <si>
    <t>Estás enojado con tu padre porque te dio un manazo agachándose para ponerte una mano en la rodilla, Zavalita, mirándote como diciéndote olvidémonos, amistémonos</t>
  </si>
  <si>
    <t>No faltará quien lo quiera matar entre la pandilla, si en especial, le dio su golpe, pero tendrá que pensalo po que tamién hay aquí unos que lo quieren como a taita</t>
  </si>
  <si>
    <t>Había traído comida china, Zavalita, ¿no lo botarían, no? La enfermera les consiguió platos y cubiertos, conversó con ellos y hasta probó un poquito de arroz chaufa</t>
  </si>
  <si>
    <t>Envueltas en un pañuelo rojo -el pequeño atado cuelga junto al machete-, le lleva las yerbas recetadas por la entendida: huarajo, cola de caballo, sepiquegua, culén</t>
  </si>
  <si>
    <t>El serrano, amarillo, marcaba el paso entre los dos soldados, también dos serranos, los tres tenían la misma cara, parecían trillizos, sólo que Cava estaba amarillo</t>
  </si>
  <si>
    <t>Pero eso sí, le voy a pasar la plata justa, bien medida, porque ya tengo las pelotas hinchadas de ver cómo me sangra, cómo me saca la plata para dársela al Opus Dei</t>
  </si>
  <si>
    <t>"¡Salta, salta Malpapeada!" y no se decidía hasta que yo me acercaba por detrás y un pequeño empujón y la perra cayendo con los pelos parados, rebotando en el suelo</t>
  </si>
  <si>
    <t>Popeye apoyó la cabeza en la almohada, estiró la mano y apagó la lamparilla, oscuridad, luego el resplandor del farol de la calle iluminó ralamente las dos siluetas</t>
  </si>
  <si>
    <t>¿La que era sirvienta de Bola de Oro, la que se acostaba contigo? ¿Esa de la que té enamoraste? Me alegro que hiciera soltar a Montagne, don Cayo dijo don Fermín</t>
  </si>
  <si>
    <t>El maitre vino afanoso y desalentado a preguntar qué tenía de malo el chupe: nada, estaba riquísimo, y habían tomado unas cucharadas para convencerlo que era verdad</t>
  </si>
  <si>
    <t>MISTERIO:  ¿Estás huevón? ¿Cuándo tú y yo estemos viejos quién le va a hacer la cagada a los cagones? ¿Acaso quieres barristas tuberculosos? (Ríen)  YUTAY:  Octavio</t>
  </si>
  <si>
    <t>Miró la bandeja, ¿Robertito no les había servido?, hizo un mohín de reproche, se inclinó y llenó los vasos diestramente, a medias y sin mucha espuma, se los alcanzó</t>
  </si>
  <si>
    <t>Pero don Cayo, como si nada, don, se tiraba la vaca y caía por la ranchería y las mujeres lo señalaban, Rosa, se secreteaban y se le reían, Rosita, mira quién viene</t>
  </si>
  <si>
    <t>¿Se siente mal? Usted no está hablando del Buitre y don Cayo sino de usted y del niño Santiago ¿no don? Está bien, me callo, don, ya sé que no está hablando conmigo</t>
  </si>
  <si>
    <t>Actualmente hay aquí un indígena de Potosí que presenta las huellas de los torturantes cepos y de haber sido colgado de los índices por una autoridad subprefectural</t>
  </si>
  <si>
    <t>Gritaban, sobre todo las de adelante, ni se entendía qué, y había viejas, jóvenes y criaturas pero ningún hombre, tal como dijo el señor Lozano había dicho Hipólito</t>
  </si>
  <si>
    <t>-Veo y sé que eres poderoso -respondió Nara, después de echar un vistazo a la huella, que confirmó sus sospechas-, pero por nada del mundo dejaré al cacique Coranke</t>
  </si>
  <si>
    <t>"Basta de bromas", dijo el teniente, "vengan aquí los capitanes, alíniense, comiencen a jalar al silbato, apenas uno atraviese la línea enemiga toco el pito y paran</t>
  </si>
  <si>
    <t>325 De vuelta, el gendarme le refirió lo que ellos dijeron: «Sí, aquí estuvo una noche un pobre que buscaba a su familia y nos dio pena, pero no recordamos cómo era</t>
  </si>
  <si>
    <t>Tú quisiste ir a tu depa conmigo, tú quisiste ir a comprar los condones, ¿y ahora me dices que yo te tiré una patada en el alma? Te confieso que ya no entiendo nada</t>
  </si>
  <si>
    <t>¡Tres hurras por el Secretario General del Partido Restaurador! gritó Ruperto y Trifulcio lo reconoció: el que le había dado el remedio contra el soroche, el doctor</t>
  </si>
  <si>
    <t>456 Llegó a su casa a la mañana siguiente y la mujer estuvo muy satisfecha de recibir los tres soles y el suegro comenzó a beber inmediatamente su botella de cañazo</t>
  </si>
  <si>
    <t>Extendía su brazo flaco enteramente influenciado por el lenguaje y los ademanes de Valle y le decía a Lleras: ¡No me des consejos! A ese cholito lo tumbo yo solo</t>
  </si>
  <si>
    <t>Felizmente, estaba por ahí el Letrao, joven de veinticinco años que aparentaba cuarenta y formaba con el Loco Pierolista la pareja de personajes curiosos del pueblo</t>
  </si>
  <si>
    <t>Con la comunidad y la hacienda vecina, además de la explotación del mineral, seré el hombre más poderoso de la provincia y uno de los más poderosos del departamento</t>
  </si>
  <si>
    <t>Fluía acompasada y un poco monótona al principio, pero luego se arrebataba para desgarrarse en el largo ayayay y caer deplorando la desgracia con un acento desolado</t>
  </si>
  <si>
    <t>Y a medida que trepaba iban surgiendo cerros por un lado y otro y el viento se hacía más fuerte y él tenía que cogerse con pies y manos de las grietas para no rodar</t>
  </si>
  <si>
    <t>Pero siempre dejaron atrás, para ser cariñosamente defendidas,  las antiguas palabras agrarias, enraizadas en el pecho de los hombres como las plantas en la tierra</t>
  </si>
  <si>
    <t>Su rostro, la expresión de sus ojos que me atenaceaban, su voz tan aguda, esa barba rubia, quizá la bufanda, no eran sólo de él, parecían surgir de mí, de mi memoria</t>
  </si>
  <si>
    <t>¡Ciego! Augusto gimió: -¿Me voy a quedar ciego? Se extendió un pesado silencio sobre su cabeza y, haciendo un gran esfuerzo, pudo percibir el lejano rumor del bosque</t>
  </si>
  <si>
    <t>El apero rutilaba de piezas de plata y el hombre prolongaba hacia él la negrura lustrosa de su caballo con un gran poncho de vicuña que flotaba pesadamente al viento</t>
  </si>
  <si>
    <t>Y a la inversa o viceversa (no sé cómo mierda se dice, tú debes saber eso porque tú eres el intelectual de la familia), los cholos tampoco nos quieren a los blancos</t>
  </si>
  <si>
    <t>Los gendarmes llevaban algunos presos al cuartel, los días sábados, y hacían arrancar la yerba que crecía en los patios; el Municipio cuidaba de las calles laterales</t>
  </si>
  <si>
    <t>Ruido de voces y música sobrevolaba el muro del jardín y venía hasta la calle, sirvientas con guardapolvos espiaban desde los balcones vecinos el interior de la casa</t>
  </si>
  <si>
    <t>manicito</t>
  </si>
  <si>
    <t>Después que Símula le hacía las cuentas, la señora se preparaba su traguito, su manicito o sus papitas, se sentaba en la sala, ponía discos y comenzaban las llamadas</t>
  </si>
  <si>
    <t>He allí que él imponía la compostura aun a su propio hijo y, por otro lado, se mostraba firme, sin que le importara un insulto, dispuesto a encarar todos los ataques</t>
  </si>
  <si>
    <t>Lentamente, sin romper la circunspección del momento, los comuneros iban a recibir su porción en botellas, vasijas de greda y calabazas de todas las formas y tamaños</t>
  </si>
  <si>
    <t>Sin embargo, están allí: una hebra de luz ilumina el contorno de la puerta y, segundos antes, ha sentido un roce casi aéreo, tal vez una mano que buscó apoyo en algo</t>
  </si>
  <si>
    <t>Y otro dijo: "si usted quiere, cadete, podría quitarme las insignias y tirarlas al suelo y se me ocurre que también sin insignias le meto la mano donde se me antoje"</t>
  </si>
  <si>
    <t>Ahora Pascuala estaría con el taita y los otros comuneros en esa misteriosa vida donde se va de aquí para allá, como por el aire, andando con un mero flotar de ánima</t>
  </si>
  <si>
    <t>No tenía torres y la campana colgaba de un grueso travesaño que iba de una a otra de las desnudas paredes laterales que bordeaban los extremos de un angosto corredor</t>
  </si>
  <si>
    <t>Yo había sido amigo de un sastre, en Huamanga, y con él nos habíamos reído a carcajadas de los antiguos sacos de algunos señorones avaros que mandaban hacer zurcidos</t>
  </si>
  <si>
    <t>Adolorido y al mismo tiempo más fuerte, piensa, los músculos entumecidos por el incómodo sillón donde durmió vestido, más tranquilo, cambiado por la pesadilla, mayor</t>
  </si>
  <si>
    <t>Le habla Cayo Bermúdez, General con el rabillo del ojo vio la cara arrasada por el desvelo del general Llerena, y la ansiedad de Paredes, que se mordía los labios</t>
  </si>
  <si>
    <t>¡Viva doña Felipa! Y empezó a cantar un huayno cómico que yo conocía; pero la letra, improvisada por él en ese instante, era un insulto a los gendarmes y al salinero</t>
  </si>
  <si>
    <t>" El Jaguar estaba de pie, miraba con desprecio al muchacho arrodillado y todavía tenía el puño en alto como si fuera a dejarlo caer de nuevo sobre ese rostro lívido</t>
  </si>
  <si>
    <t>¡Lo hago tiras! El Añuco me buscaba, pasaba por mi lado y me gritaba: ¡Qué triste estás zumbayllero! ¡Qué tal duelo tan anticipado! Cierto confirmaba Palacitos</t>
  </si>
  <si>
    <t>Después de hablar por teléfono con su padre, Joaquín se puso ropa deportiva, le dejó sus llaves al portero y fue corriendo al Sonesta para hacer un poco de ejercicio</t>
  </si>
  <si>
    <t>¡Vaya, no quería pensar en eso porque le quemaba la sangre! Aunque sí, debía pensar y hablaría de ello en la primera oportunidad con objeto de continuar los trabajos</t>
  </si>
  <si>
    <t>Queta lo vio: sambo, grande, musculoso, brillante como el terno azul que llevaba, una piel a medio camino del betún y del chocolate, unos pelos furiosamente alisados</t>
  </si>
  <si>
    <t>Nuevamente lo alzaron dos brazos masculinos y desconocidos; un rostro adulto se juntaba al suyo, una voz murmuraba su nombre, unos labios secos aplastaban su mejilla</t>
  </si>
  <si>
    <t>¿Será contra el Peluca?    135  136  ¿La opa ha de venir? No hay casi nadie en el patio, hermanito ¡Yo espero! ¡Alguna vez seré yo! ¡Pobrecito Chauca! le dije</t>
  </si>
  <si>
    <t>Se interrumpió para preguntar a su hermana: 465 -¿Y taita Rosendo? ¿Y la mamita? Juanacha hizo un gesto triste que Benito entendió perfectamente, sin saber qué decir</t>
  </si>
  <si>
    <t>Nosotros le disculpábamos ante el profesor, y Palacitos pasaba la tarde, hasta la hora de la comida, en un extremo de la cocina, cubierto con algunas frazadas sucias</t>
  </si>
  <si>
    <t>¡Como un zumbayllu, hermano Markaska! ¡Eso, Ernesto! ¡Como un zumbayllu, cuando está bailando desde que amanece! Pero tienes que verla antes de escribir la carta</t>
  </si>
  <si>
    <t>Al principio no le diría nada con la boca, pero le hablaba con los ojos, y ella asustada de que la señora Zoila o los niños se dieran cuenta y le pescaran las miradas</t>
  </si>
  <si>
    <t>¿Y qué? Lo malo es que los comuneros tendrán pena y dirán llorando: «¡Pobre taita Rosendo! Habría deseado vivir hasta el tiempo del retorno de su querido hijo Benito</t>
  </si>
  <si>
    <t>El chino trajo sal y limón, Ludovico se saló la punta de la lengua, se exprimió la mitad del limón en la boca, vació su copa y exclamó el trago ha subido de categoría</t>
  </si>
  <si>
    <t>Granizo, de pie al filo del precipicio, miró un momento, mugió corta y poderosamente y luego tomó paso a paso su camino, que era el de la victoria sobre el despotismo</t>
  </si>
  <si>
    <t>El pantalón de montar, que no se perdía bajo el cuero de estilo, sino que ponía más en evidencia unas pantorrillas regordetas, daba al tinterillo una facha muy cómica</t>
  </si>
  <si>
    <t>El chacarero abrió tamaños ojos y no quería creer cuando Maqui le refirió que esos mismos eran los dos malditos ladrones disfrazados que fueron descubiertos en Sartín</t>
  </si>
  <si>
    <t>Si veo que viene uno de quinto lo dejo acercarse, y cuando está a un metro me llevo la mano a la cabeza como si fuera a saludarlo, él saluda y yo me quito la cristina</t>
  </si>
  <si>
    <t>443 Quizá, por las chispas fugaces que le han visto brillar en los ojillos al tiempo que mira y dice: «güeno, güeno», se podría afirmar que en ese momento está alegre</t>
  </si>
  <si>
    <t>Una tarde, después de fumar marihuana, Alexandra y Joaquín se echaron en la alfombra del departamento, se besaron, se quitaron la ropa y él le pidió que se la chupase</t>
  </si>
  <si>
    <t>Las notas del arpa, las risas, las voces, el rumor de las hojas secas y el chasquido de las mazorcas al desgajarse, confundíanse formando el himno feliz de la cosecha</t>
  </si>
  <si>
    <t>Al regresar de La Crónica, Santiago encontraba a Ana despierta, revisando los avisos clasificados, y mientras él se desvestía ella le contaba sus gestiones y andanzas</t>
  </si>
  <si>
    <t>combo</t>
  </si>
  <si>
    <t>Y qué brutos, al final se calentaron y empezaron a repartir combos a ciegas, cómo me voy a olvidar si la Rata me lanzó un directo al pecho que me cortó la respiración</t>
  </si>
  <si>
    <t>Los ojos se entrecerraban debido a la hinchazón de los párpados, pero todavía miraban por las rayas viscosas, con dura fijeza, la pupila parda y la pupila de pedernal</t>
  </si>
  <si>
    <t>Los magueyes de pencas azules, vecinos de las tunas o diseminados por los campos, elevaban hacia el cielo su recta y deshojada vara como una estilización del silencio</t>
  </si>
  <si>
    <t>Echado en el pasto, Joaquín se quedó mirando la luna llena y recordó lo que su madre solía decirle en noches como esa: Ahí están la Virgen y el Niño, los veo clarito</t>
  </si>
  <si>
    <t>¡Bah!, dije, ¿cómo no me ha picao cuando metía o sacaba las cosas? Y salió y avanzó un poco y se quedó tiesa, y después cuIebreó otra nadita y vuelta a quedarse tiesa</t>
  </si>
  <si>
    <t>Pero el viejo es de pelea y no se deja, eso es lo formidable de él: Se metió a la Coalición y Me alegro que el viejo se haya peleado con el gobierno dijo Santiago</t>
  </si>
  <si>
    <t>Aída seguía de pie a tu lado, Zavalita, las manos ya no cerradas sino abiertas, un anillo plateado con sus iniciales en el dedo meñique, las uñas cortadas como hombre</t>
  </si>
  <si>
    <t>Sus vivos ojos de pájaro iban de una cara a otra, tratando de sorprender una expresión favorable, algo que le impidiera una actitud desesperada que podría serle fatal</t>
  </si>
  <si>
    <t>El Loco Pierolista fue a dar con sus huesos en una celda próxima a la de Rosendo, pero chilló tanto para que lo sacaran de allí, que tuvieron que pasarlo a una cuadra</t>
  </si>
  <si>
    <t>190 Mardoqueo, después de dar una vuelta por los alrededores sonsacando a los colonos, llegó en esos momentos a la casa-hacienda, arreando su burro cargado de esteras</t>
  </si>
  <si>
    <t>Ahí estaba: la fachada rojiza, las casitas pigmeas alineadas en torno al pequeño rectángulo de grava, sus ventanitas con rejas y sus voladizos y sus matas de geranios</t>
  </si>
  <si>
    <t>Palacitos alcanzó al Padre Cárpena en el pasadizo y le preguntó en voz alta: ¿Se va el Hermano, Padre? ¿Se va el Añuco? No sé nada le contestó secamente el Padre</t>
  </si>
  <si>
    <t>287 Después hizo muy mal tiempo mientras aporcaban las papas, y el comunero Leandro Mayta, a quien las fiebres habían dejado débil, cogió una pulmonía y murió también</t>
  </si>
  <si>
    <t>Pluto, agazapado con una mueca dramática, gesticulaba, se limpiaba la frente y la nariz con las dos manos, simulaba arrojarse y si atajaba un penal reía con estrépito</t>
  </si>
  <si>
    <t>No había podido darse cuenta cuánto rato pasaba entre una cosa y otra y había seguido oyendo que hablaban pero ahora también largos silencios que se oían, que sonaban</t>
  </si>
  <si>
    <t>Y ocurrió que uno de los potrillos murió súbitamente acaso de una coz propinada por un miembro impaciente de la yeguada, y los dos dueños reclamaban al vivo como suyo</t>
  </si>
  <si>
    <t>El hombre doblaba el arbusto y corriendo las manos cerradas sobre las delgadas ramas, hacía caer las hojas al pullo que había colocado previamente al pie de la planta</t>
  </si>
  <si>
    <t>Pero el señor Richard hablaba en inglés, colorado del susto, y le daba a la señora unas cachetadas que escarapelaban, y la señora mirándolos como si no estuvieran ahí</t>
  </si>
  <si>
    <t>pero los de esta noche suenan bastante mejor, se dejan escuchar, tengo una cierta urgencia por voltear a verle la cara al chico que está cantando, pero no, todavía no</t>
  </si>
  <si>
    <t>Doroteo lo quería tanto como su dueño y en tiempo de verano, cuando el pasto escaseaba, se lo recogía del crecido al amparo de los cercos en los bordes de las chacras</t>
  </si>
  <si>
    <t>Los elementos ambientales proceden de la región: son los pájaros, las flores, los animales de la zona rural, muy escasamente jerarquizados por el arte y la literatura</t>
  </si>
  <si>
    <t>Cuando decía que estuvo buscando a su mujer y sus padres, comentaban: «¿Un indio va a tener esos sentimientos? Se quedaba tan tranquilo de no dedicarse al cuatreraje»</t>
  </si>
  <si>
    <t>Quebrada Honda    Los ríos profundos  José María Arguedas  Añuco bailaban junto al Hermano Miguel, bajo esa quebrada temible, en medio de tantos presagios funestos</t>
  </si>
  <si>
    <t>Un gigante efusivo y canoso los recibió la primera vez que entraron a casa de Aída, les presento a mi papá, y mientras les estrechaba la mano los miraba con melancolía</t>
  </si>
  <si>
    <t>Con seguridad guardaba en alguna parte de su ropa, quizá dentro de un nudo hecho en la camisa, un trozo de la chancaca más barata que hacían en las haciendas del valle</t>
  </si>
  <si>
    <t>Leoncio Paniagua había sido más considerado que nunca, no sólo no había tratado de aprovecharse al estar solo con ella, sino que casi ni había hablado en toda la noche</t>
  </si>
  <si>
    <t>Sólo cuando oyeron que habían cruzado el jardín y entrado a la casa la soltó, sólo ahí disimuló, por ti, para que no te fuera a pescar a ti, a reñir a ti, a botar a ti</t>
  </si>
  <si>
    <t>El que prende el televisor primero, tiene derecho a escoger el programa, les había dicho Paco a Juan Ignacio y Joaquín, el día que les explicó las reglas de la pensión</t>
  </si>
  <si>
    <t>Su expresión era muy semejante a la de los escolares indios que juegan a la sombra de    117  118  los molles, en los caminos que unen las chozas lejanas y las aldeas</t>
  </si>
  <si>
    <t>Con el sombrero de paja a la pedrada y el poncho terciado sobre el hombro, caminaba erguida y calmosamente y decíase de él que sin duda sería alcalde andando el tiempo</t>
  </si>
  <si>
    <t>porque al rato nomás miró su reloj y me dijo bueno, gabrielillo, vamos zafando, mañana tengo que levantarme temprano, y entonces yo le dije creo que yo me quedo, jimmy</t>
  </si>
  <si>
    <t>Sentado junto al chofer, Santiago tenía una mano distraída en las rodillas de Ada Rosa que iba atrás, adormecida junto a la China y Carlitos  que se besaban con furia</t>
  </si>
  <si>
    <t>No estaba en la casa cuando Popeye recibió la llamada del Chispas, sino en la iglesia, y tenía en una mano el mensaje de Popeye y en la otra un velo y un libro de misa</t>
  </si>
  <si>
    <t>En la capital del departamento sale ahora un periodicucho llamado «La Verdad», de esos papagayos indigenistas que se pasan atacando a la gente respetable como nosotros</t>
  </si>
  <si>
    <t>Otros cosechadores arrancaban las vainas de los pallares y frejoles enredados en los tallos de maíz y otros recogían los chiclayos, suerte de sandías enormes y blancas</t>
  </si>
  <si>
    <t>Ahí le volaron ese par de dientes, y Amalia ¿cuáles?, y él ¿cómo cuales?, y ella si tienes todos los dientes completitos, y él se había puesto postizos y no se notaban</t>
  </si>
  <si>
    <t>Siento haberlo hecho esperar, don Fermín dijo él, sonriendo, observando el rostro violáceo, los ojos devastados por la derrota y la larga vigilia, alargando la mano</t>
  </si>
  <si>
    <t>¡Como un ángel lloraré, cuando, de repente, me aparezca en su delante! ¿Está muy lejos del Pachachaca ese pueblo? ¿Muy lejos, muy a un lado de su corriente? Muy lejos</t>
  </si>
  <si>
    <t>Y los calatos corrían y corrían por un lado y otro, hasta que fueron desapareciendo tras matorrales y pedrones, desde donde surgían ya vestidos, para continuar su fuga</t>
  </si>
  <si>
    <t>¡Era el colmo! La señora García rezaba y ponía velas a Santa Rita de Casia, Zenobio se emborrachaba y Rosa Estela zapateaba repicando en el suelo con sus tacones altos</t>
  </si>
  <si>
    <t>Las carpetas comienzan a animarse; se elevan unos centímetros del suelo y caen, al principio en desorden, luego armoniosamente, mientras las voces corean: "rata, rata</t>
  </si>
  <si>
    <t>Desde una mesa, un hombre mira a Alberto con obstinación: es una vieja foto, el cartón está amarillo y el hombre luce patillas, una barba patriarcal y aguzados bigotes</t>
  </si>
  <si>
    <t>Al fondo de la pista, un kilómetro más allá, presentía a los cadetes envueltos en sus sacones verdes, caminando en parejas por el patio, y el gran rumor de las cuadras</t>
  </si>
  <si>
    <t>A lo mejor esa monotonía con estrecheces era la felicidad, esa discreta falta de convicción y de exaltación y de ambición, a lo mejor era esa suave mediocridad en todo</t>
  </si>
  <si>
    <t>Pero hombre, pero hermano, si te dieron de comer es que eran buenas personas, santas, pacíficas, ¿tú crees que ellas se iban a meter en líos  políticos? Pero Hipólito</t>
  </si>
  <si>
    <t>Artemio era descendiente del «viejo Chauqui», varón sabio y casi legendario, ejemplo de espíritu indio, cuyo recuerdo surgía del pasado como un picacho entre las nubes</t>
  </si>
  <si>
    <t>El gobernador quiso darle cien soles por todo, pero haciéndose cargo de la importancia excepcional del artista, aceptó que aumentara la suma cobrando algo a la entrada</t>
  </si>
  <si>
    <t>Zenobio marchóse a sus labores y el Zarco, como ya era tarde y había terminado el cañazo, pidió dos botellas y se fue manifestando que pensaba ser cliente de la tienda</t>
  </si>
  <si>
    <t>Qué diferencia es salir a la calle sin pistola, sin celular, sin un cholo a tus espaldas que te sigue a todas partes dijo Luis Felipe, mientras bajaban las escaleras</t>
  </si>
  <si>
    <t>Yo la hubiera traído una de estas veces, pero, no sé, hombre, ¿no ves que a todos nos creas problemas con tus tonterías? ¿Sabe que no vivo en la casa? dijo Santiago</t>
  </si>
  <si>
    <t>Es natural, pues, que los indígenas se manifiesten reacios para concurrir hoy a la construcción del ferrocarril a Santa Ana; la experiencia les ha dado duras lecciones</t>
  </si>
  <si>
    <t>brito</t>
  </si>
  <si>
    <t>Sólo la intervención enérgica y decidida del teniente Brito, al mando de sus gendarmes, pudo impedir que cayeran víctimas del crimen otros hombres respetables y probos</t>
  </si>
  <si>
    <t>mariano se pone a bailar solo, se mueve riquísimo, pasándose la mano por el pecho, dándome la espalda, moviéndome el culo, volando solo, dejándose llevar por la música</t>
  </si>
  <si>
    <t>¿Quieres decir Ricardo Arana? -Lo velaron en el colegio -dijo Alberto; su voz no expresaba emoción alguna, sólo cierto cansancio; sus Ojos parecían nuevamente ausentes-</t>
  </si>
  <si>
    <t>¿Qué les aprovecha tener plata si aquí andan tan fregados como cualquiera? Una vez el Rulos le dijo al poeta: -¿y qué haces aquí? Deberías estar en un colegio de curas"</t>
  </si>
  <si>
    <t>Choloque pugnó inútilmente por sostenerse, perdió las patas traseras en el aire y cayó blanda y pesadamente sobre unos riscos profiriendo un ronco y aterrorizado mugido</t>
  </si>
  <si>
    <t>Entonces Maricucha se puso furiosa y dijo «lo que pasa es que todos los cholos son igual de mañosos y sabidos, son como animalitos que no saben controlar sus instintos»</t>
  </si>
  <si>
    <t>Iba conversando mentalmente con mis viejos amigos lejanos: don Maywa, don Demetrio Pumaylly, don Pedro Kokchi que me criaron, que hicieron mi corazón semejante al suyo</t>
  </si>
  <si>
    <t>siempre anda con su camisa medio abierta y su lapicerito de oro (que no pinta) en el bolsillo, de quién te habrás robado ese lapicero, cara de chancho, el gordito me ve</t>
  </si>
  <si>
    <t>432 Y la naturaleza toda, con sus cerros, sus lomas, sus encañadas, sus árboles y sus animales, llega al despierto amor de Juan Medrano como en los viejos días añorados</t>
  </si>
  <si>
    <t>Alberto libera el sacón del colgador,  10  La Ciudad y los Perros  Mario Vargas Llosa  mete el candado en las armellas y aprieta con toda la mano, para apagar el ruido</t>
  </si>
  <si>
    <t>Un cachaco que pasaba por ahí le sacó la pistola y le estuvo apuntando y le decía: "caminando para la comisaría, cinco metros adelante, o lo quemo a balazos, so ladrón"</t>
  </si>
  <si>
    <t>Se levantó, echó a andar, y cuando llegó a la barriada vio que habían pavimentado algunas calles y construido casitas con pequeños jardines que tenían el pasto marchito</t>
  </si>
  <si>
    <t>El cholo del barrio de Nuestra Señora manifestó que él, de hallarse libre, repetiría su acción de guerra contra el campo de Amenábar, porque no podía ver a ese tagarote</t>
  </si>
  <si>
    <t>Ven, mi amor, te voy a presentar a la hija de tu tía Natalia le dijo Maricucha, señalando a una chica rubia que estaba comiendo bocaditos cerca de la pista de baile </t>
  </si>
  <si>
    <t>Los litigantes tornaron con las yeguas, el juez las hizo colocar en puntos equidistantes de la puerta del corralón y personalmente la abrió para que saliera el potrillo</t>
  </si>
  <si>
    <t>Mientras sus padres estaban en el comedor, Joaquín entró al cuarto de su madre, abrió el cajón donde ella guardaba sus joyas y sacó el collar que le pareció más valioso</t>
  </si>
  <si>
    <t>Ya no escuchaban ni el lenguaje de los ayllus ; les habían hecho perder la memoria; porque yo les hablé con las palabras y el tono de los comuneros, y me desconocieron</t>
  </si>
  <si>
    <t>La oían cantar mientras se bañaba, cuando la veían de muy buen humor le pedían, señora, a ver «Caminito» o «Noche de amor» o «Rosas rojas para ti» y ella les daba gusto</t>
  </si>
  <si>
    <t>) le doy mi brevete a mariano y él me pone unos tiros gordazos y yo snif, snif, jalo esa coca purísima que se me mete por la nariz y me sube al cerebro y me pone a cien</t>
  </si>
  <si>
    <t>¿Por qué ha de ser mentira cuando hablan de las obras del gobierno y verdad cuando publican un horror así? Nos amargas todos los almuerzos y las comidas dijo la Teté</t>
  </si>
  <si>
    <t>En los entreactos de su romance con Carlitos, la China se exhibía con abogados millonarios, adolescentes de buen apellido y semblante rufianesco y comerciantes cirrosos</t>
  </si>
  <si>
    <t>Vuelta y vuelta y de repente, ¡zas!, se paraba señalando un almanaque que lucía un frasco de específico en la cubierta o un cartón con media docena de botones de camisa</t>
  </si>
  <si>
    <t>Ludovico había echado la calamina abajo de un manazo: adentro había una vela prendida, Calancha y la achinada estaban comiendo, y alrededor como diez criaturas llorando</t>
  </si>
  <si>
    <t>Gesticulaba, movía las manos con los dedos en evidentes posturas forzadas; las adelantaba hacia la cara de las niñas y aun su boca la adelantaba; debían sentirle su s X</t>
  </si>
  <si>
    <t>Así, esa noche, acompañando a los comuneros enviados, llegó una comisión de vecinos de Muncha presidida por el propio gobernador, un cholo gordo y rojizo como un cántaro</t>
  </si>
  <si>
    <t>Tenía sangre fina, como que Benito Castro, siendo un mocoso todavía, lo hizo engendrar en la yegua Paloma por el garañón Pensamiento, de propiedad de una lejana hacienda</t>
  </si>
  <si>
    <t>¿Usted acaso no controló la votación como representante de la lista Arévalo? ¿De qué trampa habla si ni siquiera hemos contado los votos? Basta, basta dijo don Fermín</t>
  </si>
  <si>
    <t>¡Y ante sus ojos estaban la tierra, las yuntas, los sembrados y los caminos! Por el sendero gris que ondulaba hacia los pastizales, pasaba siempre Rosacha tras el rebaño</t>
  </si>
  <si>
    <t>Áspera y rijosa de escoriaciones y lacras, se tornaba siniestra a causa de un ojo al cual le había caído una «nube» es decir, que tenía la pupila blanca como un pedernal</t>
  </si>
  <si>
    <t>Los ponchos se humedecieron y cuando Melba sintió un emplasto de frío en las espaldas, se lamentó de su desgracia perdiendo el control y pretendiendo arrojarse del burro</t>
  </si>
  <si>
    <t>Creyó que se iba a desmayar, pero al llegar a la esquina le había pasado el mareo, y andaba de prisa, aplastando a Amalita contra su pecho para que no se oyera su llanto</t>
  </si>
  <si>
    <t>Ahí estaba la cara deformada por el llanto, Zavalita, los ojos hinchados enrojecidos, la boca torcida de angustia, ahí estaban la cabeza y las manos negando: Bermúdez no</t>
  </si>
  <si>
    <t>Adentro, el Teniente se sintió mareado entre los muebles macizos, los jarrones sin flores, la máquina de coser y las paredes consteladas de sombritas o agujeros o moscas</t>
  </si>
  <si>
    <t>Porque si alguien, con maña, los acorrala en una tienda o en una cancha de paredes altas, puede quemarlos, rodeándolos, rodeándolos, con fuego de chamizo o con querosene</t>
  </si>
  <si>
    <t>¿Y el poeta, de veras lo estaban machucando, o gritaba por hacerse el loco? Y también se oían gritos del teniente Huarina, "luces, suboficial, luces, ¿está usted sordo?"</t>
  </si>
  <si>
    <t>¡Si Demetrio hubiera estado allí! Ese era el tiempo de naranjas y el suelo relucía lleno de ellas, que triunfaban con su amarillo vivo de la verde opulencia del herbazal</t>
  </si>
  <si>
    <t>Los colonos    Los ríos profundos  José María Arguedas  sin muros, sin fachada ni cruz, de las haciendas; pero los vivos quizá vencerían después de esa noche a la peste</t>
  </si>
  <si>
    <t>En palabras de Mario Vargas Llosa: «Esta excelente novela describe con desenvoltura y desde dentro la filosofía desencantada, nihilista y sensual de la nueva generación»</t>
  </si>
  <si>
    <t>Abrió la puerta del auto, entró y ahora el Chispas le daba unas palmadas entusiastas, ah carajo ya viste que te encontré, y se reía con una alegría nerviosa, ah ya viste</t>
  </si>
  <si>
    <t>Él era un huancaíno gordo locuaz que se había pasado la vida dando clases de Historia y Castellano en los Colegios Nacionales, y la madre una mulata agresivamente amable</t>
  </si>
  <si>
    <t>¿Cómo ha de bajar las gradas del terraplén? ¡Se caerá! Aprovechará el sitio para escapar, pensé, mientras Lleras caminaba de rodillas y se rajaba la piel en el cascajo</t>
  </si>
  <si>
    <t>Uno de los corredores, el de más claro acento, da un grito alto, lleno, casi musical: «uuuaaaay» y los demás, según su voz, responden en tono más bajo: «uaaay», «uooooy»</t>
  </si>
  <si>
    <t>Dos botellas compraría, quedándole un sol para decirle a Amadeo: «¿Quizá quieres plata? Sin acercarse ni saludar a su amigo, porque ya volvería, se marchó tambaleándose</t>
  </si>
  <si>
    <t>Puede ser, puede ser, pero yo la verdad ya estoy harto de comer frejoles todos los días, de lavar mis calzoncillos en la ducha, de dormir en este colchón jugoso, carajo</t>
  </si>
  <si>
    <t>Cuando ya los tenían sobre las espaldas, Doroteo y sus segundos abrieron el fuego y los caporales se regresaron pensando que esos no eran indios cobardes de la comunidad</t>
  </si>
  <si>
    <t>¿Qué te parece tu nuevo uniforme? le preguntó Maricucha, y le enseñó el uniforme del Markham: un saco marrón, un pantalón corto, una corbata a rayas y una gorra marrón</t>
  </si>
  <si>
    <t>sin embargo, eres dulce, maguey; tus pencas se parecen a nuestras hembras indias, lisas, así sencillas, con un aire de nada, pero alegrando el pecho sin decir ni palabra</t>
  </si>
  <si>
    <t>«Güena pa trigo» o «güena pa maíz» o «güena pa papas», decía con seriedad mirando en la palma de la mano un puñado de tierra cuando se trataba de la rotación de cultivos</t>
  </si>
  <si>
    <t>Hay  62  La Ciudad y los Perros  Mario Vargas Llosa  perros que dicen voy a ser militar, voy a ser aviador, voy a ser marino, todos los blanquiñosos quieren ser marinos</t>
  </si>
  <si>
    <t>Subió a maquillarse al cuartito de Malvina, bajó, y al pasar junto al saloncito encontró a Martha furiosa: ahora entraba cualquiera aquí, esto se había vuelto un muladar</t>
  </si>
  <si>
    <t>Me parece que hace un mundo de tiempo que no nos reunimos los tres que quedamos del Círculo, desde que lo metieron adentro al serrano y tratábamos de descubrir al soplón</t>
  </si>
  <si>
    <t>Una barba rala sombreaba sus mejillas y su mentón; el cuello de la camisa aparecía con arrugas y manchas y la corbata, algo caída, mostraba un nudo ridículamente pequeño</t>
  </si>
  <si>
    <t>Les contaron con lujo de detalles su viaje por México y Estados Unidos y luego fueron a dar una vuelta en el auto de Popeye y se tomaron unos milk-shakes en La Herradura</t>
  </si>
  <si>
    <t>Al igual que otros sábados, las ropas de civil le parecieron extrañas, demasiado suaves; tenía la impresión de estar desnudo: la piel añoraba el áspero contacto del dril</t>
  </si>
  <si>
    <t>Mientras unas caen en el caserío, otras comienzan el descenso y, estén dentro del sendero o fuera de él, los vivos y los muertos continúan sufriendo el implacable embate</t>
  </si>
  <si>
    <t>¡Querer tumbar un peñón con pólvora! Y un día, desgraciao día, murió mi patrón Linche y por todo dejar, dejó en su casa, a su señora y sus hijos, dos cucharitas de plata</t>
  </si>
  <si>
    <t>Y la majestad estrellada de los cielos  cae extendiéndose magníficamente sobre la negrura de la tierra, en medio de la cual se puede ver el vago perfil de la vegetación</t>
  </si>
  <si>
    <t>Él quiso entrar y Alberto le dijo: -Ahí hay putas, ¿quieres pescar una purgación celebrando la llegada? ¡Cuántas cosas nuevas! Tuvo que recibir una explicación muy larga</t>
  </si>
  <si>
    <t>El negro avanzaba si el cerril se detenía y se detenía si el otro quería avanzar más de la cuenta, siendo en este caso ayudado por el gañán, quien hundía el arado a fondo</t>
  </si>
  <si>
    <t>La gran piedra azul, plana y acanalada, sobre la cual crujió exprimiendo la caña el trapiche de madera movido por lentos bueyes, desaparece bajo las greñas de un herbazal</t>
  </si>
  <si>
    <t>La Feria se había quedado vacía, los tipos que manejaban la Rueda, las sillas voladoras, el Cohete, estaban temblando en sus casetas, y lo mismo las gitanas en sus carpas</t>
  </si>
  <si>
    <t>Y logramos pasar y llegamos al estadio y el Jaguar dijo: "peleen sin decir lisuras ni gritar, las cuadras de cuarto y quinto están llenas de hijos de perra a estas horas"</t>
  </si>
  <si>
    <t>El hijo mayor de Juanacha se hizo cargo del caballo y Benito, rompiendo el círculo que lo apretaba, caminó acompañado o más bien seguido de Pancho y Nicasio y algunos más</t>
  </si>
  <si>
    <t>Sus ojos se corrían y cuando entraron en confianza Amalia le decía tienes de chino, y él y tú eres una cholita blanca, haremos bonita mezcla, y Ambrosio sí niño, la misma</t>
  </si>
  <si>
    <t>Podía escucharse el caer del sol sobre el cuerpo de las mujeres, sobre las hojas destrozadas de los lirios    145  146  del parque Oímos entonces las palabras del Padre</t>
  </si>
  <si>
    <t>La mujer se arrodilló frente al pelotón, implorando con las manos juntas: «¡No lo maten!», y sus dos hijitos, dos niños llorosos, se abrazaron a ella como para protegerse</t>
  </si>
  <si>
    <t>Las injurias llegaban hasta él con pavorosa nitidez y, por instantes, perdida entre los gritos y los insultos masculinos, distinguía la voz de su madre, débil, suplicando</t>
  </si>
  <si>
    <t>yo, duro, el corazón hecho papilla, los dedos de las manos temblándome como si fuese un anciano con parkinson, la pinga encogida, achicada, reducida a su mínima expresión</t>
  </si>
  <si>
    <t>Dijo una lisura en voz alta y, desde el fondo de la Prevención, la voz del suboficial Pezoa protestó: -¿Quién anda diciendo mierda por ahí? Alberto corría hacia la cuadra</t>
  </si>
  <si>
    <t>Esas noches, si no hablaba de la señora, era de eso: tendría sueldo fijo, chapa, vacaciones, en todas partes lo respetarían y quién no vendría a proponerle algún negocito</t>
  </si>
  <si>
    <t>Las gallinas saltaban de las jaulas de varas adosadas a la parte alta de la pared trasera de las casas, en tanto que sus garridos machos aleteaban y cantaban con decisión</t>
  </si>
  <si>
    <t>Porque es hondo, porque corre entre barrancos; porque en esos barrancos se extienden como culebras los cactos espinosos, feos, enredados de salvajina, los indios le temen</t>
  </si>
  <si>
    <t>EL CHACAL se saca la correa y golpea en el rostro al que iba por atrás, se arma una gresca en la que entra también EL BURRO, quien recibe un chavetazo que lo tira al piso</t>
  </si>
  <si>
    <t>El mundo era chico, pero Lima grande y Miraflores infinito, Zavalita: seis, ocho meses viviendo en el mismo barrio sin encontrarse con los viejos ni el Chispas ni la Teté</t>
  </si>
  <si>
    <t>Santiago les daba muchos dolores de cabeza últimamente a ella y a Fermín, se pasaba el día peleando con la Teté y con el Chispas, se había vuelto desobediente y respondón</t>
  </si>
  <si>
    <t>Alfonso y Joaquín subieron al carro, sacaron la plata y se acercaron con las luces apagadas a la puerta de un callejón donde había entrado Chongo, quien no tardó en salir</t>
  </si>
  <si>
    <t>Yo a tu padre lo he visto calato los últimos treinta años de mi vida, mi hijito, y a la chuchumeca esa ya la vi el otro día con todos los jamones al aire dijo Maricucha</t>
  </si>
  <si>
    <t>Eran grandes sus mandíbulas, un bigotillo indómito se le erizaba sobre el labio ancho y los ojos negros le brillaban con esa fiereza alegre del animal criado a todo campo</t>
  </si>
  <si>
    <t>¿Cómo está la mamá, cómo están todos, papá? Enojados contigo, flaco, esperándote todos los días, flaco la voz terriblemente esperanzada, Zavalita, turbada, atropellada</t>
  </si>
  <si>
    <t>Bajo la intensa luz del baño, De Soria se veía aún más viejo, la cara arrugada de tanto sonreír a sueldo, los ojos vidriosos, los dientes amarillentos de fumador veterano</t>
  </si>
  <si>
    <t>Pero al estallar en el micro, la voz de don Emilio Arévalo apagaba los ruidos: caía sobre la Plaza desde el techo de la Alcaldía, el campanario, las palmeras, la glorieta</t>
  </si>
  <si>
    <t>Hace tiempo, mucho tiempo, vivía en las márgenes de un afluente del Napo -río que avanza selva adentro para desembocar en el Amazonas- la tribu secoya del cacique Coranke</t>
  </si>
  <si>
    <t>Popeye había dejado ya la empresa en la que trabajó al recibirse, la compañía que habían formado con tres compañeros andaba más o menos, flaco, tenían algunos clientes ya</t>
  </si>
  <si>
    <t>Las ces suavísimas del dulce quechua de Abancay sólo parecían ahora notas de contraste, especialmente escogidas, para que fuera más duro el golpe de los sonidos guturales</t>
  </si>
  <si>
    <t>Teresa fue tras ella, cerró la cortina e inmediatamente se llevó un dedo a la boca, pero era inútil: la tía no decía nada, sólo la miraba iracunda y le most raba las uñas</t>
  </si>
  <si>
    <t>cachimba</t>
  </si>
  <si>
    <t>Yo ya sé lo demás, lo vi salir de la cuadra, tenía el pijama de una manga y lo arrastraba por el suelo y llevaba la escobilla entre los dientes como si fuera una cachimba</t>
  </si>
  <si>
    <t>A lo más que había llegado había sido, al cabo de los meses y más por darle gusto a doña Lupe que a él, a ir una vez a comer al chifa y luego al cine con Leoncio Paniagua</t>
  </si>
  <si>
    <t>¿Usted sabe cuánta plata me va a costar su sabotaje? Le va a costar una mentada de madre si me vuelve a decir carajo o alzarme la voz dijo Carlitos, lleno de felicidad</t>
  </si>
  <si>
    <t>Unos días después, el profesor Vilca le dijo a Maricucha «señora, quiero llevar al campeón a ver Rocky en el cine Perú de Chosica», y a ella le pareció una excelente idea</t>
  </si>
  <si>
    <t>Se codeaban, lo difícil era encontrar con quién, excitados, disforzados, ahí estaba la cosa, y la mesa y los milk-shakes temblaban con los sacudones: de locos eran, flaco</t>
  </si>
  <si>
    <t>emponchado</t>
  </si>
  <si>
    <t>Casiana vio a la entrada un hombre emponchado y barbudo, de largos pelos que le cubrían las orejas, sentado junto a una hoguera donde preparaba algo en una olla de hierro</t>
  </si>
  <si>
    <t>Lo esquivó el mozo y enseguida el perro, sin duda adiestrado, le saltó al cuello, lo desvió con el brazo, mas los colmillos lograron prenderse del poncho y lo desgarraron</t>
  </si>
  <si>
    <t>Lleras se puso de pie con dificultad, y mientras se erguía, dijo con voz contenida; lo oímos los alumnos: ¡Es un negro maldecido! Quiso soplar la exclamación por lo bajo</t>
  </si>
  <si>
    <t>Ahí estaba Carlitos de nuevo: había orinado un litro de cerveza, Zavalita, qué manera de desperdiciar la plata ¿no?  ¿Y para qué quería emborracharme? se ríe Ambrosio</t>
  </si>
  <si>
    <t>Raros eran los que se veían así, que no fructifican sino a los diez años, antes de morir, pero hasta el largo palo de corazón de yesca rendía su hermoso tributo a la vida</t>
  </si>
  <si>
    <t>Unos repetían la melodía; los otros el acompañamiento, en las notas más graves; balanceaban el cuerpo, se agachaban y levantaban con gran entusiasmo, marcando el compás</t>
  </si>
  <si>
    <t>Pero los líos recomenzaron cuando la Compañía de las Bim Bam Búm se disolvió y la China empezó a bailar en «El Pingüino», una boite que abrió Pedrito Aguirre en el centro</t>
  </si>
  <si>
    <t>Los indios dicen que en los días de Cuaresma sale como ave de fuego, desde la cima más alta, y de caza a los cóndores, que les rompe el lomo, los hace gemir y los humilla</t>
  </si>
  <si>
    <t>caracol</t>
  </si>
  <si>
    <t>Dile a Marcelo que le cambie de musgo a las hortensias, que les eche su caracolicida a todas mis plantitas, que le eche un poquito de cerveza a la tierra de mis plantitas</t>
  </si>
  <si>
    <t>No vio la trilla, pero esa letra y esa melodía, que recogió puntualmente, convocan las imágenes con nítida precisión, como si ellas las hubieran fijado sobre una pantalla</t>
  </si>
  <si>
    <t>El obrero, pa poder demandala, debido a la maldita residencia legal, tiene que ir hasta la capital del departamento y hacer un mundo de gastos, ¿con qué? Ahí está la cosa</t>
  </si>
  <si>
    <t>¿Cómo iba a poner testigos? No sabía los nombres de las gentes a quienes preguntó y sin duda ellos no lo recordaban, que nadie va a fijarse en un pobre forastero que pasa</t>
  </si>
  <si>
    <t>Bismarck Ruiz se había situado junto a los comuneros y la escuchaba preocupado de la exactitud, como se lo hacía notar a Rosendo dándoles tal o cual indicación en voz baja</t>
  </si>
  <si>
    <t>Teresa aguardaba, algo inclinada hacia él y lo miraba con ternura para animarlo a seguir hablando, pero Alberto había cerrado los labios y se frotaba las manos, suavemente</t>
  </si>
  <si>
    <t>Yo pienso, igualmente, que esos indios ignorantes no sirven para nada al país, que deben caer en manos de los hombres de empresa, de los que hacen la grandeza de la patria</t>
  </si>
  <si>
    <t>Ahora, uno puede irse del Perú, uno puede vender sus cosas y mandarse mudar, como han hecho tantos amigos míos, pero eso es una cojudez, porque afuera no eres nadie, hijo</t>
  </si>
  <si>
    <t>¿Ves? ¿Ven?, decía el muy maldito, un corral blanco con gallinas de colores, qué más quieren, ¿quieren más? ¿Nos tiramos la negra o la amarilla? La amarilla está más gorda</t>
  </si>
  <si>
    <t>Otros santos que fueron hombres de armas combatieron con hombres, en tanto que San Jorge se enfrentó a un feroz dragón, le dio batalla y le ocasionó la muerte con su lanza</t>
  </si>
  <si>
    <t>Uno que viene atrás al que le decimos el Abogao, pue ha estao tres veces en la cárcel, cuatro años en la Penitenciaría y sabe mucho de leyes, ése me estuvo hablando anoche</t>
  </si>
  <si>
    <t>Al fin dijo, después de encerrar al potrillo en el corral de la comunidad: «Llévense sus yeguas y vuelvan mañana» Al día siguiente regresaron los litigantes sin las yeguas</t>
  </si>
  <si>
    <t>No bajeaba bien; su mano derecha no acertaba a componer acordes variados en las notas graves, pero la melodía brotaba de las cuerdas de alambre como un surtidor de fuego</t>
  </si>
  <si>
    <t>Claro que se podía asegurar que la hizo un famoso fundidor llamado Sancho Ximénez de la Cueva, en el año 1780, que así estaba grabado en el bronce, según decían los leídos</t>
  </si>
  <si>
    <t>Ahí está Pedro Cochachín, minero a quien decían Uchcu Pedro, pues uchcu quiere decir socavón o mina, terrible chancador de huesos en pugna siempre con el piadoso Atusparia</t>
  </si>
  <si>
    <t>Unos días después, Maricucha despidió a Vilca, diciéndole «usted sabe por qué lo estoy despidiendo, profesor, pregúntele a su conciencia y ahí va a encontrar la respuesta»</t>
  </si>
  <si>
    <t>184 La noche caía lentamente y dos indios colgaban en las esquinas faroles hechos de hojalata y vidrios remendados con tiras de papel, que guardaban una vela de luz rojiza</t>
  </si>
  <si>
    <t>¿Qué le pasaba? ¿De dónde ese buen humor de repente, esos proyectos esas ganas de hacer cosas de la señora? Amalia se quedó fría al ver el departamentito de General Garzón</t>
  </si>
  <si>
    <t>Dicen que los vieron bajar de un ómnibus en la Plaza de Armas, que él llevaba a la Rosa del brazo, que los vieron entrar a la casa del Buitre como si volvieran de un paseo</t>
  </si>
  <si>
    <t>No seas tan egoísta con tu mamacita que te ha cambiado los pañales, que te ha botado los chanchos, que te ha enseñado a limpiarte tu popó le dijo, con una voz muy tierna</t>
  </si>
  <si>
    <t>Crecía la voz, se levantaba clara y alta, poderosa y triste a un tiempo, envolviendo en sus notas algo como un himno a la tierra fecunda y un lamento por las aves vencidas</t>
  </si>
  <si>
    <t>Todas estas mataperradas eran hasta cierto punto tradicionales en el pueblo y no descalificaban a nadie, pero él les daba siempre un matiz malévolo, que determinó su éxodo</t>
  </si>
  <si>
    <t>Sobre el pasto, al pie de los árboles, parejas o familias enteras toman el fresco de la noche y los zancudos zumban a las orillas del estanque, junto a los botes inmóviles</t>
  </si>
  <si>
    <t>porque ya dije que hay dos cosas que pide mi cuerpo un sábado en la noche: hombre y pichanga, ya tengo la coca asegurada, ahora sólo falta el jinete, no me falles, mariano</t>
  </si>
  <si>
    <t>porque la chiquilla, si una virtud tiene, es que está durita, bien agarrable, y se nota que la entrepierna le está reclamando a gritos una verga enhiesta que la haga feliz</t>
  </si>
  <si>
    <t>Esa sopa de arvejas y esa papa  solitaria, náufraga en el plato de agua verde, piensa, esas verduras rancias con trozos de suela que la señora Lucía llamaba guiso de carne</t>
  </si>
  <si>
    <t>Mentira, el recuerdo del colegio despertaba aún esa inevitable sensación sombría y huraña bajo la cual su espíritu se contraía como una mimosa al contacto de la piel humana</t>
  </si>
  <si>
    <t>así que entro por espinar hecho un energúmeno, paro en un hueco bien sabroso que no me acuerdo de cómo se llama, compro unas cervezas en lata y cocacolas y regreso al carro</t>
  </si>
  <si>
    <t>Durante la visita del domingo, los comuneros se alborozaron y cuando la nueva se esparció por el caserío, el mismo Artemio Chauqui dijo que sería buena la cosecha de cebada</t>
  </si>
  <si>
    <t>La imagen de Rumi tiene su historia, antigua historia enraizada en el tiempo con la firmeza de la fe de los creyentes y, por si esto fuera poco, de notorios acontecimientos</t>
  </si>
  <si>
    <t>¿Por qué todos son mis enemigos? Un leve temblor en las manos: fue la única reacción de su cuerpo al empujar los batientes de la cuadra y ver a Cava, de pie junto al ropero</t>
  </si>
  <si>
    <t>Dos días después se había presentado en la cabaña don Alandro Pozo, el propietario, en son de paz: sí, ya sabía, perdiste el trabajo, se te murió la mujer, andabas de malas</t>
  </si>
  <si>
    <t>Yo asumo la responsabilidad de mis actos repuso, con indignación, la voz de Chamorro; pero algo había comenzado a ceder en ella, algo que se traslucía en su mismo ímpetu</t>
  </si>
  <si>
    <t>¿Ambrosio, estás hablando de él? ahí su sonrisita extrañada, Zavalita, su sonrisita tan natural, tan segura, como si recién se interesara, como si recién entendiera algo</t>
  </si>
  <si>
    <t>El cielo pesaba de nubes lóbregas una tarde, cuando Clemente Yacu salió a la puerta de su bohío y se puso a dar gritos a los pastores de ovejas para que guardaran el rebaño</t>
  </si>
  <si>
    <t>Pasaban una y otra vez los jinetes, redoblando en la dura tierra, el gallo parecía fugar hacia el cielo, sonaba la plata, gritaban los espectadores, menudeaban las apuestas</t>
  </si>
  <si>
    <t>Los hombres tienen ya los garrotes en las manos, ya comienzan uno dos a golpear y a rugir, y el costal danza; bota, aúlla enloquecido, uno dos rugen los hombres y golpean</t>
  </si>
  <si>
    <t>Pero Mosco, de pronto, se antojaba de sal y después de saltar zanjas, tranqueras y pircas con una tranquila decisión, llegaba al caserío y se paraba ante la casa de Rosendo</t>
  </si>
  <si>
    <t>Y en los oficiales ya maduros, no observé en el poco tiempo que los vi en Abancay no observé ya sino rastros de esa cortesía de aspavientos y genuflexiones de los jóvenes</t>
  </si>
  <si>
    <t>Así es la vida, hemos estado tres años juntos y ahora se irá a la sierra y ya no volverá a estudiar, se quedará a vivir con los indios y las llamas, será un chacarero bruto</t>
  </si>
  <si>
    <t>sonriente, sereno y sin hacer mucho escándalo, llego a la dirección que me dio mariano por teléfono, pues resulta que el condenado vive en plena avenida larco de miraflores</t>
  </si>
  <si>
    <t>Dicho y hecho, el señor Lozano había perdido su buen humor: en este país todos se las querían dar de vivos, era la tercera vez que Pereda venía con el cuentecito del cheque</t>
  </si>
  <si>
    <t>Tampoco entendieron entre el palabreo, que ellos se daban por notificados «diferiendo apelación», términos que el tinterillo se guardó de explicar y en los que nadie reparó</t>
  </si>
  <si>
    <t>¡Vaya con la gringa tan hombre! Y entre las cordilleras, inabarcable con la mirada, largo como para cruzarlo en muchas semanas activas, se  extendía el Callejón de Huaylas</t>
  </si>
  <si>
    <t>Y ayudó, pues, a manear la vaca y arreó a las otras, y sujetó a los terneros para que no se anticiparan, y alcanzó cántaros y baldes, y en todo estuvo muy atento y solícito</t>
  </si>
  <si>
    <t>Sin embargo, el Bebe sigue asediando la quinta y con él otros muchachos del barrio, porque allí no sólo vive Matilde, sino también Graciela y Molly, que no tienen enamorado</t>
  </si>
  <si>
    <t>Demetrio Sumallacta, el flautista, estaba muy triste por la partida de las palomas y enojado con los cazadores, especialmente con el más empecinado de ellos: Jerónimo Cahua</t>
  </si>
  <si>
    <t>En el patio del sol, el Fiero conversaba tranquilamente, como todos los días, y Rosendo, sentado en el banco que le dejó de recuerdo Jacinto Prieto, callaba con obstinación</t>
  </si>
  <si>
    <t>Aseguré el trompo entre mis dedos, en la mano izquierda; saqué el extremo de la cuerda por el arco que formaba el índice y el anular, como lo había visto hacer al Candela</t>
  </si>
  <si>
    <t>Cuando se reunía el Círculo y había que sortear a uno que zumbara a uno de cuarto y salía el serrano, yo decía mejor elegimos a otro, éste se hará chapar y nos caerán encima</t>
  </si>
  <si>
    <t>¿Crees que si le pegan va a hablar? lo tenían amarrado y una silueta retaca y maciza tomaba impulso y golpeaba, la cara del cholo se contraía en una mueca, su boca aullaba</t>
  </si>
  <si>
    <t>La habían puesto en la sala común: hamacas y catres tan pegados que las visitas tenían que estar paradas al pie de la cama porque no había espacio para acercarse al paciente</t>
  </si>
  <si>
    <t>Para desgracia de Castro, que estaba un poco orgulloso de tal evento, la tozuda cicatriz que marcaba del carrillo traía el recuerdo a menudo y luego las dudas y las disputas</t>
  </si>
  <si>
    <t>La casa era un hediondo cementerio de botellas y el padre dormía a pierna suelta entre un charco de vómitos, hablando en sueños contra los ricos y las injusticias de la vida</t>
  </si>
  <si>
    <t>Y los brigadieres, nada mi teniente, efectivo completo y los suboficiales dijeron: "un cadete de la primera anda con la cabeza medio pelada- y Huarina dijo: "aquí el cadete"</t>
  </si>
  <si>
    <t>¿O sea que la cosa terminó en bronca? Una bronca de la gran puta, porque después se metieron los guardaespaldas de Aguirre contra los amigos de Germancito dijo Juan Carlos</t>
  </si>
  <si>
    <t>¡Ah, San Isidro! Fueron a ver su capilla, que era apenas una hornacina grande, de paja y piedra, levantada un poco más alto en la falda, para que dominara la hilera de casas</t>
  </si>
  <si>
    <t>El senador Landa no está, habla su hija dijo la inquieta voz de la muchacha y él apresuradamente la ató, con atolondrados nudos ciegos que hincharon sus muñecas, sus pies</t>
  </si>
  <si>
    <t>¿Puedo usar su teléfono un momento? Quisiera hablar a solas, por favor dijo él, y vio enrojecer violentamente al joven de gris, lo vio asentir con ojos ofendidos y partir</t>
  </si>
  <si>
    <t>Cogiendo de cacho y barba, es decir, del cuerno y la quijada, a la res -a veces un toro completamente formado y musculoso- le doblaba el cuello hasta hacerlo caer de costado</t>
  </si>
  <si>
    <t>Ya sonaba el tiro de revólver en el patio del sol y ya pasaba hacia allá el estrépito de muchos gendarmes que corrían, a la vez que retumbaban tiros de carabinas y de rifles</t>
  </si>
  <si>
    <t>Un lunes y un martes la señora se quedó en casa, ¿tampoco iba a ir a cantar esta noche, señora? No volvería a «La Laguna» más, Amalia, la explotaban, buscaría un sitio mejor</t>
  </si>
  <si>
    <t>Alguien comenzaba a prendérsele al Esclavo y al ratito el poeta estaba batiendo al que batía a su pata y casi siempre ganaba, el poeta cuando bate es una fiera, al menos era</t>
  </si>
  <si>
    <t>158 Por rachas llegaba el viento comodón, agitando poderosas alas, y las horquetas, aventaban hacia lo alto la frágil colina; el viento llevaba la paja dejando caer el grano</t>
  </si>
  <si>
    <t>Así que Ambrosio le había hablado a don Cayo, don, para que pusiera a Ludovico en vez de Hinostroza, y don Cayo se había reído: ahora hasta tú tienes tus recomendados, negro</t>
  </si>
  <si>
    <t>Y después el serrano se quedó quieto y el Jaguar le limpió la espuma con pelos y de pronto le aplastó la mano en la cara:come, serrano, no tengas asco, espumita rica, come"</t>
  </si>
  <si>
    <t>Cuando algún pequeño de Huanupata, bajaba a pedradas un limón real de aquellos, lo tomaba casi con fervor en sus manos, y huía después, a la mayor velocidad de que era capaz</t>
  </si>
  <si>
    <t>Después de todo, ¿por qué no ir a la enfermería? ¿Para qué salir a la calle? Doctor, se me nubla la vista, me duele la cabeza, tengo palpitaciones, sudo frío, soy un cobarde</t>
  </si>
  <si>
    <t>Estos maricones de mierda del Opus Dei (y perdona que te hable así, hijo, pero estamos de hombre a hombre, ¿no?), estos rosquetes poco a poco la han ido cambiando a tu madre</t>
  </si>
  <si>
    <t>¿Qué hacía ahí con la boca abierta?, y con voz burlona ¿no te gusto? Señora, yo, murmuró Amalia, retrocediendo, y la señora una carcajada: anda, recogerás la bandeja después</t>
  </si>
  <si>
    <t>A ratos me olvidaba que estaba allí y me parecía que todo era un sueño y que estaba en mi cama y se me aparecía la cara de Tere y me venían unas ganas de verla y de hablarle</t>
  </si>
  <si>
    <t>Más allá del maizal que hemos visto, había un potrero que subía faldeando por un cerro de alturas escarpadas, cuyas ásperas peñas rojinegras formaban una suerte de graderías</t>
  </si>
  <si>
    <t>¡Desgracia! Rosendo guardó el machete en la vaina de cuero sujeta a un delgado cincho que negreaba sobre la coloreada faja de lana y se quedó, de pronto, sin saber qué hacer</t>
  </si>
  <si>
    <t>volviendo a mariano: una noche que estoy aburrido, porque no tengo a quién llamar ni con quién salir, me digo anda al cielo, chino, en el cielo siempre la pasas de putamadre</t>
  </si>
  <si>
    <t>Se abrieron paso a codazos, en la esquina había una camioneta y adentro Urondo, el capataz Martínez, el que daba las órdenes, y los dos limeños, hablando de rocotos rellenos</t>
  </si>
  <si>
    <t>fue un momento hermoso, los dos tirados en la alfombra, armados, manchados, cogidos de la mano, mirando el techo, escuchando el rumor del tráfico, callados, sin decimos nada</t>
  </si>
  <si>
    <t>¿No sabes que para conspirar hay que ser vivo? ¿Que era imbécil conspirar desde tu casa por teléfono? ¿Que la policía podía escuchar? El teléfono estaba intervenido, imbécil</t>
  </si>
  <si>
    <t>Da la vuelta a la Plaza, al entrar a la Colmena detiene un taxi: ¿su perrito no iría a ensuciar el asiento? No, maestro, no lo iba a ensuciar: a Miraflores, a la calle Porta</t>
  </si>
  <si>
    <t>El hombre sin embozo dijo: -¿No saben si por aquí hay gente que quiera ganar plata, pero harta plata? -Señor, en la comunidad de Rumi todos queremos ganar -afirmó el alcalde</t>
  </si>
  <si>
    <t>La sombra no permite ver el hondo tajo que signa la frente de Doroteo como un recuerdo de su pelea con el Sapo, pero sí adivinar el fulgor de sus ojos rabiosos y angustiados</t>
  </si>
  <si>
    <t>Entonces fue que el regidor Rosendo Maqui pidió permiso para hablar y dijo: «Ya había escuchao esas murmuraciones y es triste que los comuneros pierdan su tiempo de ese modo</t>
  </si>
  <si>
    <t>El ómnibus llegó cuando apuntaba una luz floja sobre los techos; bajaron en la plaza San Martín y era de día, canillitas con periódicos bajo el brazo corrían por los portales</t>
  </si>
  <si>
    <t>En medio del patio surgía un gran árbol, acaso un eucalipto, y largas filas de álamos -se los podía reconocer por su esbeltez- rayaban los campos marcando las rutas de acceso</t>
  </si>
  <si>
    <t>Cerró los ojos y, mientras alzaba el barril, se hincharon las venas de su cuello y de su frente y se empapó la gastada piel de su cara y se pusieron morados sus labios gordos</t>
  </si>
  <si>
    <t>Sólo la sangre de las mulas desde [el puente, goteando goteaba goteando goteaba,  Cantaron en los barrios, y dicen que una noche llegaron hasta muy cerca de la Plaza de Armas</t>
  </si>
  <si>
    <t>En ese bando se alistaban los preferidos de los campeones del Colegio, porque obedecíamos las órdenes que ellos daban y teníamos que aceptar la clasificación que ellos hacían</t>
  </si>
  <si>
    <t>La señorita Queta se incorporó, se frotaba los ojos hinchados con las dos manos, se inclinó a mirar, y Amalia como siempre sintió vergüenza al verlas así tan juntas, sin nada</t>
  </si>
  <si>
    <t>Cada día le daba a Amalia lo del diario y le pagaba su sueldo puntual, ¿de dónde sacaba plata? Ningún hombre se había quedado a dormir en el departamento de Magdalena todavía</t>
  </si>
  <si>
    <t>Las señoras y los caballeros, los mestizos y los alumnos de los colegios y algunos comuneros, que habían llegado a la ciudad con sus mujeres, coreaban la oración, de rodillas</t>
  </si>
  <si>
    <t>El postillón, a solicitud de Correa Zavala, fue acompañado por veinte gendarmes que debió proporcionar la subprefectura y otros tantos comuneros que acudieron voluntariamente</t>
  </si>
  <si>
    <t>Jorge dejó su maleta en la camioneta de su chofer y acompañó a Joaquín hasta el carro de Moulbright, un Volkswagen verde que estaba cuadrado frente a la dirección del colegio</t>
  </si>
  <si>
    <t>Menudita, rubiecita, con su voz de pito y su vestido negro de crepé, Cary había comenzado a hacer preguntas antes de que se sentaran, con una risita inocente que escarapelaba</t>
  </si>
  <si>
    <t>No hay negros, hay pocos gringos (y eso es una ventaja, porque cuando hay muchos gringos uno como que se acojuda, ¿no?), y la gente que hay es de buena familia, como nosotros</t>
  </si>
  <si>
    <t>Riéndose, sacando la cabeza por la ventanilla, Trifulcio les gritó: ¡viva don Emilio Arévalo! No sabía que Bermúdez tenía tanta influencia en Palacio dijo el senador Landa</t>
  </si>
  <si>
    <t>" "¿Y nunca los chaparon?", dijo ella, y yo le dije: "quién nos iba a chapar si el municipal era el primo de mi amigo", y ella me dijo: "¿por qué este año no hacen lo mismo?"</t>
  </si>
  <si>
    <t>Los guardaespaldas no respondían ni que sí ni que no y se consolaban al pensar que seguramente Nasha Suro, comprendiendo que ellos no le faltaron por su culpa, nada les haría</t>
  </si>
  <si>
    <t>Un indio le decía a otro, procesado por lesiones, durante la visita dominical: -He pensao que la Filomena venga a llorar delante del juez, mientras estés dando tu declaración</t>
  </si>
  <si>
    <t>Después, un amigo de él, Ies dijo a los otros, como en secreto, que ese señor podía hacerles ganar mucha plata y siguió la amistad y hoy se insinuó algo y mañana se respondió</t>
  </si>
  <si>
    <t>La mano del hombre se notaba en tal o cual grada para disminuir la elevación de los escalones pétreos, en tal o cual hendidura practicada en las inclinadas zonas de roca viva</t>
  </si>
  <si>
    <t>En la portada de la hacienda, donde gemía pesadamente una tranquera de gruesas vigas, estaban Braulio y Tomás, dos hombres morenos y fuertes, a caballo y armados de carabinas</t>
  </si>
  <si>
    <t>El Chipro tenía la camisa sucia, cerca del cinturón; creo que todas sus camisas eran cortas y siempre estaba metiéndolas con las manos, dentro del pantalón, y las ensuciaba</t>
  </si>
  <si>
    <t>Boa lo atrapa por la espalda, lo levanta y el esfuerzo le congestiona el rostro y el cuello que se hincha; sólo lo tiene en el aire unos segundos y lo deja caer como un fardo</t>
  </si>
  <si>
    <t>Teresa lo mira muy seria, moviendo apenas la cabeza, las manos quietas a lo largo de su cuerpo, pero en sus ojos asoma un elemento nuevo, todavía impreciso, una luz maliciosa</t>
  </si>
  <si>
    <t>En las tardes iban al cine, esta vez a platea, bien vestidos y peinados, medio sofocados por las camisas de cuello duro y las corbatas que sus familias les obligaban a llevar</t>
  </si>
  <si>
    <t>Yo conocía de nombre a todas las chicas de su clase y ella los apodos de mis compañeros y profesores y los chismes que corrían sobre los muchachos más sabidos del Dos de Mayo</t>
  </si>
  <si>
    <t>Un día apareció el contador, cholo alto y fuerte, de grandes manos, que contó noventa surcos en el cuartel donde los podadores se hallaban y comenzó a raumar el noventa y uno</t>
  </si>
  <si>
    <t>Sus manos se humedecieron de golpe al reconocer la voz del Chispas: ¿sí, aló? Hola, Chispas ahí las cosquillas en todo el cuerpo, la impresión de que el suelo se ablandaba</t>
  </si>
  <si>
    <t>A todo esto, Rosendo Maqui cae en la cuenta de que él, probablemente, es el único que conoce la aseveración de Chauqui y otras muchas cuestiones relacionadas con la comunidad</t>
  </si>
  <si>
    <t>Lo palpó, lo hamacó, pegó sus piernas largas y su vientre abombado y su ancho tórax al cuerpo duro del barril y lo estrechó violenta, amorosamente, con sus larguísimos brazos</t>
  </si>
  <si>
    <t>Vino a recibirlos la directiva, Calancha los había saludado hecho una miel, ¿qué les dije? Les dio la mano, les presentó a los demás, se quitaban los sombreros, los abrazaban</t>
  </si>
  <si>
    <t>Meses después, Joaquín estaba en un quiosco ojeando los periódicos cuando leyó que Gonzalo se iba a casar con Rocío («Galán Guzmán Se Amarra Con Su Cherry», decía el titular)</t>
  </si>
  <si>
    <t>no nos cobraron por entrar al cielo, el extraterrestre buena gente me hizo las bromas pendejas de siempre y me dejó pasar, coco y nathalie pasaron nomás atrás mío, conchudazos</t>
  </si>
  <si>
    <t>Giró sobre sí mismo, apoyó la cabeza en el suelo, permaneció estirado, con el cuerpo blando, laxo; el sol tocaba ahora su cara pero no lo obligaba a cerrar los ojos: era débil</t>
  </si>
  <si>
    <t>Pero aura ya nadie cree que desciende de cóndor, pero sí cree en una laguna encantada con su mujer peluda y prieta y en un ridículo enano que tiene la cara como una papa vieja</t>
  </si>
  <si>
    <t>Nadie para hasta llegar hasta la punta del cerro gritó don Armando, señalando con entusiasmo un cerro chato y pedregoso, a poca distancia del campamento que habían instalado</t>
  </si>
  <si>
    <t>Iba a la sierra, a Ayacucho, dos veces por semana, para regresar al día siguiente y eso durante años, y no recuerdo una sola vez que no llegara hablando pestes de los serranos</t>
  </si>
  <si>
    <t>Ahora también hablab a sin duda de los sagrados valores del espíritu, de la vida militar que hace a los hombres sanos y eficientes y de la disciplina, que es la base del orden</t>
  </si>
  <si>
    <t>Al llegar al sitio donde se bifurcan los caminos, dice el teniente Cepeda al jefe de caporales Carpio, después de mirar su reloj de esfera luminosa: -Son las tres de la mañana</t>
  </si>
  <si>
    <t>Un pilón circular, alto y de rubia consistencia, es la fe de los campesinos que se curvaron todo el año sobre la tierra con un gesto que se han olvidado de atribuírselo a Dios</t>
  </si>
  <si>
    <t>La espesa franja de monte que cubría el arroyo trepaba la cuesta hasta perderse entre unas elevadas peñas y bajaba desapareciendo por un barranco de un cerro contiguo al Peaña</t>
  </si>
  <si>
    <t>descompuesto</t>
  </si>
  <si>
    <t>De regreso al hogar, su madre le preguntaba: «¿Qué te pasa, hijo, que te veo tan descompuesto?», y él le contestaba: «Se me hace que bebí mucho», y la madre estaba intranquila</t>
  </si>
  <si>
    <t>Las ruedas se hundieron, en vez de escalar el borde patinaron y la camioneta avanzó todavía, monstruosamente inclinada, hasta que la venció su propio peso y rodó como una bola</t>
  </si>
  <si>
    <t>Esos ojos daban a su figura energía y firmeza, pues, de otro modo, el Mágico habría parecido un fantasma o una caña disfrazada de hombre a punto de ser derribada por el viento</t>
  </si>
  <si>
    <t>¿Que por qué siguió tantos años con la indiota? Eso le decía todo el mundo al Buitre: se le pasará el camote y la mandará de nuevo donde la Túmula y usted recuperará a su hijo</t>
  </si>
  <si>
    <t>Lo más fresco se subió al tranvía, se sentó a su lado, negra consentida, y comenzó con sus chistes, cholita engreída, ella estaba seria por afuera y muerta de risa por adentro</t>
  </si>
  <si>
    <t>Por el caminejo en donde Rosendo encontró la culebra, se desenroscaba, para desaparecer entre las cresterías pétreas del Rumi, un largo cordón multicolor de ponchos y polleras</t>
  </si>
  <si>
    <t>La cosa no quedó allí, sino que se amotinó el pueblo y los impostores tuvieron que botarse las incómodas sotanas para correr a todo lo que les daban las piernas por los cerros</t>
  </si>
  <si>
    <t>Un día llegó a las dos y cuarto y la inspectora ¿abusas porque eres recomendada del dueño? Tráete la comida como nosotras, le aconsejó Gertrudis Lama, ahorrarás plata y tiempo</t>
  </si>
  <si>
    <t>Vigilan a los indios cara a cara, y cuando quieren más de lo que comúnmente se cree que es lo justo, les rajan el rostro o los llevan a puntapiés hasta la cárcel, ellos mismos</t>
  </si>
  <si>
    <t>Hoy los techos de calamina brillan estruendosamente; huertas de mora separan los pequeños barrios, y los campos de cañaverales se extienden desde el pueblo hasta el Pachachaca</t>
  </si>
  <si>
    <t>Estaba deprimido, piensa, repetía las frases de siempre por rutina  o terquedad, como quien juega las últimas reservas en una sola mano sabiendo que también ahora va a perder</t>
  </si>
  <si>
    <t>45 De vuelta, hizo lavar las manchas de sangre que teñían el suelo en diversos sitios, pues era sangre de cristianos, es decir, el signo! de su vida, y no se la debía pisotear</t>
  </si>
  <si>
    <t>¿Piensas en un hombre o en una mujer? Primero que nada, pienso en la erisipela, en el cáncer a la piel y en la arenita que se te mete al poto y después te deja toda escaldada</t>
  </si>
  <si>
    <t>Por las faldas, balaba el rebaño de ovejas envueltas en gruesos vellones, cuyo crecimiento estimuló el frío, y los caballos buscaban los más altos roquedales con sus relinchos</t>
  </si>
  <si>
    <t>Valencio parecía muy extrañado del recibimiento que se le tributaba, no dijo nada a sus hermanas y miró al grupo y a los comuneros parados en las puertas con evidente sorpresa</t>
  </si>
  <si>
    <t>Ese caporal, hombre grueso y basto, de ojuelos perdidos en una cara redonda, sacó una manilla de pequeños maderos y se los introdujo al más próximo entre los dedos de una mano</t>
  </si>
  <si>
    <t>y yo le dije claro, me encantaría, y él corrió donde el extraterrestre y le pidió un lapicero y regresó corriendo y apuntó mi teléfono en su mano y yo apunté el suyo en la mía</t>
  </si>
  <si>
    <t>¡Cuídate, forastero! ¿Quién reclamaría por ti? ¿No dices que tu padre está a cien leguas? ¿Y si echan tu cuerpo al Pachachaca, de noche? ¡Cerdo, hijo de militar!, le dijiste</t>
  </si>
  <si>
    <t>Los mozos jalaban las sillas, los hombres tomaban asiento con sus copitas de pisco-sauer en las manos, serían una veintena, él y el senador Heredia se instalaron frente a ellos</t>
  </si>
  <si>
    <t>Entonces pienso cuando desensillaba mi caballo y las caronas olían fuerte del sudor y pasaban al redil las ovejas bala y bala, y la laguna Yanañahui tenía un colorcito de tarde</t>
  </si>
  <si>
    <t>El Añuco corría a la fuente, cuando oía croar a los sapos, y lanzaba pequeñas piedras al depósito de agua, o daba golpes en los bordes del estanque, con un palo largo de leña</t>
  </si>
  <si>
    <t>Vivía de lo que le daban en las chicherías los entretenidos parroquianos, de escribir dedicatorias en las tarjetas postales y de anunciar los remates que efectuaba el municipio</t>
  </si>
  <si>
    <t>Bajó la escalera despacio, agarrada al pasamano, mirando sólo a Santiago, y al llegar dijo con voz firme: ¿Ya es tarde, no? ¿Ya tenemos que irnos, no amor? Sí dijo Santiago</t>
  </si>
  <si>
    <t>Y espero que cuando salgan M colegio se parezcan un  7  La Ciudad y los Perros  Mario Vargas Llosa  poco a él, que peleó por la libertad de un país que ni siquiera era el Perú</t>
  </si>
  <si>
    <t>493 Son pocos los caporales que llegan a caballo a la tierra labrantía, siempre amenazados por las piedras, y pueden correr a campo traviesa alejándose de la zona convulsionada</t>
  </si>
  <si>
    <t>Se obtiene así un equilibrio de componentes que habitualmente aparecen contradictoriamente: por un lado el pasado y la colectividad, por el otro el presente y la individualidad</t>
  </si>
  <si>
    <t>Una vez, estando en Cajabamba, don Teodoro lo llamó en presencia de varios de sus amigos y le dijo: «Debo esta plata a Luis Rabines y se la vas a llevar; él está en su hacienda</t>
  </si>
  <si>
    <t>Que su boquita, que sus labios, que las estrellitas de sus dientes, que olía a rosas, que un cuerpo para sacudir a los muertos en sus tumbas: parecía templado de la señora, don</t>
  </si>
  <si>
    <t>Yo lo buscaba con o l s ojos, decía si lo han averiado me las pagan, pero ahí estaba más fresco que nadie, repartiendo manotazos y muerto de risa, tiene más vidas que los gatos</t>
  </si>
  <si>
    <t>Éste hace sonar los tacones espectacularmente y tiene una manera de saludar propia: no lleva la mano a la sien, sino a la frente, de modo que la palma casi cubre su ojo derecho</t>
  </si>
  <si>
    <t>¿Quién había traído la vicuña al colegio, de qué lugar de los Andes? Los cadetes hacían apuestas de tiro al blanco: la vicuña apenas se inquietaba con el impacto de las piedras</t>
  </si>
  <si>
    <t>Las tórtolas vuelan a las paredes viejas y horadadas; las torcazas buscan las quebradas, los pequeños bosques de apariencia lejana; prefieren que se les oiga a cierta distancia</t>
  </si>
  <si>
    <t>¿Cómo ha llegado al Campo de Marte? La explanada desierta, el frío suave, la brisa, la luz del crepúsculo que cae sobre la ciudad como una lluvia parda, le recuerdan el colegio</t>
  </si>
  <si>
    <t>Bismarck encontró el placer a los cuarenta años y su existencia anterior se le antojaba inútil, malgastada en su pobre mujer ya marchita y un manoseo rutinario de papel sellado</t>
  </si>
  <si>
    <t>Pero así como de las delgadas ramas de la chirimoya brota un fruto grande y lleno de dones, de las frágiles de la higuerilla surgen hojas enormes, puntudas, abiertas como manos</t>
  </si>
  <si>
    <t>Otro día, bañándose los dos en el mar, Elmer le dijo «cada vez que miro a tu mami, sus piernas blanquitas, su pechito rico, se me engorda la pichula, se me pone fierro, fierro»</t>
  </si>
  <si>
    <t>El viejo    Los ríos profundos  José María Arguedas  Yo sabía que en los conventos, los frailes preparaban veladas para recibirlo; que lo saludaban en las calles los canónigos</t>
  </si>
  <si>
    <t>(Las otras reglas eran: no comer la comida de los otros, lavar los platos que uno ensuciaba, no usar la lavadora de ropa más de una vez por semana y no llevar gente de la calle</t>
  </si>
  <si>
    <t>Melba besó al tinterillo apasionadamente pensando entretanto que ella recibiría también cinco mil soles- sin importarle el sudor viscoso que cubría el rostro mondo y enrojecido</t>
  </si>
  <si>
    <t>El editorial hablaba del orden y la justicia basados en las necesidades de la nación y no en las pretensiones desorbitadas de indígenas ilusionados por agitadores profesionales</t>
  </si>
  <si>
    <t>Chauca se separó del último grupo; caminando despacio vino hacia mí, más de una vez se detuvo, mirando a Lleras, como si esperara que le diera un grito, prohibiéndole continuar</t>
  </si>
  <si>
    <t>¡Yo soy bravo caminando a pie, Hermano! Salimos a las tres de la mañana de Ayacucho para subir la gran cuesta, amanecer en la cumbre, y pasar la pampa de los morochucos, de día</t>
  </si>
  <si>
    <t>En el velorio comieron mote y mazamorra, bebieron chicha y cañazo -poco de todo en comparación con lo que se acostumbraba en la comunidad- y conocieron a mucha gente de esa zona</t>
  </si>
  <si>
    <t>Cumplían con su deber y personalmente sentían que ésa era la mejor forma de cumplirlo, pero quién sabe, quién sabe había, pues, que saber volar, había, pues, que pasar los Alpes</t>
  </si>
  <si>
    <t>¿Qué le fregaba de él? ¿Su cara sebosa, sus ojitos de chancho, sus sonrisas adulonas? ¿Le fregaba su olor a soplón, a delaciones, a burdel, a sobaco, a gonorreas? No, no era eso</t>
  </si>
  <si>
    <t>Y a la salida respondieron con monosílabos o cortantes groserías a las preguntas de los cadetes de las otras secciones o de los otros años, irritados por esa curiosidad invasora</t>
  </si>
  <si>
    <t>yo te miraba y se me resecaba la garganta y tomaba más cocacola y pensaba qué ganas de lamerte el cuello, guapo, qué ganas de sacarte ese pantaloncito negro y hacerte maravillas</t>
  </si>
  <si>
    <t>Pero no hubo casi nada, se armó con la prueba de la soga, todavía me duelen los brazos de tanto jalar, cómo gritaban "dale Boa", "dale duro, Boa", "fuerte, fuerte", "zuza, zuza"</t>
  </si>
  <si>
    <t>Al verlo, ambas yeguas relincharon al mismo tiempo, el potrillo detúvose un instante a mirar y; decidiéndose fácilmente, galopó lleno de gozo hacia una de las emocionadas madres</t>
  </si>
  <si>
    <t>Entre relámpagos y chicotazos de agua, metieron el cadáver, le echaron unas cuantas paladas de tierra y se fueron prometiéndose volver al día siguiente para terminar de cubrirlo</t>
  </si>
  <si>
    <t>El coronel se había puesto a hablar de nuevo y le decía cosas al serrano para bajarle la moral, hay que ser perverso, hacer sufrir a un muchacho al que han fregado ya a su gusto</t>
  </si>
  <si>
    <t>CAPÍTULO 1 ROSENDO MAQUI Y LA COMUNIDAD ¡Desgracia! Una culebra ágil y oscura cruzó el camino, dejando en el fino polvo removido por los viandantes la canaleta leve de su huella</t>
  </si>
  <si>
    <t>¿Cómo explicar a Marcela algo que él mismo no comprendía del todo? Teresa formaba parte de esos tres años de Colegio Militar, era uno de esos cadáveres que no convenía resucitar</t>
  </si>
  <si>
    <t>Cuando Salvinia cerró la reja y se despidió de mí con un ademán, Antero pudo hablar; dijo en voz muy baja: ¡Adiós, adiós, mi reina! Quizá ella lo oyó, pero no quiso demostrarlo</t>
  </si>
  <si>
    <t>malogrado</t>
  </si>
  <si>
    <t>"El poeta está malogrado de pena, le contó Vallano a Mendoza, deja más de la mitad de su comida y no la vende, le importa un pito que la coja cualquiera, y se la pasa sin hablar</t>
  </si>
  <si>
    <t>Era como si hubiera venido desde algún bosque de arbustos floridos una tropa pequeña de insectos cantadores, que extraviados en el patio seco se levantaran y cayeran en el polvo</t>
  </si>
  <si>
    <t>¿Y qué haría? Lo que había estado haciendo antes de que el administrador lo hiciera llamar con el Pancras y le dijera okey, échanos una mano por unos días aunque sea sin papeles</t>
  </si>
  <si>
    <t>Todo igualito pero más chiquito, todo igualito pero más chato, sólo la gente distinta: se había arrepentido de haber ido, niño, se había regresado esa noche jurando no  volveré</t>
  </si>
  <si>
    <t>Rosendo acechaba una oportunidad como ésa para subir a Taita Rumi, hacerle ofrendas, inquirir a la coca en el recogimiento de la catipa y preguntar al mismo cerro por el destino</t>
  </si>
  <si>
    <t>Sólo con las primeras luces del amanecer descubrió al cabo en el calabozo contiguo: un hombre largo, de rostro seco y filudo como un cuchillo, que dormía con polainas y cristina</t>
  </si>
  <si>
    <t>Los indios bogas eran incansables y, ayudadas por la corriente, sus canoas volaban dejando una estela rauda, en pos de un puerto que, sin embargo, parecía que nunca iba a llegar</t>
  </si>
  <si>
    <t>Me prometió que no me hará figurar para nada, me lo juró y espero que cumpla su mano esponjosa, su sonrisa estereotipada, su voz melosa con un dejo remoto de alarma y de odio</t>
  </si>
  <si>
    <t>Le había parecido que todo se movía suavecito y ella también, como si estuviera flotando en el agua, y apenas había reconocido a su lado las caras largas de Ambrosio y doña Lupe</t>
  </si>
  <si>
    <t>Incluso no hacía falta que fueran los escolares ni los empleados públicos, no iba a caber tanta gente en la Plaza, señor Bermúdez: que se quedaran estudiando y trabajando, nomás</t>
  </si>
  <si>
    <t>Pieles que se confundían entre ellas y con las sábanas y tules, pelos tan negros que sé enredaban y desenredaban y sintió en la boca una masa de saliva tibia y espesa como semen</t>
  </si>
  <si>
    <t>3:  Para mí sí, ¿ok?  4:  Nunca se habla así de la mami o sea, me refiero a mami de madre, progenitora No mami de lo que quiero decir es que no hables así de tu viejita</t>
  </si>
  <si>
    <t>Ahora estaban quietas, presas en el espejo del tocador, una mano sobre los imperdibles de un sostén, unos dedos estirándose bajo una enagua, una rodilla acuñada entre dos muslos</t>
  </si>
  <si>
    <t>Ambas serán ejercitadas por Arguedas, la primera para las novelas y la segunda para algunos textos poéticos, dentro de una reforzada dignificación literaria de la lengua quechua</t>
  </si>
  <si>
    <t>Si tal ocurriera, mientras yo seguía con los ojos el vuelo lento de los moscardones, quizá ella apuntaba, mirando hasta descubrir aun a las hormigas, sobre el camino de enfrente</t>
  </si>
  <si>
    <t>194 Hirvió el agua y los ayudantes la vaciaron en los pequeños cántaros, que también contenían yerbas, y en ellos metió varias cuchillas muy agudas y filudas y punzones de acero</t>
  </si>
  <si>
    <t>Augusto no había llegado a tomar ninguna decisión debido a su falta de costumbre de hacerlo, a la rapidez del diálogo y sobre todo, a la sencilla fuerza de las palabras del viejo</t>
  </si>
  <si>
    <t>Junto a la cabecera estaban las ofrendas, es decir, las viandas que más gustaban a Pascuala: mazamorra de harina con chancaca, choclos y cancha, contenidas en calabazas amarillas</t>
  </si>
  <si>
    <t>Juan Ignacio habló con una voz tranquila, como si el asunto no tuviese mayor importancia: Con todo cariño, me parece que cometes un error al ponerte una etiqueta, Joaquín dijo</t>
  </si>
  <si>
    <t>Las sombras pasab an y pasaban a mi lado y me dolían las manos y los pies de tanto darles, seguro que también sacudí a algunos de cuarto, en esas tinieblas quién iba a distinguir</t>
  </si>
  <si>
    <t>No hubo sitio mejor para situarlo, pues en la pampa se habría inundado en invierno -media vara de altura tenía el agua-, y en las faldas del Rumi estaban las chacras y el caserío</t>
  </si>
  <si>
    <t>Echado hacia atrás, el sombrero de paja en la coronilla y los pulgares engarfiados en el cinturón de cuero, miraba a todos lados dándose un aire de persona  de mucha importancia</t>
  </si>
  <si>
    <t>Casi en  peso la bajaron las gradas, la subieron al carrito y la llevaron a la Maternidad: no te asustes, todavía no iba a nacer, vendrían a verla, volverían, tranquilita Amalia</t>
  </si>
  <si>
    <t>vivaces</t>
  </si>
  <si>
    <t>Eran tiernos y vivaces, como los que habitan en las zonas templadas o frías; movían sus largas antenas, tratando de adivinar el camino o los espacios desconocidos a los que caían</t>
  </si>
  <si>
    <t>El capitán miró a Gamboa: tenía el rostro sereno, los puños apretados, y lo único excepcional era su mirada móvil: brincaba de un punto a otro, se animaba, se exasperaba, sonreía</t>
  </si>
  <si>
    <t>Cruzábamos el Apurímac, y en los ojos azules e inocentes de mi padre vi la expresión característica que tenían cuando el desaliento le hacía concebir la decisión de nuevos viajes</t>
  </si>
  <si>
    <t>Melba estaba tan triste que cuando aparecieron los primeros árboles y los techos del pueblo con su rojo fresco de tejas mojadas, no dijo nada ni dio ninguna señal de satisfacción</t>
  </si>
  <si>
    <t>El rumor de la cabalgata se parte en dos, pero sobre la hilera de pasos está el alto y ancho y negro silencio en que la voz del viento, tan pertinaz, acaba por no ser considerada</t>
  </si>
  <si>
    <t>Aparecía en bata, los ojos hinchados y enrojecidos, almorzaba y regresaba a la cama, y en la tarde andaba tocando el timbre para que Amalia le subiera agua mineral, alka-seltzers</t>
  </si>
  <si>
    <t>Santiago se miró las uñas: la Amalia era buena gente, cuando el Chispas, la Teté o yo estaban de mal humor se desfogaban requintándola y ella nunca nos acusó a los viejos, pecoso</t>
  </si>
  <si>
    <t>Malvina lanzó su risita aguda y artificial y comenzó a decir en voz alta ricura, mamacita, y a frotarse empeñosamente contra Queta que la había tomado de la cintura y la hamacaba</t>
  </si>
  <si>
    <t>El maldito fue a Callarí, escondióse bajo el umbral de la puerta de la iglesia y en un solo domingo, a la salida de misa, dio cuenta del pueblo con sus fatales ojuelos brillantes</t>
  </si>
  <si>
    <t>Ya cerca a la reja de la casa-hacienda, de noche, entoné en voz alta un canto de desafío, un carnaval de Pampachiri que es un pueblo frío, el último del Apurímac, por el sudoeste</t>
  </si>
  <si>
    <t>Darío frenó: una masa sin facciones circulaba por las aceras en penumbra de 28 de Julio, sobre las siluetas sombrías languidecía la menuda, rancia luz de los faroles del Porvenir</t>
  </si>
  <si>
    <t>El amor seguía cantando gozosamente en muchos cuerpos jóvenes y los maduros y los vicios defendían con toda su vida -fecundidad alegre de los hombres y de la tierra- su esperanza</t>
  </si>
  <si>
    <t>Y si usted viera cómo está ese camión, todo pegajoso de la sangre que este bruto vino chorreando por el camino, señora, perdóneme que se lo diga, pero es un bruto como no hay dos</t>
  </si>
  <si>
    <t>Tenía medias negras y zapatos bajos; su falda rosada le cubría hasta los pies; su monillo estaba adornado de cintas que dibujaban flores sobre el pecho, a la moda de las mestizas</t>
  </si>
  <si>
    <t>De igual modo, una olorosa gallina frita, un picante revuelto de papas con cuy, se brindaban en el centro de los círculos de comensales pregonando la habilidad de femeninas manos</t>
  </si>
  <si>
    <t>En cambio la Rata tiene olfato, cuidado con hacer cojudeces delante del coronel y no se me ría nadie en las barbas, soy chiquitito pero me he cansado de ganar campeonatos de yudo</t>
  </si>
  <si>
    <t>Mientras sacaba a tientas del ropero el pantalón, la camisa caqui y los botines, sentía junto a su rostro el aliento teñido de tabaco de Vallano, que dormía en la litera superior</t>
  </si>
  <si>
    <t>Por su rostro corrieron gruesas lágrimas regándoselo de humedad y de frío, y cada vez más la cabeza vacilaba y ya se le escapaba hacia el suelo, presa de súbitos desvanecimientos</t>
  </si>
  <si>
    <t>Era que Valencio, cumpliendo la consigna, encendía en la cima del cerro Rumi la fogata que debía anunciar a los ojos de veinte bandidos en acecho el nacimiento del hijo de Casiana</t>
  </si>
  <si>
    <t>La señora Hortensia se asomó a la escalera y la señorita le mandó un besito volado: vengo a descansar un ratito, chola, la vieja Ivonne me anda buscando y yo estoy muerta de sueño</t>
  </si>
  <si>
    <t>Avergonzada, humillada, corrió a su cuarto llorando tan fuerte que la cocinera se despertó y vino, Amalia tuvo que inventarle que era la regla, me viene siempre con muchos dolores</t>
  </si>
  <si>
    <t>Eso sí, nunca ha tratado de seguirme fuera del colegio, aunque nadie le ha dicho que se quede adentro, parece que fuera cosa de ella, como una penitencia, eso también es algo raro</t>
  </si>
  <si>
    <t>Vallano sonríe, abre la bocaza descomunal, sus ojos bulliciosos danzan, exultan, su nariz palpita, ha adoptado una actitud triunfal, toda la cuadra lo rodea, lo solicita, lo adula</t>
  </si>
  <si>
    <t>y entonces me atrevo a hacerte cariño, toco tu pelo negro, y tú estás con los ojos cerrados, sintiendo cómo tu castigado corazón protesta por toda la coca que le mandas sin piedad</t>
  </si>
  <si>
    <t>Como soldado, supo lo que eran las patadas y los arrestos, pero cuando ascendió a cabo pudo repartirlos a su vez y ya de sargento se desquitó con los mismos que lo hicieron sufrir</t>
  </si>
  <si>
    <t>culito</t>
  </si>
  <si>
    <t>tú, bajita, con tus jeans apretados, tu soberbio culito durito, tus reebok negras, tu pelo rubito, ligeramente enrulado, te veo sonriendo con esa sonrisa traviesa que me encantaba</t>
  </si>
  <si>
    <t>así que no te llamo, mariano, y jódete, porque tienes una vieja impresentable y porque vives en un edificio que apesta a locro con mondonguito, hermanito, y chúpate un champancito</t>
  </si>
  <si>
    <t>Después del cine regresamos a pie y ella empezó a hablarme de mujeres, me contó historias cochinas, aunque sin decir malas palabras y después me preguntó si yo había tenido amores</t>
  </si>
  <si>
    <t>No sé por qué, todos los picados de viruela que conocí en mi niñez eran trigueños, de expresión imprevisible, siempre fáciles a la ira, enérgicos, y de ojos pequeños, como Ismodes</t>
  </si>
  <si>
    <t>¿Sería así, Zavalita? ¿Sería ese silencio sin preguntas, esa serenidad sin dudas ni remordimientos? Todo era flojo, vago y ajeno, y se sintió instalado en algo blando que se movía</t>
  </si>
  <si>
    <t>Sus ojos hundidos, como no he visto otros, y muy pequeños, causaban lástima; estaban rodeados de pestañas gruesas, negrísimas, muy arqueadas y tan largas que parecían artificiales</t>
  </si>
  <si>
    <t>Unos meses antes, cuando el Rajas le mandó-decir "o trabajas conmigo o no vuelves a pisar el Callao si quieres conservar la cara sana", el flaco me dijo: "ya está, me lo esperaba"</t>
  </si>
  <si>
    <t>Los patos, asustados por el estruendo y las piedras, revolotearon amedrentados y se estuvieron mucho rato por los aires, dando vueltas, antes de decidirse a volver a los totorales</t>
  </si>
  <si>
    <t>Barbotó: «Ya he dicho que nadie shambaree; ¡esas plantas a medio raumar! ¡Párate ahí, antes de que te deje en el sitio!» El peón se paró pujando y se prendió otra vez de la planta</t>
  </si>
  <si>
    <t>Llegaron las bandas de música, tocaron valses y marineras, por fin se abrió el balcón de Palacio y salió el Presidente y muchos señores y militares, y la gente comenzó a alegrarse</t>
  </si>
  <si>
    <t>Un señor colorado gritó un día ¿me presta su  sirena para un fin de semana en Paracas, don Cayo?, y el señor se la regalo, General, y la señora listo, llévame a Paracas, soy tuya</t>
  </si>
  <si>
    <t>Todavía era un poco ancha la ruta y marchaban por delante el subprefecto y varios gendarmes, más atrás dos caporales y en seguida don Álvaro e Iñiguez escoltados por los restantes</t>
  </si>
  <si>
    <t>Por lo demás, si se endeudó y perdió su libertad, por lo menos nunca fue flagelado como los otros peones ni se enfermó jamás y hasta parecía que iba a fugar con Carmona y el Chino</t>
  </si>
  <si>
    <t>¿Qué pasa con los bulines acá? Tenía un vestido blanco de baile muy ceñido que suavemente destellaba, y dibujaba tan nítidas y tan vivas las líneas de su cuerpo que parecía desnuda</t>
  </si>
  <si>
    <t>Muy inquieta por la presencia de tantos chicos, Ximena se pasó el día entero en la cocina, preparando alfajores, torta de chocolate, bolitas de coco y bizcocho esponjoso de naranja</t>
  </si>
  <si>
    <t>Adrián es agarrado por un temor que nace de viejas historias en las que se mezclan fantásticos conciliábulos de diablos y duendes en la oscuridad del cañón formado por esas piedras</t>
  </si>
  <si>
    <t>El alcalde afirmó, haciendo una de esas frases que ha muchos años comenzaron a distinguirlo: -Y si la plata baja, es pa caer al suelo y que el pobre se tenga que agachar a juntarla</t>
  </si>
  <si>
    <t>Me importa porque no acepto cheques, dijo el señor Lozano, el ingeniero tiene veinticuatro horas para rematar el negocio porque se lo van a cerrar; vamos a dejar a Pereda, Ludovico</t>
  </si>
  <si>
    <t>¿Quería dormir un ratito, le cerraba la cortina, corazón? Sí, se pone de pie, un ratito, se tumba en la cama, y las sombras de Ana y del Batuque trajinan a su alrededor, buscándose</t>
  </si>
  <si>
    <t>-Así me han dicho -admitió Benito con satisfacción-, y ¿éste es el famoso Valencio? Valencio miraba con extrañeza a ese hombre trajeado como caporal y que sin embargo parecía bueno</t>
  </si>
  <si>
    <t>No, no es un ser malvado; los niños que beben su miel sienten en el corazón, durante toda la vida, como el roce de un tibio aliento que los protege contra el rencor y la melancolía</t>
  </si>
  <si>
    <t>Uno de los presos se rebela entonces: 345 -¿Qué abuso es éste, carajo? Nunca he visto al muchacho en las haciendas y ahora, porque su nombre se parece al de otro, lo quieren fregar</t>
  </si>
  <si>
    <t>Pensaba comprarle a Tere una caja de tizas, pero esta vez como un regalo de a deveras, y también un cuaderno cuadriculado de cien páginas, su cuaderno de álgebra se había terminado</t>
  </si>
  <si>
    <t>Cuando mi madre me dijo "se acabó el colegio, vamos donde tu padrino para que te consiga un trabajo", yo le respondí: "ya sé cómo ganar plata sin dejar el colegio, no te preocupes"</t>
  </si>
  <si>
    <t>Todas las tardes después del colegio, se ponía su camiseta de la selección peruana de fútbol y corría con el profesor Vilca desde Los Cóndores hasta el club El Bosque, ida y vuelta</t>
  </si>
  <si>
    <t>En 1966 apareció su segunda novela, La casa verde (Seix Barral), que obtuvo asimismo el Premio de la Critica en 1966 y el Premio Internacional de Literatura Rómulo Gallegos en 1967</t>
  </si>
  <si>
    <t>Y lo hago bien ¿no?  Si sólo estas en este cargo por conveniencia, por qué no has aceptado otras ofertas mil veces mejores que te ha hecho el Presidente se rio el mayor Paredes</t>
  </si>
  <si>
    <t>Durante el largo viaje me había hablado de su amigo y de la convicción que tenía de que en Abancay le recomendaría clientes, y que así, empezaría a trabajar desde los primeros días</t>
  </si>
  <si>
    <t>El competidor restante logró acercarse, pero no puso mucho empeño en atrapar el canasto y Benito Castro pasó entre los postes, saludado por los gritos de júbilo y vivas, triunfante</t>
  </si>
  <si>
    <t>Carlitos había traído también licor, en una botellita sin etiqueta y al segundo trago comenzó a maldecir a La Crónica, a la China, a Lima y al mundo y Ana lo  miraba escandalizada</t>
  </si>
  <si>
    <t>Don Álvaro casi lo atropella y siguió sin hacer caso de los denuestos con que el Loco protestaba, pero uno de los matones, probando su celo, le dio al pasar un riendazo sancionador</t>
  </si>
  <si>
    <t>Ahora entiendo que tú eres un intelectual, un literario, un hombre de letras, de artes liberales, no como la bestia de tu padre, que con las justas se lee la parte A de El Comercio</t>
  </si>
  <si>
    <t>Benito y sus partidarios, que habían aumentado durante la noche, dieron algunas vueltas por allí, aunque sin llegar a la nueva orilla, pues había que esperar que el barro se oreara</t>
  </si>
  <si>
    <t>Luego, el jefe de caporales llamó a unos que parecían muy enfermos, y les ordenó que podaran árboles junto con Amadeo, a quien explicó: -Tú vas a ir con ellos hasta que te aclimates</t>
  </si>
  <si>
    <t>¿Por qué me lo pregunta, niño? Piensa: Ana, la Polla, las Bimbambúm, los amores de tigre de Carlitos y la China, la muerte del viejo, la primera cana: dos, tres, diez años, Zavalita</t>
  </si>
  <si>
    <t>Mansa y tranquilamente las madres lamían a sus terneros en tanto que brindaban a los baldes, entre manos morenas, los musicales chorros brotados de la turgencia pródiga de las ubres</t>
  </si>
  <si>
    <t>¿Ha venido a la fiesta? ¿Tu enamorado está acá? No puedo creer que Polito me haya traicionado de esta manera y que encima tenga el cuajo de venir con la horrible de Mariana Torero</t>
  </si>
  <si>
    <t>Podría que me pidan cartas, pero quién paga al contado a estas alturas de la semana si ya el miércoles todo el mundo ha quemado sus últimos cartuchos en 'La Perlita' y en las timbas</t>
  </si>
  <si>
    <t>Ahora entraba el polvo por el lado de Huanupata, cargaba desperdicios calle adentro; gritando y revolviéndose, el viento ingresaba como un manto, buscando el otro extremo del pueblo</t>
  </si>
  <si>
    <t>Alberto se mostraba locuaz, ponía en práctica con esa muchacha que no lo intimidaba, las frases ingeniosas, los desplantes y las bromas que había escuchado tantas veces en el barrio</t>
  </si>
  <si>
    <t>Largo rato después, pudo hablar el Hermano: Cerca de mi ciudad natal, de San Juan de Mala recuerdo que dijo hay un farallón, quiero decir una rocas altísimas adonde el mar golpea</t>
  </si>
  <si>
    <t>Sus dos haciendas cayeron en manos de un inmigrante que había logrado establecer una fábrica en el Cuzco, y que estaba resuelto a comprar tierras para ensayar el cultivo del algodón</t>
  </si>
  <si>
    <t>¿También iba contra tus ideas comer, supersabio? decía el Chispas, y tú no comías porque tu cara me quita el apetito y el Chispas te iba a dar tu sopapo, supersabio, te lo iba a dar</t>
  </si>
  <si>
    <t>Pero los arrieros tuvieron más carga; me rogaron que les prestara el burro, que ellos me llevarían en el anca de un mulo orejón, con    281  282  cara de aburrido, porque era manso</t>
  </si>
  <si>
    <t>Con las carreteras de la sierra no sé si es más peligroso el ómnibus que el avión bromeó Lozano, pero él no sonrió y Lozano se puso serio de inmediato: Muy bien pensado, don Cayo</t>
  </si>
  <si>
    <t>80  La Ciudad y los Perros  Mario Vargas Llosa  -Déme un café - dijo el padre de Araría- ¿Usted quiere tomar algo? -Café no hay - dijo Paulino, con voz aburrida- Una Cola si quiere</t>
  </si>
  <si>
    <t>¡Muchas veces creía que a bordo de alguno de ellos aparecería la niña impar, la más bella de todas! ¡Sería rubia! Los arcos de hielo la alumbrarían con esa luz increíble, tan blanca</t>
  </si>
  <si>
    <t>«Contesta, Taita Rumi, ¿nos irá bien?» ¿Era que no quería responder? ¿0 se metían malos espíritus de la peñolería que miraba a Muncha? Parecía negar la inmensidad entera de la noche</t>
  </si>
  <si>
    <t>Había despertado ardiendo y con una flojera tan grande que cuando Amalita Hortensia comenzó a quejarse, ella se había puesto a llorar, angustiada por la idea de tener que levantarse</t>
  </si>
  <si>
    <t>Yo pregunto: ¿está la Federación de San Marcos lo bastante fuerte para lanzarse a una acción frontal contra la dictadura? Pronúnciate de una vez, que no tenemos tiempo dijo Héctor</t>
  </si>
  <si>
    <t>Alexandra y Joaquín bajaron del carro, les dijeron a los chicos que lo cuidasen bien, entraron al DOnofrio, se sentaron en una mesa al lado de la ventana y pidieron dos cappuccinos</t>
  </si>
  <si>
    <t>¡Era hombre templao, ya les digo! De repente se para y ajusta la carabina como pa disparar y velay que no lo hace y voltea y nos dice con señas que lo sigamos, pero más callao tovía</t>
  </si>
  <si>
    <t>Joaquín colgó el teléfono, se duchó, se peinó como le gustaba a Alexandra con un poco de gel, el pelo algo tirado para atrás y un mechón caído sobre la frente y se vistió de negro</t>
  </si>
  <si>
    <t>Un formidable trueno repercutió entre el duro cielo y la tierra ríspida como en una caja de resonancia y el viento aulló azotando las rocas y desmelenando alocadamente los pajonales</t>
  </si>
  <si>
    <t>Total, después de un día de mierda, después de trabajar en la fábrica donde tengo terrucos infiltrados que me quieren matar, llego a mi casa, a mi propia casa, y no puedo relajarme</t>
  </si>
  <si>
    <t>Los grupos de combate comenzarán a desplegarse en abanico desde que se dé la orden de marcha; desplegarse quiere decir no ir como carneros, sino separados, aunque en una misma línea</t>
  </si>
  <si>
    <t>Los Córdova importaron de España un tirador, excelente, oriundo de los Pirineos, y construyeron un fortín pétreo de acechantes troneras donde apostaron a su gente acaudillada por él</t>
  </si>
  <si>
    <t>De pronto, Gamboa reapareció ante él, el rostro siempre sereno, los ojos afiebrados, tocó el silbato y la retaguardia, encuadrada por los suboficiales, salió despedida hacia el cerro</t>
  </si>
  <si>
    <t>La muerte del jefe los enfurece y atacan con redoblado ímpetu, pero los fusiles y carabinas los mantienen a raya y los expedicionarios avanzan regando la selva con sangre y cadáveres</t>
  </si>
  <si>
    <t>Su amigo se había parado a unos diez metros y me gritaba: "no le pegues, maricón, no le  114  La Ciudad y los Perros  Mario Vargas Llosa  pegues", pero yo le seguí dando en el suelo</t>
  </si>
  <si>
    <t>Más allá languidece el estadio, la cancha de fútbol sumergida bajo la hierba brava, la pista de atletismo cubierta de baches y huecos, las tribunas de madera averiadas por la humedad</t>
  </si>
  <si>
    <t>El viento entraba por el sur, bordeando las peñas de El Alto, al pie de las cuales se humillaban las crestas que lograban prolongar, avanzando desde el lado fronterizo, el cerro Rumi</t>
  </si>
  <si>
    <t>Se me ocurría lo peor, que los cachacos nos pescarían y que me mandarían a la Correccional de la Perla por ser menor y que Tere se enteraría de todo y no querría oír hablar más de mí</t>
  </si>
  <si>
    <t>El hecho de regresar del Colegio Leoncio Prado le daba cierto prestigio en el barrio, lo miraban como al hijo pródigo, alguien que retorna al hogar después de vivir una gran aventura</t>
  </si>
  <si>
    <t>Cuando perdimos y gritamos y lloramos y el futuro nos sienta en la silla o en la cancha una vez más para ver a nuestra síntesis queriendo cambiar la historia de un país de perdedores</t>
  </si>
  <si>
    <t>Su jinete, hombre blanco de mirada dura, nariz aguileña y bigote erguido, usaba un albo sombrero de paja, fino poncho de hilo a rayas blancas y azules y pesadas espuelas tintineantes</t>
  </si>
  <si>
    <t>Como éstos no cosechaban gran cosa debido a su falta de actividad agraria y tampoco tenían huertos, pues se habrían secado en verano, les solicitaban siempre trigo, maíz y hortalizas</t>
  </si>
  <si>
    <t>Veían que, a veces, don Álvaro entraba al juzgado después de desmontar de su caballo enjaezado de plata, haciendo sonar las espuelas y con el poncho palanganamente terciado al hombro</t>
  </si>
  <si>
    <t>Carlitos movió el dorso de la mano, levantó apenas el pulgar y aspiró; ahí su cabeza echada atrás, media cara iluminada por el reflector, media cara sumida en algo secreto y profundo</t>
  </si>
  <si>
    <t>No perder ni un gesto, ni una sílaba, no moverse, no respirar, y en la boca del estómago el gusanito creciendo, la culebra, los cuchillos, igual que esa vez, piensa, peor que esa vez</t>
  </si>
  <si>
    <t>Y yo me jui en eso pa Cajamarca y al pasar una cordillera muy alta, en mera puna, mi caballo se me cansó, y bajé la alforja pa que descansara y en eso se le ocurrió salir a la víbora</t>
  </si>
  <si>
    <t>En las últimas horas de la tarde avistó la llanura de May y descendió a ella por una encañada muy abrupta, pero tan llena de pajonales y piedras que el bayo y su poncho no resaltaban</t>
  </si>
  <si>
    <t>deben estar armándose, pensé, el cielo estaba repleto, porque, para qué, el coqueto de mariano tenía su jale entre los chiquillos de miraflores y san isidro y los cerros de la molina</t>
  </si>
  <si>
    <t>Zumbayllu    Los ríos profundos  José María Arguedas  aunque algo desdeñoso; sólo un libro de Schopenhauer que guardaba bajo llave, en una pequeña maleta, no lo prestó jamás a nadie</t>
  </si>
  <si>
    <t>Tenía tanto frío que se abrigó con las frazadas de su tía y sólo al atardecer dejó de hacerse la dormida y contestó las preguntas: no, la señora no estaba, tía, había salido de viaje</t>
  </si>
  <si>
    <t>Las paredes, el suelo, las puertas, nuestros vestidos, el cielo de esa hora, tan raro, sin profundidad, como un duro techo de luz dorada; todo parecía contaminado, perdido o iracundo</t>
  </si>
  <si>
    <t>Al tocar el lapicero descubrió que su mano estaba sudando; cogió la libreta, sus ojos volvieron a mirar: manchones, senos que se derramaban, pezones escamosos y sombríos como lunares</t>
  </si>
  <si>
    <t>Muy bien, ingeniero, se ocuparía personalmente, ¿cómo se llamaba el joven, estaba detenido en Trujillo o en Lima? Bajó las escaleras y las luces del paseo Colón ya estaban encendidas</t>
  </si>
  <si>
    <t>Hay canas entre sus pelos crespos, lleva sobre el overol un saco que debió ser también azul y tener botones, y una camisa de cuello alto que se enrosca en su garganta como una cuerda</t>
  </si>
  <si>
    <t>Este joven es delegado de año, delegado de la Federación, delegado al Comité de huelga sin oírme ni mirarme, Carlitos, sonriéndole al viejo como si le estuviera contando un chiste</t>
  </si>
  <si>
    <t>Las gaviotas volaban en círculos, se posaban un instante en las rocas y partían, los patillos se zambullían y a veces emergían con un pescadito casi invisible retorciéndose en el pico</t>
  </si>
  <si>
    <t>¡Cómo el Peluca! ¡Si el Peluca fuera valiente te molería a patadas, y te quitaría tu facha y las mujeres! Te haría andar de rodillas por todas las calles, tras de él, como mereces</t>
  </si>
  <si>
    <t>Los viejos eucaliptos vibraban tratando de ocultar el esqueleto de la capilla y por los alrededores del caserío, donde hubo chacras, prosperaban ahora las malezas y una yerba amarilla</t>
  </si>
  <si>
    <t>Señor Santiago, volvieron a sonar los golpecitos en la puerta, señor Santiago y él abrió los ojos, se pasó una mano torpe por la cara y fue a abrir, aturdido de sueño: la señora Lucía</t>
  </si>
  <si>
    <t>Página 246  Yo vengo a saludar a Dios, pero no tengo por qué manosear a una anciana pulgosa dijo Juan Ignacio, bajando las escaleras de la iglesia, y los dos se rieron a carcajadas</t>
  </si>
  <si>
    <t>Grandes bandadas de estas palomas azules salían desde la hondura cálida de los ríos tropicales, donde se alimentan de pepita de coca, a las zonas templadas en tiempo de moras de úñico</t>
  </si>
  <si>
    <t>¿Se la vas a dar a alguien o la vas a botar? Había pensado botarla, pecoso, y Santiago bajó la voz y enrojeció, después estuvo pensando y tartamudeó, ahí se le había ocurrido una idea</t>
  </si>
  <si>
    <t>Corrió al teléfono y esperó temblando la voz de la señorita Queta: se mató otra vez, ahí estaba en su cama, no oía, no hablaba, y la señorita Queta gritó cállate, no te asustes, óyeme</t>
  </si>
  <si>
    <t>Parte de las sábanas y del cubrecama se habían deslizado hasta la alfombra, la señorita dormía vuelta hacia ella, una mano sobre la cadera, la otra colgando, y estaba desnuda, desnuda</t>
  </si>
  <si>
    <t>¿Acaso no me conoces, sonsa, sonrió la señora Hortensia, se te ocurre que te iba a botar? Y Amalia: ese chofer, ese Ambrosio que usted conoce, el que le llevaba recaditos a San Miguel</t>
  </si>
  <si>
    <t>Se aparecía en el óvalo de San Fernando y se dirigía amenazador a Santiago, señalándole a Popeye, a Toño, a Coco o a Lalo: a ver, supersabio, con cuál de ésos quería medir sus fuerzas</t>
  </si>
  <si>
    <t>EL NENE, YUTAY, KILLER y TYSON están tomando un trago mientras esperan un cigarro con pasta) EL NENE:  ¿A qué hora llegarán los demás? Tanta huevada, tanto floro y no llegan a la hora</t>
  </si>
  <si>
    <t>Aquí estábamos Además, trató de suicidarse, porque le dije que no quería seguir con él lívida, piensa, los ojos muy abiertos, escupiendo las palabras como si le quemaran la lengua</t>
  </si>
  <si>
    <t>Había que evocar la corriente del Apurímac, los bosques de caña brava que se levantan a sus orillas y baten sus penachos; las gaviotas que chillan con júbilo sobre la luz de las aguas</t>
  </si>
  <si>
    <t>De todos modos, la dinámica y violenta personalidad del Fiero Vásquez llenaba la celda de cuatro varas de ancho por cinco de largo, terminando por arrinconar al anciano sobre su lecho</t>
  </si>
  <si>
    <t xml:space="preserve">  ¿Con qué vamos a comprar las huevadas de la barra? Yo no atraco polladas Podemos hacer un concierto pro-fondos, yo toco con mi banda y de paso saco pa hacer mi primer demo</t>
  </si>
  <si>
    <t>Ahora hablaría con el Prudencio de sus temores, de los militares que le espantaban, de las máquinas que manejaban, adiestrándose para matar; y nos contaría después sus descubrimientos</t>
  </si>
  <si>
    <t>A la cabeza del batallón, Gamboa indicó, levantando la mano, que en vez de tomar la dirección del puerto se cortara por el campo raso, flanqueando un sembrío de algodón todavía tierno</t>
  </si>
  <si>
    <t>Antes, cuando Queta se arreglaba, Ivonne había venido a ayudarla en el peinado y a vigilar personalmente su vestuario; hasta le había prestado un collar que hacía juego con su pulsera</t>
  </si>
  <si>
    <t>Yawar Mayu    Los ríos profundos  José María Arguedas  El cantor de la Virgen los miró tranquilo, alcanzándonos con sus ojos profundos, como si los huayruros estuvieran aún muy lejos</t>
  </si>
  <si>
    <t>es que todo esto junto es ya demasiada suerte: me zampo al cielo, me invitan cocacola, me encuentro con mariano y él me hace cariñito en el pelo, demasiado, una noche así no se olvida</t>
  </si>
  <si>
    <t>Les alcanzó las Coca-colas y las cañitas, arrastró una silla y se sentó frente a ellos; se había peinado, se había puesto una cinta y abotonado la blusa y la chompa y los miraba beber</t>
  </si>
  <si>
    <t>cuando llevo al hospital a mi vieja tengo miedo que no alcance para todo, tengo miedo que su silla de ruedas se rompa porque no puedo comprar otra, tengo miedo de que me agarren porque</t>
  </si>
  <si>
    <t>¿Por qué dejas abierta la casa cuando vas al chino, amor? Pero no, ahí está Ana, qué te pasa, viene con los ojos hinchados y llorosos, despeinada: se lo habían llevado al Batuque, amor</t>
  </si>
  <si>
    <t>Juanacha le sirvió el desayuno, feliz de hacerlo, y luego Benito salió sin poncho, con un rojo pañuelo de seda flotando en torno al cuello y el alón sombrero de fieltro un poco ladeado</t>
  </si>
  <si>
    <t>81 El azul brillante e intenso del cielo, en ese tiempo moteado de escasas nubes muy blancas, resaltaba frente a las cumbres amarillentas de paja y rojinegras y azulencas de peñascales</t>
  </si>
  <si>
    <t>En las noches van al parque y te levantan y te llevan abajo a la Costa Verde y les metes un viaje y después te dejan buen billete y a veces hasta se caen con un reloj o unas zapatillas</t>
  </si>
  <si>
    <t>Cubierta de nuevo con el decoro de las ropas -una pollera anaranjada, una camisa blanca con grecas rojas, un rebozo negro-, tocó Rosendo la campana y se congregaron todos los comuneros</t>
  </si>
  <si>
    <t>La mujer tenía cara ancha, toda picada de viruelas; su busto gordo, levantado como una trinchera, se movía; era visible, desde lejos su ritmo de fuelle, a causa de la respiración honda</t>
  </si>
  <si>
    <t>En uno de sus enormes y pesados saltos avienta a un caballo como a una brizna por un despeñadero, y en otro echa un trágico viento sobre un caporal que corre a guarecerse bajo una peña</t>
  </si>
  <si>
    <t>Junto al fuego formado por las humeantes hojas de la palmera shapaja, mojaba un palo en la cubeta de caucho y luego lo metía al humo para que el jebe que se iba pegando tomara densidad</t>
  </si>
  <si>
    <t>Los cadetes de tercero maldicen entre dientes cada vez que, el pie levantado para subir al tranvía, sienten una mano en el pescuezo y una voz: "primero los cadetes, después los perros"</t>
  </si>
  <si>
    <t>Un tordillo lujosamente enjaezado, brillante de plata en el freno de cuero trenzado, la montura y los estribos, enarcaba el cuello soportando a duras penas la contención de las riendas</t>
  </si>
  <si>
    <t>En la playita rocosa que separaba Agua Dulce del «Regatas»,  los cholos de la gente diría la mamá piensa, había unos botes varados, uno de ellos con el cascarón enteramente agujereado</t>
  </si>
  <si>
    <t>damisela</t>
  </si>
  <si>
    <t>La vistió y alhajó; le compró esa casa; aunque sin abandonar del todo su propio hogar, se estaba con ella días de días; daba fiestas a las que asistían las Pimenteles y otras damiselas</t>
  </si>
  <si>
    <t>Y luego otro inmediato: ¡La machorra doña Felipa! En ese momento prendieron el alumbrado eléctrico; unos focos rojizos, débiles, que no servían sino para marcar la sombra de las cosas</t>
  </si>
  <si>
    <t>Le estrechó la mano y el padre se lo llevó, cogido del brazo, feliz del mocetón recio e importante, que lucía con aplomo el uniforme verdegris rayado de dos galones rojos en las mangas</t>
  </si>
  <si>
    <t>Con los pies descalzos o con los botines altos, de taco, las mujeres aplastaban las flores endebles del parque, tronchaban los rosales, los geranios, las plantas de lirios y violetas</t>
  </si>
  <si>
    <t>¡Un hijo de Kokchi o de Felipe Maywa! iba pensando yo, de regreso al colegio, obsesionado con la idea de ese descubrimiento y encuentro tan repentino del indio de Kakepa y Palacios</t>
  </si>
  <si>
    <t>Ahora gritaba, sus manos eran dos aspas, y su voz ascendía y tronaba como una gran ola que de pronto se rompió ¡viva el Perú! Una salva de aplausos en la tribuna, una salva en la Plaza</t>
  </si>
  <si>
    <t>Surgió el cubrecama negro en el espejo que tenía al frente, la cola encrespada del dragón animó el espejo del tocador y oyó que Hortensia comenzaba a decir algo y se le enredaba la voz</t>
  </si>
  <si>
    <t>Si en vez del cura los hubiera casado un alcalde, el Buitre en un dos por tres arreglaba el asunto, pero ¿qué arreglo había con Dios, don? Siendo doña Catalina la beata que era, además</t>
  </si>
  <si>
    <t>Subió por Larco pestañeando por la resolana y se detuvo a curiosear las vitrinas de la Casa  Nelson: esos mocasines de gamuza con un pantaloncito marrón y esa camisa amarilla, bestial</t>
  </si>
  <si>
    <t>Una pausa, una tos incómoda, la respiración entrecortada de Espina: ¿Qué significa ese soplón en la puerta de mi casa, Cayo?  disimulaba su malhumor hablando despacio, pero era peor</t>
  </si>
  <si>
    <t>Huele a sudor, ají y cebolla, a orines y basura acumulada, y la música de la radiola se mezcla a la voz plural, a rugidos de motores y bocinazos, y llega a los oídos deformada y espesa</t>
  </si>
  <si>
    <t>Demetrio, aunque sus labios pudieran únicamente articular el nombre de la planta, decía con las palabras silenciosas de la emoción: -Sólo tú conoces nuestra confianza y su sabor áspero</t>
  </si>
  <si>
    <t>Todavía ha de ver de regreso, frente a su provisional refugio, en un lugar donde la lluvia almacenó blando y negro limo, a la contoya y al chamico, arbustos que forman allí un matorral</t>
  </si>
  <si>
    <t>Dejaba tranquilos a los hombres al no entrometerse en los asuntos de la comunidad y a las mujeres les moderaba la envidia absteniéndose de hacer pesar su condición de mujer del alcalde</t>
  </si>
  <si>
    <t>¿Pero en nombre del progreso aceptaremos que se veje y se explote a los ciudadanos de un país, por el solo hecho de ser indígenas? Y Benito: -Pobres, es duro tener que trabajar a malas</t>
  </si>
  <si>
    <t>Lo más fregado de ser chofer de don Cayo no eran esos trabajitos extras para el señor Lozano, tampoco no tener horario ni saber nunca qué día tendría salida, sino las malas noches, don</t>
  </si>
  <si>
    <t>Le habla el mayor Tijero, don Cayo en el cuadrado de la ventana apuntaba al fondo de la masa sombría una irisación azul: el abriguito de piel rodaba hasta sus pies, que eran rosados</t>
  </si>
  <si>
    <t>El fin de Odría es el comienzo ¿de qué?  VIII EL DOMINGO siguiente Ambrosio la esperó a las dos, fueron a una matiné, tomaron lonche cerca de la plaza de Armas y dieron un largo paseo</t>
  </si>
  <si>
    <t>Las pequeñas hojas de la enredadera se extendían sobre el muro que orillaba el camino y escalaban el árbol, envolviéndolo; sus frutos eran unas vainas plateadas de carne sedosa y dulce</t>
  </si>
  <si>
    <t>Pero todos ellos comparten un régimen propio de los coros operáticos: su agrupación bajo ropajes fantásticos donde más libremente funciona la nota imaginativa, sorprendente y aun irreal</t>
  </si>
  <si>
    <t>¿Es protección o vigilancia o qué mierda es? Como exministro te mereces siquiera un portero pagado por el Gobierno, Serrano completó el tercer círculo, hizo una pausa, cambió de tono</t>
  </si>
  <si>
    <t>Un par de horas antes, Ximena y José Luis se habían cambiado, habían salido entre una lluvia de arroz y se habían dirigido al aeropuerto para subir a un avión que los llevaría al Caribe</t>
  </si>
  <si>
    <t>Pero no teníamos tranquilidá pa trabajar, pue en esas punas de Gallayán había una banda de bandoleros muy mentaos y entre ellos un tal Fiero Vásquez, que después ha dao mucho que hablar</t>
  </si>
  <si>
    <t>Preguntó a un hombre de saco de cuero que estaba asomado a la puerta de una tienda, con quién se podía hablar para contratarse y le señaló una puerta situada al frente, pasando la calle</t>
  </si>
  <si>
    <t>Los soldados retrocedieron y lo dejaron solito en el matadero y él no se atrevía a mirar a ningún lado, hermanito no sufras, el Círculo está contigo de corazón y algún día te vengaremos</t>
  </si>
  <si>
    <t>En las noches, al salir de La Crónica, Carlitos arrastraba a Santiago por los portales de la Plaza San Martín, por Ocoña, hasta el viscoso recinto tétricamente decorado de «El Pingüino»</t>
  </si>
  <si>
    <t>Y a la cabeza las personas que menos se podría imaginar:  ¿Tiene usted fósforos? se inclinó hacia el encendedor de don Fermín, dio una larga chupada, arrojó una nube de humo y tosió</t>
  </si>
  <si>
    <t>YUTAY:  (Que está con unas muecas espantosas) ¿Alguien tiene fósforo?  EL NENE:  Ayayayay (Saltando) Ayayayay, el que no salta está más duro que Yutay (Todos cantan y ríen)  YUTAY:  Oe</t>
  </si>
  <si>
    <t>-¡Ah, ése es un bárbaro -explicó el Fiero-, no alcanza a hablar cuatro palabras al día y nunca cuenta nada! No se pone ojotas porque pasa sobre las espinas y los guijarros sin sentirlos</t>
  </si>
  <si>
    <t>Aura mesmo, veánlo ahí, sentao y tranquilo, empuñando su bordón, esperando con paciencia y bien  sereno que lo boten, porque él es güeno tamién cuando se trata de perdonar la ingratitú</t>
  </si>
  <si>
    <t>Hace muchos años, yo me di cuenta de que la pampa se podía desaguar muy bien haciendo unos canales y tamién ahondando el cauce de desagüe de la laguna con unos cuantos tiros de dinamita</t>
  </si>
  <si>
    <t>¿Y quién dice que el Lleras no es un putañero, un abusivo, un condenado? ¿El Valle? ¡Ahí está, esperando que algún gallo le zurre en la cabeza! ¡A la capilla! llamó el Padre Director</t>
  </si>
  <si>
    <t>Conversábamos de las mismas cosas, ella me contaba lo que ocurría en su colegio y yo también, de lo que estudiaríamos en la tarde, de cuándo serían los exámenes y si aprobaríamos el año</t>
  </si>
  <si>
    <t>En la pared que hacía de fachada, no menos lisa que las otras, una gruesa y mal labrada  puerta de sabe Dios qué madera, se quejaba sordamente de no haberse convertido en polvo todavía</t>
  </si>
  <si>
    <t>La señora se divertía a morir, ¡esta noche fiesta criolla, Amalia! Ordenaba a Símula un ají de gallina o arroz con pato, de  entrada sebichito o causa, y encargaba a la bodega cervezas</t>
  </si>
  <si>
    <t>Sólo ellos paseaban por la acera del contorno del parque, con los militares; en las aceras interiores y en la calzada no andaba la gente del pueblo; estaban sentados o de pie, en grupos</t>
  </si>
  <si>
    <t>Él las acariciaba con método y obstinación, una mano en el cuerpo de cada una, pero ni siquiera sonreía, y las miraba alternativamente, mudo, con una expresión desinteresada y pensativa</t>
  </si>
  <si>
    <t>El caso es que continuaba el viaje y la ruta de los comuneros, cansada de la practicabilidad de la meseta, apartóse del camino grande para lanzarse de nuevo en la aventura de una cuesta</t>
  </si>
  <si>
    <t>En esta forma, con pequeñas variantes, son tratados todos los indígenas que las autoridades, convertidas en agentes de los empresarios, mandan al trabajo del ferrocarril a La Convención</t>
  </si>
  <si>
    <t>Los toros de barro que clavan a un lado y a otro de las cruces parecían más grandes a esa hora; con la cabeza levantada, tenían el aire de animales vivos sólo sensibles a la profundidad</t>
  </si>
  <si>
    <t>¿Juran consagrar su vida a la causa del socialismo y de la clase obrera?, había preguntado Llaque, y Aída y Jacobo sí juro, mientras Santiago observaba; después eligieron sus seudónimos</t>
  </si>
  <si>
    <t>Tu madre (yo no quiero hablar mal de tu madre, yo tengo un gran respeto por ella), tu madre ya me hinchó las pelotas, pues, carajo, y perdona que te hable así, con esta franqueza dijo</t>
  </si>
  <si>
    <t>A las ocho, cuando pasaba el relevo, el Fiero llamó a uno de los gendarmes: -Guardia, ¿quiere hacerme un bien? El gendarme se acercó y puso, como al descuido, la mano sobre la ventanilla</t>
  </si>
  <si>
    <t>Y si lo fue y el pendejo ya ni está en el Gobierno y ni siquiera en el país ¿por qué no se puede decir?  Porque al Directorio le da en los huevos que no se diga, mi señor  dijo Arispe</t>
  </si>
  <si>
    <t>se nos exonere del referido pago siquiera para reparar en algo aquella horrenda masacre de que fuimos víctimas, ya que la justicia anda con pies de plomo en tan monstruoso acontecimiento</t>
  </si>
  <si>
    <t>Y como puede tomar la forma del animal que se le antoja, se transformaba algunas veces en pájaro y otras en insecto para estar cerca de ella y contemplarla a su gusto sin que se alarmara</t>
  </si>
  <si>
    <t>Yo sólo doy cuenta de mis actos a mis superiores, al Ministro de Guerra o al Jefe de Estado Mayor dijo la voz de Chamorro con altanería, luego de una larga pausa de eructos eléctricos</t>
  </si>
  <si>
    <t>Después de desayunar, sin obedecer las órdenes, se fueron a dar un paseíto por la ciudad: callecitas, solcito frío, casitas con rejas y portones, adoquines que brillaban, curas, iglesias</t>
  </si>
  <si>
    <t>Las que no conocen son las demás, que pasan, vuelven, se topetean, se aglomeran frente a las carpas y hablan y ríen o están simplemente calladas, serias, como si no las entretuviera nada</t>
  </si>
  <si>
    <t>En el yermo pálido y atormentado de sed, maloliente a cañazo y polvo, las macetas de claveles de la señorita Rosa Estela seguían prodigando color y fragancia desde el corredor de su casa</t>
  </si>
  <si>
    <t>Héctor se había quedado en su puesto de observación junto a la puerta; todos hablaban en voz baja, había un ronroneo continuo, mullido, y, de pronto, se elevaba una risa, una exclamación</t>
  </si>
  <si>
    <t>caminando hacia mi carro mientras un vientecillo fresco me acariciaba la cara, pensé que no era imposible ser gay y ser feliz y vivir en lima (sólo se necesitaba un poquito de marihuana)</t>
  </si>
  <si>
    <t>Te debes haber muerto de frío esperando aquí, con este día tan feo  su mano en tu hombro, Zavalita, hablaba tan despacio para que no se notara su emoción, te empujaba hacia el Regatas</t>
  </si>
  <si>
    <t>¡Que quiera vencerme el mundo entero! ¡Que quiera vencerme! ¡No podrá!, y seguí hablando con más entusiasmo: Ni el sol ni el polvo del valle, que sofocan; ni el Padre ni el regimiento</t>
  </si>
  <si>
    <t>Acababan de traer el chupe, Zavalita, los platos humeaban y el vaho se mezclaba con esa súbita, invisible tirantez, esa atmósfera puntillosa y recargada que se había instalado en la mesa</t>
  </si>
  <si>
    <t>El senador estaba contento de que hubiera terminado el colegio sin ningún curso jalado y desde fin de año era una madre con él, en enero le había aumentado la propina de una a dos libras</t>
  </si>
  <si>
    <t>A la semana de poda, en el transcurso de la cual encontró en un naranjo una amarilla intihuaraca a la que partió de un serruchazo, Amadeo Illas fue notificado de que debía salir a raumar</t>
  </si>
  <si>
    <t>El pueblo apenas contaba con un insignificante ojo de agua para abastecerse, motivo por el cual sus vecinos eran conocidos en la región por los «chuqui-cuajo», que quiere decir vaso seco</t>
  </si>
  <si>
    <t>Los cadetes se apretujaban los cinturones, anudaban los cordones de sus botines, se encasquetaban las cristinas, limpiaban el polvo de los fusiles, comprobaban la soltura de la corredera</t>
  </si>
  <si>
    <t>salimos achoradazos del baño, él primero, chato y pendejo, yo atrás, alto y puteril, y caminamos hasta la mesa de nathalie, y yo le digo nathalie, ahorita venimos, tengo que ir a mi depa</t>
  </si>
  <si>
    <t>Alcanzó a ver a su madre, en camisa de noche, el rostro deformado por la luz indirecta de la lámpara y la escuchó balbucear algo, pero en eso surgió ante sus ojos una gran silueta blanca</t>
  </si>
  <si>
    <t>Almacena las frutas de las huertas, y las deja pudrir; cree que valen muy poco para traerlas a vender al Cuzco o llevarlas a Abancay y que cuestan demasiado para dejárselas a los colonos</t>
  </si>
  <si>
    <t>Él ya sabía lo que iba a pasar, pero había ido para comprobarle otra viveza a don Hilario: le había soltado unos cocorocós, lo había mirado como pensando eres más tonto de lo que pareces</t>
  </si>
  <si>
    <t>Jerónimo fue herido en el pecho por otro bandido y el Abogao se puso de su lado, mientras Doroteo enfrentaba a dos, retrocediendo hacia la salida, y Condorumi gritaba pidiendo un cuchillo</t>
  </si>
  <si>
    <t>Y llegó el tiempo en que el viejo Ananías Challaya fue a guardar un silencio definitivo bajo la tierra y, como era  de esperarse, resultó elegido en su reemplazo el regidor Rosendo Maqui</t>
  </si>
  <si>
    <t>Las fábricas sucedían a callejones, los callejones a fábricas, y por encima de las cabezas Queta veía las fachadas de piedra, los techos de calamina, las columnas de humo de las chimeneas</t>
  </si>
  <si>
    <t>Molina y el que daba las órdenes pasaron revista, escóndanlas bien, abróchate el saco, y cuando llegaron donde Trifulcio el que daba las órdenes lo animó: se nota que ya estás bien, negro</t>
  </si>
  <si>
    <t>En las noches calmas, mientras la inmensa luna del trópico pasa lentamente por los cielos, los bosques y los ríos, Maibí cuenta a su marido ingenuas historias o le entona dulces canciones</t>
  </si>
  <si>
    <t>Oye, estoy aquí en el balcón de mi cuarto tomándome un traguito y viendo la puesta del sol, y se me ocurrió que de repente tienen ganas de caerse un rato para conversar dijo Luis Felipe</t>
  </si>
  <si>
    <t>No por cobarde, el físico no lo ayudaba, y ella claro, eres tan flaquito, y él pero macho, la segunda vez que estuvo preso los soplones le habían volado dos dientes y ni por ésas denuncié</t>
  </si>
  <si>
    <t>Un dinosaurio, dijo Periquito, en el instante que Darío frenaba en seco y ladeaba el volante porque en el mismo punto en que iban a cruzar al camión un hueco devoraba la mitad de la pista</t>
  </si>
  <si>
    <t>Verdad que la pequeña propiedad estaba en ruinas, pero el Fiero y Gumercinda, que ya tenían un hijo, bregaron duro para retechar, desyerbar, remedar cercos y ablandar la tierra apelmazada</t>
  </si>
  <si>
    <t>¿Ah, sí?, disimulaba Amalia poniendo los panes en la panera, ¿y la señora? Estaba enojadísima, Símula acababa de subirle los periódicos y había dicho unas lisuras que se oyeron hasta aquí</t>
  </si>
  <si>
    <t>A la entrada había un espejo empotrado, una mesita de patas largas con un jarrón chino, la alfombra de la salita era verde esmeralda, los sillones color ámbar y había cojines por el suelo</t>
  </si>
  <si>
    <t>Por el cerro Huinto crecen achupallas y cactos triunfando de la sequedad de los roquedales, y los magueyes de penca azul, por un lado y otro, elevan su cara vigilante oteando las lejanías</t>
  </si>
  <si>
    <t>Como ese pata Ferreyros, que por tratar de batir su récord se metió veinte tiros seguidos, el muy huevón, y le dio un infarto y lo llevaron tieso a la clínica Americana dijo Juan Carlos</t>
  </si>
  <si>
    <t>Ella misma continuaba sentada tras las flores mirando hacia la plaza con sus negros ojos hipnóticos, dispuesta siempre a sonreír con su boca de clavel y en la actitud de esperar a alguien</t>
  </si>
  <si>
    <t>Sabía que las bestias nerviosas corcovean en el puente, y que entonces, los jinetes se lanzan, porque al correr cerca del releje las bestias espantadas pueden arrojar a los jinetes al río</t>
  </si>
  <si>
    <t>Alargó la mano, tomó el folleto, lo acercó a su rostro y comenzó a hojearlo con sobresalto: vio canchas de fútbol, una piscina tersa, comedores, dormitorios desiertos, limpios y ordenados</t>
  </si>
  <si>
    <t>No creas que necesito juntarme contigo, Jaguar, he andado detrás tuyo para pasar el tiempo pero no me hace falta ya, dentro de poco se termina este merengue y no nos veremos más las caras</t>
  </si>
  <si>
    <t>Allí no hay reacción; los veteranos saben que desde el toque de diana hasta el silbato llamando a filas tienen quince minutos, la mitad de los cuales pueden aprovechar todavía en el lecho</t>
  </si>
  <si>
    <t>Era la última vez que cumpliría ese trajín; los exámenes habían terminado la semana anterior, acababan de entregarles las libretas, el colegio había muerto, resucitaría tres meses después</t>
  </si>
  <si>
    <t>Sí, había sido una suerte: verlo emborracharse, piensa, oírlo eructar, delirar, tener que sacarlo a rastras del «Negro Negro», sujetarlo en el Portal mientras un chiquillo llamaba un taxi</t>
  </si>
  <si>
    <t>Si le hicieras caso a tu madre que tanto te quiere, si fueras al gimnasio todos los días, como siempre te he aconsejado, no vivirías resfriado, no estarías todo flaco y paliducho, Joaquín</t>
  </si>
  <si>
    <t>Pronto llegaría el verano; el colegio quedaría desierto, la vida se volvería muelle y agobiante; los servicios serían más cortos, menos rígidos, podría ir a la playa tres veces por semana</t>
  </si>
  <si>
    <t>Andaba remontado y si por casualidad se lograba pillarlo para el tiempo de las siembras, soportaba de mala guisa un, día de arada y aprovechaba la noche para escaparse y perderse de nuevo</t>
  </si>
  <si>
    <t>Hablaba de libros y tenía faldas, sabía de política y no era hombre, la Mascota, la Pollo, la Ardilla se despintaban, Zavalita, las lindas idiotas de Miraflores se derretían, desaparecían</t>
  </si>
  <si>
    <t>Allí, en la casa, la señorita había prendido la luz y se disponía a vestirse para fugar, cuando la puerta de su pieza fue empujada ruidosamente y apareció en ella el  hombre más horrible</t>
  </si>
  <si>
    <t>chicote</t>
  </si>
  <si>
    <t>Hubo un año en que, además de retrasarse mucho la trasquila, las tormentas adelantadas llegaron a azotar con sus grises y blancos chicotes al mero octubre, y murieron centenares de ovejas</t>
  </si>
  <si>
    <t>Y media hora después, cuando Amalia, los dientes chocándole, estaba bajo el chorro de agua, la puertecita del cuarto de baño se abrió y apareció la señora en bata, con un jabón en la mano</t>
  </si>
  <si>
    <t>Sin embargo pude recordar la expresión indiferente de aquella joven blanca; su melena castaña, sus delgados brazos apoyados en la baranda; y su imagen bella voló toda la noche en mi mente</t>
  </si>
  <si>
    <t>Y los adulaba a los arequipeños: la ciudad rebelde, la ciudad mártir, la tiranía de Odría habría ensangrentado a Arequipa el año cincuenta pero no había podido matar su amor a la libertad</t>
  </si>
  <si>
    <t>La glorieta había sido construida junto con el colegio, en el pequeño jardín que contenía a la piscina, eternamente desaguada y cubierta de musgo, sobre la que planeaban nubes de zancudos</t>
  </si>
  <si>
    <t>Ahora Quetita correría, volaría, sus largos brazos se estirarían y apartarían los tules y su gran cuerpo quemado silenciosamente descendería sobre las sábanas: óigalo bien, señor Bermúdez</t>
  </si>
  <si>
    <t>Bruscamente, da un paso atrás y exclama: -¡Yo no soy un cura, qué carajo! ¡Váyase a hacer consultas morales a su padre o a su madre! - No quería molestarlo, mi teniente - balbucea Alberto</t>
  </si>
  <si>
    <t>-¿Qué ha dicho? - Tengo un problema - dice Alberto, rígido decir mi padre es general, contralmirante, mariscal y juro que por cada punto perderá un año de ascenso, podría Es algo personal</t>
  </si>
  <si>
    <t>¿Encima de los horrores que publican sobre ella cada día, eso también? Que andaba fregada, que era medio polilla, que tomaba y jalaba lo han dicho todos los periódicos suspiró Becerrita</t>
  </si>
  <si>
    <t>"Y si digo juro teniente, vine a sacar un libro para estudiar Química que mañana me jalan, juro que no te perdonaré nunca el llanto de mi madre Esclavo, ni que me hayas matado por un sacón</t>
  </si>
  <si>
    <t>Qué vacíos sus días en los que todo un país se levanta, qué tristes sus insultos hacia la inteligencia de los jugadores y los periodistas, qué pobres su conceptos de inteligencia y belleza</t>
  </si>
  <si>
    <t>Los gruesos labios se plegaban naturalmente, sin deformaciones y, entre los ojos cerrados, la nariz de firme trazo daba a una frente severa y dulce, enmarcada por dos ondas de albo cabello</t>
  </si>
  <si>
    <t>Rosendo Maqui había llevado, pues, los títulos y nombrado apoderado general y defensor de los derechos de la Comunidad de Rumi a un tinterillo que lucía el original nombre de Bismarck Ruiz</t>
  </si>
  <si>
    <t>El señor juez, grave y austero, preguntó muchas veces y el propio Mágico salió convencido de que Iñiguez y don Álvaro tenían que habérselas con un hombre que no fallaría a tontas y a locas</t>
  </si>
  <si>
    <t>Recorrieron callejuelas desiertas, Trifulcio volviendo la cabeza a derecha e izquierda, observándolo todo, curioseándolo todo; Ambrosio con las manos en los bolsillos, pateando piedrecitas</t>
  </si>
  <si>
    <t>¿Estaba contento en San Marcos flaco, de veras enseñaban ahí las cabezas del Perú flaco, por qué se había vuelto tan reservado flaco? Sí estaba papá, de veras papá, no se había vuelto papá</t>
  </si>
  <si>
    <t>Sale la yeguada y los indios, provistos de horquetas, echan hacia el centro la paja, y las indias, con grandes escobas de yerbasanta, barren, también hacia el centro, hasta el último grano</t>
  </si>
  <si>
    <t>sucursal</t>
  </si>
  <si>
    <t>Acababan de abrir la sucursal del Banco de Crédito, por las ventanas del Cream Rica, Popeye veía cómo las puertas tumultuosas se tragaban a la gente que había estado esperando en la vereda</t>
  </si>
  <si>
    <t>Frente al dormitorio, don Fermín se inclinó para besarlo: tenías que tener confianza en tu padre, flaco, fueras lo que fueras, hicieras lo que hicieras, tú eras lo que él más quería, flaco</t>
  </si>
  <si>
    <t>283 Pero ya bajaba, seguro, el brazo emponchado que se levantó para cubrir el corazón, y el cuchillo del Sapo se clavaba en el mazo, en tanto que el de Doroteo alcanzaba a cortar el hombro</t>
  </si>
  <si>
    <t>Reconocí a una Virgen, y le hablé al Hermano: Te digo Hermano Miguel que, una vez, en Huamanga, la señora donde quien estuve alojado me obsequió una Virgen como esta que preside su cuarto</t>
  </si>
  <si>
    <t>Ahí su cara, Zavalita, su pestañeo, su parpadeo, su reticente incredulidad, su incómodo alivio y la viveza de sus manos alcanzándote el pan, la mantequilla, y llenándote el vaso de cerveza</t>
  </si>
  <si>
    <t>Es un soplón y eso siempre da pena en un hombre, pero era por vengar a un amigo, ¿no ve la diferencia, mi teniente? -Lárguese -dijo Gamboa- No estoy dispuesto a perder más tiempo con usted</t>
  </si>
  <si>
    <t>Un cuerpo diminuto y ácido en la maleza de las conversaciones, súbito en el calor de las discusiones, interfiriendo, desviando, malogrando la atención con ráfagas de melancolía o nostalgia</t>
  </si>
  <si>
    <t>Se acordaba muy bien de ese día: José Luis llegó junto con otros chicos del club Saeta a la casa de sus padres en Chaclacayo, y en cuestión de minutos instalaron un campamento en el jardín</t>
  </si>
  <si>
    <t>Se oyó un grito y luego, un perro cruzó el patio como una exhalación, tapándose la oreja con al s manos: entre sus dedos corría un hilo de sangre que el sacón absorbía en una mancha oscura</t>
  </si>
  <si>
    <t>Peluca iba a hablar ya; pero oyó los pasos de los que venían corriendo y escapó de un salto; bajó la alta grada del terraplén, pasó velozmente frente a los reservados y entró al pasadizo</t>
  </si>
  <si>
    <t>Si nunca te casas vas a terminar Página 125  solo, amargado, como esos viejos verdes que van al Haití a ver si se levantan a uno de esos actores de medio pelo que se pasean por Miraflores</t>
  </si>
  <si>
    <t>La señora la mandó a comprar cigarrillos, y el domingo, cuando Amalia le preguntó a Ambrosio a qué vino don Fermín, él hizo ascos: a traerle plata, esa desgraciada lo había tomado de manso</t>
  </si>
  <si>
    <t>Esa noche, en la quinta de los duendes, mientras Santiago le contaba, Ana había escuchado muy atentamente, los ojos chispeando de curiosidad: por supuesto que no irían al matrimonio, Anita</t>
  </si>
  <si>
    <t>Fue hacia el aula sin prisa, confiado y calmado como hablaba, ¿inteligente, no?, y Santiago miró a Aída, inteligentísimo, y además cuánto sabía de política y Santiago decidió él sabría más</t>
  </si>
  <si>
    <t>Ambrosio se había sentado en la cama y Queta lo veía envuelto por el cono de luz, quieto y macizo en su terno azul y sus zapatos negros puntiagudos y el cuello albo de su camisa almidonada</t>
  </si>
  <si>
    <t>Otros fueron apedreados, manteados; el golpe más audaz, una incursión a la cocina para vaciar bolsas de caca en las ollas de sopa del cuarto año, envió a muchos a la enfermería con cólicos</t>
  </si>
  <si>
    <t>Oiga Fernández, por qué me sirve tan poco arroz, tan poca carne, tan poca gelatina, oiga no escupa en la comida, oiga ha visto usted la jeta de maldito que tengo, perro no se juegue conmigo</t>
  </si>
  <si>
    <t>Don Zenobio García Moraleda, industrial (recordamos que destilaba y vendía cañazo), domiciliado en Muncha y vecino notable de ese distrito, donde ejercía el cargo de Gobernador, casado, etc</t>
  </si>
  <si>
    <t>Se inclinó a besar la mano de Hortensia, pidió a Queta un besito en la mejilla amariconando la voz, y se dejó caer en el sillón entre ambas, declamando: una espina entre dos rosas, don Cayo</t>
  </si>
  <si>
    <t>¡Ah, eso que me pasó con una víbora, a nadie le ha pasao más que a mí! La víbora se había metido en mi alforja y estuvo ahí pa arriba y pa abajo, pa onde iba yo más claro, y yo no la notaba</t>
  </si>
  <si>
    <t>A los quince días de entrar al laboratorio, su tía se mudó de Surquillo a Limoncillo, y al principio Amalia iba a almorzar a la casa, pero resultaba caro tanto ómnibus y el tiempo muy justo</t>
  </si>
  <si>
    <t>Amalia fue a su cuarto, se duchó rápido, ojalá que no le preguntara nada, y cuando subió al dormitorio con el desayuno, desde la escalera oyó el minutero y la voz del locutor de Radio Reloj</t>
  </si>
  <si>
    <t>Estuvieron un rato callados y después él cambió de conversación: irían un momentito a ver a Ludovico, Ambrosio tenía que hablarle, después se quedarían solos y harían lo que Amalia quisiera</t>
  </si>
  <si>
    <t>Hasta sus piernas desnudas, porque usaba todavía pantalón corto, estaban pálidas; los tendones del cuello se le habían saltado; tensos, se veían arrugas gruesas en su frente, por el espanto</t>
  </si>
  <si>
    <t>Augusto resolvió seguir a los jinetes, caminando junto a la tapia del potrero, que así, revueltos sus pasos entre los de la cabalgata, no serían escuchados por los perros que guardaban Umay</t>
  </si>
  <si>
    <t>Se sentaron en una banca de la plaza, frente a la fachada gris de la Catedral, y pasó un auto con parlantes: Todos al Teatro Municipal a las Siete, Todos a Oír a los Líderes de la Oposición</t>
  </si>
  <si>
    <t>" Y el cachaco se reía como una chancha de contento y el Ricardo se movía en su cama, furioso de no poder abrir la boca para decirle a su madre que se callara y no lo hiciera quedar tan mal</t>
  </si>
  <si>
    <t>La cara pegada a la cortina las vio acercarse, muy frescas, muy jóvenes, como si en el baño turco no hubieran perdido peso sino años, y abrió la puerta y le comenzaron a temblar las piernas</t>
  </si>
  <si>
    <t>Además, ni aunque quisiera, chola, porque acá solo hay hembras de color, y tú sabes que yo no les entro a las zambas, Rosita, yo no puedo con las cocodrilas, yo tengo mi estómago, qué crees</t>
  </si>
  <si>
    <t>cagado</t>
  </si>
  <si>
    <t>¿ese no es el Chacal? ¿Qué hace viniendo con una jerma?    ¿Y? Las mujeres pueden luchar Después de la revolución sexual    Ta que eres bien cagado, ¿no?    Cremas</t>
  </si>
  <si>
    <t>En el norte del Perú, el quechua y los dialectos corrieron, ante el empuje del idioma de blancos y mestizos, a acuartelarse en las indiadas de la Pampa de Cajamarca y el Callejón de Huaylas</t>
  </si>
  <si>
    <t>El limón abanquino, grande, de cáscara gruesa y comestible por dentro, fácil de pelar, contiene un jugo que mezclado con la chancaca negra, forma el manjar más delicado y poderoso del mundo</t>
  </si>
  <si>
    <t>Cuando terminó, ya había oscurecido y una lunita faltosa que más parecía una amarilla tajada de mamey, trataba de alumbrar  saliendo a ratos sobre los pesados nubarrones del cielo invernal</t>
  </si>
  <si>
    <t>LA CABEZA DEL FIERO VÁSQUEZ El sol matinal doraba alegremente los campos y un rebaño pastaba por los alrededores de Las Tunas, distrito situado a legua y media de la capital de la provincia</t>
  </si>
  <si>
    <t>Se había acostumbrado a encontrarlo en la playita cada cuatro semanas, con su camisa de cuello, sus zapatones, ceremonioso y sofocado, limpiándose la cara empapada con un pañuelo de colores</t>
  </si>
  <si>
    <t>y sigo embalado, apuradazo, con cara de loco bravo, porque yo cuando tengo ganas de estar con un chiquillo, no sé, medio que me cruzo, medio que pierdo la razón, listo, ya estoy en el haití</t>
  </si>
  <si>
    <t>Recordó su niñez, sus viajes por Europa, sus amigas de colegio, su juventud brillante, sus pretendientes, los grandes partidos que rechazó por ese hombre que ahora se empeñaba en destruirla</t>
  </si>
  <si>
    <t>Los niños daban gritos y las mocitas no sólo miraban e ganado sino también a los viriles repunteros que volvían de los campos con el rostro atezado por el sol y el sereno y la voz más ronca</t>
  </si>
  <si>
    <t>A veces, el medidor, un gusano verde que se alimenta de las hojas, prosperaba mucho y entonces había que sahumar los árboles, también de noche, para que el gusano cayera al agua y se ahogara</t>
  </si>
  <si>
    <t>y por favor no me digas que te pusiste ese pantalón de casualidad, cabrón, bien que te debes de haber probado cien pantalones antes de ponerte ese de cuerina, el que más puto te hacía sentir</t>
  </si>
  <si>
    <t>Fumando, esperó que don Fermín alargara la mano hacia el platito de maní, que se llevara el vaso de gin a la boca, bebiera, se secara los labios con la servilleta, y que lo mirara a los ojos</t>
  </si>
  <si>
    <t>Mas el varón de energía alerta, de sexo vivo, tenía que sentir más rudamente lo que era la soledad de la prisión, ese monólogo encendido y torturante de las más fuertes corrientes de la vida</t>
  </si>
  <si>
    <t>Alberto atraviesa el parque, el campo de deportes: la luz de la avenida revela los columpios y la barra; las paralelas, el tobogán, los trapecios y la escalera giratoria yacen en las sombras</t>
  </si>
  <si>
    <t>Los indios hacen bulla durante las vísperas, pero en esa plaza estaban echados, hombres y mujeres; hablaban junto a la cruz, en la sombra, como los sapos grandes que croan desde los pantanos</t>
  </si>
  <si>
    <t>Amalia había sentido vergüenza al ver las cuentas que le sacaba Símula, le robaba horrores en el diario y ella como si nada, ¿gastaste tanto?, está bien, y se guardaba el vuelto sin contarlo</t>
  </si>
  <si>
    <t>Como todo animal engreído, no podía ver con buenos ojos que otro se le adelantara en el camino, requiriera a una hembra o tan sólo comiera el pasto o lamiera la sal tranquilo en su presencia</t>
  </si>
  <si>
    <t>Era quebrado e inclusive había que trepar una cuesta, para voltear la loma y luego ir hasta los eucaliptos, bajar de regreso y caer en espacio llano para avanzar hasta el punto de la partida</t>
  </si>
  <si>
    <t>Volvió los ojos en la carátula vio la fachada borrosa de un gran edificio y, al pie, una inscripción en letras mayúsculas: "El colegio Leoncio Prado no es una antesala de la carrera militar"</t>
  </si>
  <si>
    <t>Pero sobre algunas tapias muy altas, allí bordeando Huanupata, colgaban sus ramas algunos árboles de limón real; mostraban sus frutos maduros o verdes, en lo alto; y los niños los codiciaban</t>
  </si>
  <si>
    <t>Obtuvo un éxito inmediato en España con sus primeras novelas: No se lo digas a nadie (1994), que fue llevada al cine, Fue ayer y no me acuerdo (1995) y Los últimos días de «La Prensa» (1996)</t>
  </si>
  <si>
    <t>) yo seguía mirándote, mariano, y tú venías caminando rápido, conchudazo, arreglándote el pelo, oliéndote el alacrán, alucinándote un bacán, te sentías una estrella, huevón, pero bien por ti</t>
  </si>
  <si>
    <t>Algunas muchachas, provistas de calabazas, iban y venían del sitio de labor a la vera de la chacra donde estaban los cantaros de chicha, para proveerse, y repartir el rojo licor celebratorio</t>
  </si>
  <si>
    <t>¿No tienen una novelita? ¿Y si traemos al poeta a que le cuente una de esas historias que engordan la pichula? Puro cuento, compañeros, yo hago carpas concentrándome, es Cuestión de voluntad</t>
  </si>
  <si>
    <t>Dijo que la comunidad había rehecho su existencia después de duros trabajos y que la tranquilidad y la creciente prosperidad llegaron al fin como producto del esfuerzo de cada uno y de todos</t>
  </si>
  <si>
    <t>Esa tarde, al regresar a Limoncillo, su tía la llamó mala y  desconsiderada, no le creyó que había dormido donde una amiga, serás una perdida y la próxima vez que faltara a dormir te botaré</t>
  </si>
  <si>
    <t>Ese era el vals peruano, mejor dicho el valse, acriollado y nativo como música y como ritmo: A su patria ha engrandecido este aviador valeroso y el peruano lo recuerda con espíritu orgulloso</t>
  </si>
  <si>
    <t>¿Le ha contado a Bola de Oro lo de ti y Amalia? Que es mi mujer, que nos vemos cada domingo desde hace años, que está encinta de mí se desgarró la voz de Ambrosio y Queta pensó va a llorar</t>
  </si>
  <si>
    <t>Benito demandó atención con una seña de la mano y, templando las riendas para mantener quieto al caballo, dijo: -Comuneros: según lo resuelto po la asamblea, ha llegao la hora de defendernos</t>
  </si>
  <si>
    <t>¿Cómo, siendo negro, el Hermano pronunciaba con tanta perfección las palabras? ¿Siendo negro? Palacitos corrió, dándose fuertes palmadas en los muslos, para simular que era un caballo brioso</t>
  </si>
  <si>
    <t>Los pescados maricones se tiran unos a otros, se reía Hipólito señalando la fuente, y Ludovico hablas de lo que sabes, mostacero: siempre fregaban así a Hipólito y él nunca se molestaba, don</t>
  </si>
  <si>
    <t>Queta estaba ahora de espaldas y Hortensia se veía pequeñita y blanca, ovillada, su cabeza inclinándose con los labios entreabiertos y húmedos entre las piernas oscuras viriles que se abrían</t>
  </si>
  <si>
    <t>La mujer no parecía prestarle atención; seguía quejándose y eso debía desconcertar al teniente Pitaluga que, por momentos, se callaba y sólo después de una larga pausa reanudaba su concierto</t>
  </si>
  <si>
    <t>Santiago se levantó, fue hacia la charola, no se te vaya a pasar la mano pensó Popeye y miró a Amalia: ¿le gustaba cómo cantan ésos? Señaló la radio, ¿regio, no? Le gustaban, bonito cantaban</t>
  </si>
  <si>
    <t>Alberto se aparta de la rejilla y se aproxima a la puerta del calabozo, que comunica con la sala de guardia: el teniente Gamboa está inclinado sobre el teniente Ferrero y le habla en voz baja</t>
  </si>
  <si>
    <t>Dice que estaban haciendo puntería con la cristina de un perro y que el Jaguar acertaba todas las pedradas a veinte metros y el perro decía: "me están haciendo polvo la cristina, mis cadetes"</t>
  </si>
  <si>
    <t>El Jaguar es una bestia, Boa, un bruto como no hay dos, me dijo esta tarde, ¿viste cómo adivinó lo del serrano, cómo se rió? Si el fregado hubiera sido yo, seguro que también se meaba de risa</t>
  </si>
  <si>
    <t>El salón grande estaba más lleno que el de la entrada, con el humo casi no se podía ver, y había mujeres sentadas en las mesas o en las rodillas de los tipos, que las manoseaban y las besaban</t>
  </si>
  <si>
    <t>, ese amigo de mi mamá me enseñó regalándome una bincha crema, que hasta hoy conservo, que el verdadero hincha siente siempre orgullo por su equipo y lo acompaña en las buenas y en las malas</t>
  </si>
  <si>
    <t>65 Teresa terminó sus gemidos y loanzas en el momento en que llegaron arreando tres taimados jumentos, los comuneros que habían ido al cercano distrito de Muncha con el objeto de traer cañazo</t>
  </si>
  <si>
    <t>Se reunieron de nuevo al anochecer, en un cafetín de chinos con borrachitos y losetas cubiertas de aserrín, y hablaron horas, sin soltarse las manos, ante dos tazas de café con leche intactas</t>
  </si>
  <si>
    <t>Por úItimo, junto con la ávida sombra de la noche, cayó Ia lluvia en chorros gruesos y sonoros, batida por un huracán que la aventaba sobre las paredes y mordía los techos para que los pasara</t>
  </si>
  <si>
    <t>Esos blanquiñosos se parecen a los del Colegio de los Hermanos Maristas del Callao, que juegan fútbol como mujeres; les cae una patada y se ponen a llamar a su mamá; mírales las caras, no más</t>
  </si>
  <si>
    <t>El tiempo borró los detalles superfluos y las cosas se le aparecían nítidamente, como esos estilizados dibujos que los artistas nativos suelen burilar en la piel lisa y áurea de las calabazas</t>
  </si>
  <si>
    <t>Tampoco hay problema por ahí ¿no? Y la International, la Cerro y demás compañías sólo quieren un gobierno fuerte que les tenga tranquilos a los sindicatos continuó Espina,  sin escucharlo</t>
  </si>
  <si>
    <t>El senador Heredia se puso de pie: sobre todo, una ocasión para que los cajamarquinos demostraran su gratitud al Presidente por las obras de tanta trascendencia para el departamento y el país</t>
  </si>
  <si>
    <t>Al día siguiente, cuando llegaron a La Herradura, Maricucha le dijo a Joaquín «no quiero que te juntes más con ese cholo mátalas callando», y desde entonces Joaquín dejó de ser amigo de Elmer</t>
  </si>
  <si>
    <t>¡Qué pronto había llegado la oportunidad! ¿Y si notaba la falta del candado y se prevenía? Pasó, y en el momento mismo en que pasaba, el Fiero abrió rápidamente la puerta y le saltó al cuello</t>
  </si>
  <si>
    <t>Más allá del patio seco de nuestra casa había un canchón largo cubierto de una yerba alta, venenosa para las bestias; sobre el canchón alargaban sus ramas grandes capulíes de la huerta vecina</t>
  </si>
  <si>
    <t>Página 254  El último día de enero de ese año, Juan Ignacio le dijo a Joaquín que había decidido volver a Lima, y Joaquín dijo que él también quería volver, pues ya no le quedaba mucha plata</t>
  </si>
  <si>
    <t>Sobre el suelo, envueltos en mantas listadas y la penumbra del recinto, estaban alineados en dos filas y los menos graves conversaban pitando cigarrillos que se habían invitado recíprocamente</t>
  </si>
  <si>
    <t>¿Pensando que con eso lo iba a convencer? ¿Pensando que con eso le iba a sacar más plata? ¿Por qué ha hecho una maldad así? Porque la pobre loca está ya medio loca de verdad susurró Queta </t>
  </si>
  <si>
    <t>Ahora la madre estará sentada junto a su padre, tal vez teniendo en brazos a otro hermano menor, mientras en su torno se sucederán, rodeando la amplia fogata, los otros hijos y los familiares</t>
  </si>
  <si>
    <t>Banderines del Colegio, un retrato del Chispas, otro de la Teté en traje de primera comunión, linda pensó Popeye, un chancho orejón y trompudo sobre la cómoda, la alcancía, cuánta plata habría</t>
  </si>
  <si>
    <t>A veces los caballos se paran y levantan las patas delanteras, pero entonces la espuela se hunde más en la herida y la rienda es recogida con crueldad; el jinete exige, le atormenta el orgullo</t>
  </si>
  <si>
    <t>La señora Elena se sentó a la mesa conversando del Fiero con su marido, y los niños se habrían metido para decir: «Una vez encontró un puma del tamaño de un burro», y don Teodoro soltó la risa</t>
  </si>
  <si>
    <t>Desde la tribuna le habían hecho gestos, dicho no lo interrumpas mientras habla, requintado entre dientes, pero Trifulcio no obedecía: era el primero en aplaudir, el último en dejar de hacerlo</t>
  </si>
  <si>
    <t>Página 25  Joaquín se agachó al lado del carro de Moulbright, sacó un lapicero, metió la punta del lapicero en la pichina de una de las llantas delanteras y dejó escapar el aire de esa llanta</t>
  </si>
  <si>
    <t>Le decían Piraña porque, como esas bestias carnívoras de los ríos amazónicos, su doble hilera de dientes enormes y blanquísimos desbordaba los labios, y sus mandíbulas siempre estaban latiendo</t>
  </si>
  <si>
    <t>Iñiguez se la pasaba metido en su despacho, rodeado de legajos de papel sellado, en los que garrapateaba tercamente ayudado por dos amanuenses y de una densa neblina del tabaco acre que fumaba</t>
  </si>
  <si>
    <t>Días después don Álvaro fue al pueblo, seguido de sus guardaespaldas y encontrándose en plena puna, surgió de repente, al ponerse de pie en un recodo del sendero, la negra figura de Nasha Suro</t>
  </si>
  <si>
    <t>En esa gran altura, desde la cual se miraba hacia abajo los horizontes, el látigo parecía subir al cielo, para dar vuelta entre las nubes rozando la comba azul y caer en las espaldas del padre</t>
  </si>
  <si>
    <t>y zafaron los negros y yo me tumbé en mi colchón y me quedé dormido toda la tarde y me desperté ya de noche y pensé bien por ti, chino, ya te mudaste, ya eres libre, ya nadie te va a joder más</t>
  </si>
  <si>
    <t>Anda furioso, no se le puede hablar, uno se le acerca a hacerle una pregunta, a pedirle un cigarrillo, y ahí mismo se pone como si le hubieran bajado el pantalón y empieza a decir brutalidades</t>
  </si>
  <si>
    <t>Los huailulos o huairuros son unos frutos durísimos, bonitos, rojos con una pinta negra, que se dan en la selva, y que los comerciantes -entre ellos el ahora maldito Mágico- acostumbran vender</t>
  </si>
  <si>
    <t>Y usted no tiene ninguna clase de pruebas, ni suficientes ni insuficientes, y viene aquí a lanzar una acusación fantástica, gratuita, a echar lodo a un compañero, al colegio que lo h-a formado</t>
  </si>
  <si>
    <t>Oye, qué bien te las buscas, chola, y la señorita se hacía la que amenazaba a la señora, ¿no me andarás engañando con ésta, no?, y la señora lanzó una de sus carcajadas: sí, te engaño con ella</t>
  </si>
  <si>
    <t>Cruzó la pista, una mano la pellizcó en la cadera y ella sonrió sin detenerse, pero antes de llegar al mostrador se le interpuso una cara hinchada de ojos añejos y cejas hirsutas: ven a bailar</t>
  </si>
  <si>
    <t>Ése del escalafón, ése cachuelero como yo, ése del escalafón, se los iba señalando Ludovico, y estaba hablando un Mayor de Policía, medio panzón, medio tartamudo, a cada rato repetía o sea que</t>
  </si>
  <si>
    <t>¿Usted también, mi General? Ustedes me arrancaron el visto bueno pero no me han convencido, me sigue pareciendo estúpido hablar con él el general Llerena arrojó los telegramas al escritorio</t>
  </si>
  <si>
    <t>El rostro del Cristo, la voz de la gran campama, el espanto que siempre había en la expresión del pongo, ¡y el Viejo!, de rodillas en la catedral, aun el silencio de Loreto Kijllu, me oprimían</t>
  </si>
  <si>
    <t>Nos tuvieron parados y después nos llevaron a la cuadra y entonces dije, una lengua amarilla se ha puesto a cantar, no lo quiero creer pero está claro como el agua, nos ha denunciado el Jaguar</t>
  </si>
  <si>
    <t>Era bajito, de rostro anónimo y bien vestido; el cuello duro parecía incomodarle, a cada instante movía la cabeza y la nuez se desplazaba bajo la piel de su garganta como un animalito aturdido</t>
  </si>
  <si>
    <t>Conversación en La Catedral es algo más que un hito en el derrotero literario de Mario Vargas Llosa: es un punto de referencia insoslayable, un dato fijo en la historia de la literatura actual</t>
  </si>
  <si>
    <t>Durante unas elecciones, Castro era matón oficial y jefe de pandilla de cierto candidato y, al volver una esquina, se encontró de improviso con el que ocupaba igual cargo en el bando contrario</t>
  </si>
  <si>
    <t>Entre las tejas y los aleros prolongaba un amenazante rezongo, extendía y agitaba como banderolas los ponchos y las amplias polleras de los caminantes, tronchaba gajos nuevos y arrancaba hojas</t>
  </si>
  <si>
    <t>Un día y otro, Rosendo Maqui, acompañado de regidores o comuneros notables -al alcalde le interesaba que el mayor número de comuneros viera de cerca el juicio-, fue de Rumi al pueblo y regresó</t>
  </si>
  <si>
    <t>Esa mañana, después de cantar el himno nacional y escuchar el discurso de bienvenida del director del Markham, Joaquín se dirigió a su nueva clase, junto con sus compañeros de primero de media</t>
  </si>
  <si>
    <t>Los brazos cruzados sobre la carpeta, los Ojos azules clavados en el pizarrón, el Jaguar pasaba las horas de clase sin abrir la boca, ni tomar un apunte, ni volver la cabeza hacia un compañero</t>
  </si>
  <si>
    <t>Tenía fe en ambos; sin embargo, recordaba la advertencia de Antero: ¡Es un layka, un maldito; y también en su alma está Salvinia; he pronunciado su nombre, mientras le abría a fuego sus ojos</t>
  </si>
  <si>
    <t>Dicen que el huayruro, huayruro, no puede no puede, ¡cómo ha de poder! Por qué ha de poder ¡huay! Qué ha de poder el espantado huayruro con la mano de doña Felipa, con la fuerza de doña Felipa</t>
  </si>
  <si>
    <t>no vayas al haití, corazón, quédate en tu casa, ahórrate el café y no te juntes con perdedores, y un saludo a toda la linda gente que ahorita está tomándose su cafecito en la terraza del haití</t>
  </si>
  <si>
    <t>"¿Y qué pasa con las malditas luces, suboficial Varúa?, gritaba Huarina, ¿no ve que estos animales se están matando?" Llovía de todas partes, es la pura verdad, suerte que no hubo un malogrado</t>
  </si>
  <si>
    <t>La voz del río y la hondura del abismo polvoriento, el juego de la nieve lejana y las rocas que brillan como espejos, despiertan en su memoria los primitivos recuerdos, los más antiguos sueños</t>
  </si>
  <si>
    <t>Al llegar al barrio, permanecían echados en el jardín de la casa de Pluto, fumando "Viceroys" comprados en la pulpería de la esquina, junto con pastillas de menta para quitarse el olor a tabaco</t>
  </si>
  <si>
    <t>Los automóviles pasaban por Padre Jerónimo con los faros encendidos, y una brisa lustral les refrescaba la cara mientras bajaban por Azángaro, locuaces, excitados, hacia el Parque Universitario</t>
  </si>
  <si>
    <t>"Ir a mi casa, acostarme, llamar al médico, tomar una pastilla, dormir un mes, olvidarme de todo, de mi nombre, de Teresa, del colegio, ser toda la vida un enfermo, pero con tal de no acordarme</t>
  </si>
  <si>
    <t>El trigo, tanto como el maíz, mueren con las heladas de la puna, y los caballos, vacas y asnos se desarrollan poco, debido al rigor del clima y el escaso valor nutritivo de la paja llamada ichu</t>
  </si>
  <si>
    <t>Cuando sanó, venía en las tardes a dar vueltas por la Facultad de Letras, iba a leer a la Biblioteca  Nacional, y sabía todo y tenía respuestas para todo y hablaba de todo, piensa, menos de él</t>
  </si>
  <si>
    <t>Le alcanzó los billetes estirando una mano lenta y un poco avergonzada, ¿se pagaba por adelantado, no?, como si estuviera entregándole una carta con malas noticias: ahí estaban, podía contarlos</t>
  </si>
  <si>
    <t>Centenares, miles, y de repente aparecieron los policías, el Rochabús, camiones, jeeps, y la Colmena se había llenado de humo, chorros de agua, carreras, gritos, pedradas y en eso la caballería</t>
  </si>
  <si>
    <t>Después de comer, cantaron Guantanamera, La bamba, Un beso y una flor, Nube gris, Quisiera tener un millón de amigos, Quisiera ser picaflor, Vamos a la playa, Marisabel y El himno de la alegría</t>
  </si>
  <si>
    <t>Concluido el entrenamiento, los muchachos paseaban las calles llevando cuerdas que cruzaban todo el ancho de la calle; de cada cuerda colgaban de las patas veinte o treinta loros ensangrentados</t>
  </si>
  <si>
    <t>Pero el señor se iba y no volvía a hablar de él, nunca lo llamaba por teléfono y se la veía tan alegre, tan despreocupada, tan entretenida con sus amigas, que Amalia pensaba ni se acuerda de él</t>
  </si>
  <si>
    <t>Lo sintió incorporarse, adivinó en la oscuridad sus movimientos obedientes, vio en el aire la mancha blanca de la camisa que él arrojaba hacia la silla visible en los hilos de luz de la ventana</t>
  </si>
  <si>
    <t>Los munchinos habían declarado en favor de la comunidad, entre ellos Zenobio García, quien, con toda educación, recordó a los comuneros que hacía tiempecito que no compraban cañazo en su tienda</t>
  </si>
  <si>
    <t>Recordaba claramente la vez que estuvieron juntos en el rodeo de Norpa y también cuando Amadeo dijo uno de los últimos cuentos que le oyó una noche en que la luna blanqueaba la paja de la parva</t>
  </si>
  <si>
    <t>¡Mánan!, gritaban los hombres que venían de las regiones frías; los del Collao se enfurecían, y si estaban borrachos, hacían callar a los músicos amenazándolos con los grandes vasos de chicha</t>
  </si>
  <si>
    <t>Mientras se desabotonaba la falda, veía a Malvina, desnuda ya: un rombo tostado y carnoso desperezándose en una pose que quería ser provocativa bajo el cono de luz de la lámpara y hablando sola</t>
  </si>
  <si>
    <t>Ojalá, y no solo eso, sino que también voy a poder salir a montar mi bici, voy a poder ir a tomar mi cafecito sin que los cirios me digan cochinadas, voy a poder hacer una vida normal, Joaquín</t>
  </si>
  <si>
    <t>El Fiero, para mejor, encontró quien lo quisiera en Gumercinda, muchacha agraciada que era hija de uno de los peones del Tuco, y le comenzó a encontrar gusto a la vida, que le parecía muy buena</t>
  </si>
  <si>
    <t>En su cara de un trigueño claro brillan dulcemente los ojos ingenuos y, bajo la enérgica nariz, los gruesos labios de risa fácil -el inferior le cuelga un tanto- se contraen en un mohín de duda</t>
  </si>
  <si>
    <t>Después te abriste la bragueta y me dijiste ahora vamos a practicar juntos, échate saliva en la mano y hazme una limpiadita, solo para ver si has aprendido; si lo haces bien, apruebas el examen</t>
  </si>
  <si>
    <t>Los gendarmes furiosos ante un cuerpo atravesado, odiado y tan deforme ¿qué no harían? Pero supimos que sus persecutores encontraron una de las mulas, tumbada en medio del puente del Pachachaca</t>
  </si>
  <si>
    <t>En el caso de Arguedas se produce una situación sociolingüística, propia de todas las lenguas a las que el idioma que domina despóticamente a la sociedad obliga a retraerse del consorcio público</t>
  </si>
  <si>
    <t>Me crucé con el Coronel y un grupo de caballeros que lucían cadenas de oro en el chaleco; me hice a un lado sin sentir esa especie de apocamiento e indignación que me causaban: Que pasen, dije</t>
  </si>
  <si>
    <t>¿Y dónde están Lozano y don Emilio, por qué no se puede hablar por teléfono con nadie? Habían salido de Camaná todavía oscuro, sin desayunar, y el que daba las órdenes no hacía más que requintar</t>
  </si>
  <si>
    <t>Su padre debe ser muy bruto, todos los serranos son muy brutos, en el colegio yo tenía un amigo que era puneño y su padre lo mandaba a veces con tremendas cicatrices de los correazos que le daba</t>
  </si>
  <si>
    <t>La Ley de Seguridad Interior no es para mocosos que no saben dónde están parados, don Cayo con una furia frenada, Carlitos, sin alzar la voz, aguantándose las ganas de decirle perro, sirviente</t>
  </si>
  <si>
    <t>Volvió la anaconda al río y el jaguar al bosque y el Chullachaqui a la canoa, llevando todos sus regalos; muy triste, muy triste subió a ella y se perdió otra vez en la lejanía bogando río abajo</t>
  </si>
  <si>
    <t>Viajeros y pastores pasaban del espanto a la sorpresa preguntándose: ¿qué gente es ésta? A simple vista colegíase que eran bandoleros y cuatreros y, sin embargo, tenían el gesto honrado de pagar</t>
  </si>
  <si>
    <t>Y nadie hablaba, parecía mentira que hubiera ese silencio, los pechos subiendo y bajando, quién iba a pensar en la salida, juro que lo único que querían era meterse a la cama y dormir una siesta</t>
  </si>
  <si>
    <t>Hablaron, forcejearon, Amalia se ablandó y en la esquinita de siempre él, suspirando, me emborraché todas las noches desde esa noche, Amalia, el amor había sido más fuerte que el orgullo, Amalia</t>
  </si>
  <si>
    <t>Pero el sambo la miró de frente sólo unos segundos; bajó la cabeza, murmuró buenas noches, se apresuró a abrirle la puerta del automóvil que era negro, grande y severo como una carroza funeraria</t>
  </si>
  <si>
    <t>false</t>
  </si>
  <si>
    <t>Y como las campanas doblaban día y noche, y los acompañantes de los muertos cantaban en falsete himnos que helaban la médula de nuestros huesos, los días y semanas que duró la peste no hubo vida</t>
  </si>
  <si>
    <t>¿A lo mejor se había enamorado de ella de nuevo, ese día que se encontraron en la calle? Afuera no había ningún ruido, las cortinas estaban corridas, una resolana verdosa entraba desde el jardín</t>
  </si>
  <si>
    <t>» El puesto privilegiado que cabe a la canción en las operaciones transculturadoras queda así evidenciado: salva el pasado tradicional (indio) y permite la libertad creativa (chola) del presente</t>
  </si>
  <si>
    <t>Dos de ellas conversaban con un indio que, sentado en el pequeño muro de la pila, miraba su caballo, magro y mal aperado flete que arrastraba la rienda mientras ramoneaba el pasto con vehemencia</t>
  </si>
  <si>
    <t>Se detuvo un momento a ver un totoral, arrancó un manojo de espadañas que arrojó por los aires y siguió su camino, dando, al pasar, una amistosa palmada en el anca a una vaca que estaba por allí</t>
  </si>
  <si>
    <t>Ya era tarde para desviarlo en un sendero bordeado de uñegatos o para detener el desbocado galope, de modo que Adrián extendió los brazos y se abalanzó hacia la primera y gruesa rama, firmemente</t>
  </si>
  <si>
    <t xml:space="preserve">  ¡Lucía, te amo!    Un día voy a ser el máximo exponente del rock peruano mejor del rock mundial; y voy a componer una canción pa la U: Por ti soy capaz de cortarme los huevos</t>
  </si>
  <si>
    <t>¿Y Cayo Mierda, y él? él bebía con regularidad, participaba con monosílabos en la conversación y se portaba como si fuera la cosa más natural que Ambrosio estuviera sentado ahí bebiendo con ellos</t>
  </si>
  <si>
    <t>¿Por qué habían esperado hasta ahora para botarla, flaco? Santiago encogió los hombros, sus viejos no querían que él se diera cuenta que la botaban por lo de la otra noche, como si él fuera tonto</t>
  </si>
  <si>
    <t>Dónde se ha visto, a mediodía con fusiles y a hacer campaña en el estadio, ¿no será que a Gamboa se le ha zafado una tuerca? Estaba esperándonos en la cancha de fútbol y nos miraba con unas ganas</t>
  </si>
  <si>
    <t>regresé a toda velocidad a casa de mis viejos, estaba duro y sin embargo feliz, soy gay y así está bien, qué rico es entrar al óvalo gutiérrez hecho una pinga, me gusta que las llantas lloren así</t>
  </si>
  <si>
    <t>Pertenecía a esa estirpe de bandoleros románticos que tenían en Luis Pardo su paradigma y en la actualidad van desapareciendo con el incremento de las carreteras y las batidas de la Guardia Civil</t>
  </si>
  <si>
    <t>Cayo Mierda, Lucas, todos los que recibió en su casa, todos los que atendió y ¿Él, él? roncó Ambrosio y Queta se calló; tenía las piernas listas para levantarse y correr, pero él no, se movió</t>
  </si>
  <si>
    <t>No sabía que hacer, abría los cuadernos y los libros del colegio, por gusto, ya no servían para nada, metía la mano en el cajón de los cachivaches y ella todo el tiempo detrás de mí, observándome</t>
  </si>
  <si>
    <t>Cuando yo me reí de tal enano echándole sus cuatro malditadas, los mineros casi me pegan y entonces yo dije que las peleas debían ser po cosas mejores que un ridículo enano y me volví pa el norte</t>
  </si>
  <si>
    <t>Parado, su pecho subiendo y bajando, Trifulcio volvió a gritar ¡Viva Odría! Alguien de la fila de atrás lo agarró del hombro ¡provocador! él se desprendió de un codazo y miró al limeño: ya, vamos</t>
  </si>
  <si>
    <t>Cuando todo ruido cesó y Zenobio atrevióse a volver, encontró que las mujeres gemían, del arcón abierto habían desaparecido los cinco mil soles que guardaba y todo estaba en desorden y destrozado</t>
  </si>
  <si>
    <t>El primer domingo en la casita de San Miguel, para darle una buena impresión le dijo ¿puedo ir a misa un ratito? La señora lanzó una de sus risas: anda, pero cuidado que te viole el cura, beatita</t>
  </si>
  <si>
    <t>No hubo quien igualara a Julio Contreras, que tal era su nombre, cuando se trataba de ir a los «cortes» con las cometas que tenían la cola armada de vidrios filudos, o de manejar la honda de jebe</t>
  </si>
  <si>
    <t>Las india s que estaban allí preparando la comida, les informaron que los ocupantes, confiados en sus medidas, se habían ido tranquilamente a bañar y nadar un poco en la quebrada que corría cerca</t>
  </si>
  <si>
    <t>A los cinco años, el Rajas salió y formó otra banda, y el flaco lo estuvo esquivando hasta que un día lo encontraron dos matones en "El tesoro del puerto" y lo llevaron a la fuerza donde el Rajas</t>
  </si>
  <si>
    <t>Jamás peleaban con mayor encarnizamiento; llegaban a patear a sus competidores cuando habían caído al suelo; les    99  100  clavaban el taco del zapato en la cabeza, en las partes más dolorosas</t>
  </si>
  <si>
    <t>¿Por qué estás enojado conmigo? ¿Te han dicho algo de mí? -¿No te importa que se haya muerto Arana? -dijo él ¿No ves que estoy hablando del Esclavo? ¿Por qué cambias de tema? Sólo piensas en ti y</t>
  </si>
  <si>
    <t>¿Cómo está la familia, todos bien? Salúdamelos a todos, ¿ya? Bueno, ya tengo que colgar porque estas llamadas me van a dejar misio y no voy a tener billete para comprarte tu reloj pulsera, Rosita</t>
  </si>
  <si>
    <t>Todas las casas estaban solas, vacías, gritando su abandono con sus puertas abiertas como fauces, con sus techos esqueléticos las que fueron de tejas, con su paja desgreñada y retaceada las demás</t>
  </si>
  <si>
    <t>El camión no los sorprendió; lo vieron destellar a lo lejos, en la cumbre de una colina, y lo vieron acercarse, lento, pesado, corpulento, con su cargamento de latas sujetas con sogas en la tolva</t>
  </si>
  <si>
    <t>Reafirma inquebrantable lealtad gobierno constituido y jefe de estado empeñado patriótica restauración nacional, firmado general Pedro Solano, Comandante en Jefe primera región militar leyó él</t>
  </si>
  <si>
    <t>Ya no pudo montar a caballo y sus acompañantes lo cargaron en brazos con la idea de trasladarlo a Umay o al pueblo, pero pronto comprendieron que, para el caso, ambos puntos quedaban muy alejados</t>
  </si>
  <si>
    <t>Cuando se hizo el silencio, el Loco lanzó su estentóreo: «¡Viva Piérola!» 322 Una vez le preguntaron por qué gritaba así y él respondió sencillamente: «Porque me gusta», sin dar más explicaciones</t>
  </si>
  <si>
    <t>Ah bandida, estalló la señorita Queta, mirando a la señora, y la señora, muerta de risa, te la presto pero trátamela bien, y la señorita le dio a Amalia un jalón y la hizo caer sentada en la cama</t>
  </si>
  <si>
    <t>¿Y ustedes, enanos, alguien los ha invitado, qué hacen levantados, por favor, alguien dijo que enciendan la luz? ¿Y ése era el brigadier? No vamos a dejar que hagan eso con el muchacho, maricones</t>
  </si>
  <si>
    <t>Bueno, ya nos la metieron y hay que moverse Becerrita levantó el teléfono, marcó un número, habló con la agria boca pegada al aparato, su mano regordeta de uñas negruzcas borroneaba una carilla</t>
  </si>
  <si>
    <t>Él se burlaba de la muchacha, que sufría en los melodramas mexicanos y buscaba su mano en la oscuridad, como pidiéndole protección, pero ese contacto súbito lo conmovía y lo exaltaba secretamente</t>
  </si>
  <si>
    <t>Los primeros días durmió en la cocina, sobre un crudo, pero en las noches aullaba y venía a ulular ante la puerta del dormitorio, así que acabaron por instalarlo en un rincón, junto a los zapatos</t>
  </si>
  <si>
    <t>nadie quiere ir a tomar un café al haití, salvo los perdedores y las viejas putas que quieren levantarse a algún pendejerete en alquiler y los actores mariconazos que se alucinan marilyn con pinga</t>
  </si>
  <si>
    <t>Tere hacía todo con mucho orden, daba admiración ver sus cuadernos y sus libros tan bien forrados, y su letra chiquita y pareja; jamás hacía una mancha, subrayaba todos los títulos con dos colores</t>
  </si>
  <si>
    <t>Quien pasaba todos los días frente al cuarto era Pancha, la buñuelera, de ida a la dársena o también de vuelta, con su sartén y su brasero y sus andares rítmicos y su sonrisa de brillantes nácares</t>
  </si>
  <si>
    <t>Se habían quitado el rebozo para realizar su faena y veíase que la sencilla blusa blanca ornada de grecas, dejando al descubierto los redondos brazos, ceñía la intacta belleza de los senos núbiles</t>
  </si>
  <si>
    <t>Sobre la tierra suelta su larga púa trazó líneas redondas, se revolvió lanzando ráfagas de aire por sus cuatros ojos; vibró como un gran insecto cantador, luego se inclinó, volcándose sobre el eje</t>
  </si>
  <si>
    <t>En seguida, dejando un poco de lado al subprefecto y al juez, que ya hablan cumplido sus tareas, el hacendado llamó a Iñiguez y los dos jinetes salieron del caserío para detenerse en una eminencia</t>
  </si>
  <si>
    <t>La mensualidad, la platita que les sacaba a todos los bulines y jabes de Lima ¿qué vivo, no, don? Comenzaron por la salida a Chosica, la casita escondida detrás del restaurant donde vendían pollos</t>
  </si>
  <si>
    <t>Temía a los valles cálidos y sólo pasaba por ellos como viajero; se quedaba a vivir algún tiempo en los pueblos de clima templado: Pampas, Huaytará, Coracora, Puquio, Andahuaylas, Yauyos, Cangallo</t>
  </si>
  <si>
    <t>El Fiero recibió plata cierto domingo y el herrero le envió, por medio de Correa Zavala, un pequeño paquete que el bandido se apresuró a guardar diciendo que eran unos aros para que jugara su hijo</t>
  </si>
  <si>
    <t>Habías tomado un colectivo, bajado en la Colmena, andado aturdido bajo el Portal y de pronto ahí estaba la silueta desbaratada de Carlitos levantándose de una mesa del bar Zela, su mano llamándote</t>
  </si>
  <si>
    <t>Puente sobre el mundo    Los ríos profundos  José María Arguedas  Ellas sabían sólo huaynos del Apurímac y del Pachachaca, de la tierra tibia donde crecen la caña de azúcar y los árboles frutales</t>
  </si>
  <si>
    <t>Se trata de una reproducción de las tropelías y especulaciones realizadas en anterior ocasión, para llevar la línea férrea de Juliaca al Cuzco, como también en la obra de canalización del Huatanay</t>
  </si>
  <si>
    <t>Y se puso a reír y Cava miraba a todos lados, y el Rulos y yo, qué pasa hermano, y Huarina apareció en la puerta y dijo, Cava, venga con nosotros, perdón, profesor Fontana, es un asunto importante</t>
  </si>
  <si>
    <t>Mientras comía rodeando el fogón con Sebastián Poma, el joven Rosendo, los hermanos menores de éste y Juanacha -que le servía en los mates más grandes-, llegó la joven Cashe acompañada de su madre</t>
  </si>
  <si>
    <t>La íntima asociación de la música y la palabra, Arguedas la destacó en sus ensayos, hablando del «haravec» o poeta del antiguo Imperio de los Incas, que, como los trovadores, era también músico: «</t>
  </si>
  <si>
    <t>Corrimos como tres cuadras, no sé si nos perseguían, pero yo tenía mucho miedo y cuando el flaco me dijo: Lárgate por allá y al doblar la esquina échate a caminar tranquilo", creí que estaba frito</t>
  </si>
  <si>
    <t>Se volvió, los ojos casi líquidos de Hortensia, su expresión cariñosa e idiota, y le pasó la mano por la mejilla, sonriéndole: estaba muy ocupado con el viaje del Presidente, vendría mañana quizás</t>
  </si>
  <si>
    <t>El peritaje sobre marcas hizo ver que la de Casimiro Rosas era muy nueva y no pudo ser puesta al toro mulato sino en fecha reciente, en cuyo caso la quemadura habría ofrecido otras características</t>
  </si>
  <si>
    <t>Deberías estudiar ciencias políticas, sociología, una cosa así que suene bonito, y después te lanzamos como candidato presidencial, hijo, porque en el Perú necesitamos una esperanza blanca como tú</t>
  </si>
  <si>
    <t>Toda la acción transcurre en la pobreza, en la basura, en los harapos, en cocinas de indios, caminos lodosos, chicherías de piso de tierra, letrinas de colegios, baldíos, destartalados refectorios</t>
  </si>
  <si>
    <t>Pero cuando los externos se fueran, lo haría bailar en el patio de honor, sobre el empedrado; y sería entonces el más vivo, el más activo y dichoso, la mejor criatura que se movía a la luz del sol</t>
  </si>
  <si>
    <t>Vallano iba a la cabeza del grupo de cadetes que se le acercaba, todos hacían gestos y la curiosidad relampagueaba en sus ojos: él se sentía electrizado ante tantas miradas y preguntas simultáneas</t>
  </si>
  <si>
    <t>en la puerta había un chiquillo medio extraterrestre que siempre me saludaba con el debido respeto, me daba la mano (y le sudaba la mano), me felicitaba efusivamente, me hacía alguna broma pendeja</t>
  </si>
  <si>
    <t>" Comenzó a bailar, al principio muy despacio, tratando de cumplir escrupulosamente los movimientos del vals criollo, un paso a la derecha, un paso a la izquierda, vuelta por aquí, vuelta por allá</t>
  </si>
  <si>
    <t>Había venido desde Tingo María a tramos cortos, por si acaso: en camión hasta Huánuco, donde pasó una noche encerrado en un cuartito de hotel, luego en ómnibus hasta Huancayo, de ahí a Lima en tren</t>
  </si>
  <si>
    <t>¿Acaso no sabes que después de la bromita que le hiciste escapándote le cayó encima algo peor? El hijo de puta de Bermúdez creyó que estuvo metido en la conspiración de Espina y se dedicó a joderlo</t>
  </si>
  <si>
    <t>Poco después encontraron un árbol intacto aún, y veterano y novato clavaron en la tibia piel la hoja filuda de las hachuelas y le ciñeron los recipientes de latón que debían almacenar el denso jugo</t>
  </si>
  <si>
    <t>484 CAPÍTULO 24 ¿ADÓNDE? ¿ADÓNDE? Los machetes y los rejones relumbraban al sol, treinta fusiles tronaron rabiosamente y Artemio Chauqui levantaba una hacha como quien enarbola una bandera de acero</t>
  </si>
  <si>
    <t>En confianza, conversando con Panta o cualquiera de sus amigos, el Mágico se quejaba de haber perdido a su madre a la edad de un año, quedando a cargo de un padre borracho que le impidió ser doctor</t>
  </si>
  <si>
    <t>El socio se quedaba disgustao, meditativo, y él, pasao un momento, decía: «Yo no tengo mucha plata y esto de ser vendedor viajero, con la competencia que existe, usted sabe, no da siquiera pa vivir</t>
  </si>
  <si>
    <t>Los vecinos, que nada quisieron hacer por temor a los bandidos y aversión a García y sus familiares, acudieron con cara hipócritamente compungida llevando el solapado propósito de enterarse de todo</t>
  </si>
  <si>
    <t>No sé para qué sigo siendo socio de esto, no vengo jamás hablaba con la boca de una cosa, piensa, y con los ojos cómo estás, cómo has estado, estuve esperando cada día, cada mes, cada año, flaco</t>
  </si>
  <si>
    <t>335 CAPÍTULO 12 VALENCIO EN YANAÑABUI El vientre de Casiana aumentaba distendiendo la amplia pollera de lana, sus movimientos se volvían pesados y los senos le crecían dándole voluptuosidad y dolor</t>
  </si>
  <si>
    <t>Fermín tiene razón, coronel dijo Emilio Arévalo: Nada irá viento en popa mientras no se celebren elecciones y el General Odría vuelva al poder oleado y sacramentado por los votos de los peruanos</t>
  </si>
  <si>
    <t>Si veo un papel medio pintadito de eso que llaman letras, me pongo pensativo y como que siento que no podría aprender, ¡hasta tengo miedo! -Es que nunca, nunquita hemos sabido nada -respondió Maqui</t>
  </si>
  <si>
    <t>Toda la vida había luchado en ese yermo acumulando su fortuna centavo a centavo, sufriendo a una mujer que nunca le perdonó su mentira, esperanzado en la hija y la propia habilidad para las trampas</t>
  </si>
  <si>
    <t>Pasaba días enteros abandonado a una rutina que decidía por él, empujado dulcemente a acciones que apenas notaba; ahora era distinto, se había impuesto lo de esta noche, sentía una lucidez insólita</t>
  </si>
  <si>
    <t>A mitad de la clase de química, un asistente de Moulbright, el señor Tapia, entró al salón, habló en voz baja con el profesor Candelares y dijo: Alumno Jorge Bermúdez, haga el favor de acompañarme</t>
  </si>
  <si>
    <t>Benito entregó los fusiles y los caballos, inmediatamente, a los hombres que primero pusieron mano sobre los caporales y después ordenó: -A estos vendidos enciérrenlos pa que no vayan con el cuento</t>
  </si>
  <si>
    <t>Puso un emplasto de yerbas sobre la herida y don Gonzalo se fue a los pocos días a su hacienda y allí mejoró completamente, viviendo, con el cráneo remendado con calabaza por espacio de largos años</t>
  </si>
  <si>
    <t>(Lo jala violentamente, MISTERIO agarra el polo y comienza a correr)  :  Un hincha aliancista fue cruelmente acuchillado por lo que se presume sería una nueva barra de su clásico rival</t>
  </si>
  <si>
    <t>Yo francamente prefiero estar casado con una mujer que se toma sus whiskachos, que con una beata que se pasa la vida con sus amigos maricones y sus amigas marimachas del Opus Dei dijo Luis Felipe</t>
  </si>
  <si>
    <t>Le señaló una mecedora, que se sentara, tenía un ligero acento español, unos ojitos locuaces, una barbita triangular muy blanca: ¿no lo habrían seguido? Cuidarse mucho, de los jóvenes dependía todo</t>
  </si>
  <si>
    <t>Él se ríe a carcajadas, se echa en la cama, saca del bolsillo Los placeres de Eleodora, se lo planta ante los ojos que hierven de malicia, simula leer moviendo los labios como dos ventosas lascivas</t>
  </si>
  <si>
    <t>pasan los días y no sé nada de mariano pero sigo pensando en él, sigo acordándome de la noche que entré estonazo al cielo y lo vi cantando y bailando y meciendo la pinga con indudable arte y aplomo</t>
  </si>
  <si>
    <t>El cantor olía a sudor, a suciedad de telas de lana; pero yo estaba acostumbrado a ese tipo de emanaciones humanas; no sólo no me molestaban, sino que despertaban en mí recuerdos amados de mi niñez</t>
  </si>
  <si>
    <t>Ya había entrado el día cuando los últimos comuneros se perdieron entre las peñas del cerro Rumi y no pasó mucho rato sin que aparecieran por la cuesta del camino al pueblo, el gamonal y su cohorte</t>
  </si>
  <si>
    <t>La vibración de la nota final taladra el corazón y trasmite la evidencia de que ningún elemento del mundo celeste o terreno ha dejado de ser alcanzado,    25  26  comprometido por este grito final</t>
  </si>
  <si>
    <t>¿Saben, hermano, que el piojo lleva la fiebre? No saben, ¿Llevan la fiebre? Pero el muerto, quién sabe por qué, se hierve de piojos, y dice que Dios, en tiempo de peste, les pone alas a los piojos</t>
  </si>
  <si>
    <t>Sus ojos tenían la profundidad de los ríos, en su boca brillaba el rojo encendido de los frutos maduros, su cabellera lucía la negrura del ala del paujil y su piel la suavidad de la madera del cedro</t>
  </si>
  <si>
    <t>Al entrar a la Clínica Americana vio a la Teté, llamando por teléfono desde la Administración; un muchacho que no era el Chispas la tenía del hombro y sólo cuando estuvo muy cerca reconoció a Popeye</t>
  </si>
  <si>
    <t>-Je, je -rió el tinterillo, de cuerpo esmirriado y hundido entre grandes piernas y brazos flacos que le daban ciertamente un aspecto de arácnido-, sería bueno que el tal Bismarck se hiciera el tonto</t>
  </si>
  <si>
    <t>Bueno, Mc Kenzie y Carmona, que era su asistente, corrieron verdadero peligro en las serranías de Cajamarca, donde casi los mata una poblada que armó un cura diciendo que el gringo era el Anticristo</t>
  </si>
  <si>
    <t>Tampoco fue la Malpapeada, está detrás de mí todo el tiempo, pero no justo cuando me hubiera gustado tenerla a mi lado en la glorieta, para espantar el miedo: ladra perra, zape a los malos espíritus</t>
  </si>
  <si>
    <t>Pero no bien empezaban a gozar de sosiego, cuando sus gritos repercutían en las rocas de los precipicios, salían de sus casas los tiradores de fusil; corrían con el arma en las manos hacia el bosque</t>
  </si>
  <si>
    <t>Avanzó hacia una silla con una prudencia qué delataba su embarazo y Queta, desde el lavatorio lo vio sentarse, quitarse los zapatos, el saco, la chompa, el pantalón y doblarlo con extremada lentitud</t>
  </si>
  <si>
    <t>Se llamaba Tordo, recordando la negrura de tal pájaro, y era un fuerte y noble animal, de erguida cabeza, a la que prestaban vivacidad los grandes ojos luminosos y el recio cuerpo de líneas esbeltas</t>
  </si>
  <si>
    <t>Se conoce recién el bosque cuando, agotada la trocha, el hombre entra a este mundo vegetal donde no hay más huellas que las que él mismo va dejando y que pronto serán borradas por las hojas que caen</t>
  </si>
  <si>
    <t>Cogió la canasta del pan, salió y en la esquina estaba Ambrosio: ¿no había pasado nada aquí? La agarró del brazo, no quería que lo vieran, la hacía caminar muy rápido, estaba nervioso por ti, Amalia</t>
  </si>
  <si>
    <t>La pequeña cruz policromada, que señala el punto de partida de los largos caminos, aparecía, clavada sobre una piedra, en la bocacalle; la tela blanca que le servía de sudario flameaba con el viento</t>
  </si>
  <si>
    <t>Queridísimo, tú sabes que yo te daría todo lo que tengo, te daría ahorita mismo estos aretes, este collar, este anillo, pero tu padre me ha prohibido terminantemente que te dé más Página 103  plata</t>
  </si>
  <si>
    <t>no bien llegué a larco me sentí más tranquilo, corrí hasta la esquina y vi un taxi y le grité hey, taxi, y el compadrito me vio y paró y corrí y me zampé a esa chatarra vieja que de milagro caminaba</t>
  </si>
  <si>
    <t>Y ya en lo alto sería más fácil; en la nieve cobraría fuerza, repercutiría, para volar con los vientos, entre las lagunas de las estepas y la paja que en el gran silencio transmite todos los sonidos</t>
  </si>
  <si>
    <t>Un secretario decía a Jacinto que el «primer mandatario» había tomado nota de su carta y que las apreciaciones contenidas en ella estaban ya en conocimiento de las autoridades superiores respectivas</t>
  </si>
  <si>
    <t>Hacia el sur, flanqueando Solma por Quebradanegra, las lomas de Tambo se prolongan en un cerro llamado Huinto, el que cae también hacia el río alargando una cuchilla poblada de achupallas y magueyes</t>
  </si>
  <si>
    <t>Casualmente, a poco de estar en el sol armando barullo y contando chistes, se presentó un gendarme con una tarjeta postal donde una blanca paloma cruzaba el cielo glauco llevando una carta en el pico</t>
  </si>
  <si>
    <t>La yegua que estuvo en el maizal ingresa, y en torno a la circunferencia de la era se colocan todos los comuneros -hombres, mujeres, niños-, cogidos de una cuerda formada por varios lazos apuntalados</t>
  </si>
  <si>
    <t>El más triste animal, el bicho más mezquino, podían utilizar libremente sus patas o sus alas, en tanto que el que se creía superior a todos sepultaba a su igual, sin misericordia, en un hueco lóbrego</t>
  </si>
  <si>
    <t>chance</t>
  </si>
  <si>
    <t>" Mi hermano me enseñó a deprimir a los que pelean a la bruta, a agotarlos y a tenerlos a raya con los pies, hasta que se descuidan y le dan chance a uno de cogerles la camisa y clavarles un cabezazo</t>
  </si>
  <si>
    <t>¿Qué, entonces? Lozano se había sentado en uno de los sillones de cuero y meticulosamente ordenaba papeles y cuadernillos sobre la mesita, él cogió un lápiz, sus cigarrillos y se sentó en otro sillón</t>
  </si>
  <si>
    <t>Al reconocer a Rosendo puso en el suelo, delicadamente, al gallo -ave de ley que tenía la cresta cercenada, corto el pico y las patas anchas- y les ofreció guiarlos hasta donde se encontraba su padre</t>
  </si>
  <si>
    <t>Ludovico era distinto, desde que pasó a cuidar a don Cayo se sentía importantísimo, ahora sí que entraría al escalafón, negro, y entonces jodería a los que lo jodían a él por ser un simple contratado</t>
  </si>
  <si>
    <t>¿En qué momento se había jodido el Perú? Los canillitas merodean entre los vehículos detenidos por el semáforo de Wilson voceando los diarios de la tarde y él echa a andar, despacio, hacia la Colmena</t>
  </si>
  <si>
    <t>Desde hacía muchos años, tantos que ya no los podía contar precisamente, los comuneros lo mantenían en el cargo de alcalde o jefe de la comunidad, asesorado por cuatro regidores que tampoco cambiaban</t>
  </si>
  <si>
    <t>Entre ellos, disimulando sus carabinas bajo los ponchos, iban Doroteo Quispe, Eloy Condorumi y unos cuantos más de la banda del Fiero Vásquez, quienes, al morir su jefe, se vecindaron en la comunidad</t>
  </si>
  <si>
    <t>Había muchos autos haciendo cola, todos con luz baja, y dándose encontrones contra guardafangos y parachoques y tratando de ver las caras de las parejas, fue hasta la puerta donde estaba el cartelito</t>
  </si>
  <si>
    <t>Parece que cuando se sintió morir preguntó ¿tengo nietos? Tal vez si hubiera tenido lo hubiera perdonado a don Cayo, pero la Rosa no sólo se le había vuelto un cuco, don, para colmo no se llenó nunca</t>
  </si>
  <si>
    <t>por supuesto le di la plata para que se comprase una guitarra nueva, porque por esos días yo andaba siempre forrado de plata, me pagaban mis ricos dolarillos en la televisión, así que estaba paradazo</t>
  </si>
  <si>
    <t>no quiero cruzar miradas con nadie, no quiero que algún cretino me pase la voz y me pregunte oye, compadre, cuenta pues cómo fue que le dijiste loco al huevón de alan, que te lo cuente alan, amiguito</t>
  </si>
  <si>
    <t>Los pájaros despertaron alegremente con su felicidad natural, pero en aquella ocasión su voz pareció insólita a los hombres, como si también las aves no debieran ser ajenas a la desgracia de la noche</t>
  </si>
  <si>
    <t>La señora se había desencajado y Amalia veía cómo le temblaba la boca, la mano que sujetaba el periódico lo iba arrugando: el desgraciado ése, Queta, sin telefonear, sin dejarle un centavo, y sollozó</t>
  </si>
  <si>
    <t>Cubría su cabeza un alón sombrero de fieltro y el poncho terciado -habano claro como el que usan los hacendadosdejaba ver una chaqueta oscura y un gris pantalón de montar de los usados en el ejército</t>
  </si>
  <si>
    <t>Anselmo estuvo mucho rato escuchando las melodías a un tiempo alborozadas y sollozantes de los romeros, de cara al viento henchido de sones, los ojos apenas abiertos y las manos apretadas y sudorosas</t>
  </si>
  <si>
    <t>-Esta vez te va a hacer caso - dijo el Bebe a Alberto- El otro día, cuando estábamos conversando en la casa de Laura, Helena preguntó por ti y se puso muy colorada cuando Tico le dijo "¿lo extrañas?"</t>
  </si>
  <si>
    <t>Pero Gerardo, además por aquel ojo, por la especie de sombra que en él había, me miraba suavemente, como con el ojo grande de un caballo en el que se hubiera diluido la inteligencia, la sangre humana</t>
  </si>
  <si>
    <t>Me río si me acuerdo que el coronel dijo "no crean que la soga es cuestión de músculos, también de inteligencia y de astucia, de estrategia común, no es fácil armonizar el esfuerzo", me muero de risa</t>
  </si>
  <si>
    <t>A un mensajero, a un visitante venido de la superficie encantada de la tierra, lo mataban, pudiendo echarlos a volar, después de sentir en las manos la palpitación de su pequeñísimo y frío cuerpecillo</t>
  </si>
  <si>
    <t>Calixto comparaba a ese viejo con los de la comunidad, de mirada limpia y cara tranquila y saludable, pese a sus arrugas, y comenzó a comprender la diferencia que existía entre las vidas y los oficios</t>
  </si>
  <si>
    <t>¡También había moras en el Lombriz y torcaces y pájaros! El camino tornóse un sendero, labrado por los cascos más que por las picotas y palas, que entre breñas y matorrales comenzó a trepar una cuesta</t>
  </si>
  <si>
    <t>¿Ese día que se encontraron en la calle y él le dijo sé un sitio en San Miguel donde buscan muchacha no habían conversado acaso de lo más bien? Ella el hospital de Policía, el óvalo de Magdalena Vieja</t>
  </si>
  <si>
    <t>62 CAPÍTULO 2 ZENOBIO GARCÍA Y OTROS NOTABLES  El cadáver de Pascuala fue vestido con las mejores ropas y colocado, después de botar la yerbasanta, en un lecho de cobijas tendido en medio del corredor</t>
  </si>
  <si>
    <t>El Chispas había regresado a la sala un momento después, congestionado, increíblemente furioso: Le has hecho dar un vahído a la mamá él furioso, piensa, el Chispas furioso, el pobre Chispas furioso</t>
  </si>
  <si>
    <t>Desde que supo del hijo se ha vuelto rarísimo, no quería hablar de él, Amalia le decía tengo vómitos y él cambia de conversación, Amalia ya se mueve y él hoy no puedo quedarme contigo, tengo que hacer</t>
  </si>
  <si>
    <t>¿Así que Valencio era capaz de todas esas cosas? Ya lo suponía por lo que le oyó decir al Fiero, pero la narración del Manco le hizo comprender en toda su amplitud la vida que su hermano llevaba ahora</t>
  </si>
  <si>
    <t>Digamos solamente que,  mientras la llama brilla, él duerme entre cuatro muros -bien pudo ser entre cuatro tablas o simplemente al raso para festín de buitres- como todo bandido que pierde la partida</t>
  </si>
  <si>
    <t>pero no, caballero yo, les hice bromas pendejas y los acompañé hasta la puerta y chau, gabrielito, felicitaciones por tu programa, y yo chau, hermano, mil gracias, toma esta propina para una cervecita</t>
  </si>
  <si>
    <t>En cada una de las esquinas, verdeaba con su copa redonda un pequeño naranjo de los llamados de olor o de adorno, pues sólo sirve para perfumar y hermosear, ya que sus frutos son muy pequeños y ácidos</t>
  </si>
  <si>
    <t>Furioso, le habían echado la pelota esos amarillos, requintando como Amalia no lo había oído nunca, lo habían acusado de mil cosas, por esos conchas de su madre los soplones lo habían pateado de nuevo</t>
  </si>
  <si>
    <t>Luego se puso de pie y bailó una canción que decía: ay qué pesado, qué pesado siempre pensando en el pasado no te lo pienses demasiado que la vida está esperando Él apagó la luz y bailó con Alexandra</t>
  </si>
  <si>
    <t>Benito habría deseado gritar, blasfemar, insultando a los hombres y al destino y, sin embargo, permanecía mudo, con la garganta apretada, el habla rota y las sienes doliéndole como dos peñas asoleadas</t>
  </si>
  <si>
    <t>Los reporteros de la página policial estaban apenados y había mujeres que suspiraban junto al cajón en esa salita de muebles miserables y viejas fotografías ovaladas que habían oscurecido de crespones</t>
  </si>
  <si>
    <t>35 Unos dijeron en el pueblo que la suprimieron porque se había sublevado un tal Atusparia y un tal Uchcu Pedo, indios los dos, encabezando un gran gentío, y a los que hablaron así los metieron presos</t>
  </si>
  <si>
    <t>Alta, piernas largas, pelos rojos, pintados decía Carlota, piel canela, un cuerpo más llamativo que el de la señora Hortensia, también sus vestidos y su manera de hablar y sus disfuerzos cuando tomaba</t>
  </si>
  <si>
    <t>Aída ofreció su casa, el Ave la suya, y entonces alternativamente se reunían en Jesús María, en una casita de ladrillos rojos del Rímac, en un departamento de Petit Thouars empapelado de flores de lis</t>
  </si>
  <si>
    <t>En la ruleta hacía jugar botones, medias, carretes de hilo, estampas, almanaques -de unos gratuitos que consiguió en cierta botica-, espejos y un reloj barato que era el cebo y desde luego nunca salía</t>
  </si>
  <si>
    <t>¡Ahistá sal! ¡Ahistá sal! ¡Este sí ladrón! ¡Este sí maldecido! La multitud se detuvo, como si fuera necesario guardar un instante de silencio para que las palabras de la chichera alcanzaran su destino</t>
  </si>
  <si>
    <t>Popeye abrió los ojos, ¿a la Amalia?, y se echó a reír, ¿le vas a regalar tu propina porque tus viejos la botaron? No su propina, Santiago partió en dos la cañita, había sacado cinco libras del chancho</t>
  </si>
  <si>
    <t>Cuando nos dispersábamos, entró al patio, por el zaguán, el portero; corrió hacia nosotros, hablando: ¡Ya baja la tropa, ha volteado, dicen, el abra de Sokllakasa! Las chicheras se están escondiendo</t>
  </si>
  <si>
    <t>¿Y cómo reaccionó tu vieja? Eso fue lo peor, porque en vez de esperarme y hablar conmigo, mi vieja se tocó de nervios, llamó a mi viejo a la oficina y le dijo que había encontrado drogas en mi cuarto</t>
  </si>
  <si>
    <t>¿Por qué había contado a Marcela la historia de Teresa? Todos los del barrio hablaban de sus enamoradas, la misma Marcela había estado con un muchacho de San isidro; no quería pasar por un principiante</t>
  </si>
  <si>
    <t>Un soldado ha dicho que te mataron ¡pero no es cierto! ¡Qué soldadito ha de matarte! Con tu ojo, mirando desde lejos, desde la otra banda del río, tú puedes agarrarle la mano, quizás su corazón también</t>
  </si>
  <si>
    <t>Bismarck Ruiz, como ciertos espíritus menguados, agregaba la mezquindad a la maldad y no solamente robaba a los indios su dinero sino que, con ridículo ventajismo, les sacaba corderos, gallinas, huevos</t>
  </si>
  <si>
    <t>Entonces redactó cartas imaginarias, composiciones repletas de imágenes grandilocuentes, en las que le hablaba del Colegio Militar, el amor, la muerte del Esclavo, el sentimiento de culpa y el porvenir</t>
  </si>
  <si>
    <t>Pero lo verdaderamente peculiar de ese hombre estaba en los ojos, negros y vivaces ojos de pájaro, singularmente penetrantes, que si se detenían en algo lo examinaban con una meticulosidad de polizonte</t>
  </si>
  <si>
    <t>Y, sin embargo, había tomado cerveza y nada, y Pasteurina y tampoco, y Pepsi-cola y tampoco, ¿esa Coca-cola no estaría pasadita, niño? Popeye se mordió la lengua; sacó su pañuelo y furiosamente se sonó</t>
  </si>
  <si>
    <t>Hasta la perra andaba alborotada, ladrando y saltando, ella que es tan tranquila, tendrás que ir a dormir con la vicuña, Malpapeada, yo tengo que cuidar a éstos, para que no los machuquen los de quinto</t>
  </si>
  <si>
    <t>¿Lo va a decir, lo va a publicar? Nos vamos a salpicar de mierda todos y se derrumbó sobre el asiento, Carlitos, sin mirarme, resoplando, de repente se puso el sombrero para ocupar las manos en algo</t>
  </si>
  <si>
    <t>Pero no era el baño, sino el dormitorio, uno de película o de sueño: espejos, una mullida alfombra, espejos, un biombo, un cubrecamas negro con un animal amarillo bordado que escupía fuego, más espejos</t>
  </si>
  <si>
    <t>recostados en la pared estamos los dos, y yo no le tengo que preguntar a mariano si tiene coca, porque esa carita no miente, y cualquier pichanguero reconoce a kilómetros una carita de colega coquerazo</t>
  </si>
  <si>
    <t>Lo podía hacer allí, ahora, con la música de mi amigo y ante un público espantado que necesitaba algo sorprendente, que lo sacudiera, que le devolviera su alma, para salir y rescatar al Papacha Oblitas</t>
  </si>
  <si>
    <t>Y no era del mismo color que el otro pardo brillante; este iris era verde claro, un verde flotante entre otros colores difusos, predominando quizá, como agua de fondo, el mismo pardo, alegre, brillante</t>
  </si>
  <si>
    <t>La llevaba al Luna Park y le explicaba ese pintón que sube al ring con capa de torero es el español Vicente García, y que le hacía barra al Yanqui no porque fuera bueno sino porque al menos era peruano</t>
  </si>
  <si>
    <t>Por eso, el gerente de la fábrica más poderosa y el empleado de la labor más pobre pueden confundirse en un abrazo interminable cuando la bendita pelota ha pasado esa línea blanca paralela al travesaño</t>
  </si>
  <si>
    <t>Un teniente trazaba la raya y parecía que estábamos en plena prueba, cómo chillaba la barra: "cuarto, cuarto", "le cuadre o no le cuadre, cuarto será su padre", "le guste o no le guste, cuarto vencerá"</t>
  </si>
  <si>
    <t>Doroteo refirió que, yendo por la puna, se encontró con un hombre de aspecto salvaje, hirsuto, de sombrero rotoso, que no usaba ojotas y sólo tenía calzón y un poncho que le caía sobre el torso desnudo</t>
  </si>
  <si>
    <t>Cuarto, cuarto, silben, fuiiiiiiii, boom, ¡cuarto!-, "le cuadre o no le cuadre, cuarto será su  29  La Ciudad y los Perros  Mario Vargas Llosa  padre", un solo tirón y a morder el polvo de la derrota</t>
  </si>
  <si>
    <t>Sin desmontar, Valencio sacó de su alforja dos botellas de aguardiente que pasaron de mano en mano y de boca en boca, hasta que fueron arrojadas por el aire y estallaron en mil pedazos sobre las piedras</t>
  </si>
  <si>
    <t>¿O sólo te gustan las mujeres vulgares? ¿Te excita sacarle los piojos?    ¿Qué te pasa?  :  Ni se te ocurra tocarme porque llamo a seguridad y de aquí no paras hasta el Lurigancho</t>
  </si>
  <si>
    <t>Después de quitarse el poncho para maniobrar con más desenvoltura en medio de las ramas, y las ojotas para no hacer bulla, dio un táctico rodeo y penetró blandamente, machete en mano, entre los arbustos</t>
  </si>
  <si>
    <t>En esa altura, cuyo frío facilitaba la conservación de los cadáveres, ellos estarían allí, bajo las tempestades, las nieblas, los soles y los vientos, como una familia dormida en una gran casa de piedra</t>
  </si>
  <si>
    <t>Tampoco le gustaba almorzar con su padre en los quioscos de la playa: odiaba comer cebiche, odiaba el aliento que le dejaba la cebolla, odiaba probar los mariscos que su padre comía chupándose los dedos</t>
  </si>
  <si>
    <t>Agreguemos nosotros que Valencio, desde luego, ignoraba que lo alejaron porque había probado, una vez más, su absoluto desprecio del peligro y una temeridad inconveniente no sólo para él sino para todos</t>
  </si>
  <si>
    <t>Si no vienes, convertiré a tu hija en un pájaro que se quejará eternamente en el bosque y será tan arisco que nadie podrá verlo, pues el día en que sea visto, el maleficio acabará, tornando a ser humana</t>
  </si>
  <si>
    <t>Ese era el pueblo comunero, indio y cholo, que algunos rostros blancos y claros emergían de entre el tumulto de caras cetrinas y algunas erizadas barbas negreaban rompiendo los lisos perfiles de la raza</t>
  </si>
  <si>
    <t>¿No van a tomar nada, ustedes? Robertito llenó los vasos de cerveza, las manos le temblaban al alcanzárselos a Becerrita, a Periquito y a Santiago, sus pestañas aleteaban de prisa, su mirada era miedosa</t>
  </si>
  <si>
    <t>MARIO VARGAS LLOSA Londres, junio de 1998  A Luis Loayza, el borgiano de Petit Thouars, y a Abelardo Oquendo, el Delfín, con todo el cariño del sartrecillo valiente, su hermano de entonces y de todavía</t>
  </si>
  <si>
    <t>Al fondo crece un montal y el muchacho, cuando está allí, se encuentra con que, en la noche, todas las huellas son iguales y, decididamente, ya está marchando por la ruta que Oteíza le aconsejó no tomar</t>
  </si>
  <si>
    <t>Había sido cadete de la Escuela Naval unos meses y cuando lo expulsaron (él decía que por haberle pegado a un alférez) estuvo un buen tiempo de vago, dedicado a la timba y al trago y dándoselas de matón</t>
  </si>
  <si>
    <t>Salió del matorral y después de guardarse de nuevo el machete, se colocó las prendas momentáneamente abandonadas -los vivos colores del poncho solían, otras veces, ponerlo contento- y continuó la marcha</t>
  </si>
  <si>
    <t>Entonces había empezado con sus cocorocós, Amalia, y Ambrosio se había callado, como para concentrarse mejor en la matanza de todo lo que estaba cerca: la yerba, los árboles, Amalita Hortensia, el cielo</t>
  </si>
  <si>
    <t>¿O sea que no te importa que mi papá te saque la vuelta? A mí lo único que me importa es salvar mi alma y reunirme en el cielo con mis Página 276  hijos queridísimos, y tú en primera fila, mi Joaquín</t>
  </si>
  <si>
    <t>anormal</t>
  </si>
  <si>
    <t>Yo tenía que decirle no a cada rato y él, malísimo, me decía cosas horribles, me decía eres una anormal, una frígida, y yo al comienzo te juro que me lo creía, no sabes lo mal que me sentía por su culpa</t>
  </si>
  <si>
    <t>" Cuando su padre murió, después de una laboriosa agonía en un hospital de caridad, su madre la llevó una noche hasta la puerta de la casa de su tía, la abrazó y le dijo: "no toques hasta que yo me vaya</t>
  </si>
  <si>
    <t>Había autos estacionados a ambos lados de la pista, algunos montados en las veredas, y avanzabas pegado al muro, alejándote de la puerta, bruscamente indeciso, sin animarte a tocar el timbre ni a partir</t>
  </si>
  <si>
    <t>No había leído las lúcidas precisiones de Godelier pero sabía suficiente de mitos como para no caer en las trampas que han acechado a muchos escritores latinoamericanos, de Asturias    41  42  a Fuentes</t>
  </si>
  <si>
    <t>Unos días después, un sábado en la tarde, Joaquín, sus padres y sus hermanos estaban terminando de almorzar cuando Luis Felipe apagó su cigarrillo, se puso de pie y dijo: Joaquín, vamos a dar una vuelta</t>
  </si>
  <si>
    <t>Todos obedecían y el Rulos saltaba sobre las camas, es como cuando el Círculo, sólo que ahora todo el año está metido en esta salsa, oigan, en las otras cuadras también se preparan para la gran mechadera</t>
  </si>
  <si>
    <t>Cuando terminó, se quitó el mandil, se pintó los labios, se sacó los ganchos del pelo y bajó al jardín, acompañada por dos empleadas que llevaban los dulces recién hechos y varias jarras de chicha morada</t>
  </si>
  <si>
    <t>Era noviembre y todavía no habían alzado las carpas ni venían bañistas a la playa; algunos automóviles circulaban por el malecón, y grupos ralos de personas caminaban frente al mar gris verdoso y agitado</t>
  </si>
  <si>
    <t>¿No sabes que los comunicados los firma el Ministro, que las conferencias de prensa las da el Ministro?  A ver, Trifulcio, levántate ese barril que don Emilio Arévalo quiere verte dijo don Melquíades</t>
  </si>
  <si>
    <t>Arispe destacó a Carlitos para cubrir la información de la Polla y al cabo de tres semanas La Crónica había perdido todas las primicias: Zavalita, tendrá que encargarse usted, Carlitos no da pie con bola</t>
  </si>
  <si>
    <t>Los gendarmes tenían órdenes de ayudar a los Amenábar, pero, debido a que no había alumbrado público, pues los faroles fueron rotos a tiros, una vez sufrieron bajas ocasionadas por sus mismos favorecidos</t>
  </si>
  <si>
    <t>Daba pena considerar que donde ahora había solamente destrucción y silencio, vivieron hombres y mujeres que trabajaron, penaron y gozaron esperando con inocencia los dones y pruebas corrientes del mañana</t>
  </si>
  <si>
    <t>Bajóse y cayó junto a ella, pero con el puño golpeó empleando sus últimas fuerzas, duro, duro, y sintió cómo su toque entraba por el zaguán, ganaba los corredores y retumbaba en los paredones centenarios</t>
  </si>
  <si>
    <t>¡La ley, el sagrado imperio de la ley! ¡El orden, el sagrado imperio del orden! El pueblo, como un francotirador extraviado en la tierra de nadie, recibió ataques desde ambos lados y cayó abatido siempre</t>
  </si>
  <si>
    <t>La sonrisa en la cara, una de sus manos rodeando el cuello pecoso, Queta pensaba mientras bailaban ¿doce fichas, nada más? Y en eso asomó Ivonne tras la cortina del Bar, hirviendo de rimmel y de colorete</t>
  </si>
  <si>
    <t>Santiago regresa al paradero, el colectivo que toma es un Chevrolet y tiene la radio encendida, Inca Cola refrescaba mejor, después un vals, ríos, quebradas, la veterana voz de Jesús Vásquez, era mi Perú</t>
  </si>
  <si>
    <t>¿Cuatro años no es bastante, flaco? ¿se había resignado desde entonces, Zavalita? ¿Ya no te has hecho bastante daño, ya no nos has hecho bastante daño? Pero si me he matriculado, papá dijo Santiago</t>
  </si>
  <si>
    <t>Los lunes era fácil, pues teníamos educación física; en el recreo me escondía detrás de los pilares hasta que el profesor Zapata se llevara al año a la calle; entonces me escapaba por la puerta principal</t>
  </si>
  <si>
    <t>Una vez vi a Arróspide en la calle, en un carrazo rojo y tenía camisita amarilla, se me salió la lengua al verlo tan bien vestido, caracho, éste es un blanquiñoso de mucho vento, debe vivir en Miraflores</t>
  </si>
  <si>
    <t>¡Cabezas duras! A las mocitas de dedos tardos para hacer girar el huso y extraer un hilo parejo del copo de lana, las madres les azotaban las manos con varillas espinudas de ishguil hasta hacerles sangre</t>
  </si>
  <si>
    <t>Cuando las Bim Bam Búm comenzaron a presentarse en teatros y cabarets, la foto de la China aparecía cuando menos una vez por semana en la columna de espectáculos, con leyendas que la ponían por las nubes</t>
  </si>
  <si>
    <t>Lo había visto tan asustado, dar tantos rodeos y tartamudear tanto para pedirle que se fuera con él, que se casara con él, que hasta le había dado su poquito de pena decirle que si estaba loco, doña Lupe</t>
  </si>
  <si>
    <t>Las flores albas, carnosas, de penetrante olor, son como un anticipo del fruto grande y redondo, de piel lustrosa que cubre a una pulpa blanca y dulce, entre la cual las pepitas brillan como gemas negras</t>
  </si>
  <si>
    <t>Pero los sobrevivientes seguían vendiendo munición con bastante desprecio de sus vidas y algo de cruel humor, y enviados que marchaban por rutas extraviadas mantenían una resistencia al parecer inusitada</t>
  </si>
  <si>
    <t>Muy adicto al alcalde, aquel «cierto, taita», que le escuchamos en ocasión pasada, surgía siempre como expresión obligada de su reverencia y acatamiento cada vez que Maqui le participaba sus convicciones</t>
  </si>
  <si>
    <t>Qué le pasaba, de qué habla: ni Pedro Flores era aprista ni Trinidad había sido nunca aprista, lo sé de sobra porque somos primos, se habían criado juntos en la Victoria, nacimos en la misma casa, señora</t>
  </si>
  <si>
    <t>Los guardias retornaron gritando: «¡A la calle! 409 Sonaron unos cuantos tiros lejanos y al poco rato los gendarmes, lanzando maldiciones y provistos de una linterna, revisaron todas las cuadras y celdas</t>
  </si>
  <si>
    <t>Paula sacó la plata a puñados y como Clemente era el que más sabía de números, contó los treinta soles de la deuda y además cincuenta que las hermanas obsequiaron «pa la defensa del querido viejo Rosendo»</t>
  </si>
  <si>
    <t>Pero es muy bruto, muy serrano, se me prendía del pescuezo y la cintura y no había modo de zafarse, le molía la espalda y la cabeza para que se alejara, pero al ratito volvía como un toro, qué resistencia</t>
  </si>
  <si>
    <t>Mi madre dice: el día del terremoto del 40 supe que iba a pasar algo, de repente los perros del barrio se volvieron locos, corrían y aullaban como si vieran al diablo con sus cachos y sus pelos de alambre</t>
  </si>
  <si>
    <t>En el umbral del recinto sumido en tinieblas -sobre los excusados brillaban algunos puntos rojos- gritó: ¡Jaguar! Nadie respondió, pero comprendió que todos lo miraban: las candelas se habían inmovilizado</t>
  </si>
  <si>
    <t>Todo el mundo puro aplauso ahora, pero pronto comenzarán los tiras y aflojes y las luchas de intereses y ahí todo dependerá de lo que la seguridad haya hecho para neutralizar a los ambiciosos y resentidos</t>
  </si>
  <si>
    <t>Huella de su formación en el seno de comunidades ágrafas, pasión por el canto donde la palabra recupera su plenitud sonora, en Arguedas la palabra no se disocia de la voz que la emite, entona y musicaliza</t>
  </si>
  <si>
    <t>Sube negro, gritó Urondo, y Téllez ¡nosotros los aguantamos, negro! Trifulcio los vio aventándose contra el grupito que defendía la escalerilla al escenario, y remolineando su cadena, se aventó él también</t>
  </si>
  <si>
    <t>Y hubo una asamblea y el gentío sé puso a parlar y quisieron botar a Porfirio y todos los vecinos de otro lado y Valencio dijo: «¿Conmigo es la cosa?» y se rieron y el resultado fue que no botaron a nadie</t>
  </si>
  <si>
    <t>sin darme cuenta ya estaba moviéndome con tus canciones aguerridas, jimmy también, es que jimmy vive para la música, le pones una canción rica y al toque se conecta, se mueve, es un cague de risa el jimmy</t>
  </si>
  <si>
    <t>La mujer se había tendido de través en la cama, y Queta sintió un instante que se distraía, viendo la reclinada figurilla inmóvil de piel tan blanca contrastando con el cubrecamas negro retinto reluciente</t>
  </si>
  <si>
    <t>Pero como todos andan nerviosos, comenzaban a insultar y a carajear y a decir "sácala o llueve" y tenía que estar guapeando a uno y a otro desde mi cama, hasta que a eso de la medianoche ya no había forma</t>
  </si>
  <si>
    <t>¡Que venga doña Felipa! Un hombre que está llorando, porque desde antiguo le zurran en la cara, sin causa, puede enfurecerse más que un todo que oye dinamitazos, que siente el pico del cóndor en su cogote</t>
  </si>
  <si>
    <t>Diremos, además, que lo que ahora se llama arroyo Lombriz se llamaba antes arroyo Culebra y que la verdadera Quebrada de Rumi es la quebrada que se seca en verano y queda entre esas peñas que dan a Muncha</t>
  </si>
  <si>
    <t>Casimiro Rosas había declarado admitiendo que vendió a don Álvaro Amenábar un toro mulato de su propiedad y luego, en presencia del juez, lo reconoció en el que quitaron a Rosendo cuando salía del potrero</t>
  </si>
  <si>
    <t>El Pachachaca brama en el silencio; el ruido de sus aguas se extiende como otro universo en el universo, y bajo esa superficie se puede oír a los insectos, aun el salto de las langostas entre los arbustos</t>
  </si>
  <si>
    <t>Y fue él quien un día, accediendo a su reclamo -no le iba a pedir siempre que le hiciera cabeza a sus caballos de palo-, lo llevó prendido de su diestra a una chacra cuyo final le fue imposible distinguir</t>
  </si>
  <si>
    <t>Y por fin lo vio entrar, el chato, piensa, adiposo, malhumorado, envejecido Becerrita, con su sombrero de otras épocas, su cara de boxeador jubilado, su ridículo bigotito y sus dedos manchados de nicotina</t>
  </si>
  <si>
    <t>En esos casos se transforman en lenguas de la    19  20  intimidad familiar, grupal, vecinal, profesional impregnándose por lo tanto de la carga emotiva que tiende a desgastarse en las lenguas públicas</t>
  </si>
  <si>
    <t>El heladero le alcanzaba el barquillo, él alargó la mano, la cerró y algo se deshizo, bajo sus ojos la bola de helado se estrelló en sus zapatos, "miedica, dijo el heladero, es su culpa, yo no le doy otro"</t>
  </si>
  <si>
    <t>En las afueras del pueblo, quemaban los objetos secos, que adquirían entonces un color rojizo, y luego los embalaban en grandes cestos rellenos de paja que llevaban a los pueblos en lentas piaras de burros</t>
  </si>
  <si>
    <t>La cortina tiene una esquina plegada y Santiago puede ver un retazo de cielo casi oscuro, y adivinar, afuera, encima, cayendo sobre la Quinta de los duendes, Miraflores, Lima, la miserable garúa de siempre</t>
  </si>
  <si>
    <t>¡Tuya, tuya! Mientras oía su canto, que es, seguramente, la materia de que estoy hecho, la difusa región de donde me arrancaron para lanzarme entre los hombres, vimos aparecer en la alameda a las dos niñas</t>
  </si>
  <si>
    <t>Vio desaparecer su boca, sus ojos cerrados que apenas sobresalían de la mata de vellos negros y sus manos desabotonaban su camisa, arrancaban la camiseta, bajaban su pantalón, y jalaban la correa con furia</t>
  </si>
  <si>
    <t>Camina hasta la plaza iluminada y la elude: tuerce hacia el Malecón que intuye al fondo, no muy lejos, detrás de una mansión de muros cremas, más altas que las otras y bañada por la luz oblicua de un farol</t>
  </si>
  <si>
    <t>Artemio Chauqui lanzó un alarido y, sacando su cuchilla, corrió hacia Benito Castro, gritando: «¡Mala casta!», «¡mala casta!» Benito lo aguardó con serenidad y, cogiéndole la muñeca, le hizo soltar el arma</t>
  </si>
  <si>
    <t>La marea estaba alta, el mar se había comido la arena, las olitas rompían contra los diques, algunas lenguas de espuma lamían la plataforma ahora desierta donde en verano había tantas sombrillas y bañistas</t>
  </si>
  <si>
    <t>Echaban miradas furtivas hacia las bancas, con la esperanza de descubrir a la mujer, pero se lo impedía un grupo de hombres -había tres, además de Pitaluga y el coronel-, que permanecían de pie, muy serios</t>
  </si>
  <si>
    <t>Alberto tenía la sensación de que sus ojos estallarían al encontrar los reflejos, si miraba fijamente una de esas fachadas de ventanales amplios, que absorbían y despedían el sol como esponjas multicolores</t>
  </si>
  <si>
    <t>Sí: a quienes la naturaleza no les dio voz para modular huainos o facultades para tocar instrumentos, les llega, una vez al año, la oportunidad de entonar a gritos -potentes y felices gritos- un gran himno</t>
  </si>
  <si>
    <t>Benito siguió disparando, entre el rebote de los ecos, y otros venados cayeron y la tropa se deshizo, pero los que fugaban volvían una vez más como si estuvieran convencidos de que el guía iba a levantarse</t>
  </si>
  <si>
    <t>"¿Se habrá dado cuenta?", piensa Alberto, bajando los ojos en el momento en que el teniente dice: - Cadete, ¿quiere pasarme eso que acaba de aterrizar en su carpeta? ¡Silencio los demás! Alberto se levanta</t>
  </si>
  <si>
    <t>Algo es algo, ¿no? Página 83  La fuga Todas las noches, antes de acostarse, Joaquín y Fernando, su hermano menor, rezaban tres padrenuestros y tres avemarías arrodillados al pie del camarote donde dormían</t>
  </si>
  <si>
    <t>Balaba el rebaño al acercarse al aprisco, las vacas lecheras y sus crías corrieron al corral y el resto del ganado galopó por la pampa en pos de las laderas, buscando instintivamente el abrigo de las peñas</t>
  </si>
  <si>
    <t>Ella amaneció a decir al marido: «Me voy a morir: mi taita ha venido a llevarme anoche» Rosendo le había contestado: «No digas esas cosas, ¿quién no sueña?», pero en el fondo de su corazón tuvo pena y miedo</t>
  </si>
  <si>
    <t>Era hijo del secretario del municipio y había seguido sus estudios primarios con singular brillo, según lo reconocía el pueblo entero, pues tenía buena memoria y se aprendía las lecciones al pie de la letra</t>
  </si>
  <si>
    <t>Dejó de sonreír, se abrió paso entre la muchedumbre a codazos y empujones, insultó a un par de chicas que estaban suplicándole un autógrafo: «cállense, carajo, cholas de mierda», y subió al carro de Joaquín</t>
  </si>
  <si>
    <t>te quedaba regio, te daba un aire andrógino a hembrita confundida, que ya entonces empezaba a estar de moda, ¿por qué coño será que me gusta siempre la gente confundida? la cosa es que me atrapaste, mariano</t>
  </si>
  <si>
    <t>Fueron juntas hacia el sillón, y mientras Malvina se dejaba caer con una risita forzada en las rodillas del hombre, Queta pudo observar su cara flaca y huesuda, su boca hastiada, sus minuciosos ojos helados</t>
  </si>
  <si>
    <t>No se olvidará de este servicio, dicen que el coronel casi le pega, o tal vez le pegó, "Huarina, es usted un cataplasma", lo fundimos delante del ministro, delante de los embajadores, dicen que casi lloraba</t>
  </si>
  <si>
    <t>Sin el menor embarazo, el hombre cerró la puerta, arrojó a un sillón una cartera de cuero y, siempre sonriente y desenvuelto tomó asiento a la vez que hacía una señal a Alberto para que se sentara a su lado</t>
  </si>
  <si>
    <t>Pero numerosos pájaros nocturnos han comenzado a cantar en el bosque de paucos, chirimoyos e higuerillas que crece cerca, en una hoyada, a favor de la humedad del ojo de agua, y su imaginación va hacia allí</t>
  </si>
  <si>
    <t>No se iría, se iba a quedar, inventaría una mentira, se emborracharía y sólo a las tres o cuatro de la mañana se llevaría a Queta: acercó los pulgares sin vacilar y los ojos de ella estallaron como dos uvas</t>
  </si>
  <si>
    <t>Para acabar de perderlo todo, un teniente que había llegado de Cajamarca al mando de un piquete de gendarmes, prohibió que entraran al ruedo -rústico palenque de troncos- los aficionados deseosos de lucirse</t>
  </si>
  <si>
    <t>Usted no va a suponer que esos caballeros andan aliados con apristas o comunistas ¿no es verdad? Tienen el mayor respeto por el Ejército, y sobre todo por usted, general Llerena insistió el senador Landa</t>
  </si>
  <si>
    <t>¿Qué otra cosa le va a hacer el desgraciado ése? Él no la hizo meter, él fue a sacarla de la Prefectura dijo Ambrosio, sin subir la voz, sin moverse él la ha ayudado, le pagó el hospital, le ha dado plata</t>
  </si>
  <si>
    <t>Si abre los ojos, puede ver por una estrecha rendija entre la manga de su camisa y su cuerpo, un fragmento de las ventanas de la cuadra, el techo, el cielo casi negro, el resplandor de las luces de la pista</t>
  </si>
  <si>
    <t>El motín    Los ríos profundos  José María Arguedas  una chichera famosa; su cuerpo gordo cerraba completamente el arco; su monillo azul, adornado de cintas de terciopelo y de piñes, era de seda, y relucía</t>
  </si>
  <si>
    <t>445 Todos, hasta el sombrío Javier Aguilar, se alegraron dando vueltas, corriendo, gritando en el júbilo de la trilla, olvidados de sus penas y de que la tierra no era de ellos y debían compartir la cosecha</t>
  </si>
  <si>
    <t>Y ahora estaban allí, desde hacía una hora, en la indecisa penumbra de la capilla, escuchando el quejido monótono de la mujer, viendo de reojo el ataúd, solitario en el centro de la nave y que parecía vacío</t>
  </si>
  <si>
    <t>Está inmóvil, a un metro de Santiago, con las solapas levantadas, y el Batuque, las orejas tiesas, los colmillos fuera, mira a Santiago, mira a Ambrosio, y escarba el suelo, sorprendido o inquieta o asustado</t>
  </si>
  <si>
    <t>o sea, cuando bailo como de verdad me gusta, cuando me dejo llevar por la música y cierro los ojos y me muevo como me da la chucha gana, me sale el gay que llevo adentro, y es entonces cuando más lo disfruto</t>
  </si>
  <si>
    <t>Ay, se reía, contento, terno azul, una camisa tan blanca como sus dientes, una corbatita de motas rojas y blancas: siempre lo tenías saltón, Amalia, ahora también había estado dudando si me dejarías plantado</t>
  </si>
  <si>
    <t>No lo veían, pero les era fácil imaginarlo, tal como era en las actuaciones, irguiéndose ante el micro con una mirada soberbia y complacida, y elevando las manos como para mostrar que no llevaba nada escrito</t>
  </si>
  <si>
    <t>El padre Cárpena, que era aficionado al deporte, no pudo contenerse, le dio un puntapié y lo derribó de bruces Sin embargo, en el patio interior, cuando veía llegar a la demente, el Peluca se transfiguraba</t>
  </si>
  <si>
    <t>Habían pegado retratos de Odría en los techos y en las puertas, todos tenían sus banderitas, Viva la Revolución Restauradora, decían los carteles, Viva Odría, Con Odría las Barriadas, Salud Educación Trabajo</t>
  </si>
  <si>
    <t>¡Condenados! Unos eran los llamados azules por llevar una banda de tela azul ceñida a la copa del sombrero o al brazo y otros eran los colorados por llevar también una banda, pero colorada, en la misma forma</t>
  </si>
  <si>
    <t>No sabía tampoco lo que eran reivindicaciones y estaba por preguntar cuando salió una voz de las tarimas: -¿Van a dejar dormir, papagayos? Como ni Alberto ni Calixto querían dormir, salieron a dar una vuelta</t>
  </si>
  <si>
    <t>Vio al subprefecto, que le dijo con tono autoritario: «¿Te estás haciendo el mosca muerta? Este no es sitio de sentarse» Rosendo Maqui se colocó la recién arreglada ojota y tomó calle arriba con paso cansino</t>
  </si>
  <si>
    <t>¿Para qué la había traído aquí?, hablaba entre dientes, y todavía con mentiras, tan bajito que apenas se oía, diciendo vamos a ver a mi amigo, quería engañarla, aprovecharse, darle la patada como la otra vez</t>
  </si>
  <si>
    <t>¿Qué iba a hacer yo, niño? La habían estado convenciendo entre Ambrosio y una enfermera más vieja y más buena que la primera, una que le había hablado con cariño y le decía es por tu bien y el de la criatura</t>
  </si>
  <si>
    <t>Queta se rió más fuerte y miró a Ambrosio: encendía otro cigarrillo y la llamita instantánea del fósforo le mostró sus ojos saciados y su expresión seria, tranquila, y el brillo de transpiración de su frente</t>
  </si>
  <si>
    <t>En esa apretada masa, la metralla arrasó y los cashibos supervivientes corrieron hacia el bosque, dando alaridos, entre cadáveres destrozados, heridos que se retorcían y sangre espesa que empapaba las arenas</t>
  </si>
  <si>
    <t>¿No ves que ya hemos llegado? ¡Mira! ¡Ahí está Salvinia! ¡Qué delgada y morena parecía! Su falda corta, de color lila, y su blusa blanca, lucían juvenilmente bajo el resplandor solemne de las nubes altísimas</t>
  </si>
  <si>
    <t>al ratito mariano se aburre de cantar sus mismas canciones de siempre y baja del escenario y lo aplauden y de frente viene a mí y me dice en el oído, así sudadito y flaquito y todo mío, me dice vamos al baño</t>
  </si>
  <si>
    <t>Avanzaron a oscuras, por calles ondulantes y abruptas, entre chozas de caña y esporádicas casas de ladrillo, viendo por las ventanas, a la luz de velas y lamparillas, siluetas borrosas que comían conversando</t>
  </si>
  <si>
    <t>mariano me ayudó, se bajó el calzoncillo -era blanco, calvin klein, y estaba viejo, rasgado- y siempre echado de espaldas a mí, con los ojos cerrados, me la agarró y me puse el condón y se la metí de un viaje</t>
  </si>
  <si>
    <t>La hermosa coriquinga, blanca y negra, de pico rojo, chillaba dando una nota de actividad al voltear con gran pericia las redondelas secas de estiércol vacuno para comer los gusanillos que se crían bajo ellas</t>
  </si>
  <si>
    <t>¿Cierto que no fuiste a la cita con los textiles, que trataste de impedir que Aída viniera a la reunión? No sé qué me pasó, no sé qué me pasó los ojos acobardados, piensa, atormentados, y su mirada de loco</t>
  </si>
  <si>
    <t>Lo que no impedía que los clases y soldados vendieran al doctor Murga, agente de Benel, las balas de máuser que recogían de las cananas de los muertos o simulaban haber disparado, a veinte  centavos cada una</t>
  </si>
  <si>
    <t>Amalia lo había visto dar media vuelta, ir hasta la puerta, volverse y dar un grito más: no quería verlo más por la empresa, no quería tener de chofer a un malagradecido como tú, podía pasar el lunes a cobrar</t>
  </si>
  <si>
    <t>Pronto habrá aumento, decía Trinidad, nos caerá bien, y Ambrosio el textil ése también se murió: ¿se había muerto, ah sí? Sí, medio loco, Amalia creía que de unas palizas que le habían dado en tiempo de Odría</t>
  </si>
  <si>
    <t>A la mañana siguiente, cuando Santiago estaba aún en cama se presentó la Teté en la quinta de los duendes: la cabeza con ruleros que asomaban bajo el pañuelo de seda blanca espigada y en pantalones y contenta</t>
  </si>
  <si>
    <t>Ese año saqué notas altísimas en el Colegio y los profesores me trataban bien, me ponían de ejemplo, me hacían salir a la pizarra, a veces me nombraban monitor y los muchachos del Sáenz Peña me decían chancón</t>
  </si>
  <si>
    <t>Ya debes estar en la calle, serrano, esperando el ómnibus, mirando la Prevención por última vez, no te olvides de nosotros, y aunque te olvides, aquí quedan tus amigos del Círculo para ocuparse de la revancha</t>
  </si>
  <si>
    <t>Estuvo encerrada un rato más, caminando de puntillas por las losetas blancas, envuelta en la luz azulina del tubo fluorescente, tratando de poner en orden el hervidero de su cabeza, pero sólo se confundió más</t>
  </si>
  <si>
    <t>Página 231  La conquista de Madrid A las seis en punto de la tarde, Joaquín llegó a la casa de los padres de Juan Ignacio, una vieja mansión de Miraflores, tocó el timbre y se anunció por el intercomunicador</t>
  </si>
  <si>
    <t>¿Te das cuenta? Le aprietas la mano con la izquierda y a medio baile, si notas que te da entrada, le vas cruzando los dedos y la acercas poquito a poquito, empujándola por la espalda, pero despacio, suavecito</t>
  </si>
  <si>
    <t>Queta bebió un trago de té frío, hizo una mueca de disgusto, rápidamente vació la copa al suelo, cogió el vaso de cerveza, y mientras los ojos de Ambrosio giraban hacia ella sorprendidos, bebió un corto trago</t>
  </si>
  <si>
    <t>¿Por quién crees que está el Pachachaca? ¿Hablas de nosotros? ¿De ti y de mí, y de Salvinia y Alcira? No, Candela, habló de los colonos y de los chunchos y de doña Felipa, contra ustedes y los guardias</t>
  </si>
  <si>
    <t>Eso es, ahora media vuelta, el teniente debe tener la soga lista, padrecito del cielo que le haya hecho buenos nudos, qué tales caras de malos que ponen los de quinto, no me asusten que tiemblo de miedo, alto</t>
  </si>
  <si>
    <t>Cómo se burlaba de la señorita Maclovia por sus dientes de conejo, del señor Gumucio por su panza, de ésa que le decían Paqueta por sus pestañas y uñas y senos postizos, y de lo vieja que era la señora Ivonne</t>
  </si>
  <si>
    <t>Le gustaba ver a su gente embadurnada con las huellas de la tarea -semillas de la mala yerba pegapega, briznas de trigo, barbas de choclo-, pues consideraba que ésas eran las marcas ennoblecedoras del trabajo</t>
  </si>
  <si>
    <t>Yo soy el mismo niño, ya vuelto hombre, de raza india mezclada de algún blanco, que nació en Hueyrapampa, a pocas cuadras de aquí, dentro de los pañales humildes que le dieron un obrero minero y una costurera</t>
  </si>
  <si>
    <t>Pero mi padre decidía irse de un pueblo a otro, cuando las montañas, los caminos, los campos de juego, el lugar donde duermen los pájaros, cuando los detalles del pueblo empezaban a formar parte de la memoria</t>
  </si>
  <si>
    <t>-¿Sabe usted lo que son los objetivos inútiles? -dijo Gamboa y el Jaguar murmuró: "¿cómo dice?"- Fíjese, cuando un enemigo está sin armas y se ha rendido, un combatiente responsable no puede disparar sobre él</t>
  </si>
  <si>
    <t>Los arcoiris de Periquito estallaban a derecha e izquierda, ¿se le podía fotografiar la cara, Inspector?, una mano apartó la maraña y apareció un rostro cerúleo e intacto, con sombras bajo las pestañas corvas</t>
  </si>
  <si>
    <t>Le empezaron a llamar, entonces: ¡Mueres, Peluca! ¡Por la inmunda chola! ¡Por la demente! ¡Asno como tú! ¡Tan doncella que es! ¡La doncella! ¡Tráiganle la doncellita al pobrecito! ¡Al Peluquita! s V</t>
  </si>
  <si>
    <t>¿El pobre negro, matón? ahí su risa tan franca, Zavalita, tan alegre, ahí esa especie de alivio en su cara, y sus ojos que decían menos mal que era una tontería así, menos mal que no se trataba de ti, flaco</t>
  </si>
  <si>
    <t>Sólo los chalacos manejan las patas como se debe, mejor que las manos, ellos deben haber inventado la chalaca, pero no es fácil, cualquiera no levanta las dos patas a la vez y las planta en la cara del enemigo</t>
  </si>
  <si>
    <t>En efecto, desde la esquina de la avenida Larco, donde comienza, se ve dos cuadras más allá, cerrando el otro extremo, la fachada de una casa de dos pisos, con un pequeño jardín protegido por una baranda verde</t>
  </si>
  <si>
    <t>Ladeando un poco la cabeza, Alberto podía ver sus grandes botines, sus gruesas piernas, su vientre apareciendo entre las puntas de la camisa caqui y el pantalón desabotonado, su cuello macizo, sus ojos sin luz</t>
  </si>
  <si>
    <t>El Chipo era de Andahuaylas, hijo de mestizo; quizá repudiaba a los laykas; sería feliz, entonces, aplastando con la planta de los pies a un zumbayllu winko, a un réprobo, por muy hermoso que fuera su canto</t>
  </si>
  <si>
    <t>Al atravesar la plaza de la Victoria, enorme y populosa, el Inca de piedra que señala el horizonte le recordó al héroe, y a Vallano que decía: "Manco Cápac es un puto, con su dedo muestra el camino de Huatica</t>
  </si>
  <si>
    <t>Su fama de platudo rodó por un lao y otro y cuando alguien pedía po una cosa precio que no era su precio, se decía: «¿Crees que soy Melitón?» Pero yo estaba contándoles de mi patrón Linche y cómo llegué pa acá</t>
  </si>
  <si>
    <t>Por la lengua podrida de un soplón, que a lo mejor ni descubrimos, le van a arrancar las insignias delante de todos, lo estoy viendo y se me pone la carne de gallina, si esa noche me toca ahora estaría adentro</t>
  </si>
  <si>
    <t>Ahí la calle y la luz del sol que la neblina de la mañana no conseguía ocultar, sólo estropear, ahí el cafetín de esa esquina y el grupo de tranviarios, con gorras azules, hablando de fútbol junto al mostrador</t>
  </si>
  <si>
    <t>¿Tú no te has agarrado a ninguna de las cholas que trabajan en la casa, no? No, papi, ¿cómo se te ocurre? ¿No te parece que a la Angélica se le puede hacer el favor? A esa cholita ya le pica la papa, Joaquín</t>
  </si>
  <si>
    <t>El Chacho no existía: ¿por qué no lo había muerto? El médico del regimiento decía que la hinchazón proviene del sentarse, después del acaloramiento producido por una caminata, en las piedras heladas de la puna</t>
  </si>
  <si>
    <t>El bólido rueda por lo que fue chacra de trigo como si quisiera detenerse, pero luego toma impulso en una pendiente y arremete contra una casa y la destroza deteniéndose en medio de ella bajo una nube de polvo</t>
  </si>
  <si>
    <t>¿Qué le parecerá, a él que ha trotado por tantos sitios, el encierro día y noche? ¡Pero estás en tu Colegio! ¡Estás en tu lugar verdadero! Y nadie te moverá hasta que termines, hasta que vayas a la Universidad</t>
  </si>
  <si>
    <t>¿Era efectivo el poderío de Nasha? Una tarde salió de su casa y todos vieron en su talante más desvaído que de ordinario y en su mirada perdida por la tierra, las señales dolorosas del abatimiento y la derrota</t>
  </si>
  <si>
    <t>El Boa se rió a carcajadas y corrió por el reducto, sobre los cuerpos, con el sexo entre las manos, gritando "los orino a todos, me los como a todos, por algo me dicen Boa, puedo matar a una mujer de un polvo"</t>
  </si>
  <si>
    <t>La señora Salirrosas dio orden de que se cumpliera su voluntá, diciendo que la Virgen no era una mujer cualquiera, pero los mineros dijeron que de todas maneras era mujer y no quisieron, declarándose en güelga</t>
  </si>
  <si>
    <t>Era muy parecida a la cocina en que me obligaron a vivir en mi infancia; al cuarto oscuro donde recibí los cuidados, la música, los cantos y el dulcísimo hablar de las sirvientas indias y de los concertados</t>
  </si>
  <si>
    <t>Hacia el este, el río baja en corriente tranquila, lenta y temblorosa; las grandes ramas de chachacomo que rozan la superficie de sus aguas se arrastran y vuelven violentamente, al desprenderse de la corriente</t>
  </si>
  <si>
    <t>¿Había sido en esas últimas semanas del segundo año, Zavalita, en esos días huecos antes del examen final? Se había dedicado furiosamente a leer, a trabajar en el círculo, a creer en el marxismo, a enflaquecer</t>
  </si>
  <si>
    <t>Y no era el único: Huarina inventaba enfermedades de su mujer cada dos seman as para salir a la calle, Martínez bebía a escondidas durante el servicio y todos sabían "que su termo de café estaba lleno de pisco</t>
  </si>
  <si>
    <t>-¡Son mis mejores clientes -dijo el tinterillo-, son los comuneros de Rumi, hombres honrados y de trabajo a los que se quiere despojar en forma inicua! En la sala, varias parejas bailaban un lento vals criollo</t>
  </si>
  <si>
    <t>Su espíritu contemplaba embriagado el mar sin olas de Puerto Eten y escuchaba a su madre que le decía: "cuidado con las rayas, Ricardito" y tendía hacia él sus largos brazos protectores, bajo un sol implacable</t>
  </si>
  <si>
    <t>Almuerzan sin hablar, en la mesita pegada a la ventana que da al patio de la Quinta: tierra color ladrillo, como las canchas de tenis del Terrazas, un caminito sinuoso de grava y, a la orilla, matas de geranios</t>
  </si>
  <si>
    <t>¿No ves que está a favor de la huelga? Sí, ésta podía ser una buena oportunidad, porque los compañeros tranviarios estaban demostrando valentía y combatividad, y su sindicato no estaba copado por los amarillos</t>
  </si>
  <si>
    <t>Entonces el hecho fausto o infausto, frente al tiempo, es decir, a la realidad cotidiana de la vida, toma su verdadero sentido, pues de todos modos queda atrás, cada vez más atrás, en el duro recinto del pasado</t>
  </si>
  <si>
    <t>¿Don Cayo, don? Sí, él tenía amigos, los sábados se lo veía tomándose sus cerveciolas en el «Cielito lindo», o jugando sapo en el Jardín El Paraíso, o en el bulín y decían que se metía siempre al cuarto con dos</t>
  </si>
  <si>
    <t>Pero, ¿quién te gana a ti en salto largo? ¿Quién te pasa en la defensa? ¿Te pasa Gerardo? ¿No he visto cómo lo haces hociquear en el campo y la bola queda a tus pies? Romero era ingenuo, alto, fuerte y creyente</t>
  </si>
  <si>
    <t>Tenía un ritmo lento y duro, como si molieran metal; y si el huayno era triste, parecía que el viento de las alturas, el aire que mueve a la paja y agita las pequeñas yerbas de la estepa, llegaba a la chichería</t>
  </si>
  <si>
    <t>Prendí mi memoria de la imagen del puente Pachachaca, de la imagen de la opa, feliz en lo alto de la torre, con el rebozo de doña Felipa a su costado, para no lanzarme contra la pared, cegado por el sufrimiento</t>
  </si>
  <si>
    <t>En el Jirón de la Unión cada veinte metros aparecía un guardia impávido entre los transeúntes, la metralleta bajo el brazo, la máscara contra gases a la espalda, un racimo de granadas lacrimógenas en la cintura</t>
  </si>
  <si>
    <t>Los perros, sin que su amor propio sufriera, pues ahí estaban los obstáculos de la naturaleza, fueron abandonando la cacería uno a uno y por fin el bulto grueso y solitario desapareció entre cactos y achupallas</t>
  </si>
  <si>
    <t>Amalia casi se había olvidado de él, la tarde que lo encontró, sentado en la playita del río, con su saco y su corbata cuidadosamente doblados sobre un periódico y un juguetito para Amalita Hortensia en la mano</t>
  </si>
  <si>
    <t>Don Gervasio Mestas era un español treintón y locuaz, blanco y obeso, que remudaba sotana después de la cuaresma y tenía a su cargo la parroquia que comprendía Uyumi y algunos caseríos y haciendas de la comarca</t>
  </si>
  <si>
    <t>Y era todo tan raro, Gamboa parado en un  117  La Ciudad y los Perros  Mario Vargas Llosa  ropero y lo mismo la Rata, y el teniente gritaba: "cuidado, abrir los roperos, nada más, nadie ha dicho meter la mano"</t>
  </si>
  <si>
    <t>La boca desaparecía bajo un bigote que lindaba con una perilla en punta, ambos entrecanos: Vestía un traje de color café y una corbata roja incitaba a verle la gran manzana de Adán que jugaba en un cuello magro</t>
  </si>
  <si>
    <t>A Amalia le gustaba el Peta, tan elegante, estaba luchando y de repente le decía al réferi alto y se  peinaba la montaña, y odiaba al Toro, que ganaba metiendo los dedos a los ojos y tirando tacles al estómago</t>
  </si>
  <si>
    <t>Debía ser como el gran río: cruzar la tierra, cortar las rocas; pasar, indetenible y tranquilo, entre los bosques y montañas; y entrar al mar, acompañado por un gran pueblo de aves que cantarían desde la altura</t>
  </si>
  <si>
    <t>¿Casarte así, a escondidas, así? ¿Hacerles pasar esta vergüenza a tus padres, a tus hermanos? Don Fermín seguía cabizbajo, absorto en sus zapatos, y a Popeye se le había cristalizado la sonrisa y parecía idiota</t>
  </si>
  <si>
    <t>luego nos metemos a la ducha calientita y yo lo jabono con cuidado porque au, carajo, cómo duelen estas heridas, y después lo seco despacito y le digo eres tan lindo, mariano, mañana mismo te compro tu guitarra</t>
  </si>
  <si>
    <t>Está usted en el sol, en la brisa, en el arcoíris que brilla bajo los puentes, en mis sueños, en las páginas de mis libros, en el cantar de la alondra, en la música de los sauces que crecen junto al agua limpia</t>
  </si>
  <si>
    <t>¿Te peleaste con ella? En otras épocas iban bien dijo Bermúdez; no es el hombre más antipático del Perú porque todavía está vivo el coronel Espina, pensó el Teniente, pero después del coronel quién sino éste</t>
  </si>
  <si>
    <t>Volvió a Mirones tarde y Trinidad no estaba, amaneció y no llegaba, y a eso de las diez de la mañana paró un taxi en el callejón y bajó un tipo que preguntó por Amalia: quiero hablarle a solas, era Pedro Flores</t>
  </si>
  <si>
    <t>Don Álvaro hizo su entrada al caserío entre el subprefecto y el juez, lo seguían uno de sus hijos e Iñiguez y detrás, para sorpresa de los comuneros, estaba el propio Bismarck Ruiz con los gendarmes y caporales</t>
  </si>
  <si>
    <t>Después de la cuenta de las ovejas, si es que faltaban, el caporal se ponía a regañar criando cólera: «Conque el rayo, conque la helada, conque el zorro, ¿no? Sabidazo, ladronazo, te las comes y todavía mientes</t>
  </si>
  <si>
    <t>Nosotros también la hemos encontrado en` el recuerdo de Rosendo Maqui, llamada Marga ya, florecida en labios y mejillas, y con senos frutales, y caderas que presagiaban la fecundidad de la tierra, y ojos negros</t>
  </si>
  <si>
    <t>Hablaba, cantaba y se reía como si estuviera borracha, ni los veía, se le torcían los ojos, pecoso, Santiago estaba un poco saltón, ¿y si se desmaya? Déjate de bobadas, le habló al oído Popeye, tráela a la cama</t>
  </si>
  <si>
    <t>245 Todo llamaba al comunero: los rastrojos de las chacras de trigo y maíz, y el cerro Peaña y los potreros, y la acequia que llevaba el agua, y los caminos solos y la plaza ancha, y la sombra de los eucaliptos</t>
  </si>
  <si>
    <t>Las granadas cayeron desde la galería como un puñado de piedras pardas, rebotaron con golpes secos sobre las sillas de la platea y las tablas del escenario, y al instante comenzaron a elevarse espirales de humo</t>
  </si>
  <si>
    <t>Estaba ahí, semicalvo, enfundado en un terno gris de línea impecable que disimulaba sus curvas, con una corbata granate, piropeando a Hortensia y a Queta y él pensó la seguridad, la desenvoltura que da la plata</t>
  </si>
  <si>
    <t>Que tu mano se alzara, piensa, y bajara y tocara ese cuello y lo acariciara y alisara esos mechones y tus dedos se enredaran en esos pelos y los tironearan despacito y los soltaran y los tironearan: ay, Zavalita</t>
  </si>
  <si>
    <t>Jugaba con Amalita, la contemplaba, le hablaba al oído: irían a cobrarle el sueldo a esa ingrata y a decirle no voy a trabajar más donde usted, y si el desgraciado daba cara un día fuera, chau, no te necesitamos</t>
  </si>
  <si>
    <t>ay, qué le vamos a hacer, pues, amor, los brownies están por todas partes, y si no te gusta, arráncate a miami que ahora american vuela en la mañana y en la noche, qué maravilla los gringos, la mar de eficientes</t>
  </si>
  <si>
    <t>yo no sé cómo hago para agenciarme tanta plata, pero siempre tengo bastante efectivo para gastar en marihuana y en los tragos que se chupan los tiburones de mis amigos, por cierto, tú no eres uno de ellos, jimmy</t>
  </si>
  <si>
    <t>Se sentaron en una mesa que daba al malecón: veían el mar bravo; el cielo con nubes del invierno, y el Chispas te sugería el chupe a la limeña para comenzar y de segundo el picante de gallina o el arroz con pato</t>
  </si>
  <si>
    <t>El Chipro quitó el cuerpo y lo dejó derrumbarse; se irguió en seguida y nos preguntó: ¿Tengo chichón en la nariz? ¿Estoy morado? Una pequeña hinchazón se le había formado en el borde de la frente, hacia abajo</t>
  </si>
  <si>
    <t>Contratistas rodeados de policías recorrían el poblado gritando al pie de los techos de calamina, para eludir las pedradas: «Dos soles diarios, mínimo, al que quiera trabajar y cancelación de todos sus créditos»</t>
  </si>
  <si>
    <t>Surgen al mando de sus  fuerzas, grandes y duros, valientes y fieros como pumas, moderados en su cólera por el magnánimo Atusparia que exige respetar a todas las mujeres y los niños y a los adversarios rendidos</t>
  </si>
  <si>
    <t>¿Qué sería del Fiero? ¿Qué sería de Doroteo? Corría marzo y las lluvias se espaciaron un tanto, el agua de la pampa disminuyó y las vacas, hundidas hasta la panza, mordían vorazmente las verdes y jugosas totoras</t>
  </si>
  <si>
    <t>Con la falda marrón se ponía una blusa blanca, con tres  61  La Ciudad y los Perros  Mario Vargas Llosa  botones y sólo se abrochaba los dos primeros, así que su cuello quedaba al aire, un cuello moreno y largo</t>
  </si>
  <si>
    <t>Aceptó un vaso de naranjada y pensó tan distinguida, tan blanca, esas manos tan cuidadas, esos  modales de mujer acostumbrada a mandar, y pensó Queta tan morena, tan tosca, tan vulgar, tan acostumbrada a servir</t>
  </si>
  <si>
    <t>Ya en el tren, mientras veía crecer la ciudad, al fuego del sol que caía sobre los tejados y las cúpulas de cal y canto, descubrí el Sacsayhuaman, la fortaleza, tras el monte en el que habían plantado eucaliptos</t>
  </si>
  <si>
    <t>A las que colocaban las tapas les decían taperas, etiqueteras a las que pegaban las etiquetas, y al final de la mesa cuatro mujeres recogían los frascos y los ordenaban en cajas de cartón: les decían embaladoras</t>
  </si>
  <si>
    <t>¡El oro, hijo, suena como para que la voz de las campanas se eleve hasta el cielo, y vuelva con el canto de los ángeles a la tierra! ¿Y las campanas feas de los pueblos que no tenían oro? Son pueblos olvidados</t>
  </si>
  <si>
    <t>Impresionado por la belleza de ese chico, Joaquín caminó de prisa, subió y bajó Página 249  escaleras corriendo, y llegó al andén de enfrente justo a tiempo para abordar el vagón al que acababa de subir el chico</t>
  </si>
  <si>
    <t>¿Qué es lo que hacemos a diario, Carlitos? Santos Vivero levantó la mano, había escuchado las intervenciones con una expresión de suave desasosiego, y antes de hablar cerró los ojos y tosió como si todavía dudara</t>
  </si>
  <si>
    <t>Teresa atravesaba el portal de la Plaza San Martín; los cafés y los bares bullían de parroquianos, el aire estaba colmado de brindis, risas y cervezas y sobre las mesas de la calle flotaban pequeñas nubes de humo</t>
  </si>
  <si>
    <t>No hay que cruzarlos al corte; de una vena hay que escapar a lo largo; la corriente tiembla, tú te estiras en su dirección, y de repente con un movimiento ligero del cuerpo te escapas; la fuerza del agua te lanza</t>
  </si>
  <si>
    <t>Algunas veces, cuando llegaban, la China ya había partido y Pedrito Aguirre daba una palmada fraternal a Carlitos: se había sentido mal, se fue acompañando a Ada Rosa, le avisaron que su madre está en el hospital</t>
  </si>
  <si>
    <t>Estás temblando, ni siquiera te has puesto una chompa, con este frío casi aburrido con mi historia, Carlitos, atento sólo a mi cara, reprochándome con los ojos que viviera solo, que no lo hubiera llamado antes</t>
  </si>
  <si>
    <t>Y el coronel que se comía el micro y no sabía por dónde empezar, y chillaba "cadetes" y se paraba y volvía a decir "cadetes" y se le quebraba la voz, ya me vino la risa, perrita, y todos tiesos y mudos, temblando</t>
  </si>
  <si>
    <t>Pero ocurría, a veces, que el parroquiano venía de tierras muy lejanas y distintas; de Huarez, de Cajamarca, de Huancavelica o de las provincias del Collao, y pedía que tocaran un huayno completamente desconocido</t>
  </si>
  <si>
    <t>Su extraordinario talento narrativo se vio confirmado con La noche es virgen (Premio Herralde 1997), Yo amo a mi mami (1999), Los amigos que perdí (2000), Aquí no hay poesía (2001) y La mujer de mi hermano (2002)</t>
  </si>
  <si>
    <t>Por lo demás, en el derruido poblacho circulaban malos aires, ánimas de difuntos y el famoso Chacho, espíritu avieso que mora en las piedras de las ruinas y es pequeño y prieto, con una cara que parece papa vieja</t>
  </si>
  <si>
    <t>El chalhuanquino pretendió consolarlo; le hablaba en quechua, ofreciéndole todas las recompensas y los mundos que en el idioma de los indios pueden prometerse, hasta calmar por un instante las grandes aflicciones</t>
  </si>
  <si>
    <t>El límite se señalaba con una tiza, pero a los pocos minutos de juego, con el repaso de las zapatillas y la pelota, la línea se había borrado y había discusiones apasionadas para determinar si el gol era legítimo</t>
  </si>
  <si>
    <t>Benito conocía a este negociante sólo de vista, pero se jugó, ya que, si decía la verdad, irían a caer con averiguaciones en la hacienda donde soltó a los indios y entonces nadie dudaría de su alianza con Pajuelo</t>
  </si>
  <si>
    <t>Sus ojos vacilantes deformaron la selva, que comenzó a contorsionarse fantásticamente, doblando y enroscando sus tallos y tornándolos a estirar como si en vez de palos duros fueran inmensas y eIásticas serpientes</t>
  </si>
  <si>
    <t>Los ponchos y las polleras encendían el júbilo agrario de sus colores, pero las caras morenas tenían el gesto dramático de los picachos a los cuales no rinde el rayo y en los cuales se destroza bramando el viento</t>
  </si>
  <si>
    <t>Los habían levantado a medianoche a los serranos y los tenían en la pista de desfile, armados hasta los dientes, como si fueran a la guerra, y también los tenientes y los suboficiales, es un hecho que se la olían</t>
  </si>
  <si>
    <t>¿Ambrosio?, sí, no la había vuelto a llevar al cuartito, ¿el chofer de Fermín Zavala?, sí, le invitaba un lonche y se despedía, ¿años que te ves con él?, y la miraba y movía la cabeza y decía quién lo iba a creer</t>
  </si>
  <si>
    <t>La luz del sol suele aparecer en medio de las lluvias dispares; fulge por algún vacío de las nubes, y el campo resalta, brilla el agua, los árboles y las yerbas se agitan iluminados; empiezan a cantar los pájaros</t>
  </si>
  <si>
    <t>Llegaba a la esquina, y junto a la tienda de aquella joven que parecía ser la única que no miraba con ojos severos a los extraños, cantaba huaynos de Querobamba, de Lambrama, de Sañayca, de Toraya, de Andahuaylas</t>
  </si>
  <si>
    <t>Jacobo los miró uno por uno a los ojos, lenta y profundamente, como calculando su sinceridad o discreción, y echó una nueva ojeada en torno y se inclinó hacia ellos: había una librería de viejo, aquí en el centro</t>
  </si>
  <si>
    <t>Sus ayudantes renovaban el agua de los cántaros más pequeños, conservándola siempre caliente, y Abel, seguía metiendo a ella sus manos y usaba una cuchilla y otra, un punzón y otro, cuidando de que no se enfriaran</t>
  </si>
  <si>
    <t>Él no me hubiera preguntado como el Padre Director; me habría hecho servir una taza de chocolate con bizcochos; me habría mirado con sus ojos blancos y humildes, como el de todo ser que ama verdaderamente al mundo</t>
  </si>
  <si>
    <t>Sonrió, asintió, seguro que sería así, pero había un detalle sobre el que le gustaría conocer la opinión de los presentes, ingeniero Saravia: la manifestación de la plaza de Armas, en la que hablaría el Presidente</t>
  </si>
  <si>
    <t>En el Tuco, cuando el Fiero preguntó, los peones le respondieron: «Tiene la mano un poco dura, pero nunca hace injusticias», y todos lo querían porque el pobre pide en primer lugar justicia aunque sea un poco dura</t>
  </si>
  <si>
    <t>Se reía de verdad, con mucha fuerza y aplaudiendo, A veces la encontraba regresando del colegio y cualquiera se daba cuenta que era distinta de las otras chicas, nunca estaba despeinada ni tenía tinta en las manos</t>
  </si>
  <si>
    <t>Un día ayudaba a descargar las lanchas, otro limpiaba las telarañas y mataba los ratones de los «Almacenes Wong» y hasta había baldeado la Morgue con desinfectante, pero todo eso alcanzaba apenas para los cigarros</t>
  </si>
  <si>
    <t>No había ido nadie al pueblo para encargarle que pusiera el importante asunto en manos de Correa Zavala y el cura sólo pasaba por Yanañahui en el tiempo de la fiesta así que ahora rogaba a Benito que las ilustrara</t>
  </si>
  <si>
    <t>El color verde plomizo del mar, piensa, la espuma terrosa de las olitas que se despedazaban en las rocas, a veces divisaba una colonia brillante de malaguas, madejas de muimuis, nunca debí entrar a San Marcos papá</t>
  </si>
  <si>
    <t>No habían vuelto a juntarse los dos círculos, sólo veía a Jacobo y a Aída en San Marcos, había otros círculos funcionando pero si se lo preguntaban a Washington respondía en boca cerrada no entran moscas y se reía</t>
  </si>
  <si>
    <t>El Chispas era un hombre ya; en sus movimientos, en su manera de sentarse, en su voz había una seguridad adulta, una desenvoltura que parecía corporal y espiritual a la vez, y su mirada era tranquilamente resuelta</t>
  </si>
  <si>
    <t>-¡Del Fiero Vásquez! -¡Naides la toque porque puede comprometerse! -¿Quién lo habrá matao? -¿Onde estará el cuerpo? Y como en otra ocasión ya muy lejana, hubo alguien que también dijo: -Habrá que dar parte al juez</t>
  </si>
  <si>
    <t>41 El jefe de éstos oyó un día que hablaban del general Chile y entonces regañó: «Sepan, ignorantes, que Chile es un país y los de allá son los chilenos, así como el Perú es otro país y nosotros somos los peruanos</t>
  </si>
  <si>
    <t>Ambrosio había mirado Pucallpa con indiferencia, como si estuvieran ahí de paso, y sólo un día que ella se quejaba del ardor sofocante, había hecho un comentario vago: el calorcito se parecía al de Chincha, Amalia</t>
  </si>
  <si>
    <t>Años después, Ximena le dijo a Joaquín que ella presentía que se iba a enamorar de uno de los chicos del campamento, y que al ver a José Luis no dudó en partir el pedazo más grande de la torta de chocolate para él</t>
  </si>
  <si>
    <t>Pero éstos eran gallardos, hinchaban el pecho y alargaban el cuello, orgullosos de sus largas botas y sus cascos con melena; Alberto, en cambio, tenía sumidos los hombros, la cabeza baja y el cuerpo como escurrido</t>
  </si>
  <si>
    <t>En ese momento vio la silueta verde que hubiera podido pisar si no la divisaba a tiempo, y ese fusil con el cañón monstruosamente hundido en la tierra, en contra de todas las instrucciones sobre el cuidado del arma</t>
  </si>
  <si>
    <t>Bien hecho, por haberla tenido con los nervios rotos toda la tarde, y le pasa la mano por la frente y lo mira y le sonríe y le habla bajito y le pellizca una oreja: bien hecho que duela cabecita, amor, y él la besa</t>
  </si>
  <si>
    <t>Pero él sabía, que estaba en el distrito de la Victoria por el olor a comida y bebida criollas que impregnaba el aire, un olor casi visible a chicharrones y a pisco, a butifarras y a transpiración, a cerveza y pies</t>
  </si>
  <si>
    <t>mariposa</t>
  </si>
  <si>
    <t>Pude ver aún, en el jardín de la hacienda, algunas mariposas amarillas revoloteando sobre el césped y las flores; salían de la profunda corola de los grandes lirios y volaban, girando sus delicadas, sus suaves alas</t>
  </si>
  <si>
    <t>Melba Cortez había llegado al pueblo procedente de cierto lugar de la costa, hacía algunos años, delgada y pálida, conteniéndose la tosecita con un pañuelo de encaje que ocultaba en sus dobleces leves manchas rosas</t>
  </si>
  <si>
    <t>Baja, camina hacia Porta, las manos en los bolsillos, cabizbajo, ¿qué me pasa hoy? El cielo sigue nublado, la atmósfera es aún más gris y ha comenzado la garúa: patitas de zancudos en la piel, caricias de telarañas</t>
  </si>
  <si>
    <t>Los fue observando uno por uno: a medida que se encontraban frente a él, los cadetes se ponían en atención, se echaban encima la cristina y se arreglaban el pantalón y la corbata antes de llevarse la mano a la sien</t>
  </si>
  <si>
    <t>Siempre recordaría las películas que vieron y los paseos que dieron por el centro y por los balnearios, las veces que comieron chicharrones en el Rímac, y la Fiesta de Amancaes a la que fueron con la señora Rosario</t>
  </si>
  <si>
    <t>Siempre estamos endeudaos y pa vivir tenemos que pedir adelantos a la bodega y nunca logramos desquitar, sin contar el maldito paludismo y lo duro que es el trabajo por tarea y la brutalidad propia de los caporales</t>
  </si>
  <si>
    <t>Te habían subido el sueldo quinientos soles, cambiado el horario de la noche a la mañana, ahora sí que no verías ya casi nunca a Carlitos, Zavalita, cuando encontró al Chispas saliendo de la casa de la señora Zoila</t>
  </si>
  <si>
    <t>Masticaba empeñosamente el trozo de carne que había conquistado a puño limpio y los brazos y las manos le ardían y tenía rasguños violáceos en la piel oscura y la fogata donde había tostado su botín humeaba todavía</t>
  </si>
  <si>
    <t>Al otro lado del estadio, después de una construcción ruinosa - el galpón de los soldados- hay un muro grisáceo donde acaba el mundo del Colegio Militar Leoncio Prado y comienzan los grandes descampados de La Perla</t>
  </si>
  <si>
    <t>Dicen que para que su hijo no heredara, el Buitre comenzó a botar lo que tenía en borracheras y limosnas, que si la muerte no lo agarra desprevenido también hubiera regalado la casita que tenía detrás de la Iglesia</t>
  </si>
  <si>
    <t>Mamay María wañauchisunki Taytay Jesús kañachisunki Niñuchantarik sekochisunki ¡Ay, way, jiebre! ¡Ay, way, jiebre!  Mi madre María ha de [matarte, mi padre Jesús ha de quemarte, nuestro Niñito ha de ahorcarte</t>
  </si>
  <si>
    <t>Parecía que me habían machucado las rodillas con una comba, un-dos, un-dos, muy serios, como patos, hasta que Gamboa dijo ¡alto! y preguntó ¿alguien quiere algo conmigo, de hombre a hombre?, no se movía ni una mosca</t>
  </si>
  <si>
    <t>El mismo don Álvaro Amenábar y Roldán visitó a Zenobio, dos veces, para hablar de sus «trabajos», y un hijo de don Álvaro, don Fernando, visitó a Rosa Estela muchas veces, para hablar de más amables asuntos y cantar</t>
  </si>
  <si>
    <t>Sería un alcalde de provecho» Referiremos de paso que los lomos de venado cambiaron de destinatario y fueron a dar a manos de Rosendo y que otros indios adquirieron también escopetas, alentados por el éxito de Abdón</t>
  </si>
  <si>
    <t>Besó a Santiago, abrazó y besó a Ana, decía cosas, daba grititos, y ahí estaban los ojitos de la Teté, como un minuto después los ojitos del Chispas y los ojos  de los papás, buscándola, trepanándola, autopsiándola</t>
  </si>
  <si>
    <t>"So cabrón, dijo a Alberto, ¿le gusta mucho 1 eso de mirar la cara a los muertos?" Alberto tampoco respondió y siguió caminando hacia la formación, donde ocupó su puesto, dócilmente, bajo la mirada de sus compañeros</t>
  </si>
  <si>
    <t>117 La hacienda tenía punas muy altas, muy solas, y la mujer de Doroteo, Valencio y ella, nacieron en esas jalcas, dentro de una casucha de piedra o en pleno campo, y crecieron viendo que sus padres pasteaban ovejas</t>
  </si>
  <si>
    <t>Se puso a hacer sus ejercicios de Jane Fonda que me parten los cojones, porque una cosa es ver al hembrón de Jane Fonda moviendo el culito y otra cosa muy distinta es ver a la vieja saltando en bata como un fantasma</t>
  </si>
  <si>
    <t>Sabía que yo estaba aquí, no se asombró de verme lo amenazaban sus ojos, sus manos mentira que lo estabas esperando, te prestaste el cuarto para No se asombró porque le he dicho que eres mi mujer dijo Ambrosio</t>
  </si>
  <si>
    <t>Hemos dejado una pequeña dotación en «Olave», por unos días, aunque el Prefecto asegura San Marcos Lozano cerró la boca y sus manos se precipitaron hacia la mesa, cogieron tres, cuatro hojitas y se las alcanzaron</t>
  </si>
  <si>
    <t>Bajo el colchón hay una madera que disimula un hueco, cavado por Paulino con sus manos para que sirva de escondite a los paquetes ' de "Nacional y a las botellas de pisco que introduce clandestinamente en el colegio</t>
  </si>
  <si>
    <t>Habían sacado las matracas, los silbatos, Hipólito su bocina, ¡abajo esa agitadora!, ¡viva el general Odría!, ¡mueran los enemigos del pueblo!, las cachiporras, las manoplas, ¡viva Odría! Una confusión terrible, don</t>
  </si>
  <si>
    <t>Juanacha les sirvió en grandes mates amarillos, sopa de habas y cecinas con cancha que ellos consumieron rumorosamente, no sin invitar algún bocado a Candela, que estaba tendido por allí y miraba con ojos pedigüeños</t>
  </si>
  <si>
    <t>Que construyan dormitorios amplios con menos camas, pues ahora vivimos, como has visto uno sobre otro; que se refuercen los andamios para disminuir accidentes y sobre todo, ¿sabes?, lo de la maldita residencia legal</t>
  </si>
  <si>
    <t>Tornó al caserío dando al viento el ancho tronco de músculos prominentes y piel oscura, y los comuneros se decían al verlo pasar: «¡Cómo está Valencio!» 341 Y así, con el tronco desnudo, comenzó a vivir en Yanañahui</t>
  </si>
  <si>
    <t>1 ¿Me pasaré toda la fiesta sentado en un rincón, mientras los otros bailan con Helena? ¡Si sólo fueran los del barrio!" En efecto, desde hace algún tiempo, el barrio ha dejado de ser una isla, un recinto amurallado</t>
  </si>
  <si>
    <t>Debe haberlas pasado muy mal estos días el serrano y toda la sección estuvo pensando en eso, como yo, mientras nos tenían con el uniforme azul, plantados en el patio, con ese sol tan fuerte, esperando que lo trajeran</t>
  </si>
  <si>
    <t>Casiana salió a verlo subir, pero ya llegaba la noche y el hombre curvado bajo el tercio que trepaba casi a gatas por la escarpada cuesta, desapareció pronto entre los tumultuosos pedrones incrustados en la oscuridad</t>
  </si>
  <si>
    <t>Pero las primeras semanas la vida casi no cambió en San Miguel; el repostero y el frigidaire repletos como siempre, Símula seguía haciéndole las cuentas del tío a la señora, a fin de mes recibieron su sueldo enterito</t>
  </si>
  <si>
    <t>Cuando sus visitantes se iban, Rosendo notó la soledad de un indio, huérfano de afectos y bienes, que estaba sentado en el suelo, hurtando al frío y a las miradas, bajo un poncho raído, sus magras carnes mal vestidas</t>
  </si>
  <si>
    <t>Entonces se duchaban en agua caliente siempre Juan Ignacio antes que Joaquín, algo que le molestaba a este, porque quedaba muy poca agua caliente para él, desayunaban huevos fritos y salían a comprar los periódicos</t>
  </si>
  <si>
    <t>Riéndose, jugando, dejándose ganar por el juego, las dos se abrazaban, soldadas en el sofá que sus cuerpos rebalsaban, y él veía sus labios picoteándose, apartándose y uniéndose entre risas, sus pies que se trenzaban</t>
  </si>
  <si>
    <t>¿Porqué cada vals criollo sería tan, tan huevón? Piensa: ¿qué me pasa hoy? Tiene el mentón en el pecho y los ojos entrecerrados, va como espiándose el vientre: caramba, Zavalita, te sientas y esa hinchazón en el saco</t>
  </si>
  <si>
    <t>Llamaron al mozo, dividieron la cuenta, ¿y por qué sabía que era polilla? Porque además de bar restaurant, «La Catedral» también era jabe, niño, detrás de la cocina había un cuartito y lo alquilaban dos soles la hora</t>
  </si>
  <si>
    <t>Yo estaba en medio de la comisión tomándole peso a las carabinotas y las balas que nos dieron y velay que un gringo dice po todo decir: «Váyanse pa las cuevas de Gallayán y tráiganme a los bandoleros vivos o muertos»</t>
  </si>
  <si>
    <t>Alberto entró al almacén de la esquina, compró un paquete de cigarrillos, caminó hacia la avenida Larco: pasaban muchos automóviles, algunos último modelo, capotas de colores vivos que contrastaban con el aire ceniza</t>
  </si>
  <si>
    <t>Tan bien que cuando el presunto firmante vino a Lima a reconocer su firma, porque hubo bulla, le mostraron una firma que hizo ahí mismo y la otra, falsificada, después de esconderlas y ponerlas en un aparato especial</t>
  </si>
  <si>
    <t>No se iba, por qué se iba a ir, y ahora Santiago empujaba a Popeye y Popeye lo empujaba, no me voy a ir, y había una confusión de ropas y pieles mojadas en la sombra, un revoloteo de piernas, manos, brazos y frazadas</t>
  </si>
  <si>
    <t>Sí, lanzada a lo desconocido, inventando la historia presente, incorporándose ella como actor de la historia en su circunstancia, pero dentro de una estructura musical que conserva el pasado, recupera el mito incluso</t>
  </si>
  <si>
    <t>Pero más que el canto de la chirimía, que yo había oído en las altas regiones donde la voz de los instrumentos solitarios suena cristalinamente, me llamó la atención la cara y el aspecto del acompañante del peregrino</t>
  </si>
  <si>
    <t>pero nosotros vamos a levantar la libertadores, a punta de huevos, a punta de garra, porque somos de esa raza, por eso somos la mitad más uno y por eso nuestra tribuna, nuestra trinchera, es la más importante del país</t>
  </si>
  <si>
    <t>au, carijo, cómo me duele el culo, es una maldición montar bicicleta en lima, porque te metes a un montón de huecos y después te duele el culo que da miedo, peor que si te hubieran hecho un enema con manguera de grifo</t>
  </si>
  <si>
    <t>Precedidos de los brigadieres, los cadetes corrían doblados sobre sí mismos, la mano derecha aferrada al fusil, que colgaba perpendicular, el cañón apuntando al cielo de través, la culata a pocos centímetros del suelo</t>
  </si>
  <si>
    <t>cojonudo, me encantaría, bueno, nos vemos, tengo que ir afuera un ratito a ponerme las pilas, dijo él, y se quitó con su chela, caminaba rápido, moviendo el culo con notable estilo, yo volteé y lo miré, estaba buenazo</t>
  </si>
  <si>
    <t>Es así que percibe el diferente comportamiento verbal de los adultos, observando de qué manera el odio enciende a las palabras: «Yo era sensible a la intención que al hablar daban las gentes a su voz; lo entendía todo</t>
  </si>
  <si>
    <t>En una librería refugiada en un pasillo del jirón de la Unión, hojeó novelitas de carátulas llameantes y letra manoseada y minúscula, mirando sin ver, hasta que Los misterios de Lesbos encendieron sus ojos, un segundo</t>
  </si>
  <si>
    <t>Y el sol ya iba de bajada cuando el repunte, levantando polvo, lustroso de sudor y rumoroso de pezuñas, entró por la calle real y algunos comuneros se apostaron cerrando el paso junto a la puerta del corralón de vacas</t>
  </si>
  <si>
    <t>No es un machete como el que tenía Benito Castro, sueño de su adolescencia, hecho de hoja delgada y fina, con mango dorado que remataba en una cabeza de gavilán, pero su severa fortaleza infunde una práctica confianza</t>
  </si>
  <si>
    <t>Y cómo iba a ir a verte a la Maternidad, sonsa, acaso él sabía, ¿acaso iba a adivinar? Había ido a esperarla a Arenales y no viniste, cuando salió en los periódicos lo de la señora te estuve buscando como loco, Amalia</t>
  </si>
  <si>
    <t>El polvo cubría enteramente las toscas letras de «Academia», pero el dibujo la mesa, el taco, las tres bolas de billar se distinguía muy nítido y había además el ruido de las carambolas que venía de adentro: era ahí</t>
  </si>
  <si>
    <t>Y ahora siente que ha de ir por sus huellas, huellas que tiene que recorrer a lo largo, ancho y hondo de la tierra, porque también su destino desde el nacimiento hasta la muerte -y aún antes y después- es de la tierra</t>
  </si>
  <si>
    <t>El mozo trajo los cafés; don Fermín ofreció cigarrillos a Santiago; por los cristales se veían a los dos hombres en buzos haciéndose pases, disparando a la canasta, y don Fermín esperaba, la expresión apenas intrigada</t>
  </si>
  <si>
    <t>Y había permanecido tiesa y desinteresada el labio siempre temblándole, las pupilas dilatadas y fijas, cuando Ana, acosada por Cary y la Teté, explicó, equivocándose y contradiciéndose, cómo y dónde se habían casado</t>
  </si>
  <si>
    <t>A ti te importa todo un pito, bohemio dijo el Chispas, dejando de reír conservando un halo de sonrisa en la cara rasurada; pero en el fondo de sus ojos continuaba, aumentaba la desazón y aparecía la alarma, Zavalita</t>
  </si>
  <si>
    <t>Estaba sentado en la cama, apoyaba la espalda en la pared y Alberto podía distinguir claramente la mitad de su rostro, que caía dentro de la superficie de luz que bajaba de la ventana; la otra mitad era sólo una mancha</t>
  </si>
  <si>
    <t>Bermúdez se dejó caer en un sillón, cruzó las piernas, arrojó una bocanada de humo que nubló su cara y cuando el humo se desvaneció, el Teniente vio que le sonreía como haciéndome un favor, pensó, como burlándose de mí</t>
  </si>
  <si>
    <t>Evocaba el sol, la luz blanca que bañaba todo el año las calles de la ciudad y las conservaba tibias, acogedoras, la excitación de los domingos, los paseos a Eten, la arena amarilla que abrasaba, el purísimo cielo azul</t>
  </si>
  <si>
    <t>Él hojeaba el sobre que le había entregado don Fermín, y a ratos sus ojos se apartaban y se fijaban en la nuca de Ambrosio: el puta no quería que su hijo se junte con cholos, no querría que le contagiaran malos modales</t>
  </si>
  <si>
    <t>No había sido tan difícil, el hielo se había roto un instante después que se abrió la puerta y oyó el grito de la Teté ¡ahí estaba ya, mami! Acababan de regar el jardín, piensa, el pasto  estaba húmedo, la pileta seca</t>
  </si>
  <si>
    <t>El Prudencio haría chistes sobre tal o cual personaje; acaso un tuerto cascarrabias, algún vecino avaro, o el propio cura, y las beatas; o algún burro rengo pero servicial que al trotar balanceara en el aire a su dueño</t>
  </si>
  <si>
    <t>La alfombra era azul marino, como las cortinas del balcón, pero lo que más llamaba la atención era la cama tan ancha, tan bajita, sus patitas de cocodrilo y su cubrecamas negro, con ese animal amarillo que echaba fuego</t>
  </si>
  <si>
    <t>Ahí estaría ya don Cayo bañándose en agua rica, señalaba el balcón y se chupaba la boca, cierro los ojos y veo esto y estotro, y así hasta que, perdóneme don, los cuatro terminaban con unas ganas atroces de ir al bulín</t>
  </si>
  <si>
    <t>En las mesitas de las esquinas los jarrones tenían siempre flores fresquitas Amalia cambia las rosas, Carlota hoy compra gladiolos, Amalia hoy cartuchos, olía tan bien, y el repostero parecía recién pintado de blanco</t>
  </si>
  <si>
    <t>Se había hecho aprista hacía diez años, le contó, porque en ese garaje de Trujillo todos estaban en el partido, y le explicó Víctor Raúl Haya de la Torre es un sabio y el Apra el partido de los pobres y cholos del Perú</t>
  </si>
  <si>
    <t>Me apenaba recordarla sacudida, disputada con implacable brutalidad; su cabeza golpeada contra las divisiones de madera, contra la base de los excusados; y su huida por el callejón, en que corría como un oso perseguido</t>
  </si>
  <si>
    <t>La conversación de un modo u otro recaía en Teresa y Alberto debía disimular, adoptando un papel cínico; otras veces se mostraba amistoso y daba al Esclavo consejos sibilinos: "no vale la pena que te declares por carta</t>
  </si>
  <si>
    <t>El viejo de boina y patillas grises lo miró con indiferencia, querido viejo Matías piensa, luego se puso a observarlo con el rabillo del ojo, y por fin se le acercó: ¿buscaba algo? Un libro sobre la revolución francesa</t>
  </si>
  <si>
    <t>La lucha no cesaba hasta que tocaban la campana que anunciaba la hora de ir a los dormitorios; o cuando alguno de los Padres llamaba a voces desde la puerta del comedor, porque había escuchado los insultos y el vocerío</t>
  </si>
  <si>
    <t>Si lo notaba sonriente, la frente lisa, los ojos sosegados, le hacía preguntas que pudieran halagarlo, lo escuchaba con profunda atención, asentía, abría mucho los ojos y le preguntaba si quería que le limpiara el auto</t>
  </si>
  <si>
    <t>El señor Urioste no inspiraba antipatía y miedo como don Cayo, más bien respeto, y hasta cariño cuando bajaba las escaleras con los cachetes rozagantes y los ojos fatigados, y le ponía a Amalia unos soles en el delantal</t>
  </si>
  <si>
    <t>Corran muchachos, el Jaguar adelante, zuza, zuza, Urioste, zuza, zuza, Boa, dale, dale, Rojas, ufa, ufa, Torres, chanca, chanca, Riofrío, Pallasta, Pestana, Cuevas, Zapata, zuza, zuza, morir antes que ceder un milímetro</t>
  </si>
  <si>
    <t>churre</t>
  </si>
  <si>
    <t>También metieron a Tizón y él se imaginaba la apariencia muy satisfecha del caballito peludo y churre, acostumbrado a llenar barriga con cualquier cosa, comiendo alfalfa junto a los finos y lustrosos caballos de pesebre</t>
  </si>
  <si>
    <t>Se daba cuenta de las charcas de agua hedionda, de las nubes de moscas, de los perros tan flacos, y se asombraba pensando que había querido pasar el resto  de la vida en el callejón cuando murieron su hijito y Trinidad</t>
  </si>
  <si>
    <t>" Dice el Rulos que él se puso pálido y que el Jaguar estaba muy tranquilo y que todavía le preguntó a Gamboa con cachita: "¿yo, mi teniente?, ¿por qué, mi teniente?", y que el perro se reía, ojalá encuentre a ese perro</t>
  </si>
  <si>
    <t>yo acelero y pienso no debí decirle eso, ya lo corté con mi estúpida declaración de amor, y entonces mariano, siempre tan atinado, me dice qué tal si compramos unas chelas y nos vamos a un sitio tranquilo para conversar</t>
  </si>
  <si>
    <t>Salió y en la puerta los guardias de servicio se llevaron la mano a las viseras: Era una mañana despejada, el sol alegraba los techos de Chiclacayo, los jardines y los matorrales de la orilla del río se veían muy verdes</t>
  </si>
  <si>
    <t>Y cada vez más la idea de Valencio y el Fiero se borraba, desaparecía y sólo quedaba el hecho de un cuerpo de mujer y de su salvaje y neto deseo, de ese anhelo metido en la carne como una llama fustigante, alerta, ávida</t>
  </si>
  <si>
    <t>Todo ser, objeto o elemento natural, tiene voz propia («canta un propio cantar» decía Darío) y esa voz que proclama su singularidad es el puente privilegiado para la eventualidad de que muchas o todas puedan concertarse</t>
  </si>
  <si>
    <t>En Los ríos profundos rige ya la castellanización mediante un flexible castellano-americanizado, al cual el autor incorpora frases o palabras quechuas ocasionales, traduciéndolas entre paréntesis o en las notas al calce</t>
  </si>
  <si>
    <t>Puente sobre el mundo    Los ríos profundos  José María Arguedas  Pero aun allí, en aquel valle frío, que sepultaba a sus habitantes; solo, bajo el cuidado de un indio viejo, cansado y casi ciego, no perdí la esperanza</t>
  </si>
  <si>
    <t>Les conté una historia: "me escapé de mi casa para ir a trabajar a la selva con un tipo y estuve allí dos años, en una plantación de café, y después el dueño me echó porque le iba mal y he llegado a Lima sin un centavo"</t>
  </si>
  <si>
    <t>398 Tiempo después, un día domingo, el herrero recibió de manos de su hijo una elegante tarjeta que lucía, en el extremo superior, el escudo peruano grabado en colores sobre la inscripción: «Presidencia de la República»</t>
  </si>
  <si>
    <t>Éstos tenían al menos una excusa: estaban en el Ejército de paso; a unos los hab ían arrancado a la fuerza de sus pueblos para meterlos a filas; a los otros, sus familiares los enviaban al colegio para librarse de ellos</t>
  </si>
  <si>
    <t>-¡Hola, amigo! -dijo el que iba adelante, bajándose la bufanda que defendía su faz blanca del azote de viento y parando en seco su caballo-, ¿a dónde es el viaje? -Al pueblo, señor -respondió Rosendo sofrenando a su vez</t>
  </si>
  <si>
    <t>He allí los cuatro muros impertérritos; el suelo gastado, maloliente, dolido del peso de la desgracia; la puerta recia, negada aún a la voz del hombre; la ventanilla de gruesos barrotes que apenas dejaban filtrar la luz</t>
  </si>
  <si>
    <t>"El aposento temblaba como si hubiera un terremoto; la mujer gemía, se jalaba los pelos, decía 'basta, basta', pero el hombre no la soltaba; con su mano nerviosa seguía explorándole el cuerpo, rasguñándola, penetrándola</t>
  </si>
  <si>
    <t>González decía con un tono convencedor que tenía, y una seria mirada y una boca que hacía un gesto de hombre que está en el secreto pa hacer fortuna: «Los otros billetes salieron malos, porque este papel que uso es malo</t>
  </si>
  <si>
    <t>-¡Viva el gringo Jack! El ayudante de Jack en el taller de mecánica, un muchacho criollo que chapurreaba el inglés tanto como Jack el castellano, dijo: -¿Qué se han creído que es Jack? Ya me convenció: somos socialistas</t>
  </si>
  <si>
    <t>Se sentía eufórico al entrar al polvoriento zaguán de losetas y pilares desportillados, impaciente, que él ingresara, que ella ingresara, optimista, y tú ingresaste, piensa, y ella ingresó: ah, Zavalita, te sentías feliz</t>
  </si>
  <si>
    <t>Se irguió mirando a todos lacios, luego fijó los ojos en sus partidarios, todos cholos e indios de poncho, y comenzó: -Mis queridos hermanos de mi clase: Ruego a mis oyentes me perdonen mi falta de una verdadera oratoria</t>
  </si>
  <si>
    <t>Alto, canoso, tan elegante de gris, y se acordó de golpe de todas las cosas que habían pasado desde la última vez que lo vio, de Trinidad, del callejón de Mirones, de la Maternidad, y sintió que se le venían las lágrimas</t>
  </si>
  <si>
    <t>El aire de las quebradas profundas y el sol cálido no son propicios a la difusión de los sonidos; apagan el canto de las aves, lo absorben; en cambio hay bosques que permiten estar siempre cerca de los pájaros que cantan</t>
  </si>
  <si>
    <t>hey, pepe, qué hay, hermano, le grito, sonriendo, y el pepe pitucazo me hace adiós y sigue manejando su VW rojito y zafa culo y yo sigo cagonazo montando mi biela por las infames callejuelas sin lentejuelas de miraflores</t>
  </si>
  <si>
    <t>Debe haberse torcido algo de muy adentro, un huesecito, un cartílago, un músculo, he tratado de enderezarle la pata y no había manera, está dura como un gancho de hierro y por más que jalaba no la movía ni un tantito así</t>
  </si>
  <si>
    <t>¿Mal, mal? ¿No era absurdo retroceder en estos momentos? ¿No era más correcto tratar de extender y de radicalizar el movimiento? Juzgando la situación no desde un punto de vista reformista, sino revolucionario, camaradas</t>
  </si>
  <si>
    <t>Alfonso y Joaquín manejaron como unos enloquecidos: cruzaron semáforos en rojo, hicieron toda clase de maniobras temerarias, estuvieron a punto de arrollar a algún peatón, provocaron insultos, bocinazos y gestos obscenos</t>
  </si>
  <si>
    <t>No es posible ver directamente la luz que entra por el hueco del extremo inferior del madero vacío, sólo se distingue una penumbra que brota de la curva, un blando resplandor, como el del horizonte en que ha caído el sol</t>
  </si>
  <si>
    <t>Un domingo Ambrosio tuvo un lío en un restaurant criollo de los Barrios Altos porque unos borrachos entraron gritando ¡Viva el Apra! y él ¡Muera! Se acercaban las elecciones y había manifestaciones en la plaza San Martín</t>
  </si>
  <si>
    <t>Avanzaba con su aire de alumna uniformada y estudiosa por el atestado zaguán, volvía a un lado y otro su cara de niña  agrandada, sin brillo, sin gracia, sin pintar, buscando algo, alguien, con sus, ojos duros y adultos</t>
  </si>
  <si>
    <t>Quetita se desnudaría y ella rápido, rápido, y la vería alta, oscura dura, elástica, vulgar, encogiéndose para sacarse la blusa y moviendo los pies, rápido, rápido, y sus zapatos caerían sin ruido a la alfombra de vicuña</t>
  </si>
  <si>
    <t>Yo me quedé inmóvil y la sonrisa se me heló al sentir que me tocaba y no me atrevía a respirar cuando pasaba sus dedos por mi boca, para no mover los labios, se hubiera dado cuenta que tenía unas ganas de besarle la mano</t>
  </si>
  <si>
    <t>A la noche siguiente, un imaginaria de cuarto que dormía en la hierba fue asaltado por sombras enmascaradas: al amanecer, el corneta lo encontró desnudo, amarrado y con grandes moretones en el cuerpo enervado por el frío</t>
  </si>
  <si>
    <t>Se volvió a reír, algo artificialmente ahora, y mientras reía había brotado ese fulgor de incomodidad en sus ojos, Zavalita, esos puntitos brillantes e inquietos: ah flaco bohemio, había dicho dos veces, ah flaco bohemio</t>
  </si>
  <si>
    <t>¿Cuando estábamos en cuarto se le hubiera ocurrido a uno de quinto llevarnos a tender camas? Lo tiro al suelo, lo escupo, Jaguar, Rulos, serrano Cava, ¿quieren ayudarme?, me arden las manos de tanto zumbar a este rosquete</t>
  </si>
  <si>
    <t>Le estaba doliendo, sus Ojos decían que le estaba doliendo, toma perra para que aprendas a fregar cuando estoy en la fila, para que te aproveches, soy tu pata pero no tu cholito, nunca muerdas cuando hay oficiales delante</t>
  </si>
  <si>
    <t>¿O era necesario llevar uniforme y un fuete lustrado, o andar como Gerardo, gallardamente y con cierto aire de displicencia, para vivir cerca de ellas y tomarles las manos? No, yo no alcanzaría a corromperme a ese extremo</t>
  </si>
  <si>
    <t>yo me arranco, ¿alguien me sigue?    (Violento, salta sobre él y lo lleva al suelo) ¿A quién le hablas así, chiquillo de mierda? (Saca una chaveta) ¿Quieres que te corte todo el cacharro? Hace rato que jodes y jodes</t>
  </si>
  <si>
    <t>Todos afirmaban que había sido una excelente carrera, muy rápida, con dos atracos y tres revolcones, y el mismo patrón se acercó al ganador y le regaló un cheque de a libra diciendo: «De esos brazos quiero en mi hacienda»</t>
  </si>
  <si>
    <t>Puente sobre el mundo    Los ríos profundos  José María Arguedas  al fondo, a un extremo del campo de juego, tras de una pared vieja de madera, varios cajones huecos, clavados sobre un canal de agua, servían de excusados</t>
  </si>
  <si>
    <t>Ahí estaba, por fin, la meseta de Yanañahui con sus viejas ruinas y su laguna de siempre y, hacia el lado del Rumi, comenzando la falda, su nuevo y gris caserío de piedra y las chacras pardas que habían sido cosechadas ya</t>
  </si>
  <si>
    <t>Ahora iba a la iglesia casi a diario, tenía, un guía espiritual, un jesuita a quien llamaba "hombre santo", asistía a toda clase de novenas y, un sábado, Alberto descubrió en su velador una biografía de Santa Rosa de Lima</t>
  </si>
  <si>
    <t>Usted primero, senador dijo él, señalando el amplio, frondoso jardín, y un instante, alcanzó a verlas: blancas, desnudas, correteándose entre los laureles, riéndose, sus talones blancos y rápidos sobre el césped húmedo</t>
  </si>
  <si>
    <t>Sintió que el cuerpo del Jaguar se contraía bajo su mano, su brazo retrocedió por la violencia con que el cadete se incorporaba, pero luego escuchó el golpe de los tacones: había sido reconocido y todo volvía a ser normal</t>
  </si>
  <si>
    <t>Si no había inundaciones ni se malograba la carcocha, Ambrosio llegaba a Tingo María a las seis de la tarde; dormía en un colchón bajo el mostrador de Transportes Morales y al día siguiente regresaba a Pucallpa a las ocho</t>
  </si>
  <si>
    <t>Pero sobre todo le impresionó la tierra, la prieta tierra pródiga hinchada ya de las lluvias primeras que se aprestaba a dar como siempre y hacía llegar a la comunidad, vez tras vez, la gloria del aumentado grano generoso</t>
  </si>
  <si>
    <t>no te demores mucho, coquito, no la hagas larga que estoy yo aquí sola y de lo más indefensa y si pasan cuatro zambos me van a robar hasta los zapatos, que por más viejos que estén, igual se los roban estos zambos rateros</t>
  </si>
  <si>
    <t>¿Te enojaste porque te sacó de la Prefectura? ¿Querías que te dejara encerrado con los otros locos? ¿No te ha dado gusto en todo siempre? ¿No te ha engreído más que a la Teté, más que al Chispas? Sé sincero conmigo, flaco</t>
  </si>
  <si>
    <t>Le daba -consejos que todos oíamos, le decía que aprovechara la lección, le contaba la vida de Leoncio Prado, que a los chilenos que lo fusilaron les dijo "quiero comandar yo mismo el pelotón de ejecución", qué tal baboso</t>
  </si>
  <si>
    <t>Becerrita había dado un golpecito con los nudillos en la máquina de escribir y Arispe alzaba la cabeza: ¿qué se le ofrecía, mi señor? La página del centro para mí solito su voz áspera y achacosa, piensa, floja, burlona</t>
  </si>
  <si>
    <t>Poco después, los miembros de la selección peruana subieron al avión sin poder ocultar un cierto nerviosismo, pues no hacía mucho los futbolistas del club Alianza Lima habían muerto al caer al mar el avión en que viajaban</t>
  </si>
  <si>
    <t>Norwin se ríe y Santiago cierra los ojos: las casas de Chorrillos son cubos con rejas, cuevas agrietadas por temblores, en el interior hormiguean cachivaches y polvorientas viejecillas pútridas, en zapatillas, con varices</t>
  </si>
  <si>
    <t>Habían disminuido bastante con la aparición de la quinina para las tercianas, del aceite ricino y el sulfato de soda para el empacho, de toda laya de píldoras para toda laya de males, y del gatillo para el dolor de muelas</t>
  </si>
  <si>
    <t>Pasó el tiempo, y sin sospechar las graves cosas que sucedían en Rumi, Benito Castro estaba con cien indios colonos, en pleno invierno, hundido en la gleba y bajo un pertinaz aguacero, trabajando en las chacras del patrón</t>
  </si>
  <si>
    <t>¿Eran rebeldes solitarios, militaban en alguna organización clandestina, sería alguno de ellos soplón? No andaban juntos, rara vez se aparecían al mismo tiempo, no se conocían o hacían creer que no se conocían entre ellos</t>
  </si>
  <si>
    <t>Un río de camiones, ómnibus y automóviles atraviesa el Puente del Ejército, ¿qué cara pondría si?, en la neblina los montones terrosos de casuchas de Fray Martín de Porres, ¿se echaría a correr?, se divisan como en sueños</t>
  </si>
  <si>
    <t>El recepcionante, que dijo llamarse Alberto y vestía ropas de poblano, estaba con ganas de hablar y dijo señalando la estufa: -Hace una semana que nos están poniendo estufa pa enamorarnos, pero no se escapan de una grande</t>
  </si>
  <si>
    <t>Las casas que rodeaban la plaza eran generalmente de dos pisos y algunas abrían tiendas en las cuales coloreaban las telas y brillaban las herramientas que solía buscar la indiada durante la habitual feria de los domingos</t>
  </si>
  <si>
    <t>Algunos imaginarias del último turno han salido a las puertas, anunciados de  14  La Ciudad y los Perros  Mario Vargas Llosa  su llegada por la diana de los perros: se burlan de él, lo insultan y a veces le tiran piedras</t>
  </si>
  <si>
    <t>Los bandidos colocaron los dos muertos a la entrada de la caverna para enterrarlos al día siguiente, luego curaron sus heridas con alcohol, yodo y algodón y se acostaron en los rincones que no estaban salpicados de sangre</t>
  </si>
  <si>
    <t>Ni se fijaba que los ceniceros se quedaban repletos de puchos, y no había vuelto a preguntarle en las mañanas ¿te duchaste, te echaste desodorante? El departamento se veía desordenado, pero Amalia no tenía tiempo para todo</t>
  </si>
  <si>
    <t>Varios alumnos pretendimos ayudarle a estudiar, inútilmente; no lograba comprender y permanecía extraño, irremediablemente alejado del ambiente del Colegio, de cuanto explicaban los profesores y del contenido de los libros</t>
  </si>
  <si>
    <t>Se retorcía delicadamente en la boca del estómago, segregaba ese líquido que mojaba las palmas de las manos, aceleraba el corazón y se despedía con un escalofrío: Sí, es imprudente seguir reuniéndonos tantos dijo Héctor</t>
  </si>
  <si>
    <t>El conductor los miraba divertido con los boletos en la mano y Ambrosio lo despachó diciéndole ¿se le ofrece algo más? Lo asustaste, dijo Amalia, y él sí, esta vez no se le iba a cruzar nadie, ni un conductor, ni un textil</t>
  </si>
  <si>
    <t>Lo que me ponía más nervioso era la idea de que se aburriera al oírme contar siempre las mismas historias, pero me consolaba pensando que ella también me hablaba muchas veces de lo mismo y a mí eso nunca me parecía cansado</t>
  </si>
  <si>
    <t>Los cosechadores rompían la parte superior de la panca con la uña o un punzón de madera que colgaba de la muñeca mediante un hilo, luego la abrían halando a un lado y otro con ambas manos y por último desgajaban la mazorca</t>
  </si>
  <si>
    <t>Quién les dice que pa la fiesta de la Virgen del Rosario, que era una fiesta grande, amigos, con corrida de toros y todo lo demás, pa esa fiesta los Vélez soltaron una vez toros bravos con cascos y cuernos forraos en plata</t>
  </si>
  <si>
    <t>Después los tapó el muro y yo pensé, espérate Malpapeada, sigue comiéndote el pantalón, ahora te toca tu turno, ya la vas a pagar, y todavía no nos hicieron romper filas porque el coronel volvió a hablar sobre los próceres</t>
  </si>
  <si>
    <t>¿Y la niña Teté?, y las manazas van y vienen, ¿emocionadas, asustadas?, ¿y el señor Chispas?, de los brazos a los hombros a la espalda de Santiago, y sus ojos parecen tiernos y reminiscentes y su voz porfía por ser natural</t>
  </si>
  <si>
    <t>Pantaleón pediría sus indemnizaciones y movería cielo y tierra para conseguir sus quince mil y la comprarían a medias y la manejarían a medias y cobrarían más barato y les quitarían la clientela a la Morales y a la Pucallpa</t>
  </si>
  <si>
    <t>Al anochecer Radio Nacional dijo que había terminado la huelga de Arequipa, mañana se abrirían los colegios, la Universidad y las tiendas y Amalia se acordó del amigo de Ambrosio: había ido allá, a lo mejor lo habían matado</t>
  </si>
  <si>
    <t>Rosendo, mientras sorbía su sopa pensando que desde esa noche se quedaría solo de nuevo y después, sin la charla del Fiero, mascaría todas las ausencias junto con la comida y la coca, pudo decir: -Tengo pena de que te vayas</t>
  </si>
  <si>
    <t>Se le habían acabado los cigarrillos hacía días y trató de fumar las colillas retorcidas que encontró en la glorieta, pero apenas daba dos chupadas, el tabaco endurecido por el tiempo y el polvo que tragaba lo hacían tose r</t>
  </si>
  <si>
    <t>Cuando cumplió trece años, el profesor Vilca le regaló el disco de Rocky y le dijo «Rocky es la mejor película que he visto en mi vida, lejos mejor que Tiburón o Terremoto, Rocky tiene un mensaje que me ha hecho tirar moco»</t>
  </si>
  <si>
    <t>¿Adónde se lanzarían los colonos, viendo arder los cañaverales? Quizá seguirían quemando ellos más cuarteles, más campos de caña; e irían, como ganado que ha agarrado espanto, cuesta abajo buscando el río y a los chunchos</t>
  </si>
  <si>
    <t>Había pensado decirle: "te he traído este regalo, Tere" y cuando entré a su casa todavía pensaba hacerlo, pero apenas la vi me arrepentí y sólo le dije: "me han regalado esto en el colegio y las tizas no me sirven para nada</t>
  </si>
  <si>
    <t>Se alejó hacia la playita a grandes trancos, torció por la pista hacia el Malecón, cuando comenzaba a subir la cuesta oyó arrancar el automóvil: lo vio alejarse por Agua Dulce, brincar en los baches, desaparecer en el polvo</t>
  </si>
  <si>
    <t>En las noches, como habían visto hacer a la gente del lugar, ellos también habían salido a sentarse a la calle, a tomar el fresco que subía del río, a conversar, arrullados por los sapos y los grillos agazapados en la yerba</t>
  </si>
  <si>
    <t>La vida de esos hombres de altura estuvo determinada por el cultivo de la papa y la quinua y la presencia del llama y la vicuña -animales de altiplano- que proporcionaban lana y carne, a la vez que su fuerza para el carguío</t>
  </si>
  <si>
    <t>Sebastián le había aconsejado ponerse sombrero de junco y poncho de colores vivos y él se negó diciendo que le gustaban mucho y siempre los había llevado, pero tal vez esa súbita mudanza sería interpretada como una renuncia</t>
  </si>
  <si>
    <t>Era tan raro, el señor sería feo y viejo pero no parecía tener un pelo de tonto, y sin embargo se quedaba tan tranquilo cuando los invitados, ya tomaditos, empezaban a aprovecharse con la señora haciéndose los que bromeaban</t>
  </si>
  <si>
    <t>¿Acaso tengo cara de drogadicto? ¿Tú crees que me creyeron? Me sacaron toda la ropa Me quedé en calzoncillos y me dijeron que me lo saque y yo le dije: Jefe, podemos evitar esta humillación, sólo soy un pobre drogadicto</t>
  </si>
  <si>
    <t>Pero apenas se detuvo el ómnibus en la plaza de Armas, aunque todo se había achicado y achatado, reconoció todo: el olor del aire, el color de las bancas y de los tejados, las losetas en triángulo de la vereda de la Iglesia</t>
  </si>
  <si>
    <t>Dos chinos en mangas de camisa vigilan desde el mostrador las caras cobrizas, las angulosas facciones que mastican y beben, y un serranito extraviado en un rotoso mandil distribuye sopas humeantes, botellas, fuentes de arroz</t>
  </si>
  <si>
    <t>106 Y brotaron de la leche, del trigal que a lo lejos se mecía, de los ojos inmensos de las vacas, de las manos de Marguicha, de la boñiga soleada, de los trinos, del corazón unánime de la tierra, nuevas y hermosas canciones</t>
  </si>
  <si>
    <t>Iñiguez solicitó un peritaje sobre linderos, y los peritos declararon que las piedras de los mojones tenían huellas de haber sido removidas recientemente, lo cual hacía pensar que los hitos fueron levantados en fecha próxima</t>
  </si>
  <si>
    <t>Pero Bermúdez se había inclinado a ofrecer cigarrillos a don Fermín que, inmediatamente, con una sonrisita postiza sacó un Inca, él que sólo podía fumar Chesterfield y odiaba el tabaco negro Carlitos, y se lo puso en la boca</t>
  </si>
  <si>
    <t>Pero tú habías debido contarle antes, Santiago, cómo se le iba a ocurrir que te llevabas mal con tu familia, y él le contaba de nuevo, la Universidad, la Fracción, La Crónica, la tirante cordialidad con sus padres y hermanos</t>
  </si>
  <si>
    <t>En las clases, los cadetes hablaban, se insultaban, se escupían, se bombardeaban con proyectiles de papel, interrumpían a los profesores imitando relinchos, bufidos, gruñidos, maullidos, ladridos: la vida era otra vez normal</t>
  </si>
  <si>
    <t>Alberto y Emilio dan dos vueltas al Parque, reconocen a sus amigos, a los conocidos, a los intrusos que vienen desde Lima, Magdalena o Chorrillos, para contemplar a esas muchachas que deben recordarles a las artistas de cine</t>
  </si>
  <si>
    <t>Había de todo, era un colegio malísimo, él no tenía la culpa que sus viejos lo hubieran metido ahí, hubiera preferido el Guadalupe y Aída se echó a reír: no te pongas colorado, no tenía prejuicios, qué había pasado en Verdún</t>
  </si>
  <si>
    <t>EL MUNDO ES ANCHO Y AJENO CIRO ALEGRÍA  Ciro Alegría (1909-1967), obtuvo temprana fama en sus novelas La Serpiente de oro y Los perros hambrientos, pero con El mundo es ancho y ajeno logró la consagración internacional</t>
  </si>
  <si>
    <t>Todo seguía como lo había dejado cuando se fue: sus diplomas del colegio, los afiches de fútbol en la pared, la colección de El Gráfico, los libros de aventuras, el juego de ajedrez, los guantes de box que le regaló su padre</t>
  </si>
  <si>
    <t>Un día Amalia encontró a la señora Rosario a la entrada del callejón, las manos en las caderas, los ojos como ascuas: se encerró con la Celeste, había querido abusarla sólo abrió la puerta cuando lo amenacé con el patrullero</t>
  </si>
  <si>
    <t>Era un hombrecillo rechoncho, de nariz colorada, que se hacía llamar *defensor jurídico», a quien encontró sentado ante una mesa atiborrada de papeles en la que había también un plato de carne guisada y una botella de chicha</t>
  </si>
  <si>
    <t>Me miraba desafiándome, piensa, a ver discúteme, su voz era suavecita y sus ojos insolentes, dime son unos ateos, ardientes, a ver niégame, inteligentes, y tú, piensa, la escuchabas asustado y admirado: eso existía, Zavalita</t>
  </si>
  <si>
    <t>Una tarde, Ana volvió de la Clínica Delgado con una cajita de zapatos que se movía; la abrió y Santiago vio saltar una cosita blanca: el jardinero se lo había regalado con tanto cariño que no había podido decirle que no, amor</t>
  </si>
  <si>
    <t>Se internó entonces en la espesura, recuperó su forma y, para no presentarse desnudo, consiguió cubrirse matando a un pobre indio que estaba por allí de caza, robándole la túnica, que era larga y le ocultaba la pata de venado</t>
  </si>
  <si>
    <t>90 Para que el rechazo fuera más notable y nadie pudiera confundir a la pecadora proscrita con las recatadas damas del pueblo, ellas dieron en llamarla la Costeña, indicando así que provenía de regiones de costumbres livianas</t>
  </si>
  <si>
    <t>La botaron por mi culpa, dijo Santiago, ¿qué tenía de malo que le regalara un poco de plata? Ni que te hubieras enamorado de la chola; flaco, cinco libras era una barbaridad de plata, para eso invitamos a las mellizas al cine</t>
  </si>
  <si>
    <t>Quebrada Honda    Los ríos profundos  José María Arguedas  buscan; se detienen pesadamente en la pequeña abertura de su corola y se lanzan después a volar, con las alas y el vientre manchados por el polvo amarillo de la flor</t>
  </si>
  <si>
    <t>El Manco, que había guardado el machete, manejaba a su caballo con la diestra, haciéndolo caracolear a pique de rodarse a la vez que gritaba, ebrio de coraje y jactancia: «¡Vamos, vamos!» -Ey, Manco, serénate -ordenó el Fiero</t>
  </si>
  <si>
    <t>Llegarían a Huanupata, y juntos allí, cantarían o lanzarían un grito final de harahui, dirigido a los mundos y materias desconocidas que precipitan la reproducción de los piojos, el movimiento menudo y tan lento, de la muerte</t>
  </si>
  <si>
    <t>Había ido a peinarse a una peluquería, pedido a doña Lucía que la ayudara a planchar una blusa, se había probado todos sus vestidos y zapatos y mirado y remirado en el espejo y demorado una hora en pintarse la boca y las uñas</t>
  </si>
  <si>
    <t>Otro de los caporales saca un largo papel y se pone a leer, en tanto que los presos miran compasivamente a Calixto, y el caporal que lo detuvo le dice: -A lo mejor eres prófugo; no hay sino que ver la cara de miedo que tienes</t>
  </si>
  <si>
    <t>¿Que qué tenía que hacer Ambrosio; don? Ir a la plaza a las nueve, y había ido y esperado y lo recogieron, dieron vueltas y cuando la gente se metió a dormir, cuadraron la camioneta junto a la casa de don Mauro Cruz, el sordo</t>
  </si>
  <si>
    <t>A don Cayo lo metieron al Colegio José Pardo, y a Ambrosio y a Perpetuo, la negra, avergonzada por lo del Trifulcio, se los llevó a Mala, y cuando volvieron a Chincha don Cayo era inseparable de uno del José Pardo, el Serrano</t>
  </si>
  <si>
    <t>paramos un taxi desvencijado y le digo al canal cinco por favor y por supuesto el taxista y, gabrielito, ¿quién va hoy a tu programa? (porque a mí en lima me reconocen hasta los ciegos, ya estoy jodido de por vida en el perú)</t>
  </si>
  <si>
    <t>«¡Tizones!», gritó don Cosme, sin recordar que era medianoche, pero ahí mismo lanzó un juramento, agregando: «¡Qué tizones va a haber! ¡Prendan la fragua y calienten dos fierros! ¡Luego, luego!» Todo estaba pasando muy ligero</t>
  </si>
  <si>
    <t>Tenía que surgir una concepción de la existencia, que sin renegar de la profunda alianza del hombre con la tierra, lo levantara sobre los límites que hasta ese momento había sufrido para conducirlo a más amplias formas de vida</t>
  </si>
  <si>
    <t>Y fue un cague de risa porque de repente uno de mis patas le dijo: yo la verdad no sé de economía, señor ministro, pero quisiera saber si me conviene comprar dólares, a lo mejor usted nos podría informar si va a subir el dólar</t>
  </si>
  <si>
    <t>pero no lo voy a hacer porque sé que me despreciarías, que ni siquiera me cacharías por plata, sé que te daría asco tirar conmigo, así me trató el matías, y me dejó hecho mierda, y por eso me quise matar, y creo que ya aprendí</t>
  </si>
  <si>
    <t>Quien velaba a la distancia, en ese vasto mundo de riscos envueltos en sombra, y la distinguió por casualidad, pensó que se trataba acaso de un pastor que se defendía del frío o de un viajero extraviado que preparaba su yantar</t>
  </si>
  <si>
    <t>Ahí estaba, Zavalita: fuerte, bronceado, terno gris, zapatos y medias negras, los puños albos de su camisa, la corbata verde oscura con un discreto prendedor, el rectángulo del pañuelito blanco asomando en el bolsillo del saco</t>
  </si>
  <si>
    <t>Partían a la misma hora e iban haciendo carreras, no sólo para ganarse la media libra que apostaban, sino, sobre todo, para adelantarse a recoger a los pasajeros que iban de un caserío a otro, de una chacra a otra en el camino</t>
  </si>
  <si>
    <t>El que más lo desea es Adrián Santos, hijo mayor de Amaro, engendrado en el umbral de la adolescencia, que tiene cuatro hermanos que escalonan sus estaturas junto a la suya y a quien sus taitas le han dicho que ya es un hombre</t>
  </si>
  <si>
    <t>¿Por qué está rodeada mi casa? ¿Por qué no se me deja salir? ¿Y las promesas de Lora al Embajador? ¿No tiene palabra el Canciller?  Están corriendo rumores en el extranjero sobre lo ocurrido y queremos desmentirlos dijo él</t>
  </si>
  <si>
    <t>Las manos morenas de Anselmo crisparon los dedos y, poco a poco, brotó la música de una vida que no pudo ser para él y ahora era para todos a favor de su emoción y esa caja cónica y embrujada que palpitaba como un gran corazón</t>
  </si>
  <si>
    <t>Váyanse, les decía Ludovico, las engañaron, vuélvanse a sus casas, y en eso una mano lo había agarrado desprevenido y sentí que se llevaba en sus uñas una lonja de mi pescuezo, le había contado Ludovico después a Ambrosio, don</t>
  </si>
  <si>
    <t>Un sudor negro chorreaba de sus cabezas al cuello; pero eran aún más sucios, apenas levantados sobre el suelo polvoriento del caserío y de la fábrica, entre las nubes de mosquitos y avispas que volaban entre los restos de caña</t>
  </si>
  <si>
    <t>Casiana jamás habría sospechado que ese hombre era el inválido a quien vio sentado tranquilamente junto a una hoguera, por mucho que ahora la manga de su camisa, flotando al viento desde el hombro mutilado, parecía hacer señas</t>
  </si>
  <si>
    <t>Y ahí mismo se ponía quieta como una piedra pero en mi mano yo siento que está temblando del gusto y si dejo de rascar un segundo, brinca, y veo en la oscuridad que ha abierto el hocico y está mostrando sus dientes tan blancos</t>
  </si>
  <si>
    <t>Hay un rugido breve a sus pies, el Batuque mira también: la figurilla oscura se aleja pegada a las paredes de los corralones, destaca contra los ventanales lucientes del garaje de la Ford, se hunde en la escalerilla del Puente</t>
  </si>
  <si>
    <t>Además, Rosendo Maqui usaba las maneras amables y discretas propias de su raza y no ignoraba el refrán español que afirma, sin duda ironizando sobre ciertos métodos de colonización, que más moscas se cazan con miel que a palos</t>
  </si>
  <si>
    <t>El Fiero sabía combatir de lado, mirando con su ojo pardo y como era muy ágil y fuerte daba tajos mortales desde un comienzo, cuando el rival recién estaba adaptándose a la nueva táctica y pensando sacar partido de la tuertera</t>
  </si>
  <si>
    <t>Pero yo creía que arrancada esa planta, echadas al agua sus raíces y la tierra que la alimentaba, quemadas sus flores, el único testigo vivo de la brutalidad humana que la opa desencadenó, por orden de Dios, había desaparecido</t>
  </si>
  <si>
    <t>Puente sobre el mundo    Los ríos profundos  José María Arguedas  Y podía ir al patio oscuro, dar vueltas en su suelo polvoriento, aproximarme a los tabiques de madera, y volver más altivo y sereno a la luz del patio principal</t>
  </si>
  <si>
    <t>No sé por qué los perros tienen los dientes tan blancos, pero todos los tienen así, nunca he visto un perro con un diente negro ni me acuerdo haber oído que a un perro se le cayó un diente o se le carió y tuvieron que sacárselo</t>
  </si>
  <si>
    <t>Aprendí a llorar de verdad, escribí un pequeño monólogo en el que imaginaba lo que hubiera dicho papá antes de irse y lo interpretaba secretamente para mí y, aunque suene femenino, puedo jurar que escuchaba sus serenos aplausos</t>
  </si>
  <si>
    <t>A la coca preguntan los brujos y quien desee catipar; con la coca se obsequia a los cerros, laguna y ríos encantados; con la coca sanan los enfermos; con la coca viven los vivos; llevando coca entre las manos se van los muertos</t>
  </si>
  <si>
    <t>ahorita me veo cabrísimo bailando esas canciones medio melancólicas que ponía a veces el chato coquero y narigón que vivía metido en la cabina del discjockey del cielo, que más se usaba para culear que para otra cosa, la verdad</t>
  </si>
  <si>
    <t>Da no sé qué verla a la señora así, tan dejada, señorita, ¿sería porque no se conformaba de lo del señor Lucas? Sí, dijo la señorita Queta, y también porque el trago y las pastillitas para los nervios la tienen medio idiotizada</t>
  </si>
  <si>
    <t>El tráfico y los semáforos lo demoraron media hora hasta Magdalena; luego, al salir de la avenida, avanzó rápido por calles solitarias y mal iluminadas y en pocos minutos estuvo en San Miguel: dormir más, acostarse temprano hoy</t>
  </si>
  <si>
    <t>También los almuerzos de los domingos se confundían, las comiditas en el «Rinconcito Cajamarquino» festejando los cumpleaños de Carlitos, Norwin o Hernández, también la reunión semanal con el papá, la mamá, el Chispas y la Teté</t>
  </si>
  <si>
    <t>Fue, pues, y además de la sal, trajo de la bodega ají, unos espejuelos que le habían gustado y agujas e hilo, y trajo también dos camisas de tocuyo, pues le dijeron que las de lana eran muy calurosas para el trabajo de la rauma</t>
  </si>
  <si>
    <t>Iba siempre por los alrededores del pueblo, sosteniendo con una mano un negro paraguas abierto sobre su cabeza, en invierno y verano, acaso para que no se le volaran las ideas, y con la otra un abultado, diccionario de tapa roja</t>
  </si>
  <si>
    <t>Después de cruzar los rieles del tranvía Lima- Chorrillos, se halló en medio de una muchedumbre de obreros y sirvientas, mestizos de pelos lacios, zambos que se cimbreaban al andar como bailando, indios cobrizos, cholos risueños</t>
  </si>
  <si>
    <t>La célula había hecho contacto con los apristas para discutir la  huelga de solidaridad, pero se adelantó la policía, camaradas, ocupó la Universidad y la Federación había sido desmantelada; lo menos veinte detenidos, camaradas</t>
  </si>
  <si>
    <t>Vi entonces el año de la niña, y su sexo pequeñito, cubierto de bolsas blancas, de granos enormes de piques; las bolsas blancas colgaban como en el trasero de los chanchos, de los más asquerosos y abandonados de ese valle meloso</t>
  </si>
  <si>
    <t>Las lisuras de las barras volaban sobre la cancha, a lo lejos se veía a Huarina saltando de un lado a otro, el coronel y el ministro están oyendo todo, brigadieres tomen cuatro, cinco, diez por sección y consígnenlos un mes, dos</t>
  </si>
  <si>
    <t>Había encendido uno de los cigarrillos del velador y comenzó a observarla despacito, los pies, las rodillas, subía sin apuro por su cuerpo y cuando llegó a sus ojos le sonrió y  ella sintió calorcito y vergüenza: qué bruta eres</t>
  </si>
  <si>
    <t>Sólo que no sé por qué nos llevaron al estadio, se me ocurre que el Jaguar tiene también la culpa, seguro le contó a Gamboa "nos tiramos a las gallinas de vez en cuando" y el teniente dijo, les sacaré los bofes por ser tan vivos</t>
  </si>
  <si>
    <t>Pero estaba muy ocupado no tanto por la arquitectura, ni siquiera por la novia te había dado un codazo jovial, Zavalita, sino por la política: ¿qué manera de quitar tiempo, no flaco? ¿La política? dijo Santiago, pestañeando</t>
  </si>
  <si>
    <t>Se lo preguntó a la señorita Queta y ella le dijo: las mujeres son idiotas, Amalia: la está llamando porque necesita plata, y la idiota de Hortensia se la va a llevar, y cuando tenga la plata en sus manos la va a largar otra vez</t>
  </si>
  <si>
    <t>Pregúntale, ¿ya? Porque yo era íntima de Rosita Bermúdez en el colegio, y sería divino que tu amiguito Jorge sea hijo de la gorda Rosita, ¿no? ¿Sabes qué, mami? En el Inmaculado no había ningún chico tan buena gente como Jorge</t>
  </si>
  <si>
    <t>Los presos lo recibieron en triunfo y no pasó mucho rato sin que comenzara a cantar, con música de huaino, los delictuosos versos: Dicen que hay un hacendado, hombre de gran condición, al que sin embargo falta un poco de corazón</t>
  </si>
  <si>
    <t>La voz de los internos, la voz del Padre; la voz de Antero y de Salvinia, la canción de las mujeres, de las aves en la alameda de Condebamba, repercutían, se mezclaban en mi memoria; como una lluvia desigual caían sobre mi sueño</t>
  </si>
  <si>
    <t>En palabras de Roberto Bolaño: «El oído más portentoso de la nueva narrativa en español, una mirada a menudo conmovedora que se mira a sí misma sin autocomplacencia y que mira a los otros con humor e ironía y también con ternura</t>
  </si>
  <si>
    <t>-¡Cien soles! -se admiró a la vez que devolvía la alforja-, ¿de dónde sacaste tanta plata? Doroteo Quispe refirió que la plata era de la comunidad y estaba destinada a la adquisición de algunas cosas para la fiesta de San Isidro</t>
  </si>
  <si>
    <t>Esperó, sin quitarle la vista de los ojos, que se animara a hablar: Respecto al contrato, señor Bermúdez parece que estuvieras aguantándote la caca, eunuco, ¿en las mismas condiciones que el año pasado? Me refiero a, es decir</t>
  </si>
  <si>
    <t>127  La Ciudad y los Perros  Mario Vargas Llosa  Si sus superiores me dicen, a fin de año, que usted ha respondido a mi confianza, si hasta entonces su foja está limpia, quemaré estos papeles y olvidaré esta escandalosa historia</t>
  </si>
  <si>
    <t>El Rulos la tenía colgada del pescuezo, pataleando, y el Jaguar le pasaba sus bichos con las dos manos y después se excitaron y el Jaguar gritó: " todavía me quedan toneladas, ¿a quién bautizamos? - y el Rulos gritó: "al Esclavo"</t>
  </si>
  <si>
    <t>jugadora</t>
  </si>
  <si>
    <t>pasa, hola, le digo yo, y me sale una voz masculina, castigadora, porque yo cuando quiero dármelas de machito, bien que me defiendo, la chequeo al vuelo: no está nada mal la chibola, bajita, rubita, con una cara brava de jugadora</t>
  </si>
  <si>
    <t>Braulio y Tomás, dos caporales de los muchos que desempeñaban también el oficio de guardaespaldas y vivían con sus familias en las otras casas que formaban el gran cuadrilátero anguloso, blanco y rojo, de la casa-hacienda de Umay</t>
  </si>
  <si>
    <t>El Fiero consideraba a ratos la peligrosa posibilidad de botarse el poncho, soltarse del pescuezo e intentar la salida a nado, pero después se decía: «No es cosa de abandonar al caballo, tovía no ha llegao, a ponerse del todo mal</t>
  </si>
  <si>
    <t>De golpe, como si en la mojada carretera hubiera surgido un intempestivo camión, un burro, un árbol, un hombre, el auto patinó chirriando salvajemente y chicoteó a derecha e izquierda y zigzagueó, pero sin salirse de la carretera</t>
  </si>
  <si>
    <t>Pero sea porque no le hicieron una fiesta adecuada o por cualquier otra causa de disgusto, San Isidro mandó un terremoto que no dejó piedra sobre piedra ni adobe sobre adobe del pueblo, salvo de la capilla, que se mantuvo intacta</t>
  </si>
  <si>
    <t>Luego, comenzó a prestar atención a las bromas de los dos muchachos; adecuaba su expresión a la de ellos y los jugadores daban señales de reconocer su presencia por momentos: volvían la cabeza hacia él, como poniéndolo de árbitro</t>
  </si>
  <si>
    <t>Ella se sorprendió un poco, lo vi en sus ojos, pero me respondió:" hola, ¿qué haces por aquí?", de una manera natural y no supe qué inventar, así que sólo atiné a decirle: "salí antes del colegio y se me ocurrió venir a esperarte</t>
  </si>
  <si>
    <t>Trajeron la cuenta, el Chispas pagó, antes de subir al auto se llenaron los pulmones de aire húmedo y salado cambiando frases banales sobre las olas y unas muchachas que pasaban y un auto de carrera que atravesó la calle roncando</t>
  </si>
  <si>
    <t>Advertí mejor, entonces, que esas voces eran más graves que la voz de los sapos de altura, a pesar de que en el fondo del coro de los grillos, la voz de los sapos de las regiones frías tiembla como el tañido lento de las campanas</t>
  </si>
  <si>
    <t>Llegó a su lado en el momento en que dos de esos enormes pájaros negros abatían el vuelo, dejándose caer sobre la inerme ternerita que no podía ni pararse de miedo y de dolor, pues, las tiernas pezuñas eran heridas por el cascajo</t>
  </si>
  <si>
    <t>El pueblecito recibió el nombre de San Isidro del Cerro y la accidentada topografía determinó que las casas estuvieran casi superpuestas, de modo que los habitantes tenían que subir por las callejas a gatas o haciendo equilibrios</t>
  </si>
  <si>
    <t>Y el día de la fiesta, llamando a misa o acompañando la procesión, cantaba muy alto y muy hondo la gloria de San Isidro, de tal modo que los cerros la admitían jubilosamente y a los fiesteros se les volvía otra campana el corazón</t>
  </si>
  <si>
    <t>Pero cuando ya estábamos reunidos en círculo, junto a Romero, oímos de repente, como desde la otra orilla de la quebrada, la voz del Añuco: ¡Calla, Romerito! ¡Hermanito Romero, no toques! Lloraba en la baranda del corredor alto</t>
  </si>
  <si>
    <t>Y luego, la carrera era más fácil, pues Colón es una pendiente y además porque se veía, a menos de una cuadra, los ladrillos rojos del Malecón y, sobre ellos, confundido con el horizonte, el mar gris cuya orilla alcanzarían pronto</t>
  </si>
  <si>
    <t>Rosendo lo observa y, más que nunca, le parece insolente y llena de arrogancia la impresión que dan la mirada fiera, el negro bigote de puntas erguidas, la cara blanca y satisfecha, el cuerpo alto y las manos de ademán autoritario</t>
  </si>
  <si>
    <t>Se puso a hablarle despacito, por qué te fuiste ahora que todo se estaba arreglando, a reñirlo, por qué me hiciste creer tanta mentira, a contarle, me llevaron a la Maternidad, su hijo se había muerto, ojalá lo hayas conocido allá</t>
  </si>
  <si>
    <t>Hacia el grueso camino que lleva a Navilca confluyen muchos senderos que serpentean por todas las estribaciones andinas y Calixto ve que se acerca por uno de ellos una extraña procesión de hombres seguidos de caporales y gendarmes</t>
  </si>
  <si>
    <t>porque mariano, siendo guapo, y más que guapo, coqueto, era, en honor a la verdad, un chiquillo con una cara de malogrado jodida, y se le notaba ya en la cara la masiva cantitad de drogas que se había metido por diversos orificios</t>
  </si>
  <si>
    <t>Era un hombre de unos cincuenta años, alto y de faz pálida, muy maltratada ahora por el azote del viento, donde unos ojos oscuros miraban al hombre como a la tierra cuando la examinaba y decía: «güena pa papas», «güena pa ollucos»</t>
  </si>
  <si>
    <t>4:  Mírame, mírame bien, ¿soy mono?, ¿tengo cara de loro para comer plátano y galletas todos los días?  3:  ¿Y qué quieres si no alcanza para más?  4:  Aunque sea comamos frunas, pero no vuelvo a comer tu menú porque me da diarrea</t>
  </si>
  <si>
    <t>quiero echarle una miradita al chico que está cantando, volteo, maldición, qué  impresión, me quedo pegado, me gusta, me gusta mucho, no sé si es porque estoy estonazo, pero me gusta mucho-demasiado el chiquillo que está cantando</t>
  </si>
  <si>
    <t>Él dijo que era evidente que esa figurita servía para alegrar la vista, pero el papel no era carta sino un pedazo de periódico empleado para envolver la tarjeta a fin de que no se malograra, pues las cartas estaban escritas a mano</t>
  </si>
  <si>
    <t>Las líneas del muro jugaban con el sol; las piedras no tenían ángulos ni líneas rectas; cada cual era como una bestia que se agitaba a la luz; transmitían el deseo de celebrar, de correr por alguna pampa, lanzando gritos de júbilo</t>
  </si>
  <si>
    <t>Mientras ella giraba, canturreaba, movía las manos en el aire y cambiaba de paso, él, meciéndose sin gracia en el sitio, tenía una expresión tan chistosa como las de las caretas de Carnaval que Robertito había colgado en el techo</t>
  </si>
  <si>
    <t>De rodillas junto a un voluminoso rimero de blanda totora, realizaba con tranquilidad y precisión su trabajo de entretejer las espadañas, y frente a él iba creciendo la liviana estera con verdeamarillentas reminiscencias de laguna</t>
  </si>
  <si>
    <t>Le he hablado al Presidente de ti el coronel Espina consideró un momento el efecto de sus palabras, pero Bermúdez no había cambiado de expresión; el codo en el brazo del sillón, la cara sobre la palma abierta, escuchaba inmóvil</t>
  </si>
  <si>
    <t>¿Qué había sido de su vida? Y él, temblando como si tuviera terciana: no iba a volver a Pucallpa, ¿podía hablarle un momentito a solas? Doña Lupe se había apartado con Amalita Hortensia y ellos habían conversado cerca de dos horas</t>
  </si>
  <si>
    <t>¿Se veían ellos solos después de las reuniones de su círculo?, ¿paseaban, iban a museos o librerías o cinemas como antes con él?, ¿lo extrañaban a él, pensaban en él, hablaban de él? Te llama por teléfono una chica dijo la Teté</t>
  </si>
  <si>
    <t>Al dar vueltas tienes que doblarte, así, fíjate bien -el Bebe se inclinaba, una sonrisa convencional aparecía en su rostro de leche, su cuerpo giraba sobre un talón y luego, al recobrar la posición anterior, la sonrisa se esfumaba-</t>
  </si>
  <si>
    <t>Las autoridades tamién probaron y yo me defendí diciendo que no tenía la culpa de que el entierro fuera malo, pero vinieron peritajes sobre el cajón y el mismo cuero y los clavos y no tenían señales de estar enterraos ni una semana</t>
  </si>
  <si>
    <t>Los dos primeros huecos deben ser cubiertos por el pulgar y el índice, o el anular, abriendo la mano izquierda en toda su extensión; los otros tres por el índice el anular y el meñique de la mano derecha, con los dedos muy abiertos</t>
  </si>
  <si>
    <t>Al pasar por el "Bar Zela" escuchó galanterías alarmantes, un grupo de hombres maduros levantó hacia ella media docena de copas como un haz de espadas, un joven le hizo adiós y tuvo que esquivar a un borracho que pretendía atajarla</t>
  </si>
  <si>
    <t>Mientras bebía, reteniendo el líquido en la boca, paladeándolo con los ojos cerrados, sentía el brazo desnudo de ella alrededor de su cuello, su mano que lo despeinaba, y oía su incoherente, tierna voz: cayito mierda, cayito mierda</t>
  </si>
  <si>
    <t>Mas se conversa y se ríe bajo ellos, En la era el pilón crece y los recién salidos cargadores beben un poco de chicha y tornan hacia donde los segadores merman y merman altura de un muro que no se derrumba sino que va retrocediendo</t>
  </si>
  <si>
    <t>Todos sabían que iba a pasar algo, estaba en el aire, el Jaguar decía: "ahora en el estadio tenemos que ganarles todas las pruebas, no podemos perder ni una sola, hay que dejarlos a cero, en los costales y en las carreras, en todo"</t>
  </si>
  <si>
    <t>Un micro y el canto El boletero) :  Los cabecillas de esta siniestra Barra Norte que ahora, cuatro años después de su fundación, se hace llamar Trinchera Norte, son los feroces: Misterio, Tyson, El Chacal, Yutay, etc</t>
  </si>
  <si>
    <t>Durante esa época, la pareja se había llevado muy bien, y una noche en el Negro-Negro Carlitos puso la mano en el brazo de Santiago: ya pasamos la  prueba difícil, Zavalita, tres meses sin tormentas, cualquier día me caso con ella</t>
  </si>
  <si>
    <t>Don Hilario no venía nunca al local; seguía el empleado de antes, un muchacho de cara enfermiza que se pasaba el día sentado en la baranda mirando estúpidamente los gallinazos que se asoleaban en los techos del Hospital y la Morgue</t>
  </si>
  <si>
    <t>Pero apenas la ponía en el suelo para hacerla caminar se caía o sólo daba un brinquito y le resultaba difícil hacer equilibrio con tres patas y aullaba, se nota que cuando hace cualquier esfuerzo lo siente en la pata que le machuqué</t>
  </si>
  <si>
    <t>Una vez Carlitos había llegado a la redacción más borracho que de costumbre; vino a  sentarse en el escritorio de Santiago y estuvo mirándolo en silencio, con expresión rencorosa: ya sólo se veían y hablaban en esta tumba, Zavalita</t>
  </si>
  <si>
    <t>¡Cómo la rajaban con la señorita Queta a la señora Ivonne! Que de tanto pintarse el pelo se estaba quedando calva, que se le salió la dentadura en un almuerzo, que las inyecciones que se puso en vez de rejuvenecerla la arrugaron más</t>
  </si>
  <si>
    <t>Al principio, sobre todo los días que siguieron a la fiesta donde se declaró a Marcela, se sentía un poco intimidado en el mundo de su infancia, después del oscuro paréntesis de tres años que lo había arrebatado a las cosas hermosas</t>
  </si>
  <si>
    <t>La Comandancia militar les facilitaría todos los camiones que necesitaran, señor Saldívar, y él magnífico, señor Bermúdez, es lo que íbamos a solicitarle, con movilidad repletarían la Plaza como no se vio en la historia de Cajamarca</t>
  </si>
  <si>
    <t>A esta cabe una función tanto en el estricto campo lingüístico como en el semántico, porque da tono, timbre, intensifica ciertas partes, las repite en los estribillos, homologa diferentes textos mediante el mismo fraseo musical, etc</t>
  </si>
  <si>
    <t>Hablan, callan, beben, fuman, y cuando el serranito aparece allí, inclinado sobre el tablero erizado de botellas las otras mesas están vacías y ya no se escucha la radiola ni el crujido del fogón, sólo al Batuque ladrando, Saturnina</t>
  </si>
  <si>
    <t>Suben la escalera, entre los corralones de la primera cuadra de Alfonso  Ugarte hay un garaje blanco de la Ford, y en la bocacalle de la izquierda asoman, despintados por la grisura inexorable, los depósitos del Ferrocarril Central</t>
  </si>
  <si>
    <t>Luis Felipe, Maricucha y Joaquín subieron a los corrales donde Maricucha había ordenado que Marcelo criase patos, gallinas y conejos («porque mi hogar cristiano tiene que ser igualito al paraíso terrenal, Marcelo», había dicho ella)</t>
  </si>
  <si>
    <t>Cien hombres alinearon sus camisas blancas y sus pantalones negros, sus ojotas de cuero y sus sombreros de junco, y también sus caras que mal se veían a la incierta luz del amanecer templino y bajo la ancha falda del junco sombrador</t>
  </si>
  <si>
    <t>La novela propone un doble musical que es el agente mediador privilegiado entre la comunidad humana y el reino natural, entre la conciencia subjetiva y el universo objetivo, puesto que ambos cantan siempre y pueden cantar al unísono</t>
  </si>
  <si>
    <t>Y uno, que es el que sabe cortar, y lo hace con una navaja de barba y un serrucho de obra fina, me dijo: «¿Qué quieres? ¿Podrirte todo o que te cortemos el brazo?» Yo no tenía muchas ganas de conservar la vida perra y no le respondí</t>
  </si>
  <si>
    <t>Era una enanita, yo me fijé en ella, andaba metiéndose en la sección todo el tiempo desde la época del, bautizo, parecía sentirse en su casa, cada vez que entraba uno de cuarto se le lanzaba a los pies y le ladraba y quería morderlo</t>
  </si>
  <si>
    <t>Recuerdos que reventaban como esos globos de chicle que hacía la Teté, efímeros como los reportajes de la Polla cuya tinta habría borrado el tiempo, Zavalita, inútiles como las carillas aventadas cada noche a los basureros de mimbre</t>
  </si>
  <si>
    <t>Juanacha, sin reparar en la gravedad de los informes de Clemente, hablaba por su lado contando que habían madrugado mucho para llegar oportunamente y que se quedaron, por falta de caballo, otros que vendrían el próximo domingo y que</t>
  </si>
  <si>
    <t>callampa</t>
  </si>
  <si>
    <t>El alcalde se decidió a preguntar dirigiéndose al varón, que se hallaba más cerca del camino: -¿Ustedes son pastores de don Álvaro Amenábar? El interpelado tenía el mugriento sombrero, que parecía una callampa, metido hasta los ojos</t>
  </si>
  <si>
    <t>Dos años y medio atrás, al venir a Lima para terminar sus estudios, lo asombró encontrar caminando impávidamente entre los muros grises y devorados por la humedad del Colegio Militar Leoncio Prado, a ese animal exclusivo de la sierra</t>
  </si>
  <si>
    <t>Ven, churro, vamos a bailar le dijo, cogiéndolo del brazo, llevándolo a la pista de baile, donde los novios y otras parejas bailaban al ritmo de la música que había puesto Michi Belaunde, el más conocido animador de fiestas en Lima</t>
  </si>
  <si>
    <t>putos</t>
  </si>
  <si>
    <t>ah, carajo, jimmy fuma tronchos que da miedo, todos los putos días de dios, por eso lo quiero tanto, porque es guapísimo y porque le encanta la marihuana y porque no es un machazo/achoradazo/brutazo como casi todos los chicos de lima</t>
  </si>
  <si>
    <t>En La Voz de Chincha salían fotos de don Cayo que decían Chinchano ilustre y quién no le caía a la Rosa para pedirle un puestecito para mi marido, una bequita para mi hijo y que a mi hermano lo nombren profesor aquí, subprefecto allá</t>
  </si>
  <si>
    <t>Los primeros días en la casita de San Miguel Amalia creía soñar, ¿de veras que la Polla se va a casar con el maricón ése, Quetita?, la cojuda de la Paqueta se está volviendo calva, Quetita: las peores palabrotas riéndose como si nada</t>
  </si>
  <si>
    <t>entro al haití y lo llamo del teléfono de la caja y si no lo encuentro, mejor no paso por su casa, porque tampoco quiero ganarme un pleito jodido con su vieja, a uno le gusta ir por la sombra, no quiero cherrys contigo, cara de perro</t>
  </si>
  <si>
    <t>-Según lo que se entienda por cultura -interrumpió el escritor-; para ser franco, situándome en un punto de vista humano, lo menos especulativo posible, digo que la cultura no puede estar desligada de un concepto operante de justicia</t>
  </si>
  <si>
    <t>Sucesivos, ametrallados por una garganta colectiva, los insultos no son, sin embargo, precisos: apuntan a blancos abstractos como Dios, el oficial y la madre y los cadetes parecen recurrir a ellos más por su música que su significado</t>
  </si>
  <si>
    <t>Piensa: debe ser rico llegar a tu casa y que tu esposa te prepare una buena comida, que tenga tus camisas planchaditas, que te corte las uñas y te eche talquito en los huevos, que tus chibolos jueguen contigo y te hagan cagar de risa</t>
  </si>
  <si>
    <t>Los señores habían salido, la niña Teté y el niño Santiago se habrían dormido ya, el niño Chispas se había ido a la Escuela Naval con su uniforme qué, qué y ella, idiota pues, le había hecho caso, idiota se había metido a su cuarto</t>
  </si>
  <si>
    <t>Cuando acababan, él y Ana salían a pasear por las calles rectas y siempre soleadas, entraban a algún cine a acariciarse, tomaban refrescos en la Plaza, volvían a la casa a charlar y besarse de prisa en un saloncito atestado de huacos</t>
  </si>
  <si>
    <t>Ella sólo había visto corridas en el cine y cerraba los ojos, chillaba cuando el toro derribaba a un peón, qué salvajes los picadores decía, pero en el último toro de Santa Cruz también sacó su pañuelito, como Ambrosio, y pidió oreja</t>
  </si>
  <si>
    <t>Oye, cuéntame, mamita, ¿no habrás estado parando con el Toni, con el Chamán, con Malaspecto, no? ¿Franco, franco, no me estarás cojudeando? Te digo, pues, Rosa, te digo porque esos patas son unos malandrines, son malas juntas para ti</t>
  </si>
  <si>
    <t>Se mezcló con la muchedumbre, siguió la corriente, fue, vino, volvió por aceras estrechas y atestadas, arrastrado por una especie de remolino o hechizo, deteniéndose a veces en una esquina o umbral o farol para encender un cigarrillo</t>
  </si>
  <si>
    <t>Ya que quisieron tener profesiones liberales, debieron ser abogados y serio de nota, ¡hacer temblar el Foro Nacional! ¿Mi hermana Luisa? ¡En París! Carta última de unas amigas dice que está empeñada en casarse con un príncipe italiano</t>
  </si>
  <si>
    <t>Pero dos días después el señor Lozano estaba furia, don: el pendejo de Calancha no había ido a la reunión de la directiva y ahora no da cara, faltaban tres días para el 27 y si no va la barriada en masa la Plaza de Armas no se llenaba</t>
  </si>
  <si>
    <t>El señor Vallejo leía con atención, el lápiz suspendido sobre la hoja, asentía, marcó una crucecita, movió un poco los labios, otra, bien bien, un lenguaje sencillo y correcto, lo tranquilizó con una mirada piadosa, eso decía mucho ya</t>
  </si>
  <si>
    <t>La señora era más alta que Amalia, más baja que la señorita Queta, pelo negro retinto, cutis como si nunca le hubiera dado el sol, ojos verdes, boca roja que andaba siempre mordiendo con sus dientes parejitos de una manera coquetísima</t>
  </si>
  <si>
    <t>Pero el Jaguar no esperó que se levantara, ni se detuvo a comprobar si ya había ganado: se dejó caer sobre él y continuó golpeándolo con sus puños infatigables hasta que Alberto consiguió incorporarse y huir a otro rincón del calabozo</t>
  </si>
  <si>
    <t>El modo de componer narrativo de Arguedas no sólo evoca el orden sucesivo y lineal que distingue a la tragedia y a la ópera, sino también las formas primitivas de la ilación cinematográfica antes de la revolución cumplida por Griffits</t>
  </si>
  <si>
    <t>Cuéntame una cosa, Joaquincito, ¿cuánto tiempo aguantas allí adentro de su chuchita? Porque tú debes ser un gallito de pelea, la metes y ahí nomás entierras el pico, ¿no? Página 156  Sí, pues, al toque nomás la doy, no aguanto nada</t>
  </si>
  <si>
    <t>No es justo lo que pasa aquí, el serrano con las alpacas,  106  La Ciudad y los Perros  Mario Vargas Llosa  fregado hasta el alma y el soplón debe estar rascándose la panza de contento, me figuro que va a ser bien difícil descubrirlo</t>
  </si>
  <si>
    <t>¿Por qué la patria permitía tanta mala autoridad, tanto abuso de gamonales y mandones, tanto robo? Había tenido un patriotismo firme como el hierro, dulce como el yantar después del trabajo, pero tal vez la patria no era de los pobres</t>
  </si>
  <si>
    <t>¿Lidia? Parece que se llamaba Lidia la muchacha ésa del arequipeño ése que me enseñaba las cartas y las fotos que recibía, y me contaba sus penas, escríbele bonito que la quiero mucho, yo no soy un cura, qué carajo, usted es un tarado</t>
  </si>
  <si>
    <t>Al llegar a la quinta de los duendes, cuando Santiago había sacado ya una pierna del carro, el Chispas lo cogió del brazo: Nunca te voy a entender, supersabio y por primera vez ese día su voz era tan sincera, piensa, tan emocionada</t>
  </si>
  <si>
    <t>Si mujer: tu marido te engaña con tu hermana, tu marido está loco por mí pero no te asustes, no te lo voy a quitar porque tiene mucho grano en la espalda, tu marido te va a poner cuernos a las cinco en Los Claveles, ya sabes con quién</t>
  </si>
  <si>
    <t>VI ¿ESOS primeros meses de matrimonio sin ver a los viejos ni a tus hermanos, casi sin saber de ellos, habías sido feliz, Zavalita? Meses de privaciones y de deudas, pero se te han olvidado y los malos períodos nunca se olvidan, piensa</t>
  </si>
  <si>
    <t>Eso será lo que dicen tus malas juntas de la universidad (no creas que yo no sé de tus amiguitos, estoy superenterada de todo), pero para mí los maricones no son personas normales, son personas supertraumadas y superinfelices, Joaquín</t>
  </si>
  <si>
    <t>¡Que salga ese ladrón cobarde! Salió Jacinto Prieto, rojo de indignación, con ánimo de decir algo a los espectadores; pero el Zurdo no le dio tiempo, pues sacando una cuchilla y blandiéndola con la mano izquierda, se la tiró de costado</t>
  </si>
  <si>
    <t>chilcano</t>
  </si>
  <si>
    <t>Ve una larga cola en el paradero de los colectivos a Miraflores, cruza la Plaza y ahí está Norwin, hola hermano, en una mesa del Bar Zela, siéntate Zavalita, manoseando un chilcano y haciéndose lustrar los zapatos, le invitaba un trago</t>
  </si>
  <si>
    <t>¿En qué colegio había estudiado, era judía su familia, tenía hermanos, en qué calle vivía? No se impacientaba con las preguntas, era prolijo e impersonal en sus explicaciones, el aprismo significaba reformismo y el comunismo revolución</t>
  </si>
  <si>
    <t>A través de la improvisada correa de transmisión, los cadetes siguieron las palabras del teniente Pitaluga, sin dejar de escuchar el inacabable murmullo de la mujer; de vez en cuando, voces masculinas interrumpían brevemente a Pitaluga</t>
  </si>
  <si>
    <t>Si, Clodomiro y él eran amigos desde el colegio; en cambio a su papá, ¿Fermín, no?, no lo había conocido, era mucho más joven que nosotros, y de nuevo sonrió: ¿así que había tenido  problemas en su casa? Sí, Clodomiro le había contado</t>
  </si>
  <si>
    <t>ay, nathalie, si supieras que te entiendo, chiquilla, yo también sé lo que es desear a un chiquillo pendejito y guapetón, yo soy gay pero tampoco soy dogmático, cariño, y si no me puedo agarrar un chico, me levanto a una hembrita nomás</t>
  </si>
  <si>
    <t>Bajo los árboles, al pie de las copas teñidas de crepúsculo, treman cada vez más densas sombras, las lejanas lomas se sumergen en la noche y los pájaros cruzan sobre su cabeza, flechando el ciclo en un precipitado volar hacia sus nidos</t>
  </si>
  <si>
    <t>Popeye había temido un verano fatal, sin baños de mar, sin matinés, sin fiestas, días y noches aguados por las matemáticas, la física y la química, y a pesar de tanto sacrificio no ingresaré y habré perdido las vacaciones por las puras</t>
  </si>
  <si>
    <t>Y el brigadier fue a hablar con el teniente y regresó a decirles que se pusieran los uniformes de salida, guantes incluido, y que lustraran los zapatos y formaran una media hora después con fusiles y bayonetas, pero sin correaje blanco</t>
  </si>
  <si>
    <t>¿Había soñado con calatas porque había querido soñar con ellas o porque quiso el diablo y no pude impedirlo? ¿Estaban ahí en la oscuridad como intrusas o como invitadas?  Estás equivocado, sí tenías pasta de militante dijo Carlitos</t>
  </si>
  <si>
    <t>Las calaminas resonaban violentamente al golpe de las piedras y el aire deflagraba de gritos: «¡So adulones!» «¡Viva la huelga!» «¡No somos traidores! Alemparte parecía multiplicarse, yendo de arriba abajo, seguido del comité directivo</t>
  </si>
  <si>
    <t>En torno de la casa, los parientes del enfermo o algunos comuneros montaban guardia haciendo entrechocar sus machetes para infundir pavor y hacer huir a los malos espíritus y enemigos que llegaran a oponerse a la salvación del postrado</t>
  </si>
  <si>
    <t>El dilema inicial al que tuvo que hacer frente, aunque más arduo no fue distinto en esencia de aquel que debieron considerar los regionalistas del primer tercio del siglo y tampoco fueron de naturaleza distinta las soluciones que halló</t>
  </si>
  <si>
    <t>¿Tendría palabra el pendejo éste, Ambrosio? Tenía don: al día siguiente fue Hipólito a llevarles los banderines y Calancha lo había recibido al frente de la directiva, e Hipólito vio que palabreaba a su gente y cooperaba de lo más bien</t>
  </si>
  <si>
    <t>estancia</t>
  </si>
  <si>
    <t>Rosendo, pendiente de las palabras de Yacu, no le entendía, pero el acento de esa voz querida, clara y alegremente metálica, le hacía bien como esos retazos de música que nos asaltan a veces para llevarnos a gratas estancias del pasado</t>
  </si>
  <si>
    <t>Bueno, mi vieja le dijo a Charito que ordene mi clóset y que limpie todos mis zapatos, y la chola estaba lustrando mis zapatos cuando encontró la hierba, y lo primero que hizo la muy cojuda fue llevarle a mi vieja el moñazo de marihuana</t>
  </si>
  <si>
    <t>Ella lo escuchaba inmóvil, lo observaba con una expresión que él no sabía ni quería descifrar, y de pronto se había levantado y habían caminado callados media cuadra, mientras tenaces, silenciosos, los cuchillos proseguían la carnicería</t>
  </si>
  <si>
    <t>Cuando el juez anunció a don Álvaro Amenábar los propósitos del abogado, éste le respondió, frotándose las manos: -No sé si será legal una apelación a estas alturas, pero acéptela usted, déle curso y me avisa cuando remita el expediente</t>
  </si>
  <si>
    <t>Ningún rastro existe de la sala donde, en establecimientos de esta clase, se enfrían los moldes de la chancaca, y las habitaciones en que residieron los hombres son apenas montículos formados por el amontonamiento de los muros derruidos</t>
  </si>
  <si>
    <t>Gamboa continuaba de pie en el centro del patio, miraba a ratos su reloj, sentía ese rumor macizo y vital que brotaba de todo el contorno del patio y convergía hacia él como los filamentos de la carpa de un circo hacia el mástil central</t>
  </si>
  <si>
    <t>257 Grande de una dimensión cósmica y pequeño de una exigüidad de guijarro, arrodillándose luego ante la roca y ofrendando por la hendidura, al espíritu de Taita Rumi, los panes morenos, coca y un poco de chicha que vació de la calabaza</t>
  </si>
  <si>
    <t>ya salimos del cielo, siento las miradas de los náufragos a mis espaldas, los siento hablando mal de mí, diciendo entre ellos, putosresentidos-ignorantes, alucina, compadre, el barrios se ha levantado al coquerazo ese de mariano lavalle</t>
  </si>
  <si>
    <t>"Y si le robo los cordones a Arróspide, habría que ser desgraciado para fregar a un miraflorino habiendo en la sección tantos serranos que se pasan el año encerrados como si tuvieran miedo a la calle, y a lo mejor tienen, busquemos otro</t>
  </si>
  <si>
    <t>Los cadetes cantan 'ay, ay, ay' y se menean como rumberas, pellizcan a Vallano en los cachetes y en las nalgas, el Jaguar se lanza como un endemoniado sobre el Esclavo, lo alza en peso, todos se callan y miran, y lo lanza contra Vallano</t>
  </si>
  <si>
    <t>Esa misma tarde habían ido al centro y comprado un catre, un colchón, una cunita, ollas, platos, un primus, unas cortinitas, y Amalia, al ver que Ambrosio seguía escogiendo cosas, se había alarmado: ya no más, se te va a acabar la plata</t>
  </si>
  <si>
    <t>Fue hacia la cama con la correa en alto, sin pensar, sin ver, los ojos fijos en la oscuridad del fondo, pero sólo llegó a golpear una vez: unas cabezas que se levantaban, unas manos que se prendían de la correa, jalaban y lo arrastraban</t>
  </si>
  <si>
    <t>" Arróspide coreaba "soplón, soplón", frenéticamente, y de distintos puntos de la cuadra, aliados anónimos se plegaban a él, repitiendo la palabra a media voz y  138  La Ciudad y los Perros  Mario Vargas Llosa  casi 1 sin abrir la boca</t>
  </si>
  <si>
    <t>¿Si estaba enamorada de Popeye? Claro, idiota, ¿se te ocurría que si no se casaría con él? Vivirían con los papás de Popeye un tiempito, hasta que terminaran el edificio en el que los papás del pecoso les habían regalado un departamento</t>
  </si>
  <si>
    <t>Luego sube al Expreso de Miraflores, iluminado y reluciente como una nevera; lo rodea gente que no ríe ni habla; baja en el Colegio Raimondi y camina por las calles lóbregas de Lince: ralas pulperías, faroles moribundos, casas a oscuras</t>
  </si>
  <si>
    <t>A alguien le faltaba plata, iba donde el Buitre, necesito tanto, qué me das en prenda, este anillito, este reloj, y si uno no pagaba él se quedaba con la prenda y las comisiones del Buitre eran tan bárbaras que sus deudores iban muertos</t>
  </si>
  <si>
    <t>En Rumi se llamaba a los fieles agitando matracas y golpeando redoblantes hasta que un gamonal, que después de ejercer el cargo de diputado volvió de Lima hereje, puso en venta la famosa campana perteneciente a la iglesia de su hacienda</t>
  </si>
  <si>
    <t>Estaban cerca del cine Miraflores, frente al mercado de quioscos de madera, esteras y toldos, donde vendían flores, cerámica y fruta, y hasta la calle llegaban disparos, galopes, alaridos indios, voces de chiquillos: «Muerte en Arizona»</t>
  </si>
  <si>
    <t>Antes de levantar la vista hacia el capitán Garrido, que estaba de pie, frente al escritorio, de espaldas a la ventana que descubría el mar gris y los llanos pardos de la Perla, volvió a leer algunos párrafos de las diez hojas a máquina</t>
  </si>
  <si>
    <t>Se concentran, hacen dietas especiales, se acuestan tempranito, nada de hembras, ni siquiera se corren la paja porque dicen que quita físico, y total, juegan como el culo, a la media hora ya están pidiendo su cambio con la lengua afuera</t>
  </si>
  <si>
    <t>¿Creías que te iba a admirar, Zavalita, querías que? Te lo iba a sacar en cara, piensa te lo iba a reprochar cada vez que se acabara el sueldo antes de fin de mes, cada vez que hubiera que fiarse del chino o prestarse plata de la alemana</t>
  </si>
  <si>
    <t>¿Con qué la amarro? Qué brutos, qué brutos, una gallina al menos es chiquita, parece un juego, pero ¡una llama! ¿Y qué pasa si el Rulos se tira al muchacho? Estábamos fumando en los excusados de las aulas, bajen las candelas, murciélagos</t>
  </si>
  <si>
    <t>155 En fin, que por vacas, burros y caballos de los «chuquis», el alcalde recaudó ciento ochenta soles, en tanto que, como todos los años, la animalada de Umay -quizá quinientas cabezas- partió entre repunteros tardos que no dejaron nada</t>
  </si>
  <si>
    <t>Otras, la encontraban en una velada mesa del fondo, escuchando las risotadas de algún príncipe de la bohemia, ovillada en las sombras junto a algún elegante maduro de patillas canosas, bailando apretada en los brazos de un joven apolíneo</t>
  </si>
  <si>
    <t>Así fue como el primer vigilante, en vez de echar a correr apenas los columbró para dar aviso al siguiente, esperó con tranquilidad y cuando estuvieron cerca se adelantó a saludar a don Teodoro, sombrero en mano: «Güenos días, patroncito</t>
  </si>
  <si>
    <t>Ahora tocaban Siboney, y Popeye había abierto la ventana: el jardín, los arbolitos de la calle iluminados por el farol de la esquina, la superficie azogada de la fuente, el zócalo de azulejos destellando, ojalá que no le pase nada, flaco</t>
  </si>
  <si>
    <t>¿Qué le diría? El alcalde preparábase a hacer frente con educación, pero también con firmeza, a la posible propuesta de que los comuneros trabajaran en la mina, donde, según las voces que corrían por la región, terminaba los preparativos</t>
  </si>
  <si>
    <t>El encuentro con el músico le había hecho olvidar aun de los daños que el Padre Augusto debía entregarle, a la misma hora en que él, en ayunas, esperaba al clarinetero, de pie en la carretera, con el cielo todo ardiendo sobre su cabeza</t>
  </si>
  <si>
    <t>Hoy tengo el inmenso placer de presentares a un actor talentoso y encantador, a un muchacho que se ha ganado las simpatías del público limeño, al chico de moda en Lima, nada más y nada menos que el muy famoso y muy querido Gonzalo Guzmán</t>
  </si>
  <si>
    <t>Los completadores de sueños, los que menos trabajan y más ganan, los ángeles preciosos que mueren desfigurados cuando no tienen la valentía de penetrar el alma contraria y provocar el orgasmo vital de una, cien, diez millones de personas</t>
  </si>
  <si>
    <t>Adoptando de pronto una seriedad funeral, Saldívar resumió el motivo de la reunión: esta noche se discutiría en la Federación la solicitud de apoyo de los tranviarios, compañeros, decidir si podíamos llevar una moción conjunta, camaradas</t>
  </si>
  <si>
    <t>Se sentaba, cruzaba las piernas, la falda se corría más arriba de la rodilla, y desde el repostero, agitadas como gallinas, Carlota y Amalia comentaban cómo se les iban los ojos a los invitados tras las piernas y los escotes de la señora</t>
  </si>
  <si>
    <t>El murmullo se extendía como en las clases de francés y Alberto comenzaba a identificar algunos acentos, la voz aflautada de Vallano, la voz cantante del chichayano Quiñones y otras voces que sobresalían en el coro, ya poderoso y general</t>
  </si>
  <si>
    <t>Y después qué manera de disimular, todos son formidables cuando se trata de fregar a los tenientes y a los suboficiales, aquí no pasó nada, todos somos amigos, yo no sé una palabra del asunto, y lo mismo los de quinto, hay que ser justos</t>
  </si>
  <si>
    <t>¿Él se portó mal? ¿Se puede saber qué culpa tiene él? ¿Le debe algo él a ella? ¿Tenía obligación  de ayudarla? ¿No le ha estado dando bastante plata? ¿Y al único que fue bueno con ella le hace una maldad así? Pero ya no más, ya se acabó</t>
  </si>
  <si>
    <t>Y hay aquí personas de Huancane que no son indígenas, que narran todas las exacciones escandalosísimas del subprefecto Sosa, aun con las personas acomodadas, lo que hace colegir que con el  desamparado indio han debido colmar el extremo</t>
  </si>
  <si>
    <t>y es una noche de jueves, en el cielo, que Garbriel conoce a Mariano, el lider de un grupo musical aún miuy poco conocido , que canta vestido con unos ajustados pantalones de cuerpo negro y se parece al bono joven de la prehistoria de U2</t>
  </si>
  <si>
    <t>Alberto tiene cogido de la cintura a Vallano y da pequeños saltos para evitar los puntapiés con que los recién llegados tratan de  15  La Ciudad y los Perros  Mario Vargas Llosa  desprender los racimos de cadetes a fin de ganar un puesto</t>
  </si>
  <si>
    <t>¿Quieres trabajar para él? Quiénes dónde y en un dos por tres dijo Ludovico ¿quieres que nos pasemos la noche así? ¿Y si Hipólito se enoja otra vez? Claro que sí, don Melquíades asintió con la cabeza y las manos y los ojos Trifulcio</t>
  </si>
  <si>
    <t>El río Condebamba, en tiempo de invierno, se llena y tiene todo el ancho de su cauce cubierto de agua, encontrándose peligrosamente dividido, por lo bajo, en canales, en brazos, en zanjas, en recodos, que a su vez tienen pozas y remolinos</t>
  </si>
  <si>
    <t>El ayakzapatilla florece alegremente, con gran profusión, en las paredes húmedas que sostienen a los andenes sembrados, en los muros que orillan los caminos; tiembla con el aire y los wayronkos, los grandes moscardones negros, lo s VIII</t>
  </si>
  <si>
    <t>¿Porque era muy cómodo, muy bonito, no? El papito te daba de comer, el papito te vestía y te pagaba los estudios y te regalaba propinas, y tú a jugar al comunismo, y tú a conspirar contra la gente que daba trabajo al papito, carajo eso no</t>
  </si>
  <si>
    <t>Pero él lo sentía apenas; estaba subyugado y aguardaba, impaciente, que la boca del Jaguar se abriera y lanzara su nombre a la cuadra, como un desperdicio que se echa a los perros, y que todos se volvieran hacia él, asombrados y coléricos</t>
  </si>
  <si>
    <t>con ganas de largarme de esta ciudad, no voy a poder dormir, ¿para qué mierda voy a echarme en la cama a rebotar? odio rebotar, un día me voy a tirar por la ventana sólo para no seguir rebotando, no te acuestes, chino, olvídate de mariano</t>
  </si>
  <si>
    <t>El júbilo que testimonia su ensayo sobre la composición de Agua, que siguiendo sus propias indicaciones se ha visto nacido del certero hallazgo de la transposición de la sintaxis quechua al español, con mayor rotundidad habla de otra cosa</t>
  </si>
  <si>
    <t>Los redactores policiales habían hecho semblanzas y apologías: su espíritu inquieto, su contribución al desarrollo del diarismo nacional, pionero de la  crónica y el reportaje policial, un cuarto de siglo en las trincheras del periodismo</t>
  </si>
  <si>
    <t>Más o menos dijo Queta y calló y sintió las picaduras de las inyecciones en los brazos, el frío de la sonda entre las piernas, oyó la sórdida discusión de las vecinas y vio al enfermero de cerdas tiesas agachándose a recoger la bacinica</t>
  </si>
  <si>
    <t>Me la puse y me estaba un poco corta, pero la estiré rápido para que no se notara y ella no lo notó, estaba tan contenta que se alababa a sí misma: "te queda muy bien, te queda muy bien y eso que no sabía tus medidas, las saqué al cálculo"</t>
  </si>
  <si>
    <t>Si estaba en la casa, reparaba las herramientas y los aperos y, en las frías tardes de invierno, lo abrigaba con su poncho teniéndolo sobre las rodillas al mismo tiempo que le invitaba en un matecito su cálida y humeante infusión de matico</t>
  </si>
  <si>
    <t>Una sonrisita intrigada y sorprendida había redondeado la cara de don Hilario, que seguía abanicándose con una mano y había empezado a hurgarse el diente con la otra: dos hijos no era nada, lo bravo era llegar a la docena como él, Ambrosio</t>
  </si>
  <si>
    <t>nada era tan bacán como jugar penales o una pichanguita con el toti, los dos narrando las incidencias como si fuésemos pocho y josé maría, los más grandes periodistas deportivos de la radio latinoamericana, yo lo quería como mierda al toti</t>
  </si>
  <si>
    <t>Encaramado sobre un banco que el taita le labró rudimentariamente, el joven trigueño, casi un niño de faz triste y pálida, encogía sus piernas retorcidas bajo el poncho y alargaba los brazos hacia el bien templado triángulo de los arpegios</t>
  </si>
  <si>
    <t>Si podían hablar alguna vez con los elevados personajes jurídicos, recibían promesas, Los otros indios y mestizos que merodeaban por allí, con la cara triste o llena de petulancia, les decían cualquier cosa cuando los comuneros preguntaban</t>
  </si>
  <si>
    <t>En la otra mano, tenía un cartón cuadrado con el que hacía aire a la llama vacilante; el carbón se humedecía en las noches y, al ser encendido, despedía humo: las paredes de la cocina estaban negras y la cara de la mujer manchada de ceniza</t>
  </si>
  <si>
    <t>El hacendado lo ataca a fustazos y trompadas: -¡No friegues más, indio carajo! Rosendo se va chorreando sangre de la nariz, de la boca, del viejo rostro noble, en el cual su pueblo vio siempre retratados los sentimientos de equidad y de paz</t>
  </si>
  <si>
    <t>En eso llegaron los jinetes conduciendo dos prisioneros, quienes contaron que el mayor Téllez, al ver que sobraban caballos debido a los muertos, obligó a montar a cuantos lo acompañaban, dejando solamente cinco para Bola de Coca y su gente</t>
  </si>
  <si>
    <t>Sin embargo, muchos domingos, después de las competencias de fútbol, cuando el equipo del Colegio derrotaba a los clubes del pueblo o a los equipos de otras provincias, los alumnos lo llevábamos en hombros, desde el Estadio hasta el Colegio</t>
  </si>
  <si>
    <t>Vagamente, comentaron la epidemia de gripe, las piedras lanzadas por los apristas contra la embajada peruana en Buenos Aires, la amenaza de huelga textil, ¿se impondría la moda de la falda larga o corta?, hasta que las copas quedaron vacías</t>
  </si>
  <si>
    <t>Los chicos del pueblo y algunos mestizos pasaban aún, del cuartel hacia el centro de la ciudad; otros subían a los caseríos por los caminos de a pie que serpenteaban en la gran montaña, perdiéndose por trechos, entre la maleza y los árboles</t>
  </si>
  <si>
    <t>Un día subió el caporal, pero no a contar las ovejas sino a llevarse a la que ahora era mujer de Doroteo Quispe, es decir, a la Paula: la señorita hija del hacendado iba a establecerse a la capital de la provincia y necesitaba una sirvienta</t>
  </si>
  <si>
    <t>¿Pasaron el partido allá? ¿Lo viste? Sí, gracias, cholita, la verdad que las cosas me salieron bien, se dieron como yo quería, creo que moví mi pelota, ¿no? Lo malo que los monos de Trinidad son unas jijunas, metieron machete que daba miedo</t>
  </si>
  <si>
    <t>Me engañaron ¿ve, niño? Con las inyecciones los dolores habían desaparecido y la fiebre bajado, pero había seguido ensuciando la cama todo el día con minúsculas manchitas color chocolate y la enfermera le había cambiado tres veces los paños</t>
  </si>
  <si>
    <t>Esa mañana lo vieron en las redacciones de Última Hora y de La Prensa, pidiendo plata prestada y al atardecer lo encontró Arispe, sentado en el Portal, en una mesita del Bar Zelap, la nariz como un tomate y los ojos disueltos, bebiendo solo</t>
  </si>
  <si>
    <t>Se derrumbaba en la cama, y mientras ella le preparaba de comer, él, fumando, un brazo como almohada, tranquilo, exhausto, le contaba sus mañas para reparar las averías, los pasajeros que había tenido, las cuentas que le haría a don Hilario</t>
  </si>
  <si>
    <t>Me puse a llorar toda cobarde, y el papá de Pilar, Cara de Huevo (todas le decíamos Cara de Huevo, claro que no en su cara), Cara de Huevo dijo yo voy con Alexandra, ustedes vayan adelante, porque en cada carrito entraban dos personas nomás</t>
  </si>
  <si>
    <t>Así que ni acciones, ni compra y se acabó el tema para siempre ¿okey? Ahí su pestañeo feroz; Zavalita, su agresiva, bestial confusión: tenía la cuchara en el aire y un hilillo de caldo rojizo volvía al plato y unas gotas salpicaban el mantel</t>
  </si>
  <si>
    <t>la verdad, ya no me acuerdo bien de qué hablamos jimmy y yo mientras esperábamos a que regresase el pendejo de mariano, que seguro estaba fumándose un troncho descomunal en plena vía pública, a lo mejor hablamos de nina, la hembrita de jimmy</t>
  </si>
  <si>
    <t>Los hombres de los socavones y galerías, tanto como los de la fundición y el cablecarril, estaban allí, musculosos y un tanto encorvados, con la flacura que trabaja el fuego, con la negrura que pega el carbón, con la lividez que da la sombra</t>
  </si>
  <si>
    <t>Qué sería un crimen más o menos para Becerrita que se levantaba, vivía y se acostaba entre asesinatos, Zavalita, robos, desfalcos, incendios, atracos, que hacía un cuarto de siglo vivía de historias de pichicateros, ladrones, putas, cabrones</t>
  </si>
  <si>
    <t>Se sentía feliz cuando alguien caía derribado en una lucha en grupo, porque entonces se acomodaba hábilmente para pisotear el rostro del caído o para darle puntapiés cortos, como si todo fuera casual, y sólo porque estaba cegado por el juego</t>
  </si>
  <si>
    <t>Abram, el mayor, era un diestro jinete; el segundo, Pancho, amansaba toros con mano firme; Nicasio, que le seguía, labraba bateas y cucharas de aliso que eran un primor, y el último, Evaristo, algo entendía de acerar barretas y rejas de arado</t>
  </si>
  <si>
    <t>11 ¿Y si se echa a correr, cómo tiembla, y si se echa a llorar, cómo corre, y si es verdad que el Jaguar se lo tira, cómo suda, y si ahorita se prende la luz, cómo vuelo?" "Al fondo, murmura Alberto, tocando con sus labios la cara del Esclavo</t>
  </si>
  <si>
    <t>En aquel pueblo de los niños asesinos de pájaros, donde nos sitiaron de hambre, mi padre salía al corredor, y frente al bosque de hierbas venenosas que crecían en el patio, acariciaba su reloj, lo hacía brillar al sol, y esa luz lo fortalecía</t>
  </si>
  <si>
    <t>me acaricia, eso sí, un vientecillo fresco y risueño, porque no hay como el clima delicioso de mi lima natal, qué nostalgia, o, como dijo una hembrita bien puta y bien ignorante que cierta vez me levanté, qué nostalgia, así con acento en la í</t>
  </si>
  <si>
    <t>Pero la víspera del día fijado para la despedida al anochecer, cuando Carlitos y Santiago volvían a la redacción después de comer en la cantina de La Crónica vieron a Becerrita desplomarse sobre su escritorio articulando un desesperado carajo</t>
  </si>
  <si>
    <t>¡Vamos a Condebamba! ¿Qué diría Salvinia al saber que imploras al Pachachaca para que traiga a los chunchos a que incendien el valle? ¡Que muramos todos, los cristianos y los animales! ¿Todo quemándose, mientras tú festejas? Estás con delirio</t>
  </si>
  <si>
    <t>La claridad hipócrita falsificaba también el movimiento y el ruido: todos parecían andar más de prisa o más despacio en la luz moribunda y hablar entre dientes, murmurar o chillar y cuando dos cuerpos se juntaban, parecían acariciarse, pelear</t>
  </si>
  <si>
    <t>Pasamos unos días buenos, mejores que todo lo que vino después, pero no quisiera que el tiempo retrocediera, más bien al contrario, haber salido ya, si es que todo no se friega con lo del serrano, lo mataría si se asusta y nos embarra a todos</t>
  </si>
  <si>
    <t>La vieja se puso unos jeans bien al cuete, unos tacos que parecían el Empire State, se pintarrajeó la cara cual vampiresa y me dijo hijita, me vas a disculpar, pero hoy tengo ganas de echarme un polvito, así me dijo, Joaquín, así como lo oyes</t>
  </si>
  <si>
    <t>La música tornaba, renacía, se ampliaba como el agua derramada, y todo adquiría una actitud de encontrarse escuchando, y la pequeña luna trataba de destacar al tocador, solitario en una loma, solitario y acompañado de todo en la inmensa noche</t>
  </si>
  <si>
    <t>Los plantíos eran inmensos y se extendían a lo largo del valle, hasta un lugar lejano, al cual no alcanzaron a llegar, y a lo ancho, hasta el barranco que caía al río por un lado y las peñas que caían desde el borde de las faldas, por el otro</t>
  </si>
  <si>
    <t>Recordaba a su tía Adela, volviendo de compras, acercándose a él con una mirada risueña para preguntarle: "¿a que no adivinas qué me encontré?", y extrayendo de su bolsa un paquete de caramelos, un chocolate, que él le arrebataba de las manos</t>
  </si>
  <si>
    <t>Washington dio un paso hacia la puerta pero ésta se abrió antes y un bólido se lo llevó de encuentro: una figura tropezando, trastabillando, otras figuras saltando, gritando, revólveres que los apuntaban, alguien decía lisuras, alguien jadeaba</t>
  </si>
  <si>
    <t>¿Qué del anciano pequeñito, barrigón, de ojos azules y melena blanca que explicaba las fuentes históricas? Era tan bueno que daban ganas de seguir Historia y no Psicología, decía Aída, y Jacobo sí, lástima que fuera hispanista y no indigenista</t>
  </si>
  <si>
    <t>Veía un poquito de polvo en la alfombra y ¡Amalia el plumero!, un cenicero con puchos y como si viera una rata ¡Carlota, esa porquería! Se bañaba al levantarse y al acostarse, y lo peor, quería que ellas también se pasaran la  vida en el agua</t>
  </si>
  <si>
    <t>De las alforjas brotaron los mates y las cecinas y la harina, juntamente con pequeños tarros, que colocaron sobre tres piedras, recibiendo el calor de las fogatas que brillaban alegremente en la oscuridad tendida ya como un toldo sobre el abra</t>
  </si>
  <si>
    <t>Ya tengo las pelotas hinchadas de aguantar a la aguaruna de mierda que no me Página 251  deja ver televisión tranquilamente, que me mira con un rencor de cien años, como si yo tuviese la culpa de que ella sea india y fea, la puta que la parió</t>
  </si>
  <si>
    <t>Al mediodía habían desanudado sus atados y comido bajo un árbol, y entonces habían oído a dos mujeres que tomaban refrescos hablando pestes de Hilario Morales: era así, asá, había estafado, robado, si hubiera justicia ya estaría preso o muerto</t>
  </si>
  <si>
    <t>Su fetidez nos oprimía, se filtraba en nuestro sueño; y nosotros, los pequeños, luchábamos con ese pesado mal, temblábamos ante él, pretendíamos salvarnos, inútilmente, como los peces de los ríos, cuando caen en el agua turbia de los aluviones</t>
  </si>
  <si>
    <t>lo primero que hacía cuando estaba forrado era correr a comprar coca, patinársela en drogas, así fue: me dijo que se iba a comprar la guitarra y yo le dije perfecto, yo voy un rato a casa de mi madre y más tarde nos encontramos aquí en mi depa</t>
  </si>
  <si>
    <t>Los otros indios habían huido al bosque mientras tanto y Ordóñez, agitando su machete como si buscara contra quién descargarlo, ordenó: -Boten el cuerpo al río y la cabeza clávenla en una pica a la entrada del bosque, para ejemplo de haraganes</t>
  </si>
  <si>
    <t>Saqué una chompa sin mangas, casi el mismo color que el papel y ahí mismo comprendí que ella había pensado en eso, como tenía tanto gusto hizo que la chompa y la  92  La Ciudad y los Perros  Mario Vargas Llosa  envoltura estuvieran de acuerdo</t>
  </si>
  <si>
    <t>sedicioso</t>
  </si>
  <si>
    <t>Como recordarán nuestros lectores, Maqui encabezó el movimiento sedicioso en el cual murió el conocido caballero Roque Iñiguez y últimamente ha estado merodeando por la región, siendo muchas las depredaciones que ha ocasionado a los ganaderos»</t>
  </si>
  <si>
    <t>Ambrosio había tenido ganas de mandarlo al carajo, Amalia, pero se había aguantado, sonreído amablemente y ahí fue que lo había fregado: ¿le aceptaba una cervecita en cualquier sitio, don? Hacía calor, por qué no conversaban refrescándose, don</t>
  </si>
  <si>
    <t>Palacitos, que se había quedado alelado al pie de la glorieta, gritó en ese instante: ???????????????????????????????????????????????????? ¡Chipro, Iño, Ernesto! ¡Miren! El Prudencio, de Kakepa, de mi pueblo; el Prudencio toca clarinete</t>
  </si>
  <si>
    <t>Entonces, Maqui consideraba a los animales, como a los cristianos, según el comportamiento y no sintió gran cosa la muerte de Choloque: le molestaba -sin que ello nublara su entendimiento para no reconocer las cualidades- su inútil agresividad</t>
  </si>
  <si>
    <t>Rosendo estaba medroso y atormentado y preguntó por última vez, con temblón acento: «Contesta, Taita Rumi, ¿sí o no?» Los ecos jugaron por aquí y por allá y sopló un poco de viento, sonando entre las oquedades una confidencial palabra: «Bueno</t>
  </si>
  <si>
    <t>Aunque no me lo hayas pedido, te voy a dar un consejo franco con el cariño que te sigo teniendo, porque seas como seas, con todos tus defectos, sigues siendo mi hijo dijo Luis Felipe, la voz muy ronca, castigada por los excesos de esa noche</t>
  </si>
  <si>
    <t>El alarife, llamado Pedro Mayta, superponía los adobes, uniéndolos con una argamasa de arcilla y trabándolos de modo que las junturas de una ringlera no correspondieran a las de la siguiente, a fin de que el muro tuviera una consistencia firme</t>
  </si>
  <si>
    <t>pulsear</t>
  </si>
  <si>
    <t>Al fin la señora había dicho: «Más parece un desgraciado que un hombre malo», y el patrón, que era muy criollo, le había respondido: «Lo voy a pulsear», y luego preguntó a los niños por el puma ese y se reía oyéndoles contar en su media lengua</t>
  </si>
  <si>
    <t>Don Hilario lo había mirado fijo: mejor no protestes, se le podían sacar muchos trapitos, ¿no se estaba ganando unos soles a sus espaldas? Ambrosio se había quedado sin saber qué decir, pero don Hilario le había tendido la mano: amigos de nuevo</t>
  </si>
  <si>
    <t>Alberto miró su reloj, compuso el pliegue del pantalón, extrajo unos milímetros el pañuelo del bolsillo de su chaqueta, se contempló con disimulo en el cristal de una ventana: la gomina cumplía bien su cometido, el peinado se conservaba intacto</t>
  </si>
  <si>
    <t>Hubo testigos; los viajeros que estuvieron detenidos en el puente y que observaron el regreso de los guardias, las cholas que cantaron desde el    203  monte mientras los guardias miraban el río, y que después dispararon; los propios civiles</t>
  </si>
  <si>
    <t>Entraron y no habían pasado dos minutos cuando la puerta se abrió como si hubiera habido un terremoto adentro, y don Cayo y la Rosa salieron dando tumbos, y el Buitre detrás, sapos y culebras y embistiendo como un toro, algo macanudo dicen, don</t>
  </si>
  <si>
    <t>Los barcos pusiéronse en línea, y en el momento culminante, cuando los indios esperaban ensartar con mil flechas a cada uno de sus enemigos, dispararon los cañones a un tiempo y los ecos y nuevas andanadas repercutieron como truenos en la selva</t>
  </si>
  <si>
    <t>-Hablaba con lentitud, buscando fórmulas impersonales y economizando palabras; por momentos su boca se contraía en un rictus que prolongaba sus labios en dos pequeños surcos- No debe hablarse más de este asunto, ni aquí ni, por supuesto, afuera</t>
  </si>
  <si>
    <t>subo por las escaleras y uno puede olfatear que algo inhumano están cocinando en esos nichos que llaman departamentos, yo no sé qué diablos están cocinando, pero les aseguro que nada apetecible, pues huele como culo de moreno después de maratón</t>
  </si>
  <si>
    <t>¿Se te ocurre que a los seis meses va a dejar ganancias? Al regresar a la casa, Amalia le había preguntado a doña Lupe si era verdad lo que le había dicho Leoncio Paniagua: sí, claro que sí, ya hablaba igualito que una montañesa, ponte orgullosa</t>
  </si>
  <si>
    <t>Un gran canchón rodeado de un muro ruin de adobes color caca el color de Lima, piensa, el color del Perú, flanqueado por chozas que, a lo lejos, se van mezclando y espesando hasta convertirse en un laberinto de esteras, cañas, tejas, calaminas</t>
  </si>
  <si>
    <t>¿Prohibirían los misioneros que los indios tocaran en los templos, en los atrios o junto a los tronos de las procesiones católicas estos instrumentos de voz tan grave y extraña? Tocan el pinkuyllu y el wakrapuku en el acto de la renovación s VI</t>
  </si>
  <si>
    <t>Se lo notaba preocupado, la mirada se le perdía por momentos, y ella pensaba pero tú de qué te pones así, ¿acaso le había pedido que se casaran, acaso plata? Un domingo, al salir de la vermouth, le escuchó la voz cortada: cómo te sientes, Amalia</t>
  </si>
  <si>
    <t>Le enseñaba el aviso del cachascán de La Crónica, se ponía a hablar de llaves y contrasuelazos, esta noche se quita el antifaz el Médico si le gana al Mongol ¿no crees que eso estaría de candela? No creo, le decía Amalia, será como siempre nomás</t>
  </si>
  <si>
    <t>¿Que le había dicho el Chispas al dársela? El Chispas y Santiago se llevaban como perro y gato y vez que podía el Chispas le hacía perradas al flaco y el flaco al Chispas perradas vez que podía: a lo mejor era una mala pasada de tu hermano, flaco</t>
  </si>
  <si>
    <t>En la lejana capital del departamento, el diario La Verdad», redactado por «elementos disociadores», publicó una breve información sobre el despojo sufrido por los comuneros de Rumi y un largo editorial hablando de las reivindicaciones indígenas</t>
  </si>
  <si>
    <t>¡Un layka winku con púa de naranjo, bien encordelado! Tú le hablas primero en uno de sus ojos, le das tu encargo, le orientas al camino, y después, cuando está cantando, soplas despacio hacia la dirección que quieres; y sigues dándole tu encargo</t>
  </si>
  <si>
    <t>El señor prefecto del departamento recortó la veraz información y el nacionalista editorial de «La Patria» y los envió al Ministro de Gobierno, acompañados de un largo oficio en el cual ratificaba la gravedad de la situación y pedía instrucciones</t>
  </si>
  <si>
    <t>Repetía constantemente "de joven era distinto" y evocaba su espíritu deportivo, sus victorias en los campeonatos de tenis, su elegancia, su viaje de bodas al Brasil y los paseos que, tomados de la mano, hacían a medianoche por la Playa de Ipanema</t>
  </si>
  <si>
    <t>Le contó que su padre se había quedado en la casa cerca de una hora, haciéndole toda clase de propuestas -un viaje al extranjero, una reconciliación aparente, el divorcio, la separación amistosa- N, que ella las había rechazado todas, sin vacilar</t>
  </si>
  <si>
    <t>Toma los veinte soles que me prestó el Esclavo y si quieres te escribiré cartas, pero no seas mala, no me asustes, no hagas que me jalen en Química, no ves que el Jaguar no quiere venderme ni un punto, no ves que estoy más pobre que la Malpapeada</t>
  </si>
  <si>
    <t>Habían bastado apenas unos segundos para que el mundo que abandonó le abriera sus puertas y lo recibiera otra vez en su seno sin tomarle cuentas, como si el lugar que ocupaba entre ellos le hubiera sido celosamente guardado durante esos tres años</t>
  </si>
  <si>
    <t>En las pequeñas esferas de cristal, esas ondas profundas de colores, unas delgadas que se alargaban como varios ejes, y otras que se expandían hacia el centro de la esfera, en un solo haz, para adelgazar suavemente en los extremos, nos cautivaban</t>
  </si>
  <si>
    <t>Hay gentes que también dan y más toavía si la forastera es vieja, porque piensan que es la mesma tierra cuya ánima está de viaje pa ver cómo se portan los que han sembrao y cosechao, por ver si son güenos de corazón con lo que les ha dao la tierra</t>
  </si>
  <si>
    <t>él sabe que es un perdedor, que sus patas del colegio le han dado vuelta y media, vuelta olímpica, y por eso le hincha las pelotas que venga un flaquito blanquiñoso y recontraestón a decirle cuánto es, mister, así con una risueña carita de jodedor</t>
  </si>
  <si>
    <t>Página 7  dont leave it all unsaid somewhere in the wasteland of your head[1] MORRISSEY, Sin Your Life  Página 8  PRIMERA PARTE  Página 9  El esclavo Cuando Joaquín terminó quinto de primaria, Maricucha, su madre, decidió cambiarlo de colegio</t>
  </si>
  <si>
    <t>Levantarse a mediodía, almorzar en la pensión, una entrevista, una información, sentarse en el escritorio y  redactar, bajar a la cantina, volver a la máquina, salir, regresar a la pensión al amanecer, desnudarse viendo crecer el día sobre el mar</t>
  </si>
  <si>
    <t>Su carne misma sufría al tener que abandonar una tierra donde gateó y creció, donde amó con el espíritu de la naturaleza al sembrar y procrear, donde había esperado morir y reposar en el panteón que guardaba los huesos de innumerables generaciones</t>
  </si>
  <si>
    <t>Trató de separar los dos cuerpos que se rebelaban contra él y se sentía empujado, aplastado, sudado, en un remolino ciego y sofocante, y oía los latidos de su corazón: Un instante después sintió el agujazo en las sienes y como un golpe en el vacío</t>
  </si>
  <si>
    <t>Pero no me toques nunca más este tema ¿okey? Su cara fastidiada, desconcertada, arrepentida, había sonreído lastimosamente, Zavalita, y había encogido los hombros, hecho una mueca de estupor o conmiseración final y se había quedado un rato callado</t>
  </si>
  <si>
    <t>Siempre parecía ocupado, preocupado, apurado, encendía sus cigarrillos con el puchito que iba a botar y cuando hablaba por teléfono decía sólo sí, no, mañana, bueno, y cuando la señora le hacía bromas arrugaba apenas los cachetes y ésa era su risa</t>
  </si>
  <si>
    <t>Los parques de Chiclayo -muy pocos, los conocía todos de memoria-, también eran antiguos, como éste, pero las bancas no tenían esa herrumbre, ese musgo, esa tristeza que le imponían la soledad, la atmósfera gris, el melancólico murmullo del océano</t>
  </si>
  <si>
    <t>Las  78  el colegio le contagió las pulgas a la a la pobre, el Jaguar y el Rulos, qué las pocilgas de la primera cuadra de hacía corre r por el baño y se veían  La Ciudad y los Perros  Mario Vargas Llosa  sobre los mosaicos grandotas como hormigas</t>
  </si>
  <si>
    <t>Perros respetuosos, digo, mi cadete quiere usted más bistec, quién tiende hoy mi cama, yo mi cadete, quién me convida hoy el cigarrillo, yo mi cadete, quién me invita una Inca Cola en "La Perlita", yo mi cadete, quién se come mis babas, digo, quién</t>
  </si>
  <si>
    <t>Así, pues, se acostumbraron a no sentir el frío y por otra parte su pobreza no les permitía usar mucha ropa, pese a que la madre hilaba y tejía todo lo posible; eran cinco, pues, y apenas les daban unos cuantos vellones en el tiempo de la trasquila</t>
  </si>
  <si>
    <t>resinosa</t>
  </si>
  <si>
    <t>Mas una vez, acaso porque pusiera la bola muy abajo o se alargara una llamarada súbita o la misma goma estuviera mezclada con una sustancia resinosa y propicia al estallido, explosionó arrojándole una gran cantidad de caucho hirviente sobre la cara</t>
  </si>
  <si>
    <t>Cayo me dijo es guapísima y yo creía que era cuento la veía de pie y vacilando, contemplándola desde arriba con unos ojos vidriosamente risueños de gata engreída, y cuando se inclinó para alcanzarle el vaso, olió su perfume beligerante, incisivo</t>
  </si>
  <si>
    <t>La puerta del despacho se abrió, entró un hombre de rostro circunspecto haciendo venias, con unos papeles en las manos, ¿podía, señor Ministro?,  pero el coronel después doctor Alcibíades, lo inmovilizó con un gesto, que no los interrumpiera nadie</t>
  </si>
  <si>
    <t>¿Tengo que disimular, que no se me note nada, no debo llorar? No, piensa, más bien ¿venía manejando él, vería la cara de él? Sí, ahí estaba la gran sonrisa de Ambrosio en la ventanilla, ahí su voz, niño Santiago cómo está, y ahí la figura del viejo</t>
  </si>
  <si>
    <t>Amalia se robaba unas bolsitas de papel del laboratorio y le rogaba vomita ahí, no en el suelo, y él a propósito abría la boca sobre la mesa o la cama, y con una vocecita empalagosa, si te da tanto asco anda vete: se había quedado en Pucallpa, niño</t>
  </si>
  <si>
    <t>La oscuridad no impedía saber que la pampa entera se estaba inundando, que por las faldas bajaban torrentes violentos que amenazaban las chacras y que el ganado padecía temblando al pie de las rocas, presa como nunca de la nostalgia de la querencia</t>
  </si>
  <si>
    <t>El poste y el muro paralelo servían de arco a uno de los equipos, el que ganaba el sorteo; el perdedor debía construir su arco, cincuenta metros más allá, sobre Ocharán, colocando una piedra o un mont ón de chompas y chaquetas al borde de la vereda</t>
  </si>
  <si>
    <t>Cuando el soldado vio acercarse a Gamboa se puso de pie y sacó la llave; giró sobre sí mismo para abrir la puerta, pero el teniente lo contuvo con un gesto, le quitó la llave de las manos y le dijo:vaya a la Prevención y déjeme solo con el cadete"</t>
  </si>
  <si>
    <t>Cuando ellos estaban reunidos y veían a una de las muchachas, se le acercaban corriendo y le jalaban los cabellos hasta hacerla llorar y se burlaban del hermano que protestaba: "ahora le cuenta a mi papá y me va a castigar por no haberla defendido"</t>
  </si>
  <si>
    <t>492 Revisando su propio terreno, encuentran que, junto a una piedra, está Porfirio Medrano, yerto, cogiendo con manos firmes su viejo Pívode, y más allá, en una hoyada, el joven Fidel Vásquez contrae tristemente la boca que habló poco y sonrió menos</t>
  </si>
  <si>
    <t>ahora la pelota está en tu cancha, habla ahora o calla para siempre, por favor dime algo, no te quedes callado, mariano, mírame, pero él está abriendo su pacazo, metiéndose más coca, haciendo unas muecas jodidas, lamiendo todo como iguana hambrienta</t>
  </si>
  <si>
    <t>Estaban junto a él, Amalia bailaba como una sonámbula, tenía los ojos cerrados, las manos del flaco subían, bajaban, desaparecían en la espalda de ella y Popeye no distinguía sus caras, la estaba besando y él en palco, qué tal concha, sírvanse niños</t>
  </si>
  <si>
    <t>Ni se movían ahora, la cholita era retaca y parecía colgada del flaco, se la estaría paleteando de lo lindo, qué tal concha, y adivinó la voz de Santiago, ¿no estás cansadita?, estreñida y floja y como estrangulada, ¿no quería echarse?, tráela pensó</t>
  </si>
  <si>
    <t>me echo una catarata de gotas, me pongo un temo y una corbatica armani de cien dolarillos y tomo un taxi y sigo voladazo, relajadazo, y, modestia aparte, sólo un grandísimo sinvergüenza tiene las pelotas de salir bien fumado en la televisión peruana</t>
  </si>
  <si>
    <t>En los cumpleaños y aniversarios, Ana y Santiago pasaban temprano y rápido a dar el abrazo, antes de que llegaran las visitas, y algunas noches Popeye y la Teté se aparecían en la quinta de los duendes a charlar o a sacarlos a dar una vuelta en auto</t>
  </si>
  <si>
    <t>De los cuatro mil soles que le envió Doroteo, obsequió mil a Jacinto Prieto, otros mil dio a Correa Zavala para que lo defendiera y el resto se le fue de las manos entre los presos, algunos gendarmes y cierta gente de la calle que le hacía servicios</t>
  </si>
  <si>
    <t>El propio Añuco, el engreído, el arrugado y pálido Añuco, miraba a Antero desde un extremo del grupo; en su cara amarilla, en su rostro agrio, erguido sobre el cuello delgado, de nervios tan filudos y tensos, había una especie de tierna ansiedad</t>
  </si>
  <si>
    <t>Ya parecía que se estaban asentando, cuando, juácate, se levantaba un pelo, y después otro, y después cincuenta pelos, y mil, sobre todo de las patillas, ahí es donde los pelos se les paran como alas a los serranos y también atrás, encima del cogote</t>
  </si>
  <si>
    <t>Para qué, aunque serrano, se ha portado como un hombre, ni una palabra para acusar a nadie, aguantó solito el bolondrón, yo fui, yo me tiré el examen de Química, yo solito, nadie sabía, rompí el vidrio y todavía me arañé las manos, miren los rasguños</t>
  </si>
  <si>
    <t>El que tiene más medallas y me voy a quedar seco de risa si me acuerdo del micro, el colmo de la mala suerte, cómo nos divertimos, me voy a hacer pis de risa, me corto la cabeza que si está Gamboa, voy a reventar de tanta risa si me acuerdo del micro</t>
  </si>
  <si>
    <t>era tan guapo, tan dulce, solíamos fumar harta marihuana juntos, fumábamos dando vueltas en su carro por miraflores y san isidro, jimmy tenía un VW blanco con un pique maldito, siempre ponía música excelente: sting, peter gabriel, winwood, paúl simón</t>
  </si>
  <si>
    <t>Era mediodía, el sol caía verticalmente sobre la arena, un gallinazo de ojos sangrientos y negro plumaje sobrevolaba las dunas inmóviles, descendía en círculos cerrados, las alas plegadas, el pico dispuesto, un leve temblor centellante en el desierto</t>
  </si>
  <si>
    <t>Don Cayo era chiquito, la cara curtida, el pelo amarillento como tabaco pasado, ojos hundidos que miraban frío y de lejos, arrugas en el cuello, una boca casi sin labios y dientes manchados de fumar, porque siempre andaba con un cigarrillo en la mano</t>
  </si>
  <si>
    <t>De rato en rato venía Inocencia y a Santiago ¿qué tal, qué tal estaba? Le cogía la cara, qué grande estabas, qué buen mozo estabas, y cuando se iba el tío Clodomiro guiñaba un ojo: pobre Inocencia, tan cariñosa contigo, con todo el mundo, pobre vieja</t>
  </si>
  <si>
    <t>El Chispas acercó el auto a la vereda y ellos pudieron ver, desde el asiento, los hombros y caras de las parejas que bailaban en «El Nacional»; oían los timbales, las maracas, la trompeta, y al animador anunciando a la mejor orquesta tropical de Lima</t>
  </si>
  <si>
    <t>La madre, de pie en el pasillo que comunicaba con el baño, había asumido una actitud de resignación: la cabeza in clinada, los párpados semicerrados, las manos unidas sobre la falda, el cuello un poco avanzado como para facilitar la tarea del verdugo</t>
  </si>
  <si>
    <t>Carta en mano, salió del escritorio al ancho corredor de la casona bordeada de arquerías, dando gritos de llamada a los pongos, pero inmediatamente recuperó la compostura, adoptando el aire severo del hombre importante a quien nada turba ni atemoriza</t>
  </si>
  <si>
    <t>Lo comenzó a reñir por haber llamado al médico, ella lo gritaba a él y él a ella, y en la sala seguían gritando, gringo de mierda, metete de mierda, ruidos, una cachetada, y Amalia atolondrada cogió la sartén y salió pensando nos va a matar a las dos</t>
  </si>
  <si>
    <t>¿Qué tal el viaje? le preguntó, y sintió que le había salido una voz tímida, débil, y recordó cuando su padre le decía «no hables como muñequita de cuerda, carajo, parece que la voz te saliera del poto, a los hombres la voz nos sale de los cojones»</t>
  </si>
  <si>
    <t>¡Un fantasma, sí, señor! El Bebe lo tenía abrazado, Helena le sonreía, Tico le presentaba a los de3conocidos, Molly decía "hace tres años que no lo veíamos, nos había olvidado", Emilio lo llamaba "ingrato" y le daba golpecitos afectuosos en la espalda</t>
  </si>
  <si>
    <t>Lo acompañó hasta el jardincito de la entrada y allí él se paró de golpe, giró y, a la luz rojiza del farol, Queta lo vio vacilar, alzar y bajar y alzar los ojos, luchar con su lengua hasta que alcanzó a balbucear: le quedaban doscientos soles todavía</t>
  </si>
  <si>
    <t>Del Lleras sabía que sus huesos, convertidos ya en fétida materia, y su carne, habrían sido arrinconados por el agua del gran río (Dios que habla es su nombre) en alguna orilla fangosa donde lombrices endemoniadas, de colores, pulularían devorándolo</t>
  </si>
  <si>
    <t>Al volver a su casa seguramente se los quitaba para lustrarlos, porque yo la veía entrar con zapatos negros y poco después, cuando yo llegaba para estudiar, tenía puestos los zapatos blancos y los negros estaban en la puerta de la cocina, como espejos</t>
  </si>
  <si>
    <t>Cuando llega la noticia, que después he pensao que tal vez juera de mentira, de que los bandidos iban a juntarse pa caer sobre la mera Navilca ¡Juera plata de los Gofrey! ¡Juera güisqui y pisco! ¡Juera nuestras chinas! ¡Juera todo! Esos iban a saquear</t>
  </si>
  <si>
    <t>porque me hiciste un programa a puro corazón, y porque así flaquito, despeinado y con tu casaquita de cuero negra, así maltrecho como estabas, me demostraste que, de no haberte resignado a ser un maldito coquero, hubieras podido triunfar como cantante</t>
  </si>
  <si>
    <t>Verdad es que se llevaron a muchos comuneros, que el trabajo de cavar tumbas fue tenaz y desgarrado el llanto de las mujeres, pero los que lograron levantarse de la barbacoa o se mantuvieron en pie durante el azote, comenzaron a vivir con nueva fuerza</t>
  </si>
  <si>
    <t>Salió de Acho contenta, por lo menos había visto algo nuevo, Era tan tonto desperdiciar la salida ayudando a la señora Rosario a tender ropa, oyendo a su tía quejarse de sus pensionistas o dando vueltas y vueltas con Anduvia y María sin saber dónde ir</t>
  </si>
  <si>
    <t>Granizo saltó a un lado y trepó como para huir y Choloque, loco de furia y orgullo, quiso cargarle por los ijares para surcarlos de sangre, momento que aprovechó el primero para dar vuelta rápidamente y embestir, bajo las astas, en un supremo esfuerzo</t>
  </si>
  <si>
    <t>Mire, le repito, es algo muy delicado, pero algunos huéspedes han venido a la administración a informarnos que ustedes han estado anoche en la piscina observando una conducta indebida, una conducta que está reñida con las reglas morales de este hotel</t>
  </si>
  <si>
    <t>Los mozos y el maitre conocían al Chispas por su nombre, le hicieron algunas bromas y revoloteaban a su alrededor efusivos y diligentes, y el Chispas te había exigido probar ese coctel de fresa, la especialidad de la casa flaco, almibarado y explosivo</t>
  </si>
  <si>
    <t>Ahí llega nuestro conocido Abram Maqui, que se sienta a los pies de su padre, Nicasio Maqui, el fabricante de cucharas, espíritu simple, avanzó también hasta donde Rosendo para obsequiarle una cuchara de palo de naranjo, delicadamente labrada y pulida</t>
  </si>
  <si>
    <t>Mientras tanto, sus quehaceres, que son muchos en época de cosecha, quedaron totalmente abandonados, y expuestos a perderse y tal vez ya perdidos los productos de sus afanes de todo un año, lo único con que contaban para el sostenimiento de su familia</t>
  </si>
  <si>
    <t>No sabía qué pensar, qué decir, ¿qué? Hortensia se echó para atrás, se rió como a pesar de sí misma, se tapó la cara con el brazo, se desperezó con una especie de avidez y de pronto estiró una mano y cogió a Queta de la muñeca: sabes de sobra para qué</t>
  </si>
  <si>
    <t>Cuando ninguna preocupación violenta lo asaltaba, su rostro y toda su figura reflejaban dulzura; un abrazo suyo entonces, su mano sobre la cabeza de algún pequeño que sufriera, por el rencor, la desesperación o el dolor físico, calmaba, creaba alegría</t>
  </si>
  <si>
    <t>27  28  «La voz de los internos, la voz del Padre; la voz de Antero y de Salvinia, la canción de las mujeres, de las aves en la alameda de Condebamba, repercutían, se mezclaban en mi memoria; como una lluvia desigual caían sobre mi sueño» (VIII, 166)</t>
  </si>
  <si>
    <t>Todos habían experimentado su potencia cuando, trabados en lucha, frente a frente, asta a asta -como quien dice mano a mano, pensaba Maqui- tenían que retroceder y retroceder para sentirse al fin vencidos por el indeclinable cuello enarcado y musculoso</t>
  </si>
  <si>
    <t>¿Ese conglomerado lejano era acaso el distrito de Muncha? ¿Aquellas manchas eran las chacras cosechadas de Rumi? Las abras negras de los arroyos y quebradas sí se distinguían, bajando con el rumoroso regalo del agua que los cerros vaciaban de las nubes</t>
  </si>
  <si>
    <t>El punto tuvo su aguda conflictualidad en el primer Diario de El zorro de arriba y el zorro de abajo, cuando el propio autor afirmó que se hallaba desposeído de las modernas técnicas literarias puestas en práctica por Carpentier, Cortázar, Fuentes, etc</t>
  </si>
  <si>
    <t>¿Usted sabe lo que le dijo el doctor?  88  La Ciudad y los Perros  Mario Vargas Llosa  Todavía estás borracho, hombre, tú no has venido desde Huancayo en ese estado, te hubieras más que muerto a medio camino, si te han metido más de treinta chavetazos</t>
  </si>
  <si>
    <t>Una ansiosa excitación había reemplazado el vértigo del primer momento, una cruda vehemencia mientras la camioneta atravesaba el centro y tratabas de descifrar los borrones de la libreta y de resucitar la conversación con el Inspector Peralta, Zavalita</t>
  </si>
  <si>
    <t>¿Era a causa de sus lunares y del agudo perfil de su nariz, o de ese raro juego que existía entre sus ojos y sus lunares, que en el rostro del Markaska se expresaban con tanto poder los sentimientos, aun el pensamiento? Yo tuve que empujarlo un poco</t>
  </si>
  <si>
    <t>La voz de Gamboa en el teléfono era baja y suave, hacía preguntas, aludía a pastillas contra el mareo y al frío, insistía en que le enviaran un telegrama de alguna parte, varias veces repetía ¿estás bien? y luego se despedía con una frase breve, rápida</t>
  </si>
  <si>
    <t>Eso era lo que esperaba el Sapo, quien se abalanzó sobre el caído para cruzarle el pecho, pero Quispe, con una rápida y poderosa flexión de las piernas, lo arrojó contra uno de los espectadores, no sin que una pierna le quedara herida por un tajo largo</t>
  </si>
  <si>
    <t>Estallaron otros Viva Odría en diferentes puntos del local, y ahora el gordo chillaba provocadores, provocadores, la cara morada de furia, mientras exclamaciones, empujones y protestas sumergían su voz y una tormenta de desorden revolucionaba el teatro</t>
  </si>
  <si>
    <t>Su voz era débil y se cortaba por momentos: "tenía unas piernas muy grandes y muy peludas y unas nalgas tan enormes que más parecía un animal que una mujer, pero era la puta más solicitada de la cuarta cuadra, porque todos los viciosos iban donde ella"</t>
  </si>
  <si>
    <t>En los días de fiesta, o cuando se dirigen a la capital de la Provincia, visten de casimir, montan sobre pellones sampedranos, con apero de gala cubierto de anillos de plata, estribos con anchas fajas de metal y roncadoras, con una gran aspa de acero</t>
  </si>
  <si>
    <t>Los cadetes, olvidando la presencia del capitán, hablaban a voz en cuello, se burlaban de los que avanzaban con Gamboa: "el negro Vallano se arroja como un costal, debe tener huesos de jebe; y esa mierda del Esclavo, tiene miedo de rasguñarse la carita"</t>
  </si>
  <si>
    <t>Alberto oía fragmentos de títulos que apenas recordaba, algunos habían sido escritos un año atrás: "Lula, la chuchumeca incorregible", "La mujer loca y el burro", "La jijuna y el Jijuno -¿Sabe usted lo que debo hacer con estos papeles? -dijo el coronel</t>
  </si>
  <si>
    <t>36 La obtuvo mediante cinco soles y por fin fue «elevada» Por su lado consiguió autorización para pagar los cincuenta soles mensuales al maestro y llamó a algunos comuneros, entre ellos al más diestro en albañilería, para que levantaran la casa especial</t>
  </si>
  <si>
    <t>Déjate de tonterías y trátame de tú susurró la mujer; se corrió un poco en la cama, contrayendo y estirando el cuerpo como una lombriz y Queta vio que se había quitado los zapatos, y un segundo, debajo de las medias, vio las uñas pintadas de sus pies</t>
  </si>
  <si>
    <t>caminamos por la pardo, carros que son vejestorios, huecos descomunales, grotescos edificios, bancos cerrados, cafés demasiado iluminados, el bingo de los solitarios, las putas y las ratas mirándose, pero así es lima, y si no te gusta, arráncate a miami</t>
  </si>
  <si>
    <t>"Qué apretura, yo tengo mucho poto para tan poca banca decía el Jaguar, que estaba cerrando la fila de cuarto y el poeta le cobraba a alguien, "oye, ¿te crees que trabajo gratis o por tu linda cara?", ya estaba oscuro y le decían "cállate o va a llover"</t>
  </si>
  <si>
    <t>(no te perdiste gran cosa, orlando, porque al poco tiempo que te fuiste dejando tu cuarto lleno de botellas de vodka, al poco tiempo nomás el periódico se terminó de ir al carajo y quebró y se hundió como una barcaza vieja y nadie en lima lo llora ahora</t>
  </si>
  <si>
    <t>Una de las particularidades de las abundantes que  caracterizaban su extraña personalidad consistía en que su apodo -a fuerza de calzar había pasado a ser nombre- no le venía de su fiereza en la pelea, mucha por lo demás, sino de ser picado de viruelas</t>
  </si>
  <si>
    <t>Dio una vuelta por el maizal, escuchando la bronca y solemne música de las grandes hojas mustias abatidas por el viento y luego fue hacia el trigo y oyó que la punzante crepitación gemía dentro de la noche como en una caja donde resonaran finos cordajes</t>
  </si>
  <si>
    <t>En mi casa me traen el desayuno a la cama, me lavan mi ropa que da gusto y me la entregan planchadita, impecable, y pobre de la lavandera si mis camisas están un poquito arrugadas o no tienen almidón, ah, carajo, le cae un café de la gran puta a la negra</t>
  </si>
  <si>
    <t>¿Aída no tenía ninguna duda, Jacobo creía con puntos y comas lo que decía Politzer? Las dudas eran fatales, decía Aída, te paralizan y no puedes hacer nada, y Jacobo ¿pasarse la vida escarbando? ¿será cierto?, torturándose ¿será mentira? en vez de actuar</t>
  </si>
  <si>
    <t>Todas las noches tengo pesadillas - Alberto ha bajado los párpados, simulando humildad, y habla muy despacio, la mente en blanco, dejando que los labios y la lengua se desenvuelvan solos y vayan armando una telaraña, un laberinto para extraviar al sapo -</t>
  </si>
  <si>
    <t>Allí estaba ese viajero; su bufanda de vicuña, su sombrero de hechura india, sus polainas con hebillas amarillas,    81  82  los botones morados de su camisa; sus cabellos largos, apelmazados por el sudor; sus ojos verdes, pero como diluidos por el frío</t>
  </si>
  <si>
    <t>Fuimos corriendo al baño de las aulas, porque hasta ahí se había ido para que nadie lo pescara, y ahí estaba el serrano con la frente enjabonada como si fuera la barba, y se metía la navaja con mucho cuidadito para no cortarse y qué tal manera de batirlo</t>
  </si>
  <si>
    <t>Y en la cumbre se detuvieron los cuatro jinetes y Rosendo habló mirando las ya lejanas peñas, al pie de las cuales comenzaba el arroyo Lombriz: -Oigan bien, y en especial vos, Augusto, que estás muchacho y debes saber las cosas pa cuando nosotros muramos</t>
  </si>
  <si>
    <t>Ahora estaba furiosa con Ambrosio, furiosa con ella misma por haberse puesto a conversar con él como si fueran algo, por no haberle dicho ¿crees que porque me avisaste que aquí necesitaban sirvienta ya me olvidé, que ya te perdoné? Ojalá te mueras, pensó</t>
  </si>
  <si>
    <t>Yo he sentido el ahogo de que tú hablas sólo en los días de las corridas, cuando los toros rajaban el pecho y el vientre de los indios borrachos, y cuando al anochecer, a la salida del pueblo, despedían a los cóndores que amarraron sobre los toros bravos</t>
  </si>
  <si>
    <t>Y sabía hacer túnicas y mantas de hilo de algodón, y trenzar hamacas con la fibra de la palmera shambira, que es muy elástica, y modelar ollas y cántaros de arcilla, y cultivar una chacra próxima a su cabaña donde prosperaban el maíz, la yuca y el plátano</t>
  </si>
  <si>
    <t>Romero seguía tocando la música con la que me acompañé mientras enterraba el zumbayllu; el bailarín que me hizo conocer el valle, grano a grano de la tierra, desde la cimas heladas hasta las arenas del fondo del Pachachaca, y el Apurímac, dios de los ríos</t>
  </si>
  <si>
    <t>bueno, gabrielito, a bañarse, me dije, y bajé corriendo al baño del gran manolo, mi adorado hermano manolo, y me encerré, me calateé, me miré en el espejo y me vi flaco, flacuchento y pelucón, como diría mi mamá, la verdad, no me gustó demasiado lo que vi</t>
  </si>
  <si>
    <t>Bien hombre el serrano, se levantó y salió sin mirarnos y el Jaguar, "no saben con quién se meten, y se puso a hablar incendios contra Cava, serrano de mierda, se fregó por bruto, y todo el serrano, como si él tuviera la culpa de que lo fueran a expulsar</t>
  </si>
  <si>
    <t>-No me gusta que me hablen en ese tono -repuso el Jaguar con seguridad, pero a media voz; si los demás cadetes no hubieran permanecido en silencio, sus palabras apenas se hubiesen oído- Si quieres hablar conmigo, mejor te bajas de ese ropero y vienes aquí</t>
  </si>
  <si>
    <t>Hay que suponer que los que no han pagado con su vida por carecer de medios para saldar los tributos que con el nombre de arriendos abonaban, a causa de la falta de trabajo, han tenido que huir y se hallan hoy en la más cruel orfandad, sin hogar y sin pan</t>
  </si>
  <si>
    <t>En cierta vez agitó los brazos, con un gesto que ya le conocemos, el mismo con que los levantó ante la partida de su madre Pascuala, pero se le enredaron en el poncho como en un follaje vasto y sintió que su condición era la del vegetal pegado a la tierra</t>
  </si>
  <si>
    <t>Carlota la estaba esperando en la cocina, los ojazos locos de curiosidad: ¿lo conocía al chofer de ese señor?, de qué hablaron, qué te dijo, ¿era pintonsísimo, no? Ella le decía mentiras y en eso la señora la llamó: sube esta bandeja al escritorio, Amalia</t>
  </si>
  <si>
    <t>Cuando el hacendado, viéndose sano, le quiso regalar una yunta de bueyes -bastante los necesitaba la comunidad en ese tiempo- y además le dijo que le pidiera dinero mercaderías, Abel respondió: -Señor, soy indio y sólo le pido que se acuerde de los indios</t>
  </si>
  <si>
    <t>Hacia un lado corría la Cordillera Negra, de picachos prietos y entrañas metálicas, y hacia el otro lado, la Cordillera Blanca, más alta, coronada de eterna nieve esplendente y tan escarpada que apenas dejaba unos cuantos portillos para el paso del hombre</t>
  </si>
  <si>
    <t>Esos hendidos muros de tierra sólidamente apisonada formaron el amplio caserón del ingenio, pero gualangos y arabiscos han crecido entre ellos y los ocultan a grandes retazos con su follaje y ayudan a su destrucción removiendo los cimientos con sus raíces</t>
  </si>
  <si>
    <t>El aula de la primera sección está en el segundo piso del edificio nuevo, aunque descolorido y manchado por la humedad, que se yergue junto al salón de actos, un gran cobertizo de banquetas rústicas donde se pasa películas a los cadetes una vez por semana</t>
  </si>
  <si>
    <t>Pero no dio esa orden; miró las circunferencias blancas, las laderas desnudas, ocres, que descendían hasta hundirse en el campo de algodones, y, al otro lado de los blancos, varios metros más arriba, la cresta del cerro, una gran comba maciza, esperándolos</t>
  </si>
  <si>
    <t>Habían vivido primero en un lugar invadido por arañas y cucarachas el hotel Pucallpa, en las cercanías de la plaza a medio hacer, desde cuyas ventanas se divisaba el embarcadero con sus canoas, lanchas y barcazas balanceándose en las aguas sucias del río</t>
  </si>
  <si>
    <t>Rosendo Maqui lo vio todo desde un lugar próximo al que ocupaba en ese momento, pues cuando los colorados surgieron a lo lejos, se dijo: «¿Yo qué pito toco en esta danza?» y trepó la cuesta hasta llegar a unas  matas, entre las que se ocultó para observar</t>
  </si>
  <si>
    <t>Me estaba viniendo el sueño y, zaz, los ojos se me abrían solos y pensaba en la perra y además comencé a estornudar porque cuando la saqué al patio no me puse los zapatos y todo mi pijama está lleno de huecos creo que había mucho viento y a lo mejor llovía</t>
  </si>
  <si>
    <t>En su desesperación, el Mágico se sacó su blanco sombrero de paja y lo hizo desaparecer bajo el fango, creyendo acaso que al complacer a sus enemigos iba a despertar su piedad o solamente porque ya había perdido toda la voluntad y obedecía como un autómata</t>
  </si>
  <si>
    <t>Doroteo Quispe, a fin de desensillar, preguntó a su amigo si se quedaba y él respondió: -Me iba a quedar, pero no traje mi carabina y no sea que el Zenobio y sus gentes, alentaos con sus armas, estén por ahí dando la güelta pa caerme de noche sobre dormido</t>
  </si>
  <si>
    <t>Sucedió que Doroteo iba hacia la capital de la provincia arreando un borrico y llevando en su alforjita cien soles para comprar, por encargo del alcalde, ceras, cohetes de papel y de arranque, ruedas tronadoras, globos de colores y otros elementos de fiesta</t>
  </si>
  <si>
    <t>maceteado</t>
  </si>
  <si>
    <t>El cholón maceteado se las daba de culto, en la casa del lado había dormido Bolívar, las chicherías de Yanahuara eran las mejores del mundo, y se reía con suficiencia: en Lima no tenían esas cosas ¿no? Le habían explicado que venían de Ica, pero no entendía</t>
  </si>
  <si>
    <t>Planta fraternal desde inmemoriales tiempos, podía ser considerada acaso como hombre y si se le negaba tal calidad, porque a la vista estaba su condición vegetal, era grato dudar y dejar que se balanceara, densa de auspiciosa bondad, en el corazón panteísta</t>
  </si>
  <si>
    <t>Había hecho de todo, con tal que no fuera un trabajo fijo y no pidieran papeles: descargar camiones en el Porvenir, quemar basuras, conseguir gatos y perros vagabundos para las fieras del Circo Cairoli, destapar cañerías y hasta sido ayudante de un afilador</t>
  </si>
  <si>
    <t>La Teté cogió del brazo a cada uno, cruzó con ellos el jardín sin dejar un segundo de hablar, arrastrándolos en su remolino de exclamaciones y preguntas y felicidades, y lanzando siempre las inevitables, veloces miradas de soslayo hacia Ana que se tropezaba</t>
  </si>
  <si>
    <t>Y le cambió de tema, ¿cómo estaban allá en Miraflores? La señora Zoila muy bien, el niño Chispas tenía una enamorada que había estado de candidata a Miss Perú, la niña Teté hecha una señorita, y el niño Santiago no había vuelto a la casa desde que se escapó</t>
  </si>
  <si>
    <t>Cátedras paralelas, cogobierno, universidades populares, decía Jacobo: que entrara a enseñar todo el que fuera capaz, que los alumnos pudieran tachar a los malos profesores, y como el pueblo no podía venir a la Universidad que la Universidad fuera al pueblo</t>
  </si>
  <si>
    <t>despacito voy manejando mi bicicleta, mirando prudentemente todas las esquinas, escogiendo las calles más tranquilas para no cruzarme con algún peatón revoltoso que me grite oe, barrios, qué haces, compadre, cuenta pues cómo le dijiste loco al huevón de alan</t>
  </si>
  <si>
    <t>Habían identificado a tres, habían dedicado horas, semanas, meses, a adivinarlos, averiguarlos, espiarlos y abominarlos: intelectuales, inquietantes, se paseaban por los patios de San Marcos, la boca llena de citas y provocaciones, cataclísmicos, heterodoxos</t>
  </si>
  <si>
    <t>me muero de hambre, subo a un taxi y le pido que pare en el kentucky y me compro al vuelo un sánguche de pollo con harta mayonesa porque estoy superautodestructivo y si por mí fuera me trago enterito un pomo familiar de mayonesa y me suicido de una buena vez</t>
  </si>
  <si>
    <t>El Chispas y la Teté se morían de curiosidad: ¿a la Penitenciaría, a la Prefectura, había visto ladrones, asesinos? el viejo trató de hablar con Palacio pero el Presidente estaba durmiendo, flaco, pero llamó al Prefecto y le había dicho incendios, supersabio</t>
  </si>
  <si>
    <t>Desde que estaba en la casita el señor Lucas, la señorita Queta no se había vuelto a quedar a dormir, pero siempre venía, algunas veces con esa gringa, la señora Ivonne, que les hacía bromas a la señora y al señor Lucas: cómo están los tortolitos, los novios</t>
  </si>
  <si>
    <t>¿Qué se cree este tipo, ah? ¿Viste con qué aires de superioridad nos miraba? ¿Este cholo blanco se alucina el nieto de Freud o qué?  Página 152  Unos días después, Alexandra pasó por el departamento de Joaquín, y los dos fueron a tomar un café a La Baguette</t>
  </si>
  <si>
    <t>Las madres blasfemaban y lloraban pidiendo al jefe colorado, un comandante Portal, que fusilara a los prisioneros y también a los heridos azules que llegaban en ese momento, conducidos por indios y montoneros en sillas de manos y en la parihuela de entierros</t>
  </si>
  <si>
    <t>Y la voz: -Ayer ha hecho un año que la fuerza pública al mando del coronel Revilla, entonces Prefecto de Cajamarca, se constituyó en Llaucán y realizó allí la más borrosa hecatombe que registra el martirologio nacional de la raza indígena en los últimos años</t>
  </si>
  <si>
    <t>¿Y cómo así te vas a Estados Unidos? Bueno, la cosa es que cuando mi viejo se enteró que me habían botado de la universidad, se movió al toque, habló con sus amigos gringos de la embajada y me matriculó en un cursito de inglés en una universidad de Colorado</t>
  </si>
  <si>
    <t>En mayo y junio, las playas de arena y de piedras se extienden a gran distancia de las orillas del río, y tras las playas, una larga faja de bosque bajo y florido de retama, un bosque virgen donde viven palomas, pequeños pájaros y nubes de mariposas amarillas</t>
  </si>
  <si>
    <t>El pueblo, el buen pueblo comunero, trepaba lenta y penosamente, llevándose sobre las espaldas, curvadas de pena y de cuesta, una historia tronchada y reacia a morir como los grandes árboles talados cuyas hojas ignoran durante un tiempo los estragos del hacha</t>
  </si>
  <si>
    <t>La perra temblaba calladita pero sólo cuando la solté me di cuenta que la había fregado, no podía pararse, se caía y su pata se había arrugado, se levantaba y se caía, se levantaba y se caía, y comenzó a aullar suavecito y de nuevo me dieron ganas de zumbarle</t>
  </si>
  <si>
    <t>El suboficial se precipitó hacia el cadete y revisó el arma aparatosamente: la pasaba bajo sus ojos con lentitud, le daba vueltas, la exponía al cielo como si fuera a mirar al través, abría la recámara, comprobaba la posición del alza, hacía vibrar el gatillo</t>
  </si>
  <si>
    <t>Reunidos en ese lugar privado, limpios, con los puños de la camisa almidonados, sus corbatas de seda bien cuidadas, y el kompo de Valle que se hizo cotidiano, ese grupo de alumnos daba la impresión de gente empingorotada que estuviera de visita en el Colegio</t>
  </si>
  <si>
    <t>En los despachos de los abogados y tinterillos, en las escribanías, en los juzgados, en las reparticiones públicas, en los juzgados militares, en las oficinas de recaudación de impuestos, en los municipios, en la choza del pobre y en el palacio del millonario</t>
  </si>
  <si>
    <t>Al contrario, discurren dentro de un uso extraordinariamente amplio y variado de referencias Prólogo s La novela-ópera de los pobres    Los ríos profundos  José María Arguedas  musicales que nos permiten hablar de una generalizada algarabía o armonía musical</t>
  </si>
  <si>
    <t>Al salir de la Universidad, a mediodía y en las tardes, conversaban horas en «El Palermo» de la Colmena, discutían horas en la pastelería «Los Huérfanos» de Azángaro, comentaban horas las noticias políticas en un café-billar a espaldas del Palacio de Justicia</t>
  </si>
  <si>
    <t>Yo siempre he creído que a todos esos vagos que cobran el paro deberían cortarles la mamadera, y encima deberían traer el rochabús como en el Perú y tirarles un buen chorro de agua con ácido muriático a ver si se desahuevan y aprenden a ganarse la vida, carajo</t>
  </si>
  <si>
    <t>Todos tenían fusiles a la cabezada de la montura y estaban emponchados, menos el Manco, quien se había quitado el poncho y, jactándose de estar listo para entrar al combate, sujetaba la rienda con las muelas en tanto que con la diestra blandía un largo machete</t>
  </si>
  <si>
    <t>¿Bola de Oro? se paró de un salto, Carlitos, pestañeaba, miró a Periquito, me miró, se arrepintió y miró a Queta, al suelo, y repetía como un idiota ¿Bola de Oro, Bola de Oro? Fermín Zavala, ya ves que está loca estalló Ivonne, parándose también, gritando</t>
  </si>
  <si>
    <t>Curiosamente, hablaban en voz baja, como después del toque de silencio, con frases medidas y lacónicas, sobre todos los temas salvo la muerte del Esclavo: se pedían hilo negro, retazos de tela, cigarrillos, apuntes de clases, papel de carta, copias de exámenes</t>
  </si>
  <si>
    <t>Es así que descubre la duplicidad del Padre Linares, cotejando la forma en que habla en quechua a los colonos para someterlos y la que usa para hablar en español ante las autoridades o sus alumnos con el fin de desarrollar su destino de dominadores (VIII, 180)</t>
  </si>
  <si>
    <t>Para nada, porque sí, como las de la niña Teté a sus amigas: ¿viste que la chilena va a trabajar en el «Embassy», Quetita?, en «Última Hora» decían que a la Lula le sobraban diez kilos, Quetita, la habían chapado a la China planeando con un bongoncero, Quetita</t>
  </si>
  <si>
    <t>Si crees que tu misión es inmolarte por la causa de unos cuantos maricas y travestis que están tomando su chelita en la calle de las pizzas, te felicito, me quito el sombrero y te deseo toda la suerte del mundo, pero no me pidas que salte contigo al precipicio</t>
  </si>
  <si>
    <t>Por un lado y otro, veíanse tupidos arbustos y escasos árboles que iban desapareciendo a medida que el trillo ascendía, aristas salientes de las peñas, algún maguey de enteca sombra, cactos erguidos a modo de verdes candelabros ante inmensos altares de granito</t>
  </si>
  <si>
    <t>Queta vio la media sonrisa irónica de Robertito al alejarse, y descubrió a Martha, al fondo de la pista, mirándola indignada por sobre el hombro de su pareja, y vio las pupilas excitadas y censoras de los solitarios de los rincones, clavadas en ella y el sambo</t>
  </si>
  <si>
    <t>"Se lo estarán comiendo a poquitos, si comenzaron por los Ojos que son tan blandos, ya deben estar en el cuello, ya se tragaron la nariz, las orejas, se le han metido dentro de las uñas como, piques y están devorando la carne, qué banquete se deben estar dando</t>
  </si>
  <si>
    <t>¿Dónde estaba el alegre, el diestro colegial campeón del zumbayllu? Sus ojos que contemplaban el baile del zumbaylly confundiendo su alma con el juguete bailador, ahora miraban como los de un raptor, de un cachorro crecido, impaciente por empezar su vida libre</t>
  </si>
  <si>
    <t>Desde la desierta platea polvorienta y con pulgas, la veían discutir con Tabarín, el coreógrafo marica, y la perseguían en el remolino de siluetas del escenario, aturdidos de mambo, de rumba, de huaracha y de subi: es la mejor de todas Carlitos, bravo Carlitos</t>
  </si>
  <si>
    <t>Las discusiones y peroratas que armaban en ese alto escenario me daban la impresión de ficticias, de exageradas, aunque Valle era el que más gesticulaba; la actitud de los otros parecía más natural, aun la expresión de tranquilo menosprecio con que nos miraban</t>
  </si>
  <si>
    <t>A continuación, saludó a los padres de Alfonso un hombre alto, algo calvo, de ojos azules y aspecto demacrado; una mujer baja, rolliza, con el pelo pintado de rubio y la cara cubierta por varias capas de maquillaje y salió de la iglesia lo más rápido que pudo</t>
  </si>
  <si>
    <t>" Zuza compañeros, qué barra, la del cuarto, eso es rugir de verdad, te estoy viendo serrano Cava, Rulos, griten que eso calienta los músculos, estoy transpirando como una regadera, no te escapes culebra, quédate quietecita y no me metas los dientes, Malpapeada</t>
  </si>
  <si>
    <t>Si usted mira con atención un partido de fútbol  verá que en esos veintidós jugadores y los que puedan entrar después, se encuentra la absoluta distribución del mundo: obreros, inteligentes, creativos, oportunistas, jefes, fríos, vivos, locos, violentos, todos</t>
  </si>
  <si>
    <t>Es una construcción pequeña, de cemento, con un gran ventanal que sirve de mostrador y en el que, mañana y tarde, se divisa la asombrosa cara de Paulino, el injerto: ojos rasgados de japonés, ancha jeta de negro, pómulos y mentón cobrizos de indio, pelos lacios</t>
  </si>
  <si>
    <t>La voz de Rosendo continuó, acompañada del índice vigía: -Po la mera puna de El Alto, cerros allá, yendo po el propio filo de esas cumbres prietas, el lindero pasa dejando a un lao la laguna Yanañahui pa ir a caer a la peñolería que mira al pueblecito de Muncha</t>
  </si>
  <si>
    <t>Los Ojos en llamas, la voz tronante las descomunales manos cerradas en puño, recorría la casa como una fiera su jaula de barrotes, tambaleándose, blasfemando contra la miseria, derribando sillas y golpeando puertas, hasta rodar por el suelo, aplacado y exhausto</t>
  </si>
  <si>
    <t>Santiago empujó la puerta y entró: media docena de mesas de billar ya entre los terciopelos verdes y el techo de vigas descubiertas, caras disueltas en olas humosas; una enramada de alambres sobrevolaba las mesas, los jugadores marcaban los puntos con los tacos</t>
  </si>
  <si>
    <t>En el pueblo del que hablo, todos los niños estaban armados con hondas de jebe; cazaban a los pájaros como a enemigos de guerra; reunían los cadáveres a la salida de las huertas, en el camino, y los contaban: veinte tuyas, cuarenta chihuacos, diez viuda piskos</t>
  </si>
  <si>
    <t>¿No sería que en ese momento estaba en otro cine bien acompañado de? Pero a media función quisieron aprovecharse y ellas se salieron del «Azul» corriendo, y los tipos detrás gritando ¡nuestra plata, estafadoras!, felizmente encontraron un cachaco que los espantó</t>
  </si>
  <si>
    <t>En las pequeñas, retazos de administración personal que daban al interior de las casas, se mecían pausadamente las sensuales habas en flor, henchían las arvejas sus nudosas vainas y los repollos incrustaban esmeraldas gigantes en la aporcada negrura de la tierra</t>
  </si>
  <si>
    <t>Quedan allí coloreando alegremente los ponchos negros, habanos y plomos a listas verdes y amarillas, las granates frazadas con grecas blancas y azules, el cordellate gris, la alba y cardada bayeta para camisas, la azul oscuro para calzones, la roja para polleras</t>
  </si>
  <si>
    <t>Los clarinetes negros y sus piezas de metal, tan intrincadas, nos cautivaron; yo miraba funcionar los delgados brazos de plata que movían los tapones, cómo descubrían y cerraban los huecos del instrumento, cómo dejaban escapar el aire y los sonidos tan distintos</t>
  </si>
  <si>
    <t>Alzó la cara, los miró con timidez, con envidia, con admiración: ¿a ellos las Coca-colas nunca les hacían nada? Popeye miró a Santiago, Santiago miró a Popeye y los dos miraron a Amalia: había vomitado toda la noche, no volvería a tomar Cocacola nunca en su vida</t>
  </si>
  <si>
    <t>Amanecía rápidamente, como sucede en las alturas, y por todos los lugares planos comenzaron a verse los vidrios gélidos de la helada; en las hoyadas, arbustos achaparrados, y por aquí y por allá, en sitios altos y fríos, desafiando al viento, pajonales amarillos</t>
  </si>
  <si>
    <t>Las manos blancas y las morenas, la boca de labios gruesos y la de labios tan finos, los pezones ásperos inflados y los pequeños y cristalinos  y suaves, los muslos curtidos y los transparentes de venas azules, los vellos negrísimos lacios y los dorados rizados</t>
  </si>
  <si>
    <t>" Avanza por el Paseo Colón, despoblado como una calle de otro mundo, anacrónico como sus casas cúbicas del siglo diecinueve que sólo albergan ya simulacros de buenas familias, fachadas que arden de inscripciones, paseo sin autos, con bancos averiados y estatuas</t>
  </si>
  <si>
    <t>¡Si al menos su amigo Hipólito no se hubiera ido! El cocinero llegó después de mucho rato, a mover la paila con un hurgonero, y viéndole las manos al aire, con el dorso apoyado sobre las rodillas, sacó de un hueco de la pared una vela de sebo y le dijo: -Frótese</t>
  </si>
  <si>
    <t>Porque a los pocos minutos de comenzar, se sintió vencido: sus puños y sus pies apenas tocaban al Jaguar, forcejeaba con él y al momento debía soltar el cuerpo duro y asombrosamente huidizo que atacaba y retrocedía, siempre presente e inasible, próximo y ausente</t>
  </si>
  <si>
    <t>Medio en broma, Zaric me dijo para jugar al submarino, y yo le pregunté cómo se jugaba eso, y él se la agarró y me dijo cuando yo diga a flote, tú bajas tu mano y sale la cabecita a flote, y cuando yo diga submarino, tú subes y la cabecita se mete abajo del agua</t>
  </si>
  <si>
    <t>Los mineros avanzaron resueltamente y el sargento que mandaba el pelotón se adelantó diez pasos, desenvainando el sable: -¡Atrás! -Voy a pasar -arguyó Alemparte con voz enérgica-, soy un ciudadano libre y, además, como Secretario General del Sindicato debo pasar</t>
  </si>
  <si>
    <t>era mi amigazo del alma, no sé por qué, la vida nos alejó, y ahora no sé qué coño hace por la vida el gordito buñuelos, lo último que supe era que andaba metido en un grupo parroquial y, según las malas lenguas, que siempre tienen razón, tiraba para la mariconada</t>
  </si>
  <si>
    <t>» «¿Qué hay, compadre?» «Que se discute en el parlamento la abolición del trabajo gratuito y hasta se habla de salario mínimo» «Pamplinas de algún diputado que quiere hacerse notar» «Es lo que creo, no pasará de proyecto» «De todos modos, son avances, son avances</t>
  </si>
  <si>
    <t>162 De mañana se paró un unsche, o sea un árbol repleto de toda clase de frutas -naranjas, plátanos, mangos, mameyes- y de muchos objetos verdaderamente codiciables: pañuelos de colores, espejitos, varios pomos de Agua Florida, una que otra cuchilla, algún rondín</t>
  </si>
  <si>
    <t>Romero era delgado, pero ágil y fuerte; sus piernas tenían una musculatura poderosa; jugaba de centro half en el equipo del Colegio; chocaba con adversarios más altos y gruesos y los derribaba; o saltaba como un mono, esquivando diestramente a grupos de jugadores</t>
  </si>
  <si>
    <t>Se dejó  arrastrar, bajó como un sonámbulo la escalerita del «Negro Negro», cruzó ciego y tropezando las tinieblas semivacías del local, la mesa de siempre estaba libre, dos cervezas alemanas dijo Carlitos al mozo y se recostó contra las carátulas del New Yorker</t>
  </si>
  <si>
    <t>En mangas de camisa, con anteojos, calvo, un hombre dormita en un escritorio lleno de papeles y Santiago golpea la mesa: se habían robado a su perro, se lo habían arranchado a su señora de las manos, el hombre respinga asustado, carajo esto no se iba a quedar así</t>
  </si>
  <si>
    <t>60  La Ciudad y los Perros  Mario Vargas Llosa  -¿Te has escapado? -Teresa ha abierto los labios pero no dice nada más, sólo lo mira con cierta ansiedad; sus manos han vuelto a juntarse y están suspendidas a pocos centímetros de Alberto- ¿Qué ha pasado? Cuéntame</t>
  </si>
  <si>
    <t>Fácil era el galope, el clima había templado su frialdad, una brisa amable acariciaba el rostro, y las copas altas y chatas de los gualangos, semejando discos dedicados a dar sombra, cernían la violencia de un sol adueñado de toda la amplitud de los cielos azules</t>
  </si>
  <si>
    <t>en cada linaje el deterioro ejerce su dominio Carlos Germán Belli Cuando el teniente Gamboa llegó a la puerta de la secretaría del año, el capitán Garrido colocaba un cuaderno en un armario; estaba de espaldas, la presión de la corbata cubría su cuello de arrugas</t>
  </si>
  <si>
    <t>Lo más fácil era ponerse a chillar, hubiera salido  gente, se les hubiera venido encima media ranchería ¿no? Quería que se la robaran, estaba esperando que se la robaran, una loba ¿no es cierto, don? Qué iba a estar muerta de miedo qué iba a haber perdido la voz</t>
  </si>
  <si>
    <t>Era esquelética, minúscula, y mientras Malvina, muy cómoda ya o disimulando muy bien, reía, hacía chistes y trataba de besar al hombre en la boca, Queta sentía los deditos rápidos, mojados, pegajosos, cosquilleándole los senos, la espalda, el vientre y las piernas</t>
  </si>
  <si>
    <t>Las orquestas que aquí tocan son las de indios (arpa, violín, charango) o las bandas de los regimientos militares, o es un rondín que se toca solitariamente, o es aún menos, el sonido de un trompo al girar; lo que se canta son huaynos, himnos, jarahuis, carnavales</t>
  </si>
  <si>
    <t>¿Pero por qué, bruta? ¿No se casaba tanta gente a diario, por qué no tú con él? Haría un mes que se había ido el señor cuando, un día, la señora entró a la casa como un ventarrón: listo Quetita, desde la semana próxima donde el gordo, hoy mismo empezaría a ensayar</t>
  </si>
  <si>
    <t>¿Saldría mañana la noticia, se enteraría el viejo por los periódicos? Imaginabas la noche desvelada de la casa, Zavalita, el llanto de la mamá, el revoloteo y las carreras al teléfono y las visitas y los chismes de la Teté en el barrio y los comentarios del Chispas</t>
  </si>
  <si>
    <t>Aunque había estrenado un drama en Piura y publicado un libro de relatos, Los jefes, que obtuvo el Premio Leopoldo Alas, su carrera literaria cobró notoriedad con la publicación de La ciudad y los perros, Premio Biblioteca Breve (1962) y Premio de la Crítica (1963)</t>
  </si>
  <si>
    <t>La voz de Amalia ascendía, qué le pasa niño, se  enfurecía, y ahora Popeye había encontrado sus hombros, suélteme, que la soltara, y la arrastraba, qué atrevido, qué abusivo, los ojos cerrados, la respiración briosa y rodó con ellos sobre la cama: ya estaba, flaco</t>
  </si>
  <si>
    <t>Se veía a un hermoso San Jorge de mirada fiera y gesto decidido, jinete en un gallardo corcel blanco, enristrando un buido lanzón frente a una enorme bestia de cabeza de cocodrilo, garras de león, alas de murciélago y cola de serpiente que echaba llamas por la boca</t>
  </si>
  <si>
    <t>¡No! ¡Es negro, Padrecito! ¡Es negro! ¡Atatauya18! De un salto bajó al patio empedrado, lo cruzó a gran velocidad, entró a la sombra de la bóveda; oímos que abría el zaguán, una hoja de la puerta grande, y la cerró en seguida, desde fuera, empujándola violentamente</t>
  </si>
  <si>
    <t xml:space="preserve">-Ése era un buen pretexto -dijo el flaco Higueras- ¿Qué hizo ella? -Se paró -repuso el Jaguar; tenía un cigarrillo entre los labios y miraba el cono de humo denso que expulsaba su boca; una de sus manos tamborileaba en la mesa mugrienta dijo: "¡qué pena! </t>
  </si>
  <si>
    <t>Se le empaparon las manos de sudor, escóndete escóndete, y la empujaba, métete bajo la cama, no te muevas, llorando casi del miedo que sentía, y semejante hombrón, Gertrudis, cállate y de repente le tapó la boca con furia, como si yo fuera a gritar o qué, Gertrudis</t>
  </si>
  <si>
    <t>El sábado por la tarde vio entrar a Pucallpa a «El Rayo de la Montaña» rugiente, polvoriento, bamboleando sus cajas y maletones sujetos con sogas, la camioneta atravesó la calle Comercio alzando un terral y se estacionó frente a la oficinita de «Transportes Morales»</t>
  </si>
  <si>
    <t>Entrabas y salías de la casa como un fantasma, Zavalita; te encerrabas en tu cuarto y no le dabas cara a la familia, pareces un oso decía la señora Zoila, y el Chispas te ibas a volver virolo de tanto leer, y la Teté por qué ya no salías nunca con Popeye, supersabio</t>
  </si>
  <si>
    <t>gabriel, quiero hablar contigo, me ha dicho mi madre, y yo dejo la parte C del comercio y le digo así muy tranquilo, muy cool, porque no quiero perder la calma aunque ella me diga barbaridad y media, dime, mamá, soy todo oídos, frase que me suena de lo más juguetona</t>
  </si>
  <si>
    <t>El pastor, cuchillo en alto, se les abalanzó gritando: «¡Malditos!, ¡adulones!, ¡esclavos!; por lo que los indios corrieron también, pero, no teniendo cabalgaduras, desaparecieron entre un crujir de pedruscos y un choclear de ojotas, como galgas, por las pendientes</t>
  </si>
  <si>
    <t>No era como tú, dijo mirando al suelo, no se avergonzaba de mí, pensando se va a parar y te va a pegar, él no la hubiera botado por miedo a perder su trabajo, pensando a ver párate, a ver pégame, para él lo primero era yo, pensando bruta, estás queriendo que te bese</t>
  </si>
  <si>
    <t>Bebía mirando las siluetas de senos protuberantes que Robertito había dibujado con tizas de colores en las paredes; sus ojos blancos revoloteaban en la penumbra,  brillantes e intimidados y las uñas de la mano que aferraba el vaso de cerveza parecían fosforescentes</t>
  </si>
  <si>
    <t>Luego se abrieron paso cautelosas manifestaciones emotivas: "joderse a esa edad, qué mala suerte"; "mejor se hubiera quedado seco ahí mismo, en campaña; está fregado eso de estar muriéndose tres días"; -faltaban sólo dos meses para terminar, eso se llama ser salado"</t>
  </si>
  <si>
    <t>Ahí está el verde rebozo del cebadal; cerca relinchan los potros; un recental ronda a la orgullosa madre; en la puerta de la casa, Juanacha conversa con su hijito; humean los bohíos y por las faldas de El Alto pasta el rebaño de ovejas y por las del cielo, las nubes</t>
  </si>
  <si>
    <t>¿No ve que casi no me queda plata? ¿Cómo quiere que espere ocho días? La puerta de la sacristía estaba abierta y el Jaguar divisaba, tras la cabeza calva del cura, un trozo de pared de la iglesia: los exvotos de plata resaltaban en el enlucido sucio y con cicatrices</t>
  </si>
  <si>
    <t>chicha morada</t>
  </si>
  <si>
    <t>Vio las fotos de sus primeros cumpleaños: las mesas repletas de cancha, chicha morada y sanguchitos de pollo, él vestido con su uniforme del Barcelona FC de España, rodeado de sus mejores amigos, listos todos para ir a jugar fútbol después de cantar el Happy birthday</t>
  </si>
  <si>
    <t>Pero allí estaban los indios bogas, inclinados sobre el agua y con un gran reino entre las manos, dando los golpes necesarios, de modo que la embarcación cruzaba entre pedrones y correntadas con la naturalidad de un pez que tuviera el capricho de nadar a flor de agua</t>
  </si>
  <si>
    <t>Su piel era delicada, de una blancura desagradable que le daba apariencia de enfermizo; pero sus brazos flacos y duros, a la hora de la lucha se convertían en fieras armas de combates; golpeaba con ambas manos, como si hiriera con los extremos de dos troncos delgados</t>
  </si>
  <si>
    <t>esos minutos después que hicimos el amor y nos quedamos tirados en la alfombra con las braguetas abiertas, esos minutos fueron aún mejores que hacer el amor, tal vez porque ingenuamente sentí que por fin había encontrado al chico que había estado buscando tanto tiempo</t>
  </si>
  <si>
    <t>Un hombre que estaba al pie, provisto de una banderola verde, se puso también a dar vueltas, pero en sentido contrario a los que formaban la rueda, cantando con gruesa voz versos chistosos: Ya se llegó carnavales, guayay, silulito, la fiesta de los hambrientos como yo</t>
  </si>
  <si>
    <t>-A ver, necesito que me expliques -dijo don Álvaro severamente-, ¿qué quiere decir este huainito? Y se puso a canturrear un conocido huaino festivo que decía entre otras cosas: Ay, lucero, lucerito, te veo muy cambiadita, con la cabeza amarrada y la barri</t>
  </si>
  <si>
    <t>Página 33  El campamento Esa tarde, como todas las tardes al volver del colegio, Joaquín se sentó a tomar lonche en la cocina, y Meche, una de las empleadas de la casa, se apresuró en servirle un vaso de leche fría, un pan con mermelada de fresa y un plátano con miel</t>
  </si>
  <si>
    <t>Su primacía obedece al principio verista, pues se trata de la composición más popularizada del país y por lo tanto la previsible en las reuniones de las chicherías o de los alumnos del colegio, de quienes dice que hacen competencias llegando a cantar cincuenta huaynos</t>
  </si>
  <si>
    <t>Había sido una semana de exasperantes idas y venidas, de mal gusto en la boca y sobresalto continuo, de charlas afanosas con Carlitos y amaneceres desvelados en la pensión: era enfermera, conocía tantas parteras, tantos médicos, no quería, era una trampa que te tendía</t>
  </si>
  <si>
    <t>242  Huayruruy huayruruy imallamantas kaswanki ¡Way!, titillamantas Kaskanki ¡Way!, karkallamantas kaskanki  Huayruro, huayruro, y de qué, de qué habías sido hecho; ¡Huay! de plomo, sólo de plomo habías sido hecho; ¡Huay!, de excremento de vaca habías sido hecho</t>
  </si>
  <si>
    <t>Entonces el senador Soto salió del baño, y Joaquín lo reconoció porque el senador Soto salía a menudo en la televisión, y Joaquín no pudo más y vomitó delante de él, y el senador Soto abrió la boca, horrorizado, y dijo «puta madre, qué tal huaico», y se alejó de prisa</t>
  </si>
  <si>
    <t>Yo sabía que cuando el trono de ese Crucificado aparecía en la puerta de la Catedral, todos los indios del Cuzco lanzaban un alarido que hacía estremecer la ciudad, y cubrían, después, las andas del Señor y las calles y caminos, de flores de ñujchu, que es roja y débil</t>
  </si>
  <si>
    <t>Es un procedimiento similar al que manejó Rulfo, reintroduciendo todas las voces de su novela Pedro Páramo dentro de la voz del hijo-narrador, aunque él le imprimió un habla marcadamente campesina mientras que Arguedas desarrolla un habla más culta y más india a la vez</t>
  </si>
  <si>
    <t>Lo veían poco a Ludovico ya, Ambrosio le contaba que parecía que se iba a casar y que hablaba de comprarse una casita en la Urbanización de Villacampa, qué progresos había hecho Ludovico ¿no, Amalia? Fueron a un restaurancito del Rímac y él le preguntó por qué no comes</t>
  </si>
  <si>
    <t>¿Había preparado con mucho cuidado esa conversación, adivinado las preguntas que le harías, imaginado lo que le pedirías y exigirías, previsto que lo amenazarías? ¿Tenía un arsenal de respuestas y explicaciones y demostraciones? Piensa: estabas tan avergonzado, Chispas</t>
  </si>
  <si>
    <t>¿Tú por qué eres hincha de la U? Esa fue la primera razón por la que escribí Misterio, porque soy hincha de Universitario de Deportes, y quería rendirle homenaje no solamente al club, sino especialmente a la gente que va al estadio para alentar a los colores cremas</t>
  </si>
  <si>
    <t>tabernas</t>
  </si>
  <si>
    <t>El Callao estaba lleno de botes, mucha gente de mar, tabernas vocingleras y humeantes, burdeles escandalosos, tatuajes en los brazos y la angulosa y gris fortaleza del Real Felipe, sobreviviente de la colonia, no era mirada desde arriba por ningún incipiente rascacielos</t>
  </si>
  <si>
    <t>El de un día en que su abuelo materno, Antón, lo llevó a la arada, el buen abuelo que ahora, en la ruta penumbrosa de su memoria, se le aparece con sus ojos alegres, su poncho claro y sus gruesas ojotas, yendo y viniendo de las chacras, cultivándolas, haciéndolas buenas</t>
  </si>
  <si>
    <t>La mano de Alberto explora el interior, con cuidado, a unos milímetros de la superficie vellosa del sacón, como si fuera a acariciar el rostro o los cabellos del ser amado y estuviera saboreando el placer de la inminencia del contacto, tocando sólo su atmósfera, su vaho</t>
  </si>
  <si>
    <t>66  La Ciudad y los Perros  Mario Vargas Llosa  Ya estaba fuera de la cama, vistiéndose, pero la precipitación era fatal: equivocaba el zapato, se ponía la camisa al revés, la abotonaba mal, no encontraba el cinturón, sus manos temblaban y no podían anudar los cordones</t>
  </si>
  <si>
    <t>Los sermones patrióticos del Padre Director se realizaban en la práctica; bandas de alumnos peruanos y chilenos luchábamos allí; nos arrojábamos frutos de la higuerilla con hondas de jebe, y después, nos lanzábamos al asalto, a pelear a golpes de puño y a empellones</t>
  </si>
  <si>
    <t>Cuando el sol, después de pasearse por los altos cerros, llegó a bruñir la amplia falda de Norpa, ya había una tropilla en la planicie, buen punto de vista para la animalada que mugía y corría por las laderas, saliendo de uno y otro lado, como si la tierra pariera vacas</t>
  </si>
  <si>
    <t>Los sábados en la noche debía montar guardia en la oficina central del Jockey Club para averiguar a cuánto ascendían las apuestas, y en la madrugada del lunes ya se sabía si el ganador de la Polla era uno o varios  y en qué oficina se había vendido la cartilla premiada</t>
  </si>
  <si>
    <t>A cada instante que pasaba nos parecía más poderoso, de mayor estatura; su majestuosa barriga debía cumplir alguna misión indispensable en la forma como él hacía callar a unos músicos, apaciguaba con las manos los sonidos o, repentinamente, ponía en marcha las trompetas</t>
  </si>
  <si>
    <t>porque, como todo el mundo sabe, haití es una broma de país, y no me digan que exagero: ¿quién carajo quiere irse a vivir a haití? nadie, pues, todos los sufridos negros haitianos quieren zafar de allí como sea, en llanta, en boya, encima de un cocodrilo, como chucha sea</t>
  </si>
  <si>
    <t>En los recreos, los de cuarto se precipitaban sobre los perros y organizaban carreras de pato: diez o quince muchachos, formados en línea, las manos en las caderas y las piernas flexionadas, avanzaban a la voz de mando imitando los movimientos de un palmípedo y graznando</t>
  </si>
  <si>
    <t>Y después cuando el Círculo se deshizo y el Jaguar nos propuso: "el Círculo se acabó pero si quieren formamos otro, nosotros cuatro", yo dije nada con serranos, son unos cobardes y el Jaguar dijo: "esto, hay que arreglarlo de una vez, nada de estas bromas entre nosotros"</t>
  </si>
  <si>
    <t>Y el indio, con sencillez y tesón, domó de nuevo la resistencia de la materia y en la desolación de los pajonales y las rocas, bajo el azote persistente del viento, brotaron las habitaciones, manteniendo sus paredes combas y su techo filudo con un gesto vigoroso y pugnaz</t>
  </si>
  <si>
    <t>-¿Dónde te has metido todo este tiempo? - dijo uno; llevaba un traje sport, la onda que remataba sus cabellos sugería la cresta de un gallo- ¡parece mentira! -Creíamos que ya no vivías en Miraflores - dijo el otro; era bajito y grueso; usaba mocasines y m</t>
  </si>
  <si>
    <t>Al canto grave de la campana se animaba en mí la imagen humillada del pongo, sus ojos hundidos, los huesos de su nariz, que era lo único enérgico de su figura; su cabeza descubierta    61  62  en que los pelos parecían premeditadamente revueltos, cubiertos de inmundicia</t>
  </si>
  <si>
    <t>Al salir del cementerio, bostezando y con los huesos resentidos, Carlitos, Norwin y Santiago almorzaron en una cantina del Santo Cristo, cerca de la Escuela de Policía, unos tamales ensombrecidos por el fantasma de Becerrita que reaparecía cada momento en la conversación</t>
  </si>
  <si>
    <t>Pasó como un año en el cuartito ése, cuando mejoró se mudó al barrio Sur, Ambrosio en ese tiempo ya era chofer interprovincial y paraba poco en Chincha, y en una de ésas que llegó al pueblo le dijeron se murió el Buitre y don Cayo y la Rosa se han ido a vivir con la beata</t>
  </si>
  <si>
    <t>Conseguida la aceptación de los cinco mil soles, le habían ofrecido mil mas y ahora, de propósito, acentuaba el tono patético y teóricamente reivindicador para que, caso de ir el expediente en apelación, la Corte creyera que la defensa fue hecha por un agitador demagógico</t>
  </si>
  <si>
    <t>Las voces naturales pueden armonizar entre sí, solamente, pero también pueden combinarse con las humanas, en una concertación más amplia: «Hasta el interior de las chozas llega el ruido suave del trigal seco, movido por el viento; es como un canto que durara toda la noche</t>
  </si>
  <si>
    <t>Casiana, mientras tanto, aprovechando la autoridad que le daba ser la mujer del Fiero, o por lo menos una de ellas, revisó sus cosas y se puso a zurcir la ropa vieja y a pegar botones, con una aguja que llevaba prendida en la copa del sombrero e hilo que encontró por allí</t>
  </si>
  <si>
    <t>estabas divino, corazón, flaquito tipo amante de kate moss que desayuna un rico pinchazo de heroína; blancón/paliducho porque no vas a la playa (y no porque te cuides del jodido sol que te llena de arrugas sino porque no tienes carro para llegar al mar); conchudazo en fin</t>
  </si>
  <si>
    <t>No retrocedió ni lloró cuando el Piraña le arrancó la insignia de la cristina y las solapas y después el emblema del bolsillo y lo dejó todo harapos, el uniforme roto y otra vez tocaron la corneta y los dos soldados se le pusieron a los lados y comenzaron a marcar el paso</t>
  </si>
  <si>
    <t>Luego las piernas de la mujer se elevaron, se doblaron en el aire, y él sintió que los peces se posaban suavemente sobre sus caderas, se detenían un momento, avanzaban hacia los riñones y luego comenzaban a bajar por sus nalgas y sus muslos y a subir y a bajar, lentamente</t>
  </si>
  <si>
    <t>basurear</t>
  </si>
  <si>
    <t>Muy bien, quién se lo iba a reprochar, cualquier blanquito se encamota de una cholita, le hace su trabajito y a quién le importa ¿no, don? Pero don Cayo la perseguía como si la cosa fuera en serio, ¿no era locura? Y más locura era que la Rosa se daba el lujo de basurearlo</t>
  </si>
  <si>
    <t>Poco producían los corrales y él tenía que ayudarse cortando leña en el monte y llevándola a vender a Cajabamba -así conoció a la mamita Elena por suerte- o contratándose como peón, haciendo cualquier cosa, lo que fuera, con tal de tener a la madre sin que nada le faltara</t>
  </si>
  <si>
    <t>¿No has visto que de los precipicios de roca gotea agua? ¿Por dónde va a entrar el agua en la casa en que mi padre, a esta hora, quizá se pasea? ¡Buen cholo forastero eres! ¿Tu sangre acaso no es agua? Por ahí le habla al alma, el agua, que siempre existe bajo la tierra</t>
  </si>
  <si>
    <t>Su hijo hizo grandes esfuerzos y hasta se entendió con el Zurdo para que desistiera de la demanda, pero el juez dijo que estaban en pie otras declaraciones en contra y que debía seguir de oficio la causa porque la ley no daba marcha atrás en la sanción de delitos probados</t>
  </si>
  <si>
    <t>Esos surcos de la quinua, tan porosos, tan anchos, tan prietos y la misma quinua, de potente brote, ávida de espacio, macollada de tenacidad y fortaleza, crecida al frío, la tempestad y el viento, en virtud de la tierra puneña, dura y espaciosa para la esperanza del fuerte</t>
  </si>
  <si>
    <t>Amalia se retorcía de risa y sacudía los brazos pero ellos no la soltaban, qué iba a tener, niño, no tenía, les daba codazos para apartarlos, Santiago la abrazaba por la cintura, Popeye le puso una mano en la rodilla y Amalia un manazo: eso sí que no, niño, nada de tocarla</t>
  </si>
  <si>
    <t>El Presidente tiene que leerla ¿no es cierto? También le digo que aconsejé a mi hijo que hiciera su servicio, que siempre he querido a mi patria y más sea aquí, en medio de tanta injusticia, la sigo queriendo aunque a veces me duele ver cómo deja que se abuse de los pobres</t>
  </si>
  <si>
    <t>¿Cómo labrarían la tierra, en la extensión debida, sin yuntas? Es así como al día siguiente llega Rosendo a Umay seguido de Artidoro Oteíza, el regidor que más se afana por los vacunos y a quien deja a la entrada diciéndole: -Quédate vos aquí, pa que avises si me pasa algo</t>
  </si>
  <si>
    <t>Había cambiado su tonito risueño y sus ademanes rústicos por una voz grave y soberbia y por gestos solemnes y todos lo escuchaban: los agricultores del departamento habían colaborado magníficamente en los preparativos, y también los comerciantes y profesionales, óigalo bien</t>
  </si>
  <si>
    <t>En varios textos, con diversos matices, Arguedas se refirió a esta convicción de que el lenguaje (quechua) está ligado a la vida subjetiva y a la realidad objetiva del hábitat serrano; en su expresión extremada llegó a hablar («Diario I de Los zorros») de un enlace material</t>
  </si>
  <si>
    <t>no me gusta que él pague la cuenta, jimmy es superordenado, ahorra su platita, se compra su televisor de no sé cuántas pulgadas (y después mide las pulgadas para asegurarse), se va a esquiar a portillo, se corre la paja tres veces por semana, medido, martes, jueves y sábado</t>
  </si>
  <si>
    <t>¿No es cierto que con esa plata puedes? Calla, baja la cabeza y automáticamente, como si el silencio hubiera desatado un inflexible mecanismo, el cuerpo de Ambrosio da un paso atrás y se encoge y sus manos se adelantan a la altura del estómago, como para defenderse o atacar</t>
  </si>
  <si>
    <t>Durante el tiempo de la cosecha, los pájaros fruteros se reunían en las huertas del pueblo para hartarse de moras; el excremento de todos ellos era rojo y caía sobre la cal de las paredes, sobre la calamina de los techos, a veces sobre el sombrero de paja de los transeúntes</t>
  </si>
  <si>
    <t>Ella estaba saliendo de la casa con su maleta y encontró a don Fermín, ¿quieres que te coloque en el laboratorio?, y ella claro que sí, don Fermín,  donde sea, y entonces él llamó al niño Chispas y le dijo telefonea a Carrillo y que le dé trabajo: qué papelón, pensó Popeye</t>
  </si>
  <si>
    <t>Un domingo a medianoche, cuando los cadetes se despojaban de los uniformes de salida y rescataban del fondo de los quepis los paquetes de cigarrillos burlados al oficial de guardia, Vallano comenzó a hablar solo y a voz en cuello, de una mujer de la cuarta cuadra de Huatica</t>
  </si>
  <si>
    <t>llegando al depa, me quito la ropa y me tiro en el colchón y me aviento una siesta deliciosa, ay, qué rico es dormir siesta cuando has tirado bien la noche anterior, uno duerme con el paquete relajado, sabiendo que ha cumplido su deber, que se tiene bien ganada la siestacha</t>
  </si>
  <si>
    <t>¿De qué lloraba?, le hablaba con cariño, ¿porque te empujé?, mirándola con una expresión contrita y lúgubre, estabas haciendo un escándalo ahí afuera con tu terquedad de no entrar, Amalia, hubiera venido toda la vecindad diciendo qué pasa, qué hubiera dicho después Ludovico</t>
  </si>
  <si>
    <t>Ambos se habían hecho liposucciones, algo que Luis Felipe solía comentar con una sonrisa burlona, como diciendo «mis hermanos tendrán más billete que yo, pero yo no soy tan mariconcito como para bajarme la llanta haciéndome liposucciones a escondidas en una clínica de Miami»</t>
  </si>
  <si>
    <t>No era abogado, nunca se había visto un leguleyo tan bien trajeado, y tampoco autoridad porque ¿acaso les habían dado hoy sopa de menestras, acaso les habían hecho barrer las celdas y los excusados como siempre que había inspección? Pero si no era abogado ni autoridad, quién</t>
  </si>
  <si>
    <t>Y así cenaron, casi sin hablar: sentían que en el anchísimo comedor, los ojos de centenares de cadetes se volvían hacia ellos y escuchaban de vez en cuando, voces que salían de las mesas de los perros -"Ésos son los de la primera, su sección"- y había dedos que los señalaban</t>
  </si>
  <si>
    <t>¿ No se te escarapeló el cuero, Malpapeada, cuando dijo los de tercero a ponerse los uniformes, los de cuarto y quinto se quedan adentro"? ¿Sabes por qué no se movió nadie, perra, ni los oficiales, ni los brigadieres, ni los invitados, ni los perros?, porque el diablo existe</t>
  </si>
  <si>
    <t>Los de la sección comenzaron a cantar "ay, ay, ay" y Huarina se reía hasta que se dio cuenta que era por fregar a los de quinto y comenzó a jalarse los pelos, qué hacen brutos, ahí está el general Mendoza, el embajador, el coronel, qué hacen, la baba se le salía por los ojos</t>
  </si>
  <si>
    <t>Y me pareció ver, frente a mí, la imagen de mis protectores, los alcaldes indios: don Maywa y don Víctor Pusa, rezando arrodillados delante de la fachada de la iglesia de adobes, blanqueada, de mi aldea, mientras la luz    55  56  del crepúsculo no resplandecía sino cantaba</t>
  </si>
  <si>
    <t>El polvo era removido por los cascos de las mulas, por los pies de la gente que marchaba a la carrera; en el aire quieto se elevaba el polvo hasta las copas de los árboles; las grandes flores rojas de los pisonayes se cubrían de tierra en la altura y su resplandor se apagaba</t>
  </si>
  <si>
    <t>Basta que lo vea entrar para que empiece, ¿cómo se dice maricón en francés?, profesor ¿a usted le gusta el catchascán?, usted debe ser muy artista, ¿por qué no se canta algo en francés con esa dulce voz que tiene?, profesor Fontana, sus ojos se parecen a los de Rita Hayworth</t>
  </si>
  <si>
    <t>Estabas rompiendo, Zavalita, entrando a otro mundo: ¿fue ahí, se cerraron ahí? piensa: ¿rompiendo con qué, entrando a cuál mundo? Me oyeron hablar de Odría y se fueron Jacobo señaló al grupo de postulantes que se alejaba y los miró a ellos con una curiosidad sin ironía  </t>
  </si>
  <si>
    <t>Y Pajuelo, más firme y seguro de sí, como ocurre con todos los oradores cuando son aprobados: -Mis queridos hermanos: me tienen ustedes a su lado, resuelto a luchar hasta el último con el fin de conseguir el restablecimiento de nuestros derechos hollados por manos criminales</t>
  </si>
  <si>
    <t>Cuando llegaba a la sala y Rosaura estaba viendo algún programa, él se apoderaba del control remoto y, cada vez que el programa era interrumpido por la publicidad, cambiaba de canal hasta que Rosaura se veía obligada a pedirle que volviese al programa que ella había escogido</t>
  </si>
  <si>
    <t>me bajo la bragueta y orino ahí frente a un murito en plena vía pública, qué chucha, todo el mundo mea en las calles de esta ciudad, y veo cómo mi meada hace un pequeño riachuelo y corre por el asfalto abriéndose camino, y estoy terminando de mear cuando escucho listo, vamos</t>
  </si>
  <si>
    <t>No podían reunir la cantidad de camiones que harían falta para movilizar a la gente de las haciendas y luego regresarla, y don Remigio Saldívar expulsó una bocanada de humo que blanqueó su cara: hemos contratado una veintena de ómnibus y camiones pero necesitarían muchos más</t>
  </si>
  <si>
    <t>El clarinetero preguntaría también por los animales famosos de la aldea; quizá una yunta de bueyes aradores poderosos, codiciados, que por fortuna, algún pequeño propietario poseía; las vacas madres, adoradas por sus dueños; y los perros, los gallos; los perros, especialmente</t>
  </si>
  <si>
    <t>Sus observaciones podrían aplicarse, mejor que al Ollantay, al poema de César Vallejo «Los heraldos negros», cuyo desarrollo semántico va acompañado de períodos rítmicos muy marcados, con repeticiones de los verbos ser y saber estratégicamente colocados en las sílabas tónicas</t>
  </si>
  <si>
    <t>de repente dejaste de cantar, dijiste vamos a hacer un intermedio, necesito un trago, y dejaste el micrófono y bajaste de un salto y viniste de frente a la barra, yo seguía mirándote, (no sé si te diste cuenta, jimmy boy, pero esa noche yo a ti te dejaba por ese flaco maldito</t>
  </si>
  <si>
    <t>porque es de justicia reconocer que el juvenil divo mexicano ha mejorado una barbaridad en los últimos tiempos, y ese discacho que me ha sacado en el que canta boleros me tiene lelo, lo que se dice lelo, o sea, templado del divo y sus politos blancos tan pero tan remangaditos</t>
  </si>
  <si>
    <t>Así estaban cerca; no bullían, no hablaban, no tenían la energía de las que jugaban en el muro del palacio de Inca Roca; era el muro quien imponía silencio; y si alguien hubiera cantado con hermosa voz, allí, las piedras habrían repetido con tono perfecto, idéntico, la música</t>
  </si>
  <si>
    <t>Las parejas se saludan unas a otras, con un saludo que no altera la inedia sonrisa fija, sino apenas la posición de las cejas y los párpados, un movimiento rápido y mecánico que arruga momentáneamente la frente, un reconocimiento más que un saludo, una especie de santo y seña</t>
  </si>
  <si>
    <t>Tenía una expresión aparentemente dura, pero sus ojos perdían por instantes la gravedad y, ansiosos, se proyectaban sobre los zapatos relucientes, la corbata de motas grises, el albo pañuelo del bolsillo, las manos impecables, los puños de la camisa, los pliegues del pantalón</t>
  </si>
  <si>
    <t>Camino de las celdas y cuadras, llegaron a la conclusión de que Amenábar era el peor, pues los Córdova hacía como ocho años que no despojaban a nadie, en tanto que estaba fresco el recuerdo de lo ocurrido en Rumi y ahí, entre ellos, tenían al buen viejo Rosendo como un ejemplo</t>
  </si>
  <si>
    <t>¿Y después de la vermouth? Darían una vuelta por el Malecón, fumarían bajo las sombrillas de cemento del Parque Necochea sintiendo rugir el mar en la oscuridad, volverían a la Quinta de los duendes de la mano, peleamos mucho amor, discutimos mucho amor, y entre bostezos Huxley</t>
  </si>
  <si>
    <t>Y entran a la selva hombres de tropa, armados de rifles; cuarenta indígenas, de los que algunos son cashibos guías y los demás conibos, provistos de flechas, que quieren vengar viejas derrotas; el prefecto Arana y diez personas de su comitiva, que disponen de carabinas, y el R</t>
  </si>
  <si>
    <t>Los indios borrachos llegan a enfurecerse cantando las danzas guerreras antiguas; y mientras otros cantan y tocan, algunos se golpean ciegamente, se sangran y lloran después, junto a la sombra de las altas montañas, cerca de los abismos; o frente a los lagos fríos, y la estepa</t>
  </si>
  <si>
    <t>Salió del aula sonriendo, pero antes de llegar hasta Aída, ¿daban ahí mismo las notas, preguntas largas o cortas?, tuvo que soportar el asalto de los postulantes, y Aída lo recibió sonriendo: por su cara se veía que había salido bien, qué bien, ya no tienes que pegarte un tiro</t>
  </si>
  <si>
    <t>El muchachito con una sombra de bigote y chaleco de fantasía que la había sacado a bailar tres veces seguidas sin dirigirle la palabra, volvió a acercarse a Queta y articuló con angustia ¿subimos? Sí, dame para el cuarto y anda subiendo, era el doce, ella iría a pedir la llave</t>
  </si>
  <si>
    <t>¿Dónde está Hipólito? ¿Tú ves dónde anda mi compañero? La estrechez, los gritos, los cigarrillos habían caldeado el local y se veía brillo de sudor en las caras; algunos se habían quitado los sacos, aflojado las corbatas, y todo el teatro daba alaridos: Li-ber-tad, Le-ga-lidad</t>
  </si>
  <si>
    <t>Están en la vereda, el serranito acaba de cerrar el portón de madera, el camión que ocultaba la entrada ha partido, la neblina borronea las fachadas y en la luz colar acero de la tarde fluye, opresivo e idéntico, el chorro de autos, camiones y ómnibus por el Puente del Ejército</t>
  </si>
  <si>
    <t>Alberto recordó una época relativamente próxima: su madre pasaba horas ante el espejo, borrando sus arrugas con afeites, agrandándose los ojos, empolvándose; iba todas las tardes a la peluquería y cuando se disponía a salir, la elección del vestido precipitaba crisis de nervios</t>
  </si>
  <si>
    <t>Habían ido a ver a los indios shipibos, se habían dado atracones de arroz chaufa, camarones arrebosados y wantán frito en los chifas de la calle Comercio, habían paseado en bote por el Ucayali, hecho una excursión a Yarinacocha, y varias noches se habían metido al cine Pucallpa</t>
  </si>
  <si>
    <t>No, no amigo, dijo un don Emilio risueño y modesto y sorprendido, muchas gracias pero, y Trifulcio lo soltó, retrocedió, confuso, los ojos abriéndose y cerrándose, ¿pero, pero?,  y don Emilio pareció también confuso, y en el grupo apiñado en torno a él hubo codazos, cuchicheos</t>
  </si>
  <si>
    <t>Algunas veces disimulaba; me metía las manos en los bolsillos y silbando y pateando una piedra o una tapa de botella, pasaba junto a ellas y, sin parar, las saludaba: "buenos días, señora; hola, Tere" y me seguía de frente, para entrar a mi casa o ir hasta Sáenz Peña, porque sí</t>
  </si>
  <si>
    <t>" Alberto ve venir al suboficial, directamente hacia la fila y con el rabillo del ojo comprueba que el Rulos sigue embebido en la lectura: tiene el libro pegado al sacón del cadete que está delante; sin duda, debe hacer grandes esfuerzos para leer pues las letras son minúsculas</t>
  </si>
  <si>
    <t>El sol atravesaba los  54  La Ciudad y los Perros  Mario Vargas Llosa  vidrios manchados de la glorieta y caía sobre él, que estaba echado en el suelo, la cara apoyada en una de sus manos y en la otra un lapicero suspendido a unos centímetros de la hoja de papel a medio llenar</t>
  </si>
  <si>
    <t>El señor Lozano gruñó y Pereda parecía de mermelada: pero el ingeniero no se había olvidado de su compromiso, señor Lozano, le había dejado este chequecito con la fecha adelantada, ¿no le importaría, no, señor Lozano? Y Ludovico e Hipólito como diciéndose ahora viene la puteada</t>
  </si>
  <si>
    <t>Los otros se enfurecieron más y también temieron más a la vez, de modo que ladraban corriendo en torno y, cuando se abalanzaban por fin, no llegan a morder, pues retrocedían ululando de rabia e impotencia, El oso tomó hacia abajo y comenzó a descender por erguidas y rojas peñas</t>
  </si>
  <si>
    <t>Estás flaco, tienes ojeras, habían entrado a la sala, quién te lavaba la ropa, se había sentado entre la señora Zoila y la Teté, ¿la comida de la pensión era buena?, sí mamá, y en los ojos del viejo ninguna incomodidad, ¿ibas a clases?, ninguna complicidad ni turbación en su voz</t>
  </si>
  <si>
    <t>Dulcemente el ave rapaz aleteó a ras de tierra, la atrapó con el pico, la elevó, la ejecutó mientras escalaba el aire, metódicamente la devoró sin dejar de ascender por el limpio, caluroso cielo del verano, los ojos cerrados por dardos amarillos que el sol mandaba a su encuentro</t>
  </si>
  <si>
    <t>Las palabras de la lengua de la infancia, conservan una arrolladora fuerza asociativa que es capaz de dar saltos mortales entre los más alejados puntos de la realidad, concitando imprevistas asociaciones de imágenes y recuperando tiempos que parecían, más que olvidados, abolidos</t>
  </si>
  <si>
    <t>Una mañana Rosendo Maqui caminaba por la calle real, volviendo de la casa de Doroteo Quispe, cuando divisó a un elegante jinete que, seguido de dos más, avanzó por la curva del camino que se perdía tras la loma por donde en otro tiempo también hicieron su aparición los colorados</t>
  </si>
  <si>
    <t>Y entraría en otro valle o pampa, ya solo; sus ojos no verían del mismo modo el cielo ni la lejanía; trotaría entre las piedras y los arbustos sin poder hablar; y el horizonte, en las quebradas o en las cimas, se hundiría con más poder, con gran crueldad y silencio en su interior</t>
  </si>
  <si>
    <t>Salieron cuchicheando, qué iría a pasar, ¿por qué querían botarlo al señor, Carlota? La señora en su colerón de anoche decía que por ser tan manso, y de repente agarró a Amalia del brazo y la miró a los ojos: no te creo lo de tu tía, estuviste con un hombre, se le veía en la cara</t>
  </si>
  <si>
    <t>"Ya está" dijo después y seguimos caminando hacia La Salle, sin hablar una palabra, yo estaba muerto con lo que acababa de pasar, y estaba seguro que se había demorado al pasar su mano por mi boca, o que la había pasado varias veces y yo decía para mí, "a lo mejor lo hizo adrede"</t>
  </si>
  <si>
    <t>Raro que los dos blanquiñosos de la sección ni se hablen, nunca han sido patas el poeta y Arróspide, cada uno por su lado, ¿tendrán miedo que uno denuncie al otro de cosas de blanquiñosos? Si yo tuviera vento y un carrazo rojo no hubiera entrado al colegio militar ni de a cañones</t>
  </si>
  <si>
    <t>Su color es raro, tabaco oscuro; en el vientre lleva unas rayas brillantes; y como el ruido de sus alas es intenso,    Los ríos profundos  José María Arguedas  demasiado fuerte para su pequeña figura, los indios creen que el tankayllu tiene en su cuerpo algo más que su sola vida</t>
  </si>
  <si>
    <t>El cráneo de Iñiguez sonó al golpe y el pedrón cayó al suelo entre caballo de éste y el de don Álvaro, que dieron una violenta estampida, corriendo luego hacia adelante La escolta se paralizó lanzando un «oh» largo al ver el salto gris de la piedra y la caída de Iñiguez, al sesgo</t>
  </si>
  <si>
    <t>El capitán dejó caer los prismáticos que tenía en la mano, cargó al cadete, pasándole un brazo por las piernas y otro por la espalda y echó a correr, atolondrado, hacia el cerro, gritando: "¡teniente Gamboa, teniente Gamboa!" Pero tuvo que correr muchos metros antes que lo oyeran</t>
  </si>
  <si>
    <t>Trifulcio estaba ahí, al pie de la escalerilla, defendiendo a codazos su sitio, escupiéndose las manos, la mirada fanáticamente incrustada en las piernas de don Emilio que se acercaban mezcladas con otras, el cuerpo tenso, los pies bien apoyados en la tierra: a él, le tocaba a él</t>
  </si>
  <si>
    <t>Si dejo de ir a misa un domingo porque me he partido el lomo trabajando como una mula toda la semana y el domingo quiero estar en mi cama leyendo mis periódicos y viendo mi televisión, tu madre se pone hecha un pichín y no me habla todo el domingo, la puta que la parió a la vieja</t>
  </si>
  <si>
    <t>¿Por qué con ella, Zavalita? Aparecía a cada momento en el cuarto, traía las comidas y se quedaba charlando hasta que entraba la enfermera jefe o la monja y entonces se ponía a acomodar las sábanas o te zambullía el termómetro en la boca y adoptaba una cómica expresión profesional</t>
  </si>
  <si>
    <t>Nunca lo he visto en una campaña, ni lo imagino en una trinchera, pero eso sí, más y más actuaciones, esa tercera fila está torcida, cadetes, más atención oficiales, falta armonía en los movimientos, marcialidad y compostura, gran baboso, la cara que habrás puesto con lo de la soga</t>
  </si>
  <si>
    <t>En su oscuro refugio se rió y Queta que seguía en el umbral como esperando una orden, también se rió: ella no quería nada con cayito mierda, chola, ¿no quería irse, no se iba a largar? Que se fuera nomás, no lo necesitaban y él con infinita angustia pensó: no está borracha, ella no</t>
  </si>
  <si>
    <t>Ahí estaban ahora, recobradas, la playa de Miraflores, las olas de la Herradura, la bahía de Ancón, y las imágenes eran tan reales, las plateas del Leuro, el Montecarlo y el Colina, tan bestiales,  salones donde él y la Teté bailaban boleros, como las de una película en tecnicolor</t>
  </si>
  <si>
    <t>En el futuro tendría que tomar el Expreso, descender en el paradero de la avenida Wilson y, desde allí, andar lo menos diez cuadras hasta la avenida Arica, pues "La Salle", aunque es un colegio para niños decentes, está en el corazón de Breña, donde pululan los zambos y los obreros</t>
  </si>
  <si>
    <t>salí corriendo de ese edificio que olía a atún (no miento: juro que olía a atún todo el puto edificio) y bajé las escaleras corriendo, y no es por nada, a lo mejor era porque estaba voladazo, pero yo todavía escuchaba los matamoscazos de la cara de perro zumbando cerca de mis oídos</t>
  </si>
  <si>
    <t>El día 14, tomaron por última vez el yantar en torno a los fogones que sabían de su intimidad y después partieron llevándose los pocos bienes que faltaban trasladar: algunas ollas y mates, frazadas en envoltorios que remedaban vésperos, tal o cual gallina que no se dejó coger antes</t>
  </si>
  <si>
    <t>Por las pistas paralelas de Arequipa pasaban autos y un cuchillo entraba suavecito y otro salía y volvía a entrar despacito, y ellos avanzaban por la alameda que estaba oscura y vacía, y otro como en un pan de corteza finita y mucha miga en su corazón, y de pronto la vocecita calló</t>
  </si>
  <si>
    <t>La manifestación sería un éxito sin precedentes, don Cayo, lo interrumpió el senador, y hubo murmullos confirmatorios y cabezas que asentían, y detrás de los tules todo eran rumores, roces y suaves jadeos, una agitación de sábanas y manos y bocas y pieles que se buscaban y juntaban</t>
  </si>
  <si>
    <t>¡Esa prueba sí, es como para que vea tu adorada! ¡Que llore, y que después te mire alcanzar la orilla! ¿Y si la salvas? ¿Si llegas bajo tormentas a la isla, en tu caballo, y la salvas? ¡Gran Pachachaca, río maldito, eso quisiera! Mi caballo conoce mejor que yo las mañas de este río</t>
  </si>
  <si>
    <t>Rosendo Maqui declaró, hablando con fervorosa sencillez del derecho de la comunidad de Rumi, de sus títulos, de una posesión indisputada que todos habían visto a lo largo de los años, de la misma tradición que afirmaba que esas tierras fueron siempre de los comuneros y de nadie más</t>
  </si>
  <si>
    <t>¿No son ellos más capitalistas que tu padre? ¿Puedes ser un empleadito de ellos y no trabajar conmigo en unos pequeños negocios que se están viniendo abajo? Estábamos hablando de lo más bien y de repente te has enojado, papá se humillaba pero tenía razón, Zavalita, dijo Carlitos</t>
  </si>
  <si>
    <t>yo sigo tomando mi cocacolita y me digo menos mal que viniste al cielo, choche, lo que te hubieras perdido, tengo ganas de ponerme en fa, de estar con la lengua loca, moviéndose como lagartija, chupándome los labios rajaditos por la rica coca, tengo ganas de emparejarme con mariano</t>
  </si>
  <si>
    <t>Levantó la mano y comenzó a hablar antes que Saldívar le diera la palabra: la huelga consolidaría los Centros, foguearía a los delegados, las bases apoyarían porque ¿acaso no habían demostrado su confianza en ellos eligiéndolos? Tenía las manos en los bolsillos y se clavaba las uñas</t>
  </si>
  <si>
    <t>Al coronel tampoco lo veíamos pero ni hacía falta, lo conozco de memoria, para qué echarse tanta gomina con semejantes cerdas, no vengan a hablarme de porte militar cuando pienso en el coronel, se suelta el cinturón y el vientre se le derrama por el suelo y qué risa la cara que puso</t>
  </si>
  <si>
    <t>En el despacho, que olía a tinta y papel añejo, ante una alta mesa desde la cual la cabeza peinada y bigotuda del señor juez hablaba legalmente, junto a un amanuense miope y mecánico, los testigos declararon meditando a ratos y a ratos hablando fácilmente, pero sin soltarse del todo</t>
  </si>
  <si>
    <t>Lo abrazaba, sollozaba, lo besaba, el viejo y el Chispas y la Teté sonreían, las sirvientas revoloteaban alrededor, ¿hasta cuándo con esas loqueras, hijito, no tenías remordimientos de hacer pasar a tu madre este calvario, hijito? Pero él no estaba ahí: no habían sido mentiras, papá</t>
  </si>
  <si>
    <t>¿Por qué no se había tomado medida alguna contra Paulino, a pesar de haber indicado él en el parte el contrabando de cigarrillos y de licor a que el injerto se dedicaba? ¿Era Paulino el verdadero concesionario de "La Perlita" o un simple biombo? Fastidiado, desechó esos pensamientos</t>
  </si>
  <si>
    <t>El semblante de los pueblos de altura, del aire transparente, aparecieron en mi memoria: Utari pampapi En la pampa de Utari, muru pillpintucha mariposa manchada, amarak wakaychu no llores todavía, kausak rakmi kani aún estoy vivo, kutipamuskaykin he de volver a ti, 27</t>
  </si>
  <si>
    <t>¿Qué se han creído? Yo soy Bismar, como el gran hombre, ¿no saben ustedes quién fue Bismar? Los comuneros dijeron que no sabían y entre sí pensaron que acaso habría volado también, pero como el propio tinterillo carecía de otras nociones sobre su homónimo, no pudo sacarlos de la duda</t>
  </si>
  <si>
    <t>Dar una vuelta sería perder tiempo y los demás han de estar ya en Norpa, de modo, que fustiga escociendo las ancas y Ruano cruza al galope el negro túnel, retaceado a veces de vaga luz, en medio de cuyo silencio sólo se oye el violento chasquido de los cascos y el rodar de los guijos</t>
  </si>
  <si>
    <t>suerte que no se me acercó nadie a hablarme cojudez y media, siempre hay un cretino en el cielo que se me acerca y me  habla piedras y me da consejos y termina pidiéndome unas líneas de coca, pero esa noche tuve suerte, me quedé solo, me pedí otra cocacolita y al toque regresó jimmy</t>
  </si>
  <si>
    <t>Pero dónde había estado, cómo no se iba a haber enterado, si había salido en los periódicos, si aparecían tantas fotos de la señora, ¿en la Maternidad no hablaban, no había oído las radios? Y Amalia, sintiendo cómo le chocaban los dientes, algo calientito, Rita, un té, cualquier cosa</t>
  </si>
  <si>
    <t>ahora que me acuerdo, a esa edad yo vivía amargado y jodido y peleado con el mundo y con ganas de largarme de la casa de mis padres, que me hacían la vida imposible, yo creo que ellos sospechaban que les había salido un hijo gay y a la mala querían desahuevarme y hacerme bien machito</t>
  </si>
  <si>
    <t>El viejo se habría lamentado cada día de esos meses por lo que no venía el flaco, por lo enojado y resentido que estarías, y habría reñido y responsabilizado cien veces a la mamá, y algunas noches habría venido a apostarse en el auto en la avenida Tacna para verte salir de La Crónica</t>
  </si>
  <si>
    <t>No lo veían, pero adivinaban su rostro de ceremonia, sus pequeñas manos fofas evolucionando ante los ojos enrojecidos de la mujer y apoyándose por instantes en la hebilla del cinturón que rodeaba el magnífico vientre, sus piernas entreabiertas para soportar mejor el peso de su cuerpo</t>
  </si>
  <si>
    <t>o sea, tocaba maldito y sus canciones como que ya se habían hecho conocidas, aunque las radios nunca las pasaban, supongo que porque las letras eran demasiado insolentes para esas radios manejadas por huevastristes que  nunca se atreven a poner una canción que diga las cosas como son</t>
  </si>
  <si>
    <t>Y la voz de Lorenzo: -En la obra del ferrocarril del Cuzco a Santa Ana se han cometido atropellos con los indígenas allí empleados, debido a la poca escrupulosidad de la empresa constructora y de las autoridades precisamente encargadas de hacer efectivas las garantías constitucionales</t>
  </si>
  <si>
    <t>Muchos eran recién bajaditos de la sierra y ni hablaban español, se habían acomodado en este terrenito sin hacerle mal a nadie, cuando la revolución de Odría lo bautizaron 27 de Octubre para que no les mandaran a los cachacos, estaban agradecidísimos a Odría porque no los sacó de aquí</t>
  </si>
  <si>
    <t>Simona descubrió la alegría de su cuerpo y del hombre, y Juan, que ya había derribado muchas chinas a lo largo de los caminos y, a lo ancho de las chacras y las parvas, sintió ese oscuro llamado, ese reclamo poderoso qué rinde alguna vez al varón haciéndole tomar una mujer entre todas</t>
  </si>
  <si>
    <t>No formaba parte de ninguno de los grupos de chicos que retozaban en la calle; iba solo; se podía notar la importancia que se daba a sí mismo; resaltaba la seriedad de su expresión; en cierto modo parecía ser integrante de la banda, aunque no se pudiera precisar qué función desempeñaba</t>
  </si>
  <si>
    <t>Por eso, las obras de los regionalistas, como los cuentos iniciales de Arguedas, deparan un curioso desequilibrio lingüístico entre el habla de esos personajes y el del narrador, cosa que tradujo, en el nivel de la lengua, el desequilibrio cultural y clasista que subyacía al movimiento</t>
  </si>
  <si>
    <t>Pero la misma Melba no quiso partir antes, de miedo, pues quedó muy impresionada con el relato que Bismarck le hizo de su peripecia en Rumi, según el cual aparecía corriendo, él también, un tremendo peligro de morir aplastado por la galga, o macheteado por el Manco y los otros bandidos</t>
  </si>
  <si>
    <t>La cosecha de papas, ocas y ollucos se había realizado hacía algún tiempo y Casiana, pese a su embarazo, y Paula, dejando en manos de los niños las menudas tareas de la casa, habían tomado parte en ella arrancando afanosamente las matas y removiendo la tierra con largos garfios de palo</t>
  </si>
  <si>
    <t>Mi hermano me enseñó también a manejar la cabeza a la chalaca, no con la frente ni con el cráneo, sino con el hueso que hay donde comienzan los pelos, que es durísimo, y a bajar las manos en el momento de dar el cabezazo para evitar que el otro levante la rodilla y me hunda el estómago</t>
  </si>
  <si>
    <t>Cruzaron el patio hacia el emplazamiento y se instalaron calmadamente en la fila; no protestaban por la colocación, se cedían los sitios unos a otros, se alineaban con sumo cuidado y, por último, se pusieron en posición de firmes por su propia voluntad, sin esperar la voz del brigadier</t>
  </si>
  <si>
    <t>Había un silencio completo, ahora, toda la sección había vuelto la vista hacia el brigadier, pero Alberto no podía mirarlo a los ojos: las vendas le impedían levantar la cabeza, su ojo de cíclope veía los dos botines inmóviles, la oscuridad interior de sus párpados, de nuevo los botines</t>
  </si>
  <si>
    <t>Desde la vez en que torturó a la pequeña tórtola del ala rota hasta el tiempo en que intervenía en la búsqueda de los indios fugitivos y contribuyó a que un pueblo entero fuera lanzado a la miseria y sin duda a la muerte en el trabajo de las minas, nunca, nunca supo lo que era compasión</t>
  </si>
  <si>
    <t>Ella lo miró sorprendida y le preguntó por qué, si hasta entonces había estado tan contento con Vilca, y él le dijo «porque el profesor es un mañoso, en la tarde no vimos Rocky, él devolvió las entradas y me llevó a ver una Página 316  de mayores de dieciocho en el cine teatro Chosica»</t>
  </si>
  <si>
    <t>una mañana que me acerca de nuevo a la idea de matarme, porque cuando estoy rebotando con la boca hinchada y la cabeza como de cemento, siempre pienso en matarme, no parece una mala idea, especialmente si eres coquera y maricón y para colmo de males te tocó vivir en una ciudad como lima</t>
  </si>
  <si>
    <t>Y en la vida pasan cosas que uno no puede explicar, mientras ellos se acercaban a saludar yo sólo quería abrazarlos y decirles que pronto iba a entrar con ellos, quería estar a su lado recibiendo el aliento de esa hinchada que celebraba el hecho único e irrepetible de ese enfrentamiento</t>
  </si>
  <si>
    <t>Ha olvidado la casa de la avenida Salaverry, en Magdalena Nueva, donde vivió desde la noche en que llegó a Lima por primera vez, y el viaje de dieciocho horas en automóvil, el desfile de pueblos en ruinas, arenales, valles minúsculos, a ratos el mar, campos de algodón, pueblos y arenales</t>
  </si>
  <si>
    <t>y esa misma tarde llegaron los negros de hogar en un camión viejísimo y descargaron el colchón y lo subieron jadeando hasta mi depa y yo les di una generosa propina y pensé ay, negritos lindos, por qué no se quedan un ratito más y estrenamos el colchón y arriba alianza, morenos quimbosos</t>
  </si>
  <si>
    <t>No pecoso, el Chispas había llegado hecho una pascua a la casa, gané un montón de plata en el hipódromo, y lo que nunca, antes de acostarse se metió al cuarto de Santiago a aconsejarlo: ya es hora de que te sacudas, ¿no te da vergüenza seguir virgo tamaño hombrón?, y le convidó un cigarro</t>
  </si>
  <si>
    <t>Decenas de hermosos papalotes rivales fueron a dar Dios sabe dónde una vez roto, mediante un mañoso y sorpresivo coletazo, el hilo de retención, y centenas de gorriones y palomas silvestres rodaron por el suelo, abatidas de una pedrada certera disparada con pulso seguro y vista de gavilán</t>
  </si>
  <si>
    <t>uno tiene su orgullo, pues, corazón, uno tiene su posición social y su familia con algo de plata (no mucha ya, porque de generación en generación las herencias como que han ido adelgazando) y su viejo que habla inglés como si acabase de bajar del mayflower llegadito de las gélidas europas</t>
  </si>
  <si>
    <t>No lo asustaba la Túmula, don Cayo, ni la gente de la ranchería, ¿pero y su papá, don Cayo? Porque si el Buitre se enteraba a don Cayo sólo le caería su paliza, pero ¿y a él? No se iba a enterar, negro, se iba a Lima por tres días y cuando volviera la Rosa estaría en la ranchería de nuevo</t>
  </si>
  <si>
    <t>Se le presentarían ahí de repente, juntos, figúrese, don Cayo sacaría su certificado y le diría nos hemos casado, ¿se da cuenta qué cara pondría el Buitre, don, qué era ese lío? ¿Están cazando ahí pericotes, Teniente? con una sonrisa desabrida, Bermúdez señalaba el Parque Universitario</t>
  </si>
  <si>
    <t>Vestido de beige, una camisa crema, una corbata verde pálida, y se lo veía bruñido, fuerte y saludable, y tú te acordaste que no te cambiabas de camisa hacía tres días, Zavalita, que no te lustrabas los zapatos hacía un mes, y que tu terno estaría seguramente arrugado y manchado, Zavalita</t>
  </si>
  <si>
    <t>Si bien la piedra y la paja abundaban, la madera para la armazón del techo era muy escasa y había que traerla al hombro, pues las yuntas no podían operar en el áspero terreno, desde los sitios en que la Quebrada de Rumi hacía crecer paucos y alisos, y de otras profundas y distantes cañadas</t>
  </si>
  <si>
    <t>Hablaba luego del bandidaje y la revolución amenazando el disfrute de la propiedad legítima y honradamente adquirida y pedía el envío de un batallón para restablecer el imperio de la ley y el orden necesario al progreso de la patria, terriblemente perturbado por criminales y malos peruanos</t>
  </si>
  <si>
    <t>Ahí estaba, Zavalita: tan morena, tan aseada y tan joven en su albo uniforme sin arrugas, con sus medias blancas, sus cortos cabellos de muchacho y su toca almidonada, parada al pie de la cama con sus piernas esbeltas y su cuerpo filiforme de maniquí, sonriendo con sus dientecillos voraces</t>
  </si>
  <si>
    <t>Las literas están oxidadas y chirrían; las puertas de los armarios crujen; los tacones de los botines martillan la loza; al rozarse o chocar, los cuerpos despiden un rumor sordo; pero las blasfemias y los juramentos prevalecen sobre cualquier otro ruido, como lenguas de fuego entre el humo</t>
  </si>
  <si>
    <t>En resumen, las palabras de la obra aparecen situadas en estratos superpuestos: en el nivel inferior, es una prosa española explicativa y racionalizada, y en el nivel superior, la canción en Prólogo s La novela-ópera de los pobres    Los ríos profundos  José María Arguedas  lengua quechua</t>
  </si>
  <si>
    <t>Después tocaron la corneta y el Piraña, las mandíbulas machuca y machuca, fue hasta el serrano Cava y yo pensaba "voy a llorar de pura rabia" y la maldita Malpapeada dale y dale a morder el zapato y la basta del pantalón, me la vas a pagar malagradecida, te vas a arrepentir de lo que haces</t>
  </si>
  <si>
    <t>Y mientras Amalia lo hacía el jabón se le escapó de las manos tres veces, se frotaba tan fuerte que le quedó ardiendo la piel, la señora siguió ahí, taconeando, gozando de su vergüenza, también las orejitas, ahora las patitas, dándole órdenes de lo más risueña, mirándola de lo más fresca</t>
  </si>
  <si>
    <t>Él bajó la cabeza y vio dos peces de nácar, vivos, terrestres, carnosos, para tragárselos de un solo bocado y sin mantequilla", como decía Vallano, y absolutamente extraños a ese cuerpo regordete que los prolongaba y a esa boca insípida y sin forma y a esos ojos muertos que lo contemplaban</t>
  </si>
  <si>
    <t>Luego de explorar el terreno, mejor sería decir de desbrozarlo y roturarlo, haciendo la apología de la vida en pacífica relación con sus semejantes, trató de convencer al Fiero Vásquez de que renunciara a esperar la oportunidad de emplear la oración para dedicarse a una existencia tranquila</t>
  </si>
  <si>
    <t>Muy solícitamente informó que ésta se llamaba Totora, porque le gustaba mucho comer tal planta; la otra Consentida, ya que él le aguantaba todo; esa Tuquita, pues, como los tucos que se pasan la noche cantando, ella se la pasaba bramando, la de más allá Corazona, debido a su color de sangre</t>
  </si>
  <si>
    <t>Hacienda Llaucán, noviembre 8 de 1915 (Firmado): Eulogio Guamán, Basilio Chiza, Manuel Palma, Catalino Atalaya, Dolores Llamoctanta, Eugenio Guamán, Eduardo Mejía, Sebastián Eugenio, José Carrillo, Tomás Cotrina, Vicente Espinoza, Cruz Yacupaico, a ruego de Rómulo Quinto, que no sabe firmar</t>
  </si>
  <si>
    <t>Y cuéntame, ¿cuáles son tus metas allá? Bueno, me gustaría tener un buen trabajo, ganar buena plata y tener todas las comodidades que te ofrece una ciudad como Madrid, y que en Lima, con terrorismo, cólera, falta de agua y apagones cada cinco minutos, no puedes tener aunque seas millonario</t>
  </si>
  <si>
    <t>El resto ambula por los patios desiertos del colegio, se sepulta en las literas de las cuadras, permanece con los ojos abiertos tratando de combatir el aburrimiento mortal con la imaginación; si tiene algún dinero va al reducto de Paulino a fumar, beber pisco, y a que lo devoren las hormigas</t>
  </si>
  <si>
    <t>Y el negro Vallano, que estaba enterito a pesar de la pelea, fue el primero que se lanzó sobre el serrano y después yo y cuando lo tuvimos bien cogido, el Jaguar le echó la misma espuma que quedaba en la brocha, le embadurnó toda la frente peluda y cerca de media cabeza y comenzó a afeitarlo</t>
  </si>
  <si>
    <t>Sí, había sido una suerte encontrarlo, una suerte ir a parar a la plaza San Martín y no a la pensión de Barranco, una suerte no ir a llorar la boca contra la almohada en la soledad del cuartito, sintiendo que se había acabado el mundo y pensando en matarte o en matar al pobre viejo, Zavalita</t>
  </si>
  <si>
    <t>Las casitas, de lechos rojos de tejas o grises de paja, con paredes amarillas o violetas o cárdenas, según el matiz de la tierra que las enlucía, daban por su parte interior, a particulares sementeras -habas, arvejas, hortalizas-, bordeadas de árboles frondosos, tunas jugosas y pencas azules</t>
  </si>
  <si>
    <t>estábamos en que llamé a mariano a mediodía, yo en piyama, con mi chompita cusqueña porque en las grises mañanas limeñas hacía un friecito desleal, marcando el número de mariano desde el teléfono privado de mi madre, pensando bueno, qué chucha, mándate nomás, chino, no tienes nada que perder</t>
  </si>
  <si>
    <t>Hubiera deseado zurcir a cuchilladas el vientre de Doroteo, pero él lo tenía sumido, bien cubierto con el brazo emponchado, ese brazo de guardia firme que también defendía el pecho, ese pechó ancho pero curvado hacia adelante, de modo que el cuchillo no pudiera encontrar fácilmente el corazón</t>
  </si>
  <si>
    <t>¿No estaba bien donde sus papás? Don Emilio Arévalo estaba sudando; estrechaba las manos que convergían hacia él de todos lados, se limpiaba la frente, sonreía, saludaba,  abrazaba a la gente de la tribuna, y la armazón de madera se bamboleaba, mientras don Emilio acudía hacia la escalerilla</t>
  </si>
  <si>
    <t>, Constitució, 19, 08014 Barcelona  El día 3 de noviembre de 1997, un jurado compuesto por Salvador Clotas, Juan Cueto, Luis Goytisolo, Miguel SánchezOstiz, Esther Tusquets y el editor Jorge Herralde, otorgó el XV Premio Herralde de Novela, por unanimidad, a La noche es virgen de Jaime Bayly</t>
  </si>
  <si>
    <t>Y don Teodoro le preguntó, según su modo de ser, es decir, entre amable y autoritario, por qué se estaba despeñando así y le advirtió además que le dijera la verdad, pues de lo contrario se iba a fregar porque él no admitía cuentos chinos y era bueno que le fuera conociendo desde el principio</t>
  </si>
  <si>
    <t>Y entraron, pues, al galope, como un ventarrón, de modo que el centinela que estaba sentado en las gradas de la casa más grande, apenas tuvo tiempo de levantarse para disparar sobre don Teodoro, pero ya llegaba el Fiero que, levantando su fusil, tendió al centinela de un culatazo en el cogote</t>
  </si>
  <si>
    <t>entramos al cielo, no sin antes saludar con el debido cariño al extraterrestre de la puerta que nunca en su puta vida me ha cobrado entrada y por eso lo quiero tanto, y coco me dice si vamos juntos al baño la chata va a sospechar, primero voy yo y después te paso el paco caleta, y yo perfecto</t>
  </si>
  <si>
    <t>Los suboficiales Morte y Pezoa cargaron al muchacho y se lanzaron por el campo, velozmente, seguidos por el capitán, el teniente y los cadetes que, desde todas direcciones, miraban con espanto el rostro que se balanceaba por efecto de la carrera: un rostro pálido, demacrado, que todos conocían</t>
  </si>
  <si>
    <t>Sorbe la sopa ruidosamente, mordisquea los trozos de pescado, coge los huesos y los chupa y deja brillantes escuchando o respondiendo o preguntando, y engulle pedacitos de pan, apura largos tragos de cerveza y se limpia con la mano el sudor: el tiempo se lo tragaba a uno sin darse cuenta, niño</t>
  </si>
  <si>
    <t>En la luz gris que bajaba suavemente, como una rala lluvia, hasta esa calle de Lince ancha y recta, todo parecía de ceniza: la tarde, las viejas casas, los transeúntes que se aproximaban o alejaban a pasos tranquilos, los postes idénticos, las veredas desiguales, el polvo suspendido en el aire</t>
  </si>
  <si>
    <t>«¿No les parece, amigos -decía el procesado mientras contaba-, que era una lisura y una sinvergüencería que se metieran onde nosotros estábamos bailando? Pa eso tienen sus chicherías ellos y es sabido que hay guerra entre los barrios del Santo Cristo y Nuestra Señora desque el pueblo es pueblo</t>
  </si>
  <si>
    <t>88 Los conscriptos para el servicio militar caían en una sola redada; no había medicamentos para combatir y ni siquiera prevenir las epidemias; las escuelas carecían de útiles y estaban regidas por maestros tan ignorantes como irremovibles, pues su nombramiento se debía a influencias políticas</t>
  </si>
  <si>
    <t>¿Estás loco, Cayo? El ave rapaz se deslizaba, agonizaba rápidamente sobre la plomiza calamina que iba manchando de granate, llegaba a la orilla, caía y manos hambrientas la recibían, se la disputaban y la desplumaban y había risas, injurias, y un fogón chisporroteaba ya contra el muro de adobes</t>
  </si>
  <si>
    <t>entonces él me dice en voz bajita, sin mirarme, tumbado boca abajo, me dice ven, y yo me acerco y le pregunto ¿te sientes mal?, y él, sin mirarme, échate, y yo me echo a su lado y veo cómo me tiembla la mano y es la coca pero también el deseo y la ternura y la emoción que siento por ti, mariano</t>
  </si>
  <si>
    <t>Allá, po esas peñas -el brazo de Rosendo se había levantado y al filo del poncho asomaba su índice nudoso que apuntaba las rocas- desde onde el Lombriz empieza, el lindero sube marcao po unos mojones de  piedras, tamaños de una vara o vara y media, hasta llegar a la mesma punta llamada El Alto</t>
  </si>
  <si>
    <t>Ahora la Teté lloraba a gritos, maldito, había derramado la taza de té, por qué no se moría de una vez, y la señora Zoila loquita, loquita, tan grandazo y tan maricón, y la señora Zoila estás manchando el mantel, en vez de andar chismeando como las mujeres anda a escribir tus versitos de maricón</t>
  </si>
  <si>
    <t>En los ojos de Popeye había brotado una lucecita, ¿te acuerdas cuando fuimos a espiarla a la Amalia en Ancón, flaco? Desde la azotea se veía el baño de la servidumbre, en la claraboya dos caras juntas e inmóviles y abajo una silueta esfumada, una ropa de baño negra, qué riquita la cholita, flaco</t>
  </si>
  <si>
    <t>¡Hasta genealogías! Washington y el cholo Martínez conversaban de pie cerca de la puerta, Solórzano hojeaba un periódico sentado en una mesa, Aída y Jacobo desaparecían casi en la penumbra de un rincón, el Ave se había acomodado en el suelo y Héctor espiaba el patio por las rendijas de la puerta</t>
  </si>
  <si>
    <t>Queta sintió que la fría manita huesuda la  atraía de nuevo hacia él y se inclinó, adelantó la cabeza y separó los labios: pastosa, incisiva, una forma que hedía a tabaco picante y alcohol, paseó por sus dientes, encías, aplastó su lengua y se retiró dejando una masa de saliva amarga en su boca</t>
  </si>
  <si>
    <t>Uno de los pequeños hijos de Paula corrió hacia su padre, y, prendiéndosele del pantalón, se puso a decirle: «¡Taita, pum, venao! ¡Taita, pum, venao!» Doroteo lo miró y, advirtiendo que metía las manos en el gatillo del rifle, le respondió: «¡Sí venao!»,e hizo seña a Paula para que se lo llevara</t>
  </si>
  <si>
    <t>Cuando una autoridad de Cajabamba -subprefecto, juez- se portaba mal, el pueblo iba en busca de don Teodoro pidiendo justicia y entonces él, encabezando al pueblo, tomaba a la mala autoridad, la hacía montar en un burro y la iba a dejar, con banda de músicos y cohetes, a las afueras de la ciudad</t>
  </si>
  <si>
    <t>"Tú te crees que no, pero te he visto dar codazos como un varón para sentarte a mi lado; te crees que no pero cuando Vallano dijo quién sirve y todos gritaron el Esclavo y yo dije por qué no sus madres, a ver por qué, y ellos cantaron ay, ay, ay, vi que bajaste una mano y casi me tocas la rodilla</t>
  </si>
  <si>
    <t>277  278  En los cabellos y en la camisa de la opa pululaban los piojos; andaban lentamente, se colgaban de cada hilo de su cabellera, de los que caían hasta el rostro y la frente; en los bordes de la camisa y en las costuras, los veía en filas, avanzando unos tras otros, hasta el infinito mundo</t>
  </si>
  <si>
    <t>Bailó en las plazas de los pueblos durante las grandes fiestas; hizo proezas infernales en las vísperas de los días santos; tragaba trozos de acero, se atravesaba el cuerpo con agujas y garfios; caminaba alrededor de los atrios con tres barretas entre los dientes; ese danzak se llamó Tankayllu</t>
  </si>
  <si>
    <t>porque mal que bien uno tiene su buen potito: gordito, paradito, ricas nalgas mi casero, lástima nomás que haya por ahí unos pocos pelitos indeseables, cuánto daría uno por depilárselos y tener un culito perfectamente lampiño y juguetón, pero, malaya la suerte, a uno le tocó un culito semipelucón</t>
  </si>
  <si>
    <t>Observaba ansiosamente a hombres y mujeres y había sentido que el pecho le latía fuerte al ver acercarse a una figura cansada y descalza, con un sombrero de paja y un bastón que tanteaba: ¡el ciego Rojas! Pero no era él, sino un ciego albino y todavía joven que fue a acuclillarse bajo una palmera</t>
  </si>
  <si>
    <t>A Amalia le empezaron a zumbar las orejas, la señorita la sacudía del brazo y comenzó a cantar ojo por ojo, chola, diente por diente, y miró a Amalia y ¿en broma o en serio? dime Amalia, ¿en las mañanitas después que se va el señor vienes a consolar a la chola? Amalia no sabía si enojarse o reírse</t>
  </si>
  <si>
    <t>¿Qué otra cosa les interesa fuera del trago y el bulín? Tenía la boca torcida en una mueca casi risueña, se rascaba el bigotito con sus dedos color mostaza, se había echado el sombrero hacia la nuca y se paseaba por el saloncito con una mano en el bolsillo, como un malo de película mexicana piensa</t>
  </si>
  <si>
    <t xml:space="preserve">-Muchas cosas -respondió Alberto-, pero las principales son que den máscaras protectoras a los que trabajan en los hornos, pues ahora se vuelven tísicos; que den botas impermeables a los que trabajan en zonas inundadas; aumento de salario mínimo a un sol </t>
  </si>
  <si>
    <t>Permiso, dos hombres se apartaron, sus ojos subieron y bajaron y subieron muy rápido, la silueta tan blanca piensa, sin detenerse en los coágulos, en los labios rojinegros de las heridas fruncidas, en la maraña de cabellos que ocultaba su cara, en la mata de vello negro agazapada entre las piernas</t>
  </si>
  <si>
    <t>El capellán del colegio es un cura rubio y jovial que pronuncia sermones patrióticos donde cuenta la vida intachable de los próceres, su amor a Dios y al Perú y exalta la disciplina y el orden y compara a los militares con los misioneros, a los héroes con los mártires, a la Iglesia con el Ejército</t>
  </si>
  <si>
    <t>El pantalón de montar, con refuerzos de cuero, del forastero, sus polainas opacas, su saco corto, su corbata con un nudo pequeño sobre el cuello ancho de la camisa; el color de sus ojos, su timidez, su sombrero ribeteado, eran muy semejantes a los de todos los hacendados de los distritos de indios</t>
  </si>
  <si>
    <t>Las armas de mis enemigos sean todas quebradas, las armas de fuego magnetizadas y las aventajadas y nunca vencidas; que todos mis enemigos caigan a mis pies como cayeron los judíos de Jesucristo; rómpanse las prisiones, los grillos, las cadenas, las chavetas, los candados, las chapas, los cerrojos</t>
  </si>
  <si>
    <t>¿Cómo? Si estaban a tan inalcanzable altura; aquí, sobre la tierra, caminando, oyendo el vals, pero a una distancia que yo sentía extremada, temeraria, que ningún halcón se lanzaría a cruzar; ningún insecto alado y fuerte, como un huayronk´o o cantárida, ni siquiera el mágico vuelo del San Jorge</t>
  </si>
  <si>
    <t>Avisos en la prensa y la radio locales, autos y camionetas con parlantes recorrerían los barrios lanzando volantes y eso atraería más gente y él contaría los minutos, los segundos y sentiría que se le disolvían los huesos y gotas heladas bajando por su espalda y por fin: allí estaría, ahí entraría</t>
  </si>
  <si>
    <t>Estas minas de Navilca han sido de peruanos, después de los Gofrey, que eran unos gringos medios acrioliaos -eslavos, decían, y yo no sé bien qué es eso-, luego fueron de un solo peruano, ¡ah, maldito!, para caer en manos de una sociedá cabeceada entre italianos y peruanos y por último ser de Minin</t>
  </si>
  <si>
    <t>) qué barbaridad, nadie me ha preguntado si conozco a luis miguel y ya les conté, de lo más impúdico yo, todo mi cherry con el divo, sorry, chicas, pero no puedo con mi genio, pienso en luismi (o micky, como le decimos sus íntimos) y me dan ganas de salir corriendo a matricularme en su club de fans</t>
  </si>
  <si>
    <t>También se decía que una pata de oro seguida de muchos patitos del mismo metal, salía en algunas ocasiones a las orillas para tentar a los que la vieran y luego correr con su camada al agua y estar allí, dando vueltas casi al alcance de la mano, a fin de que los codiciosos entraran y se sumergieran</t>
  </si>
  <si>
    <t>Descartada la hipótesis de que mezclara oro a la aleación, pues no cobraba muy caro, se dijo que empleaba sangre humana, secuestrando a sus víctimas y degollándolas en el momento de hervir el bronce para añadirle la sangre que perennizaba algo del canto del hombre en la definitiva firmeza del metal</t>
  </si>
  <si>
    <t>La Universidad era un reflejo del país, decía Jacobo, hacía veinte años esos profesores a lo mejor eran progresistas y leían, después por tener que trabajar en otras casas y por el ambiente se habían mediocrizado y aburguesado, y ahí, de pronto, viscoso y mínimo en la boca del estómago: el gusanito</t>
  </si>
  <si>
    <t>241  agitaba, al parecer, el ritmo de la danza; no miraba al bailarín; pero yo sabía que así, con la cabeza agachada, no sólo lo seguía sino que se prendía de él, que sus manos eran guiadas por los saltos del soldado, por el movimiento de su cuerpo; que ambos estaban impulsados por la misma fuerza</t>
  </si>
  <si>
    <t>El caporal se quedó pensando en las palabras del otro, del recién llegado Méndez, y acaso porque no creyera en la presencia de espías o porque no quisiera recibir lecciones de nadie, pues él era nada menos que jefe de todos los caporales, respondió un poco irónicamente: -Estás como la señora Leonor</t>
  </si>
  <si>
    <t>Como imitan muy bien los gritos y cantos de los animales y pájaros, se ocultan en ellas y lanzan al aire el reclamo del venado o el arrullo de la paloma o el mugido del paujil, que acuden en pos de su ilusorio congénere, acercándose hasta que de la tronera parte la buida flecha que les rinde la vida</t>
  </si>
  <si>
    <t>El jardín, la mamá, besos, su cara con lágrimas, no veía loco, no veía por ser tan loco, hasta la cocinera y la sirvienta estaban ahí, y los grititos excitados de la Teté: el regreso del hijo pródigo, Carlitos, si en vez de horas hubiera estado adentro un día me hubieran recibido con banda de música</t>
  </si>
  <si>
    <t>Dijeron los Padres que el    258  regimiento había marchado sobre Arbancay no por el motín solamente, sino a cumplir las maniobras del año; que la tropa estaba inactiva hacía mucho tiempo, y que la marcha relámpago el Apurímac y al Pachachaca fue un gran movimiento que enaltecía al Comando del Cuzco</t>
  </si>
  <si>
    <t>El corpulento río de olores parece fragmentarse en ramales de tabaco, cerveza, piel humana y restos de comida que circulan tibiamente por el aire macizo de «La Catedral», y de pronto son absorbidos por una invencible pestilencia superior: ni tú ni yo teníamos razón papá, es el olor de la derrota papá</t>
  </si>
  <si>
    <t>Preguntará el Prudencio por todos sus parientes, por las muchachas casaderas, por los mozos, por los viejos y abuelas, por los músicos de su aldea; algún arpista, algún famoso tocador de quena, de mandolina, o de quirquincho; preguntará por los maestros que los fabrican; por los tejedores y tejedoras</t>
  </si>
  <si>
    <t>Se para en la puerta del colegio, levanta su hocico y se pone a mirarme, y yo la siento cuando estoy lejos, incluso cuando estoy llegando a la avenida de las Palmeras, siento que la Malpapeada sigue en la puerta del colegio, frente a la Prevención, mirando la carretera por donde me he ido y esperando</t>
  </si>
  <si>
    <t>Eso sí, juro por Dios que ésta sí me las pagas, Esclavo, delante de ella me la vas a pagar, si me resbalo y me rompo una pierna llamarán a mi casa y si viene mi padre le diré por fin qué pasa, a mi me han expulsado por tirar contra pero tú te escapaste de la casa para irte con las putas y eso es peor</t>
  </si>
  <si>
    <t>¡Abandonar a sus hijitos, a sus tiernas criaturitas! No todas eran tan tiernas, pues en ese momento apareció el hijo grandullón que hacía de amanuense y era sin duda aficionado a los gallos de riña, pues tenía en brazos un ajiseco al que fijaba los pitones después de habérselos aguzado concienzudamente</t>
  </si>
  <si>
    <t>Pareció que despertaban, que de pronto fueran más, y sus ojos iban rápidamente de un espejo a otro espejo y a la cama para no perder a ninguna de las figurillas  diligentes, sueltas, hábiles que desabotonaban un tirante, enrollaban una media, deslizaban un calzón, y se ayudaban y jalaban y no hablaban</t>
  </si>
  <si>
    <t>Nara se fijó en el rastro que el visitante había dejado al caminar por la arena de la ribera y al advertir una huella de hombre y otra de venado, exclamó: «¡Es el Chullachaqui!» Pero calló el hecho al cacique Coranke, cuando éste volvió de sus correrías, para evitar que se expusiera a las iras del Malo</t>
  </si>
  <si>
    <t>Y además, juntar las manos, parecía mi madre en las  23  La Ciudad y los Perros  Mario Vargas Llosa  novenas, un chico en la iglesia recibiendo la primera comunión, parecía que el Jaguar era el obispo y él se estuviera confesando, me acuerdo de eso, decía Rospigliosi y la carne se me escarapela, hombre</t>
  </si>
  <si>
    <t>¿No ha limpiado el país de apristas y comunistas? ¿No ha dado a los militares lo que no tuvieron nunca? ¿No ha llamado a los señorones del Club Nacional a los  Ministerios, a las Embajadas, no les ha dejado decidir todo en Hacienda? ¿No se les da gusto en todo a los gringos? Qué más quieren esos perros</t>
  </si>
  <si>
    <t>Podía ser, Amalia: lo primero que había hecho al ver a Ambrosio había sido contarle, jadeando como un sapo y echando carajos, que el camión que traía de Tingo María se había quedado plantado ocho veces por derrumbes provocados por el aguacero, y que el viaje, qué vaina, había durado treinta y cinco horas</t>
  </si>
  <si>
    <t>Saltaban el muro de ladrillos a la altura de Colón, planeaban el descenso en una pequeña explanada de tierra, contemplando con ojos graves y experimentados la dentadura vertical del acantilado y discutían el camino a seguir, registrando desde lo alto los obstáculos que los separaban de la playa pedregosa</t>
  </si>
  <si>
    <t>Cada uno de los grupos es tratado de distinta manera: colectivamente, bajo un solo trazo homogéneo, los colonos; armónicamente pero con matices diferenciales, las chicheras; más pormenorizadas e individualmente, subrayando sus jerarquías castrenses que introducen distintos estratos sociales, los soldados</t>
  </si>
  <si>
    <t>ay, qué rico era fumar tronchos en lima, cómo extraño esas épocas tan dulces, ahora soy un hombre sano, no fumo, no me emborracho, no jalo coca, ni siquiera me la corro porque después no tengo sueños eróticos y adoro tener sueños eróticos y mojar las sábanas pensando en chicos guapotes y chicas deliciosas</t>
  </si>
  <si>
    <t>A ratos se acercaba a la baranda de la tribuna, encaraba a la muchedumbre con los brazos en alto, ¡tres hurras por Emilio Arévalo!, y él mismo rugía ¡hurrá!, ¡tres hurras por el general Odría!, y estentóreamente ¡rrá rrá rrá! El Parlamento está bien para los que no tienen nada que hacer dijo don Fermín</t>
  </si>
  <si>
    <t>Vio, detrás de la señora Zoila, el rostro lleno, los bigotes y patillas grises, los ojos risueños de don Fermín,  hola flaco, tu madre se desanimó de, hola Popeye, ¿estabas aquí? Don Fermín entró al cuarto, una camisa sin cuello, una casaca de verano, mocasines, y tendió la mano a Popeye: cómo está, señor</t>
  </si>
  <si>
    <t>Fue muy gracioso cuando me dijo que trabajaba limpiando piscinas, porque yo le pregunté, sin ninguna cachita, ah, le pregunté ¿y tú limpias las piscinas buceando o cómo?, y ella me dijo no, pues, cómo se te ocurre, si yo no sé nadar, primero vaciamos la piscina y de ahí yo bajo a limpiar, qué cague de risa</t>
  </si>
  <si>
    <t>posé mis ojos en ti y me derretí (a veces pienso que debería escribir poemas, corazón), yo no creo en el amor a primera vista, pero tengo sobradas evidencias de que la arrechura a primera vista existe (y excita), y contigo fue eso: te vi y me arrechaste a morir, porque en lima no había muchos chicos como tú</t>
  </si>
  <si>
    <t>Estas grandes potencias, estas grandes reliquias y esta santa oración me sirvan de ayuda para poder defenderme de todo, para sacar los entierros por difíciles que sean, sin ser molestado por espíritus y apariciones, para que en las ocasiones y en los campos de batalla no me ofendan las balas ni armas blancas</t>
  </si>
  <si>
    <t>¿Por qué no me consultaste? Don Melquíades venía por el corredor escoltado por dos guardias, seguido de un hombre alto que llevaba un sombrero de paja que el viento candente agitaba, las alas y la copa se mecían como si fueran de papel de seda, y un traje blanco y una corbata azul y una camisa aún más blanca</t>
  </si>
  <si>
    <t>Los vio cuchicheándose junto a los añosos estantes y vio el abandono y la  alegría de la cara de Jacobo y los vio soltarse cuando Matías se les acercó y vio que desaparecía la sonrisa de Jacobo y aparecía la concentración ceñuda, la abstracta seriedad, la cara que mostraba al mundo desde hacía algunos meses</t>
  </si>
  <si>
    <t>¿ Era él ese rostro pulcramente afeitado, esos cabellos limpios y asentados, esa camisa blanca, esa corbata clara, esa chaqueta gris, ese pañuelo que asomaba por el bolsillo superior, ese ser aséptico y acicalado que aparecía en el espejo M cuarto de baño? - Estás muy buen mozo - dijo su madre, desde la sala</t>
  </si>
  <si>
    <t>Sus labios descoloridos sonreían a menudo con una mecánica sonrisa profesional, y sus manos escuálidas y nudosas manipulaban los billetes, soles y pesetas demostrando una soltura que hacía pensar que ellas mismas, por su lado, hacían las cuentas mientras él hablaba con los clientes o ponderaba las mercancías</t>
  </si>
  <si>
    <t>Viví temblando, no tanto porque estaba abandonado, sino porque el valle era sombrío; y yo había habitado hasta entonces en pampas de maizales maternales e iluminadas; y necesitaba compañía para dominarme y explorar tranquilo las rocas, los socavones, las grandes piedras erizadas de ese río hosco y despoblado</t>
  </si>
  <si>
    <t>¿Cuántas veces se habían amistado, peleado y reconciliado Carlitos y la China? ¿Cuándo las borracheras de Carlitos se habían convertido en una sola borrachera crónica? En esa gelatina de días, en esos meses malaguas, en esos años líquidos que se escurrían de la memoria, sólo un hilo delgadísimo al que asirse</t>
  </si>
  <si>
    <t>tiene un aire al pelucón de U2, le dije, por dios que tenía un aire a bono, esa pinta inequívoca de poeta malandrín, esa astucia gatuna, esa melancólica  resignación del que sabe que la felicidad sólo dura cinco minutos y se llama tirar con tu amor, no te pases, gabrielillo, no alucines demasiado, me dijo él</t>
  </si>
  <si>
    <t>Habría poca luz, para tomar notas se sentaría en una mesita iluminada por una lamparilla sin pantalla o por velas, movería los labios despacito, cerrando los ojos, se levantaría y paseando repetiría nombres, fechas, nocturna y voluntariosa, ¿sería su papá un obrero, una sirvienta su mamá? Piensa: ah, Zavalita</t>
  </si>
  <si>
    <t>Quien ve cometer un gran pecado también debe pedir perdón a Dios; el gran pecado salpica; todos los testigos debemos arrodillarnos y clamar a fin de que ni rastros, nada, nada de la mancha persista, ni en el corazón de los que delinquieron ni en el pensamiento de los que tuvieron el infortunio de ser testigos</t>
  </si>
  <si>
    <t>El gran instrumento narrativo de la burguesía es asumido por los grupos contestatarios imprimiéndole ciertas modificaciones indispensables, como fue la adopción de parámetros colectivos o la conversión del personaje en tipo representativo de la clase social, rasgos que aún pervivirán en la creación arguediana</t>
  </si>
  <si>
    <t>Era imposible saber si su terrible, universal curiosidad cómo se hacía uno periodista, qué era ser periodista, cómo se escribían artículos era sincera o estratégica, si su coquetería era desinteresada y deportiva o si realmente se había fijado en ti o si tú, como ella a ti, sólo la ayudabas a matar el tiempo</t>
  </si>
  <si>
    <t>Deja que te arregle la cama Hortensia sacudía las sábanas, cerraba la cortina y él sintió como si se deslizara por una pendiente rocosa, y a lo lejos, percibía bultos moviéndose en la oscuridad; siguió resbalando, hundiéndose, y de pronto se sintió agredido, brutalmente extraído de ese refugio ciego y denso</t>
  </si>
  <si>
    <t>Ella, que sabía tanto, ¿por qué no salía en defensa de la comunidad? ¿Acaso don Álvaro Amenábar era invulnerable? Algunos comenzaron a sospechar, sin atreverse a manifestarlo para no despertar la cólera de Nasha, que no sabía tanto como se decía y los comentarios sobre su poder acaso fueran simples habladurías</t>
  </si>
  <si>
    <t>357 Calixto, a quien el ambiente había caldeado tanto como el pisco, dijo que él, a pesar de no haber trabajado aún en las minas se adhería con todo gusto a la huelga, pues tenía una triste experiencia de la ley y ahora veía que en Navilca debían pasar cosas muy malas si los mineros estaban enredados en la ley</t>
  </si>
  <si>
    <t>En esa quebrada viví abandonado durante varios meses; lloraba a gritos en las noches; deseaba irme, pero temía al camino, a la sombra de los trechos horadados en la roca, y a esa angosta senda, apenas dibujada en la tierra amarilla que, en la oscuridad nocturna, parecía guardar una luz opaca, blanda y cegadora</t>
  </si>
  <si>
    <t>Y le contó: volvían de una fiestecita en Barranco y al pasar por la Embajada de Colombia Trinidad para un ratito, tengo que bajar, Pedro Flores creyó que iba a orinar, pero bajó del taxi y comenzó a gritar amarillos, viva el Apra, Víctor Raúl, y cuando él arrancó asustado vio que a Trinidad le llovían cachacos</t>
  </si>
  <si>
    <t>Desde lejos, la progresión sugería un movimiento simultáneo de retroceso y avance: cuando la línea delantera estaba tendida, la segunda columna progresaba a toda carrera, superaba la posición de aquélla y pasaba a la vanguardia; la tercera columna avanzaba hasta el emplazamiento abandonado por la segunda línea</t>
  </si>
  <si>
    <t>El coronel Espina le sonreía con afecto, había perdido mucho pelo pero los mechones que conservaba no tenían una cana, y su cobriza cara se mantenía lozana; paseaba despacio sus ojos por el rostro curtido e indolente de Bermúdez, por el cuerpo avejentado y ascético encogido en el vasto sillón de terciopelo rojo</t>
  </si>
  <si>
    <t>La perezosa vida de las primeras semanas se había vuelto desde entonces una activa  rutina: Amalia le preparaba de comer, acomodaba el fiambre en la guantera de la carcocha y Ambrosio, en camiseta, una gorrita con visera, un pantalón en harapos y zapatillas de jebe, partía a Tingo María a las ocho de la mañana</t>
  </si>
  <si>
    <t>Entre suspiros e invocaciones a Dios, habló de los pasteles y bizcochos que había comprado en la tienda de la vuelta, eligiéndolos primorosamente, y del té que se había enfriado en la mesa, y de su soledad y de la tragedia que el Señor le había impuesto para probar su fortaleza moral y su espíritu de sacrificio</t>
  </si>
  <si>
    <t>¡Si hubiera alguien con quien hablar, que pudiera comprender o al menos escucharlo! ¿Cómo fiarse de Alberto? No sólo se había negado a escribir en su nombre a Teresa, sino que los últimos días lo provocaba constantemente -a solas, es verdad, pues ante los otros lo defendía-, como si tuviera algo que reprocharle</t>
  </si>
  <si>
    <t>A la semana siguiente el juego de la Polla duplicó y Última Hora fotografió en primera plana a dos comerciantes iqueños enarbolando eufóricos la cartilla premiada, y a la siguiente, los cuatrocientos mil soles del premio los ganó, solo, un pescador del Callao que había perdido un ojo de joven en una riña de bar</t>
  </si>
  <si>
    <t>Estaba en cuclillas, en el rincón sombreado por la calamina, los ojos entrecerrados por la resolana o para disfrutar mejor el placer que nacía en sus mandíbulas y abarcaba la cuenca del paladar y la lengua y la garganta  que los residuos de plumas adheridas a la carne chamuscada arañaban deliciosamente al pasar</t>
  </si>
  <si>
    <t>Coronado de su cabellera blanca, su frente, sus ojos, aun sus mejillas, sus manos que tenía bajo mi rostro, transmitían calma; aquietaron la desesperación que sentía ante la evidencia de que no podría ver la llegada de los colonos, su ingreso al templo, con los cabellos levantados en desorden, los ojos candentes</t>
  </si>
  <si>
    <t>Vivía y había crecido en un pueblo desolado, ventoso, rodeado de cerros secos que florecían en el invierno, fugazmente; en el invierno, cuando hacía frío y la neblina se asentaba durante semanas o se deslizaba en mantos bajos, casi sin elevarse, descendiendo a las hondonadas y escalando, lentamente, las montañas</t>
  </si>
  <si>
    <t>pero no me fui tan rápido, y ahora que estoy lejos, la extraño, y daría plata por meterme una buena juerga en el cielo, plata daría, no saben ustedes lo rico que era jalar coca y chupar y hablar huevadas con los simpáticos malandrines de lima, es toda una onda que no se puede repetir con los gringos acá en miami</t>
  </si>
  <si>
    <t>Hay aquí una herencia del realismo europeo del siglo XIX que practicó una tesonera racionalización pero también podemos percibir, para no caer en la trampa de nuestro excluyente perspectivismo cultural, una herencia del manejo preciso, lacónico y parsimonioso de la lengua que es propio de las comunidades ágrafas</t>
  </si>
  <si>
    <t>llamo al mozo delicadamente y el tío se me acerca caminando así medio escaldado con su camisita blanca que hace siglos no conoce lo que es un poquito de detergente extrapoder y me da la carta toda grasosa haciendo un gesto tipo otro rosquete que viene a tomar su sopita de cebolla y a hablar de diplomacia, caracho</t>
  </si>
  <si>
    <t>Y mi madre le decía, "sí señor policía, su padre también era así, una vez me lo trajeron medio muerto, casi ni podía hablar y quería que le fuera a comprar más licor y como no podía levantar los brazos de tanto que le dolían, yo misma tenía que meterle a la boca la botella de pisco, se da usted cuenta qué familia</t>
  </si>
  <si>
    <t>"¿Yo me hubiera dejado, Vallano se hubiera dejado, Cava se hubiera dejado, Arróspide, quién? Nadie, sólo él, porque el Jaguar no es dios y entonces todo hubiera sido distinto, si contesta, distinto si se mecha o coge una piedra o un palo, distinto aun si se echa a correr, pero no a temblar, hombre, eso no se hace</t>
  </si>
  <si>
    <t>Nos miramos especialmente; no era sólo el asunto de Lleras el que necesitaba ser discurrido entre nosotros, entre él y yo, sino el recuerdo de la mañana, las lágrimas de los colonos que no sé si él recordaría aún, pero en mí seguían llameando, como el sol que llegó tan de sorpresa a los cañaverales de la hacienda</t>
  </si>
  <si>
    <t>Aunque casi todas sus observaciones lingüisticas se refieren al quechua y no al español de América, es obvio que fue este el que le sirvió de punto referencial para detectar las singularidades del quechua, para objetivarlo intelectualmente en una conciencia que de meramente existencial, se transformó en analítica</t>
  </si>
  <si>
    <t>Vedado para los cadetes, monstruo grisáceo y algo satánico porque allí se elaboraban las listas de consignados y en él tenían sus madrigueras las autoridades del colegio, el edificio de la administración estaba tan lejos de las cuadras, en el espíritu de los cadetes, como el palacio arzobispal o la playa de Ancón</t>
  </si>
  <si>
    <t>Su alma, nacida a la contemplación de un mar de olas mansas, de blandas y fáciles dunas y de cerros alejados en cuya aridez nunca reparó, se estremecía ahora ante la presencia de la roca crispada y amenazante, fría de mil vientos y lluvias, donde para peor ningún asilo podía brindar un poco de tranquila comodidad</t>
  </si>
  <si>
    <t>por un momento preferiría estar yo abajo, a mí me gusta que me engrían, que me muerdan la espalda, que me digan cosas ricas al oído, que me den por atrás, no importa, porque ahora mariano me está moviendo el potito, y cuando un culito te pide un poco de cariño, no lo puedes defraudar: es una cuestión de humanidad</t>
  </si>
  <si>
    <t>Paulino vende en el mostrador colas y galletas, café y chocolate, caramelos y bizcochos y, en la trastienda, es decir en el reducto amurallado y sin techo que se apoya en el muro posterior y que, antes de las rondas, era el lugar ideal para las contras, vende cigarrillos y pisco, dos veces más caro que en la calle</t>
  </si>
  <si>
    <t>¿Por qué no le habías presentado a tu familia, por qué no quieres conocer a la mía, por qué ni siquiera a tu amigo íntimo le habías contado, te avergüenza estar conmigo? Estaban en la puerta de «La Maison de Santé» y hacía frío y tú te sentías aburrido: ya sé por qué te gustan tanto los melodramas mexicanos, Anita</t>
  </si>
  <si>
    <t>nathalie y yo nos sentamos en una banca, y el parque está oscurazo, y por supuesto hay varias parejitas de arrechos sobándose y frotándose y diciéndose mañoserías, porque en lima, a falta de otra diversión, la gente siempre encuentra tiempo para la mañosería y el arte de calentarle los huevos al novio en el parque</t>
  </si>
  <si>
    <t>nos apoyamos en la barra, más bien timidones, de espaldas a la gente, hay unos chicos desaliñados tocando en vivo, no suenan tan mal: digamos que no agreden los oídos, a veces suben a cantar unos impresentables que, la verdad, no sé qué se alucinan: en esos casos uno recuerda con nostalgia al incomprendido rochabús</t>
  </si>
  <si>
    <t>Era muy bello el trajín de las yuntas, su serena y ruda fuerza y ver cómo ante ellas, igual que encerrados entre paréntesis por las cornamentas, aparecían los sembríos, las casas, los árboles y cerros de los alrededores y cómo los bueyes obedecían a las voces y el aguijón de las puyas para voltear o tomar dirección</t>
  </si>
  <si>
    <t>Basta que abriera los ojos y ahí mismo la veía, mirándome y a veces yo no podía dormir con la idea de que la perra se pasaba la noche a mi lado sin bajar los párpados, eso es algo que pone nervioso a cualquiera, que lo estén espiando, aunque sea una perra que no comprende las cosas pero a veces parece que comprende</t>
  </si>
  <si>
    <t>Estrictamente, la novela, en cuanto a historia, comienza con el capítulo II de impostación narrativa tradicional: allí se cuenta quién era el padre, cuál la relación con su hijo, cómo deambulan por la sierra y cómo se ve obligado a dejarlo pupilo en un Colegio de Abancay, el cual será el escenario de toda la novela</t>
  </si>
  <si>
    <t>Piensa: ¿por qué no me voy? Piensa: tengo que irme y pide más cerveza: Llena los vasos, atrapa el suyo y mientras habla, recuerda, sueña ó piensa, observa el círculo de espuma salpicado de cráteres, bocas que silenciosamente se abren vomitando burbujas rubias y desaparecen en el líquido amarillo que su mano calienta</t>
  </si>
  <si>
    <t>Usted tiene la culpa, gritó Amalia, y él la miró como si estuviera loca, usted lo invencionó que se metiera en política, y Pedro Flores ¿yo, en política? él no se había metido ni se metería nunca en política porque odiaba la política, señora, y más bien el loco de Trinidad lo había podido meter anoche en un gran lío</t>
  </si>
  <si>
    <t>y empujo mi biela y me saco mis armani para no pasar por pituquín y toco el timbre de mariano, a quien recién he conocido y ya me muero de ganas de conocer más a fondo, ustedes me entienden, amables lectores, ustedes que, al igual que yo, saben lo que es tocar una pinga bien al palo y hacerle caramelo con la boquita</t>
  </si>
  <si>
    <t>¿En qué forma puede haberse jodido, niño? Solos o en grupos, las caras hundidas en sus apuntes, ¿cuántos de éstos entrarían, dónde estaba Aída?, los postulantes daban vueltas al patio a paso de procesión, repasaban sentados en las bancas astilladas, recostados contra las mugrientas paredes se interrogaban a media voz</t>
  </si>
  <si>
    <t>mi adorado hermano manolo me hace la competencia pero yo ostento el récord mundial, tanto pacman juego, que a veces mi madre pasa por ahí y me mira feo y mueve la cabeza como diciendo qué mala suerte, caracho, cómo me tocó un hijo tan zángano, tan ocioso, porque yo me paso la mañana entera dándole y dándole al pacman</t>
  </si>
  <si>
    <t>Oye, chuchumeca pelopintado (y perdóname que te hable así, hijita, pero eso es lo que eres), ¿tú con quién crees que estás hablando, ah?, ¿tú crees que yo no sé que has estado en intimidades con mi marido?, ¿tú crees que yo no estoy enterada del crucero que le has hecho pagar al zamarro de mi marido? dijo Maricucha</t>
  </si>
  <si>
    <t>Y después iré a verla y la llevaré al Parque Necochea" (que está al final del Malecón Reserva, sobre los acantilados verticales y ocres que el mar de Miraflores combate ruidosamente; desde el borde se contempla, en invierno, a través de la neblina, un escenario de fantasmas: la playa de piedras, solitaria y profunda)</t>
  </si>
  <si>
    <t>Junto al canto, ya individual, ya coral, y junto a la declaración que casi podría confundirse con la simple dicción en alta voz del texto, tendríamos una tercera forma intermedia entre aquellas dos, el recitativo, que uno de sus inventores, Girolamo Mei, definía en el XVI como «un alto modo di cantare che lordinario»</t>
  </si>
  <si>
    <t>por dios que es bien cabrito el barrios, pero así cabrito y todo es buena gente el pata, a veces me ha traído regalitos, una vez me regaló este reloj swatch bien tiza, ese barrios se pasa, total, lo que haga con su culo es problema suyo, ¿no? ya estoy como una roca, no más de media hora me demoro en ponerme bien durito</t>
  </si>
  <si>
    <t>Encerradas entre la avenida Larco, el Malecón y la calle Porta, hay media docena de manzanas: un centenar de casas, dos o tres tiendas de comestibles, una farmacia, un puesto de refrescos, un taller de zapatería (semioculto entre un garaje y un muro saliente) y un solar cercado donde funciona una lavandería clandestina</t>
  </si>
  <si>
    <t>¿Y cómo supo,  22  La Ciudad y los Perros  Mario Vargas Llosa  pura casualidad, o un soplón, y si hubiera estado Huarina de servicio, o el teniente Cobos? Sí, por lo menos no tan rápido, se me ocurre que si no descubre el Círculo la sección no se hubiera vuelto un muladar, estaríamos vivitos y coleando, no tan rápido</t>
  </si>
  <si>
    <t>Amalia la seguía del closet al cuarto de baño al tocador, para que tomara su café mientras se vestía, veía la mano que le temblaba tanto, la raya de las cejas se le torcía, y ella temblaba también, oyéndola: esos ingratos, si no fuera por el señor a Odría y a esos ladrones hacía rato que se los habría cargado la trampa</t>
  </si>
  <si>
    <t>al ratito que se fue jimmy, mariano dejó de cantar, hizo un par de bromas mañosas, agradeció y zafó del escenario, lo aplaudieron un culo, éramos cuatro gatos, pero aplaudimos fuerte, y él, como si con él no fuera la cosa, castigador, puso primera, se arrancó a la barra, pidió una cerveza y que nos cache un burro ciego</t>
  </si>
  <si>
    <t>Antes que cesara el sonido metálico, el capitán Garrido vio que la primera fila de ataque, dividida en tres cuerpos, salía impulsada en un movimiento simultáneo: los tres grupos se abrían en abanico, avanzaban a toda velocidad desplegándose adelante y hacia los lados, igual a un pavo real que yergue su poderoso plumaje</t>
  </si>
  <si>
    <t>Una serpiente avanza, despacio, por la pista, se enrosca sobre sí misma frente a la explanada, se pierde en la mancha de vehículos  84  La Ciudad y los Perros  Mario Vargas Llosa  estacionados al borde del Parque y luego aparece al otro extremo, disminuida: gira y toma nuevamente la avenida Larco, en sentido contrario</t>
  </si>
  <si>
    <t>No estaba en el desierto; tampoco había campos de labranza o de pastos permanentes; en Saisa sólo había yerbas precarias; un manantial escaso al que venían a beber las bestias y los zorros, desde inmensas distancias; y calabazas que los comuneros sembraban en el fondo de las quebradas, donde alguna humedad debía existir</t>
  </si>
  <si>
    <t>Amalia sólo uno (tonta, requetetonta le dijo Gertrudis Lama), sólo el chofer de la casa en que trabajé, nadie más la había tocado, y Ambrosio: para que no los chaparan sus papás, pues, niño ¿acaso les hubiera gustado? Trinidad comenzó a insultarla y a insultarse por haberla respetado, y de un manotazo la aventó al suelo</t>
  </si>
  <si>
    <t>Las veredas hervían de hormigas acicaladas, los transeúntes invadían la pista y avanzaban entre los automóviles, lo peor es que a una la agarre la salida de las oficinas en el centro decía la señora Zoila cada vez que volvía de compras, sofocada y quejumbrosa, y Santiago sintió el cosquilleo en el estómago: ocho días ya</t>
  </si>
  <si>
    <t>y cuando se animen, organizamos un campeonato relámpago de voley y nos reímos a carcajadas y nos olvidamos un ratito del mundo unipolar, ay, qué barbaridad cómo se nos fue así tan rápido el comunismo, te diré, hija, que yo a veces lo extraño porque la cosa estaba como más parejita cuando el comunismo era un cuco nuclear</t>
  </si>
  <si>
    <t>Pero oyendo hablar en quechua de ella, se abraza casi, como a un fantoche de algodón, a la muerte, o como a una sombra helada que a uno lo oprimiera por el pecho, rozando el corazón, sobresaltándolo; a pesar de que llega como una hoja de lirio suavísima, o de nieve, de la nieve de las cumbres, donde la vida ya no existe</t>
  </si>
  <si>
    <t>y por eso el otro fin de semana fui al muy odioso malí de dadeland y me compré infinidad de calzoncillos calvin klein bien ajustaditos para que me sobresalgan las nalgas cachetonas y ansiosas que me dio la madre naturaleza, gracias, madre naturaleza, fuiste generosa conmigo (al menos en lo que a mis posteriores respecta)</t>
  </si>
  <si>
    <t>En la cima de los más oscuros: el lúcumo, el lambra, el palto, especialmente en el lúcumo que es recto y coronado de ramas que forman un círculo, la tuya canta; su pequeño cuerpo amarillo, de alas negras, se divisa contra el cielo y el color del árbol; vuela de una rama a otra más alta, o a otro árbol cercano para cantar</t>
  </si>
  <si>
    <t>Artemio Chauqui se había transfigurado y agitaba su  hacha diciendo: «¡El indio es un Cristo clavao en una cruz de abuso! ¡Ah, cruz maldita! ¡Ah, cruz que no se cansa de estirar los brazos! » Doroteo Quispe, con el sombrero echado hacia atrás, parecía afirmar su decisión de lucha con el gran tajo que le partía la frente</t>
  </si>
  <si>
    <t>Queta lanzó una risita curiosa e impertinente, regocijada, se desperezó y al hacerlo su cadera rozó la de él: sintió que instantáneamente la mano de Ambrosio se animaba sobre su rodilla, que avanzaba bajo la falda y tentaba con ansiedad su muslo, que lo pesaba de arriba abajo, de abajo arriba, a todo lo que daba su brazo</t>
  </si>
  <si>
    <t>Al ratito sintieron que la señora llamaba y ella y Carlota corrieron al repostero: ¿aló, aló, Queta? Los periódicos no decían nada nuevo, no he pegado los ojos, y vieron que furiosa tiraba La Prensa al suelo: también estos hijos de puta piden la renuncia de Cayo, años adulándolo y ahora  también se le volteaban, Quetita</t>
  </si>
  <si>
    <t>Y a la inversa, cuando las chicas, desde el balcón de la casa de Laura o de Ana, veían pasar a alguno de ellos, dejaban de hablar en voz alta, cambiaban misteriosas palabras al oído, lo saludaban por su nombre, y él podía sentir, junto al halago íntimo que lo invadía, la excitación que su presencia suscitaba en el balcón</t>
  </si>
  <si>
    <t>En la pensión pasaste las horas que faltaban para el amanecer Zavalita, fumando, recordando la cara de estupor de la señora Lucía cuando le habías dado la noticia, tratando de imaginar cómo sería la vida en el cuartito con otra persona, si no resultaría demasiado promiscuo y asfixiante, la reacción que tendrían los viejos</t>
  </si>
  <si>
    <t>Subió y bajó niveles, se acercó a un par de carros que se parecían al suyo, pensó que le habían robado su carro, que su vida volvía a ser una mierda cuando estaba con su padre, que perdía la tranquilidad y se convertía en un tipo nervioso, asustado, sin personalidad, hasta que por fin, empapado de sudor, encontró su carro</t>
  </si>
  <si>
    <t>Pero aun así, Popeye no se esperaba tanto: bueno, pecoso, como era difícil ingresar a Arquitectura mejor no se arriesgaba este año, que se matriculara en los cursos de Pre y estudiara fuerte, y así el próximo año entrarás seguro: ¿qué le parecía, pecoso? Bestial, papá, la cara de Popeye se encendió más, sus ojos brillaron</t>
  </si>
  <si>
    <t>a lo mejor sigues tocando guitaira en el metro de madrid (eso fue lo último qué me contaron de ti, y me pareció fantástico, porque tocabas lindo y porque Madrid es una belleza), pero el otro día soñé que estabas muerto, que la coca te destruyó, y tal vez por eso tengo ahora la urgencia de contar cómo fue nuestro encuentro</t>
  </si>
  <si>
    <t>En las paredes había cuadros; le parecía reconocer, al pasar, a los personajes que ilustraban el libro de historia, sorprendidos en el instante supremo: Bolognesi disparando el último cartucho, San Martín enarbolando una bandera, Alfonso Ugarte precipitándose al abismo, el presidente de la República recibiendo una medalla</t>
  </si>
  <si>
    <t>El capellán del colegio, con un insólito rostro contrito, había pasado varias veces en dirección al altar; regresaba hasta la puerta, sin duda se mezclaba unos instantes al grupo de personas, y luego volvía a recorrer la nave, los ojos bajos, el rostro juvenil y deportivo contraído en una expresión adecuada a la atmósfera</t>
  </si>
  <si>
    <t>Preparen proyectiles, enrollen papel higiénico y téngalo apretado en la mano, así los puñetazos parecen patada de burro, pónganse hojas de afeitar en la puntera del zapato como si fueran gallos del Coliseo, llénense de piedras los bolsillos, no se olviden de los suspensores, el hombre debe cuidar los huevos más que el alma</t>
  </si>
  <si>
    <t>Popeye las veía flotar en círculo, oía la voz chillona de Amalia y se metió la mano al bolsillo, ¿veía que sí sabía bailar, niño? Cuando terminó el disco y Santiago vino a sentarse a la cama Amalia quedó recostada en la ventana, de espaldas a ellos, riéndose: tenía razón el Chispas, mírala cómo se ha puesto, calla conchudo</t>
  </si>
  <si>
    <t>Ahí estaban o estuvieron el Barroso, capaz de arrastrar pesadas vigas de eucalipto; el Cholito, de buen engorde, siempre lustroso y brioso; el Madrino, paciente y fuerte, que remolcaba desde los potreros; mediante una gruesa soga enlazada de cornamenta a cornamenta, a las reses que solían empacarse o eran demasiado ariscas</t>
  </si>
  <si>
    <t>quédate allí mientras puedas, corazón, te lo digo yo, que ahora vivo solo y extraño a morir el calor de un hogar cristiano donde te lavan a mano ajada tus calzoncillos y te sirven tres comidas calientitas todos los días y encima, con suerte, siempre hay una empleada traviesa y ricotona con la que te puedes ganar un poquito</t>
  </si>
  <si>
    <t>¿No sería que se había cansado de lo que ella le recordaba siempre lo mal que se portó? Toda la semana, Amalia, María y Anduvia sólo hablaron de los tipos, y una a otra se metían miedo, van a venir, chaparon donde vivimos, te van a matar, nos van a, con ataques de risa hasta que Amalia se ponía a temblar y corría a la casa</t>
  </si>
  <si>
    <t>Pequeño, enclenque, sus voces de mando inspiraban risa, sus cóleras no asustaban a nadie, los suboficiales le entregaban los partes sin cuadrarse y lo miraban con desprecio; su compañía era la peor organizada, el capitán Garrido lo reprendía en público, los cadetes lo dibujaban en los muros con pantalón corto, masturbándose</t>
  </si>
  <si>
    <t>peor es nada</t>
  </si>
  <si>
    <t>Gonzalo y Joaquín se dieron la mano, se sentaron y conversaron unos minutos sobre las cosas que Gonzalo había hecho últimamente: una telenovela, Jazmín, y una obra de teatro, ¿Quieres ser mi peor es nada? A mitad de la entrevista, cuando ya estaban más relajados, Joaquín decidió hacer la pregunta que Gonzalo le había pedido</t>
  </si>
  <si>
    <t>Pero cuando regreso los domingos en la noche, ahí está la perra en la puerta, toda nerviosa, corriendo entre los cadetes que entran y su hocico no se está quieto, se mueve y huele y yo sé que me siente desde lejos porque la oigo que se acerca, ladrando, y apenas me ve brinca, para la cola y se tuerce todita de puro contenta</t>
  </si>
  <si>
    <t>¿Qué podría estar haciendo en Lima? ¿Trabajando como abogado en un país donde la ley no vale nada? ¿Sobreviviendo miserablemente como periodista? ¿Escribiendo una novelita para que después la lean cien o doscientas personas y me digan que soy una joven promesa? No, pues, don Joaquín, hay que tener metas más elevadas, hombre</t>
  </si>
  <si>
    <t>371 Un hombre menos alto que el mágico habría tenido, en ese momento, el barro por las narices en el más espantoso de los suplicios, pero a él le sobresalía la cabeza entera, una cabeza blanca y desgreñada, tal si ya estuviera muerta, donde únicamente los ojos manifestaban todo el desesperado terror de una consciente agonía</t>
  </si>
  <si>
    <t>El Círculo había nacido con su vida de cadetes, cuarenta y ocho horas después de dejar las ropas de civil y ser igualados por las máquinas de los peluqueros del colegio que los raparon, y de vestir los uniformes caquis, entonces flamantes, y formar por primera vez en el estadio al conjuro de los silbatos y las voces de plomo</t>
  </si>
  <si>
    <t>Desde entonces, cada noche, al volver a Pucallpa, aun antes de sacudirse el polvo rojizo del camino, le había preguntado a Amalia, ansioso: ¿cuántos grandes, cuántos chicos? Había apuntado todo lo que se vendía en una libretita y vuelto cada día con nuevas vivezas que había averiguado de don Hilario en Tingo María y Pucallpa</t>
  </si>
  <si>
    <t>no hay nadie bailando, todo está oscuro, no hay una puta alma en ese cuartucho tipo mini-pista-de-baile donde a veces he bailado bien borracho, porque yo, si no estoy debidamente zampado, no me animo a bailar, y si quieren que les cuente por qué, lo digo con mucho gusto: porque bailo triste, no bailo feo, pero bailo bien gay</t>
  </si>
  <si>
    <t>lo primero que veo en el cielo es una densa nube de humo, todo el mundo está fumando a morir, no hay mucha gente, pero el sitio está cargado de humo, aborrezco el humo, me irrita los ojos, la garganta, me deja el pelo apestando horrible, pienso: no saben todos estos huevones que se están llenando de cáncer los pulmones o qué</t>
  </si>
  <si>
    <t>Caminaban muy despacio, las dinastías faraónicas, interrogándose en voz baja, Babilonia y Nínive, ¿habría oído hablar del comunismo en su casa?, causas de la primera guerra mundial, ¿qué pensaría cuando supiera que el viejo era odrista?, la batalla del Marne, a lo mejor no querría juntarse más contigo, Zavalita: te odio, papá</t>
  </si>
  <si>
    <t>"Y ahora sacará un billete, o una botella, o una cajetilla de cigarros y luego habrá una pestilencia, una charca de mierda, y yo me abriré la bragueta, y tu te abrirás la bragueta, y él se abrirá, y el injerto comenzará a temblar y todos comenzarán a temblar, me gustaría que Gamboa asomara la cabeza y oliera ese olor que habrá</t>
  </si>
  <si>
    <t>entramos a mi depa callados, prendo las luces, no hay un puto mueble, sólo el equipo de música, mariano se echa en la alfombra, abre el pacazo, jala, vuelve a jalar, yo pienso este huevón no tiene interés en mí, no me conversa, sólo quiere meterse tiros, abro las chelas y la cocacola, abro las ventanas, miro miraflores de noche</t>
  </si>
  <si>
    <t>Habían estado juntos toda la mañana, un gusanito como una cobra, no habían ido a clases porque Jacobo le había dicho quiero hablarte a solas, una cobra filuda como un cuchillo, habían caminado por el Paseo de la República, un cuchillo como diez cuchillos, se habían sentado en una banca de la lagunita del Parque de la Exposición</t>
  </si>
  <si>
    <t>Había comenzado a beber esa noche al salir del trabajo, primero con Norwin y con Solórzano en chinganas del centro, luego con unos redactores de deportes que encontraron en una cantina festejando un cumpleaños, y había amanecido bebiendo en la Parada, contó él mismo después, con desconocidos que le robaron la cartera y el reloj</t>
  </si>
  <si>
    <t>Conversaban, fumaban, a eso de la una o dos se morían de sueño, en invierno de frío, cuando comenzaba a amanecer se mojaban la cara en el pilón del jardín, y veían a las sirvientas que salían a comprar pan, los primeros autos, el olor fuerte del pasto se les metía a las narices y se sentían aliviados porque don Cayo no tardaría</t>
  </si>
  <si>
    <t>Pero él introduce una rebelión subrepticia contra el modelo, la cual tiene puntos de contacto con la vanguardia de entrambas guerras pero que, por no haberla conocido y, sobremanera, por haber trabajado en el cerrado recinto de las culturas internas y populares peruanas, Arguedas no habrá de seguir en sus lineamientos generales</t>
  </si>
  <si>
    <t>Los peces de los remansos, el gran sol que cruzaba rápidamente el cielo, los jilgueros que rondaban los patios donde se tendía el trigo, y los molinos que empujaban lerdamente la harina; el sudario, cubierto de polvo, de las cruces que clavan en las paredes de los molinos; el río, aun así enmarañado y bárbaro, me dieron aliento</t>
  </si>
  <si>
    <t>Bajó del Expreso en el paradero del parque Salazar - todavía no conocía el nombre de esa explanada de césped, colgada sobre el mar -, subió por Diego Ferré, una calle vacía, y entró a la casa: su madre amenazaba a la sirvienta con echarla si aquí también se dedicaba a hacer vida social con las cocineras y choferes del vecindario</t>
  </si>
  <si>
    <t>El molle, que en las montañas tibias es cristalino, de rojas uvas musicales que cantan como sonajas cuando sopla el viento, aquí, en el fondo del valle ardiente se convertía en un árbol coposo, alto, cubierto de tierra, como abrumado por el sueño, sus frutos borrados por el polvo; sumergido como yo bajo el aire denso y calcinado</t>
  </si>
  <si>
    <t>Estaba yendo al chino de San Martín a comprar una botella de vinagre, corazón, y de repente frenó a su lado un camión y se bajaron dos negros con caras de bandidos, de forajidos de lo peor, uno le dio un empujón y el otro le arranchó la cadena y antes de que ella se diera cuenta ya lo habían metido a la perrera, ya se habían ido</t>
  </si>
  <si>
    <t>Siempre estaba metida en la sección y algunos decían que traía pulgas y la sacaban, pero la Malpapeada siempre volvía, la botaban mil veces y al poquito rato la puerta comenzaba a crujir y ahí abajo aparecía, casi junto al suelo, el hocico de la perra y nos daba risa su terquedad y a veces la dejábamos entrar y jugábamos con ella</t>
  </si>
  <si>
    <t>Entonces la saqué y la llevé hasta el patio y la dejé pero al darme vuelta la sentí que me estaba siguiendo y le dije de mala manera: "quieta ahí, perra, quédese donde la he dejado por llorona", pero, la Malpapeada siempre detrás de mí, la pata encogida sin tocar el suelo, y daba compasión ver los esfuerzos que hacía por seguirme</t>
  </si>
  <si>
    <t>Una profunda tristeza asfixiada de huachafería, piensa, había convencido a un doctor y ya todo pasó, las películas mexicanas, todo muy doloroso y muy triste y ahora estaba en cama y había tenido que inventar mil mentiras para que mis papás no se den cuenta, pero hasta las faltas de ortografía te habían conmovido tanto,  Zavalita</t>
  </si>
  <si>
    <t>Así habían descubierto la ruinosa librería del jirón Chota y al anciano español de anteojos negros y barbita nevada que tenía en la trastienda ediciones de Siglo XX y de Lautaro, así habían comprado, forrado, hojeado ávidamente ese libro que afiebraría las discusiones del círculo muchas semanas, ese manual con respuestas para todo</t>
  </si>
  <si>
    <t>¿No era una olla de grillos este país, niño, no era un rompecabezas macanudo el Perú? ¿No era increíble que los odriístas y los apristas que tanto se odiaban ahora fueran uña y carne, niño? ¿Qué diría su papá de esto, niño? Hablan y a ratos oye tímidamente, respetuosamente a Ambrosio que se atreve a protestar: tenía que irse, niño</t>
  </si>
  <si>
    <t>paso por la pizzería y sigo caminando bien machito y me acuerdo de la famosa ley romana, primero con el hermano, después con la hermana, sabia y antigua ley que me enseñó el finado orlando burga, viejo periodista del diario la prensa de lima que murió víctima del alcohol en un miserable cuartucho al lado del centro comercial risso</t>
  </si>
  <si>
    <t>¿Estaban construyendo una piscina? En la cancha de básquet, dos hombres en buzos azules tiraban a la canasta; la poza donde se entrenaban los bogas parecía seca, ¿seguía siendo boga el Chispas en esa época? Ya eras un extraño para la familia, Zavalita, ya no sabías cómo eran tus hermanos, qué hacían, en qué y cuánto habían cambiado</t>
  </si>
  <si>
    <t>entonces me miraste con infinita indiferencia, yo estaba con mi saquito negro y mis anteojitos de intelectual y mi blue jean que apestaba a marihuana y mis zapatitos timberland que ya estaban de última, y tú me preguntaste ¿qué tal está el concierto? y yo te miré con mis ojos rojazos, estonazos, chinazos, y te dije buenazo, buenazo</t>
  </si>
  <si>
    <t>Sintiendo el chorro de agua caliente en la espalda, las piernas relajadas, el sexo firme, Joaquín se imaginó a Billy sudoroso en el camarín, se imaginó bajándole el pantalón corto, bajándole el suspensor, chupándosela, echándose boca abajo para que Billy se la metiese, se imaginó a Billy moviéndose atrás suyo, mordiéndole la espalda</t>
  </si>
  <si>
    <t>Se llenó de platita en pocos años y la cerró con broche de oro cuando el gobierno del general Benavides comenzó a encarcelar y deportar apristas; el subprefecto Núñez daba la orden, el capitán Rascachucha metía en chirona al aprista y corría a la familia, el Buitre le remataba sus cosas y después entre los tres se repartían la torta</t>
  </si>
  <si>
    <t>y fue entonces cuando escuchamos un grito de vieja empinchada y mariano se puso pálido y dejó de tocar de golpe y yo pensé chucha, la cagada, esto se va a poner feo, y él dio un salto y abrió la puerta del cuarto, que estaba hecho un homo porque ya nos habíamos bajado la chicharraza, y se encontró cara a cara con una vieja de cuidado</t>
  </si>
  <si>
    <t>Un aura elemental, como en los laude de Jacopone da Todi, como en la sucesión escénica de la tragedia primitiva, como en la ópera popular, sostiene una materia narrativa donde las percepciones psicológicas, sociológicas, líricas y realistas se agitan y reemplazan agitadamente, casi contradictoriamente, con esta simplicidad secuencial</t>
  </si>
  <si>
    <t>Porque debo advertirles: fijarse mucho en aquellos traidores de nuestra causa que actualmente conviven con los gamonales prestándose como instrumentos dóciles de opresión a los de su misma clase, sin acordarse que también ellos fueron unos harapos humanos como nosotros, que sólo su maldad y servilismo los ha colocado en otra posición</t>
  </si>
  <si>
    <t>También entristecidos, sobre todo los de la primera, no era para menos sabiendo que dentro de un ratito iban a ponernos delante a alguien que ha estado viviendo con nosotros tanto tiempo, un muchacho al que hemos visto calato tantas veces, con el que hemos hecho tantas cosas, habría que ser de piedra para no sentir algo en el corazón</t>
  </si>
  <si>
    <t>Habían salido juntos una semana después que Santiago dejó «La Maison de Santé» y vieron en el cine San Martín una película con Columba Domínguez y Pedro Armendáriz y comieron embutidos en un restaurant alemán de la Colmena; el jueves siguiente, chilí con carne en el «Cream Rica» del jilton de la Unión y una de toreros en el Excélsior</t>
  </si>
  <si>
    <t>miro mi reloj y todavía tengo un par de horas para vagar por ahí, porque a eso de las diez tengo que ponerme un ternito y una corbata bien a la moda y derecho a la televisión, al circo de todas las noches, esto no es vida, corazón, pero me pagan bien y me aplauden y me sacan fotitos en las revistas y bueno, algo es algo, peor es nada</t>
  </si>
  <si>
    <t>A la sombra de paredes roídas por la humedad, entre telarañas y hollín, ellos consultaban los libros explosivos, discutían y tomaban notas, en noches como boca de lobo, a la luz de improvisados candeleros, hacían  resúmenes, cambiaban ideas, leían, se instruían, rompían con la burguesía, se armaban con la ideología de la clase obrera</t>
  </si>
  <si>
    <t>El zorro creyó que era para amenazarlo a fin de que aceptara casarse y se puso a gritar: «¡Sí me caso con su hija! ¡Sí me caso con su hija!» La vieja se le acercó enfurecida y comenzó a chamuscarlo al mismo tiempo que le decía: «¿Conque eso quieres? Te comiste mi gallina ceniza, destrozas la huerta y todavía deseas casarte con mi hija</t>
  </si>
  <si>
    <t>Frente a la puerta principal del colegio había decenas de alumnos en uniforme marrón, conductores impacientes que hacían sonar las bocinas de sus automóviles, heladeros con gorra y corneta que no vendían tantos helados como cigarrillos sueltos, y profesores ingleses que llamaban la atención porque iban al colegio en terno y zapatillas</t>
  </si>
  <si>
    <t>Habla y Ambrosio habla, las bolsas de sus párpados son azuladas, las ventanillas de su nariz laten como si hubiera corrido, como si se ahogara, y después de cada trago escupe, mira nostálgico las moscas, escucha, sonríe o se entristece o confunde y sus ojos, a ratos, parecen enfurecerse o asustarse o irse; a ratos tiene accesos de tos</t>
  </si>
  <si>
    <t>Nada de eso, él y Santiago eran adúes, pero la vieja frunció el ceño: a ese muchachito le falla una tuerca ¿no? Popeye se llevó a la boca una cucharadita de helado, ¿quién decía eso?, otra de merengue, a lo mejor lo convencía a Santiago de que fueran a su casa a oír discos y de que llamara a la Teté, sólo para conversar un rato, flaco</t>
  </si>
  <si>
    <t>¿Qué distancia había entre su mundo y el mío? ¿Acaso la misma que mediaba entre el mirador de cristales en que la vi y el polvo de alfalfa y excremento donde pasé la noche atenaceado por la danza de los insectos carnívoros? Yo sabía, a pesar de todo, que podía cruzar esa distancia, como una saeta, como un carbón encendido que asciende</t>
  </si>
  <si>
    <t>pero cuando nos encontramos, mariano no llegó con una guitarra ni con una flauta ni con una armónica siquiera: el puto llegó con un pacazo de coca, el paco más grande que yo había visto en mi vida, por supuesto, no bien vi esa montaña de coquita-rica-purito-cristal, me puse en fa, ya me estaba bailando la lengua como una víbora en celo</t>
  </si>
  <si>
    <t>"Entraré, les daré la mano, sonriendo, he venido sólo por un segundo, perdónenme, Teresa mis dos cartas por favor, toma las tuyas, tú quieto Esclavo, hablaremos después, éste es asunto de hombres, ¿para qué hacer un lío delante de ella?, dime, ¿tú eres un hombre?" Alberto está frente a la puerta, al pie de los tres escalones de cemento</t>
  </si>
  <si>
    <t>Sentía que los brazos se le escurrían, la cadena se desprendió de sus manos, las piernas se le doblaron y sus ojos, entre las nubes quemantes, alcanzaron a divisar las siluetas del escenario que huían con pañuelos contra las bocas, y a los tipos de los brazaletes que se habían juntado y, tapándose la nariz, se le acercaban como nadando</t>
  </si>
  <si>
    <t>Son escasas las ocasiones en que el narrador sigue un desplazamiento libre del personaje Ernesto de un lado a otro (es el caso del capítulo X, Yawar Mayu), pues lo frecuente es una escena fija, en la chichería, en uno de los patios del colegio, en el dormitorio, en el paseo de Abancay, donde se produce un episodio con relativa autonomía</t>
  </si>
  <si>
    <t>Toda la noche circularon por la casa melenudos periodistas de otras épocas, extraños individuos de ternos gastados y chalinas y al día siguiente, en el entierro, hubo una disparatada concentración de familiares conmovidos y caras rufianescas y noctámbulas, de policías y soplones y viejas putas jubiladas de ojos pintarrajeados y llorosos</t>
  </si>
  <si>
    <t>yo seguía sentadito con mi cocacolita ya tibiona y las piernas me temblaban porque cuando había fumado mucha marihuana me venía la maldita tembladera y no podía evitar que me temblasen las piernas sin cesar, pero no de miedo sino de los puros nervios, y en buena cuenta sufría pensando que mariano iba a zafar del cielo sin acordarse de mí</t>
  </si>
  <si>
    <t>Oía aplausos y vítores mientras avanzaba con su carga a cuestas, rodeado de Téllez, de Urondo, del capataz y del que daba las órdenes, también él gritando Arévalo-Odría, seguro, tranquilo, sujetando bien las piernas, sintiendo en sus pelos los dedos de don Emilio, viendo la otra mano que agradecía y estrechaba las manos que se le tendían</t>
  </si>
  <si>
    <t>¿Te estabas acordando de cuando ibas al cine con Trinidad, bruta? ¿De cuando vivías en Mirones y te pasabas los días, los meses sin hacer nada, sin hablar, casi sin pensar? No, se estaba acordando de antes, de los domingos que se veían en Surquillo, y las noches que se juntaban a escondidas en el cuartito junto al garaje y de lo que pasó</t>
  </si>
  <si>
    <t>Y luego, convertirme en halcón para volar sobre los pueblos en que fui feliz; bajar hasta la cumbre de los techos; seguir la corriente de los pequeños ríos que dan agua a los caseríos; detenerme unos instantes sobre los árboles y piedras conocidas que son señas o linderos de los campos sembrados, y llamar después desde el fondo del cielo</t>
  </si>
  <si>
    <t>En años anteriores, el invierno sólo llegaba al dormitorio de los cadetes, colándose por los vidrios rotos y las rendijas; pero este año era agresivo y casi ningún rincón de] colegio se libraba del viento, que, en las noches, conseguía penetrar hasta en los baños, disipar la hediondez acumulada durante el día y destruir su atmósfera tibia</t>
  </si>
  <si>
    <t>Lo peor vino cuando yo me empinché y le dije a mi vieja que la marihuana no hace daño, y que si ella se fumase un tronchito dejaría de gritar como una loca y se relajaría un poco, y después le dije a mi viejo que la media botella de whisky que él se baja todos los días hace mucho más daño que los tronchitos que yo me fumo de vez en cuando</t>
  </si>
  <si>
    <t>Ahora, tras el humo y esa luz agitada de la mañana y de las velas, aparecía sobre el altar hirviente de oro, como al fondo de un crepúsculo del mar, de la zona tórrida, en que el oro es suave o brillante, y no pesado y en llamas como el de las nubes de la sierra alta, o de la helada, donde el sol del crepúsculo se rasga en mantos temibles</t>
  </si>
  <si>
    <t>Los pies, eso es lo peor, se resbalan como patines en la hierbita, creo que se me va a romper algo, se me salen las venas del cogote, quién es el que anda aflojando, no te agaches, pero quién es el traidor que anda soltando, aprieten la culebra, piensen en el año, cuatro, tres, ufa, qué le pasa a la barra, maldita sea Jaguar, nos empataron</t>
  </si>
  <si>
    <t>no crean que jimmy había ido al baño a jalar coca, no, jimmy es un caballero, sólo fuma hartos tronchos, nunca en su dulce vida se ha metido tiros, la verdad, yo no sé cómo hace, yo he jalado kilómetros de coca a su lado y jimmy, imperturbable, tranquilo como operado, eso sí: no le quiten la rica marihuana, que ahí sí están chocando con él</t>
  </si>
  <si>
    <t>No había sentido dolor sino una pesada, sudorosa amenaza de dolor y a la vez mucha flojera y había podido oír, como si hablaran secreteándose o estuvieran lejísimos, las voces de Ambrosio, de doña Lupe, y hasta la voz de la señora Hortensia: ¿había nacido, era hombre o mujer? Por fin salió una enfermera empujando, quítense dice Ambrosio</t>
  </si>
  <si>
    <t>La había visto desde la esquina de Petit Thouars, una figurita que se desvanecía en la luz moribunda, esperándolo en la puerta de su casa, le había hecho hola con la mano y había visto su cara pálida, ese traje azul, sus ojos graves, esa chompa azul, su boca seria, esos horribles zapatos negros de escolar, y había sentido su mano temblando</t>
  </si>
  <si>
    <t>Ana estaba hojeando una revista, oyendo radio o jugando naipes con la vecina, la alemana de quehaceres mitómanos (un día era agente de la Interpol, otro exilada política, otro representante de consorcios europeos destacada al Perú en misteriosas misiones) que vivía sola y los días de sol salía a calentarse en el rectángulo en traje de baño</t>
  </si>
  <si>
    <t>Después, Vilca se pasó toda la película hablando, moviéndose, dándole consejos a Rocky, diciéndole «dale, pégale fuerte, no te dejes, tú puedes, Rocky, tú puedes, hazlo besar la lona, ponlo horizontal, miren cómo se están pegando, señores, y no se están pegando precisamente estampillas, plánchalo Rocky, acábalo de una vez, machúcalo juerte»</t>
  </si>
  <si>
    <t>Esta colección se bifurca en dos cauces: la serie Clásicos concentra las obras que al pasar del tiempo se han mantenido como íconos claros de la narrativa universal, y Contemporáneos reúne las propuestas más frescas, textos de escritores que apuntan hacia visiones diferentes del mundo y que precisan los últimos siglos desde ángulos diversos</t>
  </si>
  <si>
    <t>¿De veras habría mejorado tanto? Carlota le decía tienes todo para gustarles a los hombres, la señora también le hacía bromas así, los policías de la cuadra eran pura sonrisita, los choferes del señor pura miradita, hasta el jardinero, el repartidor de la bodega y el mocoso de los periódicos se la pasaban piropeándola: a lo mejor era verdad</t>
  </si>
  <si>
    <t>Y siguió corriendo, primero junto al cerro, luego a campo abierto, a toda la velocidad que podía, luchando por no abrir la boca, aunque sentía él también que su corazón y sus pulmones reclamaban una gran bocanada de viento puro; las venas de su garganta se anchaban y su piel, desde los cabellos hasta los pies, se humedecía con un sudor frío</t>
  </si>
  <si>
    <t>En ese caso, voy a verme obligado a recurrir al Presidente, don Cayo el doctor Arbeláez se calzó los anteojos, en los puños duros de su camisa destellaban unos gemelos de plata: He procurado mantener las mejores relaciones con usted, jamás le he tomado cuentas, he aceptado que la Dirección de Gobierno me subestime totalmente en mil cosas</t>
  </si>
  <si>
    <t>recién me siento libre de nuevo, voy a cien por la pardo que a esa hora está vacía y con las justas chequeo a las dos o tres putas de siempre que están paraditas en la esquina de la librería época, pobres puticas potonas que tienen que abrirse de piernas ante cualquier peatón arrecho que encima de repente les pega y las insulta y no les paga</t>
  </si>
  <si>
    <t>"Se trata de un complot, mi general, pero seré implacable", "qué complot ni que ocho cuartos, haga algo para que esos carajos dejen de pelear", "mi coronel, baje la palanca que el micro está abierto", pito y azote, tantos tenientes y ni los veo, los latigazos en los lomos ardían y el Jaguar y Gambarina enredados como pulpos sobre la hierbita</t>
  </si>
  <si>
    <t>Los colonos    Los ríos profundos  José María Arguedas  la frágil flor de los campos áridos que sólo reverdecen en el invierno, había mirado también a algunos de estos disfrazados; quizá hasta lo hubiera preferido a su novio, el contrabandista taimado, y hubiera consentido aunque no fuera sino en poner una de sus manos sobre las charreteras</t>
  </si>
  <si>
    <t>La mestiza empezó a cantar: Huayruros, huayruros mana atinchu mana atinchu maytakatinchu Imanallautas atinman ¡way! atinman manchak wayruro Doña Felipa makinwan Doña Felipa kallpanwan Huayruroy, huayruro maytas atiwak maytas chinkanki Doña Felipa mulallan chunchul mulallan chinkachiyta chinkachin huayruroy huayruroy</t>
  </si>
  <si>
    <t>¿Creía que los soplones le habían pegado a Trinidad, don Atanasio, que cuando vieron que se les moría lo habían dejado en la puerta del San Juan de Dios? A veces, don Atanasio sí, eso pasaría, y otras no, lo soltarían y él se sentiría mal y se iría solito al Hospital, y otras qué te importa ya, ya se había muerto, piensa en ti, olvídate de él</t>
  </si>
  <si>
    <t>Sus ojos de animal en acecho, brillantes de fiereza y deseo, recorrían todos los vericuetos alumbrando las secretas zonas en donde la hormiga cercena y transporta su brizna, el moscardón ronronea su amor, germina la semilla que cayó en el fruto rendido de madurez o del vientre de un pájaro, y el gorgojo labra inacabablemente su perfecto túnel</t>
  </si>
  <si>
    <t>estamos él y yo sentaditos en una cama pulgosa de ese cuartucho miserable que huele a cuarto de empleada desaseada y hemos prendido un batecillo y nos hemos puesto estones y estamos cagándonos de risa, no me acuerdo por qué, pero sin duda estamos riéndonos, ya saben ustedes que después de fumar un troncho, uno se ríe por la más liviana cojudez</t>
  </si>
  <si>
    <t>precisamente por eso me gustaste tanto, mariano, porque saltaba a la vista que eras un puto salvaje, y porque cantabas maldito, no es por nada, pero he de decir ahora que cantabas realmente bien, no como ciertos despistados que solían cantar en el cielo, que por mucho que trataban, igual ladraban, tú no, mariano: tú estabas en algo, en algodón</t>
  </si>
  <si>
    <t>Lo recordaba, lo recordaba y revivía en los instantes de gran soledad; pero lo que sentía durante aquellas noches del internado, era espanto, no como si hubiera vuelto a caer en el valle triste y aislado de Los Molinos, sino en un abismo de hiel, cada vez más hondo y extenso, donde no podía llegar ninguna voz, ningún aliento del rumoroso mundo</t>
  </si>
  <si>
    <t>A qué hora lo traen, cómo estará, habrá cambiado con tantos días de encierro, debe haberse enflaquecido, a lo mejor lo tenían a pan y agua, metido en un cuarto todo el día, con los muñecos del Consejo de Oficiales, salir sólo para cuadrarse ante el coronel y los capitanes, ya me imagino las preguntas, los gritos, le deben haber sacado la mugre</t>
  </si>
  <si>
    <t>Una mañana, Luis Felipe estaba jabonándose los genitales y Joaquín estaba observándolo y Luis Felipe le preguntó «¿qué miras?», y Joaquín se puso rojo, bajó la mirada y dijo «nada», y Luis Felipe le dijo «a ti también te van a crecer la pinga y las pelotas cuando seas grande», y Joaquín pensó que nunca quería tener pinga y pelotas como su padre</t>
  </si>
  <si>
    <t>Con el pretexto de rastrear la pista a presuntos ganadores de la Polla, podías ausentarte del periódico, Zavalita, meterse a algún cine, ir al Patio y al Bransa a tomar un café con gente de otros diarios, o acompañar a Carlitos a los ensayos de la compañía de mamberas que estaba formando el empresario Pedrito Aguirre y en la que bailaba la China</t>
  </si>
  <si>
    <t>prendieron las luces, los chicos de la banda empezaron a desarmar sus aparatos, a desenchufar los cables, a organizar la penosa retirada, la gente empezó a zafar, las hembritas miraban a mariano putísimas, con el orgasmo contenido en los ojos, pero las muy ladinas se iban bien agarraditas de sus enamorados, por aquello de más vale pájaro en mano</t>
  </si>
  <si>
    <t>Los padres habían cobrado una importancia excepcional; unos, como el padre de Ana y la madre de Laura gozaban del aprecio unánime, porque saludaban a los muchachos, permitían que conversaran con sus hijas, los interrogaban sobre sus estudios; otros, como el papá de Tico y la madre de Helena (estrictos, celosísimos) los atemorizaban y ahuyentaban</t>
  </si>
  <si>
    <t>De lo contrario morirá de un momento a otro, a manos de las fieras o de los salvajes, o lentamente después de dar vueltas y más vueltas en esa confusión inextricable de tallos, de lianas, de plantas parásitas, de helechos, de raíces, de vegetales que caen y vegetales que crecen, que se levantan, que se abrazan, que se contorsionan, que se yerguen</t>
  </si>
  <si>
    <t>Da un paso adelante y Alberto ve, muy cerca y abajo, el hocico, los ojos fruncidos y sin vida de batracio, el rostro redondo contraído en un gesto que quiere ser implacable y sólo es patético, el mismo que adopta cuando ordena el sorteo de consignas, invención suya: "brigadieres, métanles seis puntos- a todos los números tres y múltiplos de tres"</t>
  </si>
  <si>
    <t>La misma alternancia la encontramos en la novela de Arguedas, siendo su rasgo llamativo la amplitud y destreza con que son incorporadas las masas corales (las chicheras, los colonos de las haciendas, los soldados) dada la flagrante ausencia de ellas en las mejores novelas latinoamericanas contemporáneas que trabajan sobre conflictos de individuos</t>
  </si>
  <si>
    <t>¿No ves que todos le tiemblan igual que tú? ¿No ves que parece que ahora es el socio de Ivonne? ¿Eres tan tonto que no se te ocurrió? Quisiera subir con usted tartamudeó él: ígneos, rutilando en la cara plomiza, sobre la ancha nariz de ventanillas muy abiertas, los labios separados, los dientes blanquísimos brillando, la voz traspasada de susto</t>
  </si>
  <si>
    <t>El río corría precipitándose, ondulando, arremansándose, creciendo a favor de los afluentes, cercenando recodos terrosos, mordiendo y descuajando tallos, bañando playas anchas de blanca arena, rompiéndose mugidoramente en estrechos rocosos, tornando a veces una paz de lago, enfureciéndose otras con ondulaciones violentas y remolinos de ávido sorbo</t>
  </si>
  <si>
    <t>El primer día que trabajó de chofer en Transportes Morales, antes de partir a Tingo María, Ambrosio había llevado a Amalia y Amalita Hortensia a sacudirse un rato por las desniveladas calles de Pucallpa en la abollada camioneta azul llena de remiendos, cuyos guardafangos y parachoques estaban sujetos con sogas para no salir despedidos en los baches</t>
  </si>
  <si>
    <t>Se puso flaco como perro, el pantalón que no le cerraba en la bragueta ahora se le chorreaba, ya no le pedía a Amalia córtame el pelo como antes, ¿y por qué la había dejado en Pucallpa?, ¿no te has decepcionado de uno tan poquita cosa que a la primera caída abandona sin luchar y se hace el loco y se deja mantener por la mujer?, le preguntó Gertrudis</t>
  </si>
  <si>
    <t>Pero aquello había venido después, al terminar el primer almuerzo del colegio, cuando por fin estuvieron libres de la tutela de los oficiales y suboficiales y  19  La Ciudad y los Perros  Mario Vargas Llosa  salieron del comedor, mezclados a los cadetes de cuarto y de quinto, a quienes miraban con un recelo no exento de curiosidad y aun de simpatía</t>
  </si>
  <si>
    <t>sobar</t>
  </si>
  <si>
    <t>Cuando ella se distraía, cruzaba las piernas y tenía un pie en el aire, yo veía que las suelas estaban gastadas, comidas en varias partes y una vez que se golpeó contra la mesa y ella dio un grito y vino su tía y le quitó el zapato y empezó a sobarle el pie yo me fijé y dentro del zapato había un cartón doblado, así que pensé: "la suela tiene hueco"</t>
  </si>
  <si>
    <t>cosas así sólo pasan en el perú, corazón, sólo en ese alucinante país de la improvisación y la criollada puede uno invitar a su amante coqueado a la tele y hacerle una entrevista dulzona y encima el público te aplaude a rabiar,  porque el público siempre te aplaude cuando lo coqueteas un poquitín: el público, si no lo sabes aún, es una puta perdida</t>
  </si>
  <si>
    <t>Ahí el largo silencio estupefacto o consternado o maravillado, el remoto tableteo de una máquina de escribir, y la tosecita desquiciada del Chispas que estaría tragándose el teléfono con los ojos y no sabría qué decir, qué hacer, y ahí su alarido teatral: pero si era el flaco, pero si era el supersabio, y la máquina de escribir que callaba en el acto</t>
  </si>
  <si>
    <t>¿Es que ellas nada sabían? ¿No sabían que el hijo del Comandante era sólo como el Peluca? ¿Nada más? Así, asqueroso, aunque sin su impaciencia, sin ese indomable furor, pero con la misma baba de sapo; y cauteloso, artero, y tan contagioso que había transmitido a los lunares y al rostro del Markaska esa huella de bestialidad que ahora lo manchaba</t>
  </si>
  <si>
    <t>Al salir de La Crónica se cruzó en el zaguán con un hombre de bigotitos milimétricos y corbata tornasolada, el cabecero Hernández piensa, pero en la Plaza San Martín ya había olvidado la entrevista con Vallejo: ¿lo habría  buscado, dejado una carta, lo estaría esperando? No, al entrar a la pensión, la señora Lucía se limitó a darle las buenas tardes</t>
  </si>
  <si>
    <t>A instantes callaban los bajos y escuchábamos la melodía en los clarinetes y saxofones; y luego, como un río sonoro, dominado, que llegara de repente con todo su caudal a un bosque donde cantaran calandrias, elevaban su voz, sacudiendo las barandas y el techo de la glorieta, los instrumentos metálicos, los trombones y los discos que marcaban el compás</t>
  </si>
  <si>
    <t>¿Melancolía de esos imposibles diálogos a solas con ella que deseaba, nostalgia de esos paseos a solas con ella que inventaba? Pero si la Universidad era un reflejo del país San Marcos nunca iría bien mientras el Perú fuera tan mal, decía Santiago, y Aída si se quería curar el mal de raíz no había que hablar de reforma universitaria sino de Revolución</t>
  </si>
  <si>
    <t>Yo lo confundía en mis sueños; lo veía como un pez de cola ondulante y ramosa, nadando entre las algas de los remansos, persiguiendo a los pececillos que viven protegidos por las yerbas acuáticas, a las orillas de los ríos; pero otras veces me parecía don Pablo Maywa, el indio que más quise, abrazándome contra su pecho al borde de los grandes maizales</t>
  </si>
  <si>
    <t>Se orinaba en la salita, en las camas, en el cuarto de baño, y cuando Ana, para enseñarle a hacer sus cosas afuera, le daba un manazo en el trasero y le hundía el hocico en el charco de caquita y de pis, Santiago salía en su defensa y se peleaban, y cuando comenzaba a mordisquear algún libro y Santiago le pegaba, Ana  salía en su defensa y se peleaban</t>
  </si>
  <si>
    <t>Sí, bueno, uno hace lo que se puede, pero esta profesión (te lo digo a ti que recién comienzas, que recién estás haciendo tus pininos), esta profesión es una buena mierda, flaco, está llena de coimeros, de lameculos, de mermeleros que se venden por un chancay con mantequilla, gente de una ignorancia supina, supina, gente que no sabe un carajo de fútbol</t>
  </si>
  <si>
    <t>Los dos cuartos se llenarían de humo y olor a aceite, ¿estaba con mucha hambre, amor? El despertador de la madrugada, el agua fría de la ducha, el colectivo, la caminata entre oficinistas por la Colmena, la voz del Director, ¿preferías la huelga bancaria, Zavalita, la crisis pesquera o Israel? Tal vez valdría la pena esforzarse un poco y sacar el título</t>
  </si>
  <si>
    <t>Impotente para defenderme y aliviar en algo los sufrimientos de los de mi clase, opté por abandonar mi terruño, frente a la posición insultante de holgura de los gamonales y mandones, pero sí tuve el cuidado de llevar un juramento escrito en mi corazón, de volver algún día ya con las condiciones posibles de enfrentarme contra estos enemigos de mi pueblo</t>
  </si>
  <si>
    <t>"Y ahora comenzará el olor, y la botella se vaciará en unos segundos y cantaremos, y alguien contará chistes, y el injerto se pondrá triste, y sentiré la boca seca y los cigarrillos me darán ganas de vomitar y querré dormir, y la cabeza y algún día me volveré tísico, el doctor Guerra dijo que es como si uno se acostara siete veces seguidas con una mujer</t>
  </si>
  <si>
    <t>¡Pero mis  40  La Ciudad y los Perros  Mario Vargas Llosa  oraciones lo salvarán!" Alberto la escuchaba en silencio, pensando en la Pies Dorados que tampoco vería este sábado, en la reacción del Esclavo cuando supiera que había ido al cine con Teresa, en Pluto que estaba con Helena, en el Colegio Militar, en el barrio que hacía tres años no frecuentaba</t>
  </si>
  <si>
    <t>y en medio del fiestón abro un champancito que me traje de mi último viaje a miami y seguimos chupando y bailando y yo me cago de ganas de decirles lo que hace rato estoy pensando, pero me da miedo asustarlos, y sigo pensándolo mientras bailo pegadito frente a la pared, sobándome el culo con la pared, pensando qué rico sería tener un chico guapo atrás mío</t>
  </si>
  <si>
    <t>De golpe, Alberto descubre que el rostro tantas veces evocado en el colegio estas últimas semanas, tenía una firmeza que no asoma en el rostro que ve a su lado, el mismo que vio en el cine Metro, o tras esa puerta, cuando se despidieron, un rostro cohibido, unos ojos tímidos que se apartan de los suyos y se abren y cierran como tocados por el sol M verano</t>
  </si>
  <si>
    <t>207 Ellos trataban de tener satisfecho al defensor, ¡ese don Bismar que escribía tanto en grandes papeles rayados de rojo! Los indios llegaban al pueblo y encontraban el juzgado cerrado, pues el juez estaba enfermo o había ido al campo a hacer diligencias; a las escribanías atestadas de gente y a don Bismar blasfemando porque, según decía, nadie le pagaba</t>
  </si>
  <si>
    <t>El cambio de domicilio lo privaría, además, de una distracción excitante: subir a la azotea y contemplar la casa de los NáJar, adonde en las mañanas se jugaba al tenis y cuando había sol se almorzaba en los jardines bajo sombrillas de colores y en las noches se bailaba y él podía espiar a las parejas que disimuladamente iban a la cancha de tenis a besarse</t>
  </si>
  <si>
    <t>Mucho cariño, muchos besos, mucho amor, truena una radiola multicolor, y al fondo, detrás del humo, el ruido, el sólido olor a viandas y licor y los danzantes enjambres de moscas, hay una pared agujereada piedras, chozas, un hilo de río, el cielo plomizo, y una mujer ancha, bañada en sudor, manipula ollas y sartenes cercada por el chisporroteo de un fogón</t>
  </si>
  <si>
    <t>Se trataba de dar impostación verista al habla de personajes populares incorporados a una escritura realista: de Latorre a Gallegos, de Rivera a Azuela, se lo logró mediante una estilización de los modos dialectales que, permitiendo la comprensión por parte del público urbano al que las novelas se dirigían, no empañaba la ilusión de realidad que se buscaba</t>
  </si>
  <si>
    <t>¿Por qué no me han dejado verlo? La va a sorprender, pero, con el mayor respeto, voy a preguntarle algo ¿un revólver en la cartera?, ¿sabe algo que yo no sé? ¿Cómo puede estar casada con el amigo Ferro una mujer como usted, señora? Mucho cuidado, señor Bermúdez, no se equivoque conmigo alzó la voz la mujer: no estaría acostumbrada, seria la primera vez</t>
  </si>
  <si>
    <t>así voy levemente por la vida, tratando de ignorar a las ratas que se van adueñando de la ciudad, caminando con mi pañuelito de seda por la céntrica avenida pardo de miraflores y sintiéndome, a pesar de las ratas y las carcochas y las putas y los policías coimeros y las pirañitas ansiosas de arrancharte el reloj, sintiéndome de lo más libre y de lo más gay</t>
  </si>
  <si>
    <t>el coco, recontracastigador, así como quien no quiere la cosa, le da su chape en la boca a la nathalie, que si no fuera porque hay gente mirando ahí mismo se la chupa de lo mucho que le arde la chucha cuando ve a su coquito adorado, y yo te entiendo, preciosa, yo sé lo que es tener ganas de verlo vacearse a tu coco en tu boquita, yo sé lo que es eso, cielo</t>
  </si>
  <si>
    <t>Pero una vez que salió y compró cigarrillos, no subió al Expreso, sino que estuvo largo rato ambulando por las calles de Miraflores como lo hubiera hecho un turista o un vagabundo: la avenida Larco, los Malecones, la Diagonal, el Parque Salazar y de pronto allí estaban el Bebe, Pluto, Helena, una gran rueda de rostros sonrientes que le daban la bienvenida</t>
  </si>
  <si>
    <t>Permítame, don Cayo, dijo el senador Heredia, don Remigio Saldívar que es el Presidente del Comité de Recepción y una de las figuras más representativas de los agricultores cajamarquinos tiene algo que decir respecto a la manifestación y él vio que un hombre grueso, tostado como una hormiga, ahorcado por una espesa papada se ponía de pie en la segunda fila</t>
  </si>
  <si>
    <t>nos mordisqueamos un rato largo y sólo se me para a medias porque en algún rincón de mi torturada mente estoy pensando en mariano y cuando me aburro de chapar le digo sorry, nathalie, pero tengo que zafar, y así nomás me arranco y camino a la avenida y paro un taxi y zafo y la dejo jodida, mojadita a la chata, porque bien que le ha gustado chupetear conmigo</t>
  </si>
  <si>
    <t>"Y qué bruto, cualquiera pudo verme y decirme y la cristina, y las hombreras, es un cadete que se está escapando, como mi padre, y si fuera donde la Pies Dorados y le dijera, mamá, ya basta por favor, acepta, total ya estás vieja y la religión es suficiente, pero ésta me las pagarán los dos, y la vieja bruja de la tía, la alcahueta, la costurera, la maldita</t>
  </si>
  <si>
    <t>esa noche, ante miles de miles de televidentes aplatanados que nos veían rascándose la panza en sus humildes hogares, el loco mariano cantó sus mejores canciones, y aunque la guitarra del canal era una vergüenza y él estaba tieso y la voz le salía un poco grave y las manos le temblaban y a veces se le escapaba una muecaza, la verdad es que cantó de putamadre</t>
  </si>
  <si>
    <t>Pero también, como ocurrió con los regionalistas, ni sus narradores de primera persona que presumiblemente hablaban quechua también, ni con más razón los de tercera persona de los que podría sospecharse que fueran hispanohablantes, quedaron sometidos a las leyes del verismo lingüístico que en cambio sí se exigía para los personajes populares quechuahablantes</t>
  </si>
  <si>
    <t>es obvio que a ella le jode profundamente verme así tan relajado a la una de la tarde leyendo mi parte C y que el mundo se vaya al carajo, dime, mamá, soy todo oídos, y entonces ella con el ceño fruncido y las manos entrelazadas, ella trata de controlarse pero no puede y me dice con una voz cortante ayer vi tu programa y francamente me dio vergüenza, gabriel</t>
  </si>
  <si>
    <t>No otra cosa dice cautamente Arguedas en su exposición sobre el zumbayllu del capítulo VI, fijando primero un ligamen fonético que es evidente, entre illa e yllu, para pasar luego con menor seguridad a sugerir un ligamen incierto de los significados: «Esta voz illa tiene parentesco fonético y una cierta comunidad de sentido con la terminación yllu» (VI, 114)</t>
  </si>
  <si>
    <t>com  Diseño de portada  Carlos Zerpa  isbn 980-396-252-3 lf 40220068002803    La Colección Los Ríos Profundos, haciendo homenaje a la emblemática obra del peruano José María Arguedas, supone un viaje hacia lo mítico, se concentra en esa fuerza mágica que lleva al hombre a perpetuar sus historias y dejar huella de su imaginario, compartiéndolo con sus iguales</t>
  </si>
  <si>
    <t>Pero allí, en Abancay, lleno de soldados, y de esos guardias de espuelas, y de polainas lustrosas, señores recién llegados, que miraban a la gente de los barrios con un semblante tan espetado como el de un mayordomo de terrateniente, ¿qué, qué podía hacer la Virgen de Cocharcas, su lorito, su kimichu y su cantor? ¡Adios! Me despedí de don Jesús en el corredor</t>
  </si>
  <si>
    <t>¡A patadas, carago, en su culo, en su costilla de perro hambriento, en su cuello de violín! ¡Ja caraya! ¡Yo soy lucana, minero lucana! ¡Nakak! Empecé a darme ánimos, a levantar mi coraje, dirigiéndome a la gran montaña, de la misma manera como los indios de mi aldea se encomendaban, antes de lanzarse en la plaza contra los toros bravos, enjalmados de cóndores</t>
  </si>
  <si>
    <t>En las filas se me metía entre los pies y no me dejaba marchar; en el comedor se instalaba bajo mi silla y movía el rabo por si yo le tiraba una cáscara; me esperaba en la puerta de la clase y, en los recreos, al verme salir comenzaba a hacerme gracias con el hocico y las orejas; y en las noches se trepaba a mi cama y quería pasarme la lengua por toda la cara</t>
  </si>
  <si>
    <t>Nosotros iremos de clases o de oficiales, me gustaría entrar a Arica a sangre y fuego, clavar banderas peruanas en todas partes, en los techos, en las ventanas, en las calles, en los coches, dicen que las chilenas son las mujeres más guapas que hay, ¿será verdad ? No creo que haya peligro de guerra, los hubieran entrenado a todos, no sólo a la primera sección</t>
  </si>
  <si>
    <t>¿Que por qué le aguantaban los sablazos, don? Fulano que se apareció por aquí esta semana, señor, mengano que trajo a sutana, y el señor Lozano ya sé que conoces a todo el Perú ¿qué es lo importantísimo? Porque ¿no veía que jabes y bulines sacaban el permiso en la Prefectura, don? Pereda cambió de voz y Ludovico e Hipólito se miraron, ahora empezaría el llanto</t>
  </si>
  <si>
    <t>¿qué pasó, gabrielito, no te gustó el show?, me dice el gracioso extraterrestre que hace de portero, y yo tratando de sonreír (pero es jodido sonreír cuando uno está tan triste: apenas me sale una mueca patética) le digo no, no es eso, sino que no me siento bien, y el marciano buena gente acuéstese temprano, gabrielito, la mala noche mata, y yo gracias, gracias</t>
  </si>
  <si>
    <t>Oye, ¿y si me infecto? Qué te pasa, vida mía, qué tienes, serranito, de cuándo acá te echas atrás, ¿sabías que el Boa está más sano que tu madre desde que se tira a la Malpapeada? Cuéntame esos delirios, piojosito, ¿no te han dicho que las gallinas son más limpias que las perras, más higiénicas? De acuerdo, nos lo comemos aunque muramos con las manos en la masa</t>
  </si>
  <si>
    <t>VI  fue una noche maldita, mariano se echó atrás mío y me la metió y mientras me hacía el amor yo lo veía peleándose en la calle de las pizzas como un verdadero hombrecito y me sentía muy orgulloso de estar en la cama con un bacán de esquina miraflorina que no vacila en pelearse el pellejo para salvar el honor de su vieja: nadie me menta la madre, conchatumadre</t>
  </si>
  <si>
    <t>Veía a la Pies Dorados, de rodillas a su lado, la piel clara y un poco enrojecida y los cabellos que la luz que venía de atrás oscurecían y pensaba en una figurilla de museo, en una muñeca de cera, en una mona que había visto en un circo, y ni se daba cuenta de las manos de ella, de su activo trajín, ni escuchaba su voz empalagosa que le decía zamarro y vicioso</t>
  </si>
  <si>
    <t>Asaltó y asoló huertos sorteando los escopetazos que les propinaban los cuidadores; maltrató a cuantos caballos encontraba al paso, montándolos en pelo y haciéndolos emprender vandálicos galopes; durante la noche cambió los pueblerinos letreros de los establecimientos comerciales, de modo que el de la botica amanecía con el de la agencia funeraria y al contrario</t>
  </si>
  <si>
    <t>en cualquiera de esas esquinas de miraflores revienta ahorita un coche bomba y a cobrar, porque así de azarosa se ha vuelto la vida en esta ciudad, cualquier esquina puede volar en cincuenta mil pedazos y en la noche ves el noticiero y hay no sé cuántos muertos porque los malditos terroristas se volaron tres o cuatro edificios en una céntrica calle de miraflores</t>
  </si>
  <si>
    <t>II Cuando el viento de la madrugada irrumpe sobre La Perla, empujando la neblina hacia el mar y disolviéndola, y el recinto del Colegio Militar Leoncio Prado se aclara como una habitación colmada de humo cuyas ventanas acaban de abrirse, un soldado anónimo aparece bostezando en el umbral del galpón y avanza restregándose los ojos hacia las cuadras de los cadetes</t>
  </si>
  <si>
    <t>¿Y para qué tantos espejos? Le había costado trabajo acostumbrarse a esa multiplicación de Amalias, a verse repetida así, lanzada así por el espejo del tocador contra el del biombo y por el del closet (esa cantidad de vestidos, de blusas, de pantalones, de turbantes, de zapatos) contra ese espejo inútil colgado en el techo, en el que aparecía enjaulado el dragón</t>
  </si>
  <si>
    <t>No sólo la plaza; la fachada del templo, cubierta de cal; las torres, los balcones, las montañas y los bosques ralos que escalaban por las faldas de la cordillera, hasta cerca de la región helada; el cielo despejado en que el sol resplandecía; todo estaba encantado por la música de la banda del regimiento, por la armonía impuesta a tantos instrumentos misteriosos</t>
  </si>
  <si>
    <t>Aceptando que es en la articulación estructural donde la materia narrativa adquiere la plenitud del sentido estético, donde esos materiales que pueden ser de uso colectivo o mostrenco alcanzan una precisión dicente y comunicante, que cabalmente expresa la orientación de una obra, tendremos que aceptar que en esa misma operación se resuelve nítidamente la ideología</t>
  </si>
  <si>
    <t>y yo queriéndolo más que nunca claro, buena idea, vamos a mi depa, y él no sabía que tienes un depa, y yo sí, aquí nomás, más abajo en el malecón, y él de puta-madre, gabrielito, de putamadre, y yo ¿dónde podemos encontrar chelas a esta hora?, y él aquí nomás, en el hueco de espinar, y yo claro, claro, ese hueco siempre está abierto, es el point de los pichangueros</t>
  </si>
  <si>
    <t>"Podría que unos diez tipos se soñaran con la película ésa, y viendo tantas mujeres en calzones, tantas piernas, tantas barrigas, tantas, me encarguen novelitas, pero acaso pagan adelantado y cuándo las haría si mañana es el examen de Química y tendré que pagarle al Jaguar por las preguntas salvo que Vallano me sople a cambio de cartas pero quién se fía de un negro</t>
  </si>
  <si>
    <t>Movimiento de sillas, de manos, como si fueran a aplaudir, pero el senador ya estaba hablando de nuevo, Quetita la que le serviría el desayuno en la cama y la que le escucharía sus confidencias y le guardaría los secretos: por eso se había nombrado este Comité de Recepción integrado por, y él entrevió que al oír sus nombres los mencionados sonreían o se ruborizaban</t>
  </si>
  <si>
    <t>Nuevamente siente una  59  La Ciudad y los Perros  Mario Vargas Llosa  tranquilidad profunda; va apretujado entre una masa de gente y afuera, al otro lado de las ventanillas, no se ve nada, la noche ha caído en pocos segundos, pero él sabe que el vehículo atraviesa descampados y chacras, alguna fábrica, una barriada con casas de latas y cartones, la Plaza de Toros</t>
  </si>
  <si>
    <t>ahora no me parece tan lindo, ahora lo veo más flaco y más feo y más cagón, igual me gusta  fuerte y me muero de ganas de levantármelo después del concierto, pero ya no es igual, ya no hay magia, tal vez es el chamo que me he metido, cuando estoy con coca, me siento más lúcido, en cambio, cuando estoy estonazo, como la noche que lo conocí, todo me parece más bonito</t>
  </si>
  <si>
    <t>VI ¿HABÍA sido ese primer año, Zavalita, al ver que San Marcos era un burdel y no el paraíso que creías? ¿Qué no le había gustado, niño? No que las clases comenzaran en junio en vez de abril, no que los catedráticos fueran decrépitos como los pupitres, piensa, sino el desgano de sus compañeros cuando se hablaba de libros, la indolencia de sus ojos cuando de política</t>
  </si>
  <si>
    <t>respetuosamente decimos: La tantas veces mencionada matanza de nuestros miembros de familia por la fuerza pública el 3 de diciembre del año último, nos ha colocado en la imposibilidad de poder satisfacer los arrendamientos vencidos de los lotes que ocupamos en el referido fundo, y conforme a nuestros reclamos precedentes, reiteramos nuevamente ante la justicia de US</t>
  </si>
  <si>
    <t>Se ponía en cuatro patas, el grandísimo adulón, para que Gamboa viera que buscaba bien y hurgaba los bolsillos y todo lo abría y lo olía y con qué ganas iba cantando: "aquí hay Incas, caracho, éste es de los finos, fuma Chesterfield, miedica, ¿se iban a una fiesta?, ¡qué tal botellón!" y nosotros lívidos, menos mal que en todos los roperos encontraron algo, menos mal</t>
  </si>
  <si>
    <t>mariano todavía sangraba un poco de la nariz y se quejaba de los dolores de la bronca, pero así y todo estaba suavecito, todo mío, echados los dos en mi colchón cero kilómetros, acariciándonos y diciéndonos me gustas, me arrechas, métemela, métemela, mientras afuera lima seguía durmiendo a duras penas y en alguna esquina estaba a punto de reventar otro coche bomba más</t>
  </si>
  <si>
    <t>Femeninas y donairosas, junto al gran árbol severo, a la juncia enredadora o al parásito atormentado y atormentador, ellas elevan sus penachos amables y llaman al hombre para ofrendar cocos, un cogollo carnoso y nutritivo, una fibra elástica apta para hamacas, una hoja con la que téjese el sombrero regional y, por fin, el supremo bien del rumbo si es que lo ha perdido</t>
  </si>
  <si>
    <t>La casa se volvió un desbarajuste, la señora sólo hablaba de sus ensayos y se puso a régimen, a mediodía un juguito de toronja y un bistec a la parrilla, en la noche una ensaladita sin aderezar, me muero de hambre pero qué importa, cierren las ventanas, las puertas, si me resfrío antes del debut me muero, iba a dejar de fumar, el cigarrillo era veneno para una artista</t>
  </si>
  <si>
    <t>"Pero no debió quemarlo y pisotearlo, no debió dejar la casa para correr tras de las putas, no debió abandonar a mi madre, no debimos dejar la gran casa con jardines de Diego Ferré, no debí conocer el barrio ni a Helena, no debió consignar al Rulos dos semanas, no debí comenzar nunca a escribir novelitas, no debí salir de Miraflores, no debí conocer a Teresa ni amarla</t>
  </si>
  <si>
    <t>Siempre voy a acordarme de tanto que lo batían cuando aparecía con su cabeza brillando y todos lo rodeaban y comenzaban a contar, uno, dos, tres, cuatro, a grito pelado, y antes que llegáramos a diez ya habían saltado los pelos, y él aguantando verde y los pelos saltando uno tras otro y antes que contáramos cincuenta todos sus pelos estaban como un sombrero de espinas</t>
  </si>
  <si>
    <t>196 Decíase que podía, ayudada por una pequeña lechuza llamada chushec, arrancar la cabeza de los dormidos para llevársela consigo y hechizarla, o simplemente poner una calabaza partida sobre el cuello a fin de que la cabeza, que entretanto daba tremendos saltos buscando su lugar, no pudiera pegarse de nuevo, o voltear el cuerpo y hacer que la cabeza se pegara al revés</t>
  </si>
  <si>
    <t>chantar</t>
  </si>
  <si>
    <t>Washington sabía quiénes eran, cómo actuaban, dónde estaban, y él me inscribiré pensaba, piensa, me inscribiré, esa noche; mientras apagaba la lamparilla del velador y algo riesgoso, todavía generoso, ansioso, ardía en la oscuridad y seguía ardiendo en el sueño: ¿ahí?  VII ESTABA preso por haber robado o matado o porque le chantaron algo que hizo otro dijo Ambrosio</t>
  </si>
  <si>
    <t>y estoy seguro que los camarógrafos se dieron cuenta de que mariano y yo estábamos en algodón, porque es muy raro eso de ir corriendo al baño con tu invitado en los comerciales, los dos van y vienen en un minuto y luego se sientan y se limpian sospechosamente la nariz y se cagan de risa y las chiquillas después aplauden igual, porque ni cuenta se dan las muy despistadas</t>
  </si>
  <si>
    <t>Apenas franquean el sardinel que contornea7 los pulidos cuadriláteros de hierba, que a su vez circundan una fuente con peces rojos y amarillos y un monumento ocre, Alberto y Emilio cambian de expresión: sus bocas se despliegan ligeramente, los pómulos se recogen, las pupilas chispean, se inquietan, en una media sonrisa idéntica a la que aparece en los rostros que cruzan</t>
  </si>
  <si>
    <t>Costaba trabajo atraparlos y llevarlos lejos, con mucho cuidado; porque, además, son frágiles, de articulaciones débiles; sus miembros se desprenden fácilmente, y verlos sin un brazo o sin una pierna, o sin alas, es tan atroz como descubrir la mancha, la especie de sombra que de ellos queda cuando los aplastan en el piso de las habitaciones o en las piedras de las aceras</t>
  </si>
  <si>
    <t>Había aparecido mientras esperaba el colectivo en la esquina de Larco y José Gonzáles, crecido mientras el colectivo subía por la avenida Arequipa, y ahí estaba, enorme y pegajoso, mientras viajaba encogido en el rincón del automóvil, empapando su espalda con una sustancia helada, mientras sentía cada vez más frío, miedo y esperanza, en esa tarde que comenzaba a ser noche</t>
  </si>
  <si>
    <t>siempre anda paranoico porque los policías lo andan siguiendo o porque ha tenido un pleito del carajo con su viejo, que es chileno, o al menos eso dice julián, yo la verdad no sé, porque creo que julián de tanta coca y pastel que se ha metido ya está empezando a quemar cerebro, pobre julián, tan churro y tan atormentado porque, como a mí, le gustan los chicos y las chicas</t>
  </si>
  <si>
    <t>¿Cómo van las cosas por el Norte?  Alargó cautelosamente las patitas grises, ¿comprobaba la resistencia, la temperatura, la existencia de la calamina?, cerró las alas, se posó, miró y adivinó y ya era tarde: las piedras hundían sus plumas, rompían sus huesos, quebraban su pico, y unos sonidos metálicos brotaban mientras las piedras volvían al patio rodando por la calamina</t>
  </si>
  <si>
    <t>Oiga, dijo el policía, ¿aquí vive la familia Valdivieso? Sí, le contesté, si es que habla de la familia de Ricardo Valdivieso y me acuerdo que mi madre me ' jaló de las cerdas y me metió adentro y se adelantó toda asustada y mirando al cachaco con una desconfianza le dijo: "hay muchos Ricardo Valdivieso en el mundo y además nosotros no tenemos que pagar las culpas de nadie</t>
  </si>
  <si>
    <t>chullo</t>
  </si>
  <si>
    <t>Estaban apretados, el humo de los cigarrillos nublaba las hojitas mimeografiadas que pasaban de mano en mano, irritaba los ojos, Cahuide, que ávidamente leían, Organización, una y otra vez, del Partido Comunista Peruano, y miraban la cara recia del indio con chullo,  poncho, ojotas y su beligerante puño levantado, y de nuevo la hoz y el martillo cruzados debajo del título</t>
  </si>
  <si>
    <t>Y total, ¿qué tenía tu vieja? No tenía un carajo, le dieron un par de pastillitas y la llevamos de vuelta a la Página 134  casa, y al día siguiente la muy pendeja, sin decirme nada, fue calladita a la universidad a averiguar si yo estaba yendo a clases, qué notas me estaba sacando, todo eso, y habló con el chuchasumadre de Villalba, y ahí se enteró que me habían choteado</t>
  </si>
  <si>
    <t>Habían bajado el jirón de la Unión sin mirarse, él hablando y ellos escuchando, ¿Aída lo lamentaría, Aída lo habría premeditado con él?, y al llegar a la Plaza San Martín era tardísimo, Santiago había mirado su reloj, se iba volando a tomar el Expreso, les había estirado la mano y partido corriendo, sin quedar de acuerdo dónde y a qué hora nos encontraríamos mañana, piensa</t>
  </si>
  <si>
    <t>Pasaban sobre las cruces, siempre en líneas caprichosas; no se detenían ni aquietaban el vuelo; festejaban delicadamente, al gran puente, a la corriente que bramaba y se iba en bullente cabalgata, salpicando en el fondo del abismo, donde me sentí, por un instante, como un frágil gusano, menos aún que esos grillos alados que los transeúntes aplastan en las calles de Abancay</t>
  </si>
  <si>
    <t>Todo esto se combina de un modo tan insistente, complejo y alterno, que no encuentra otra comparación para dar cuenta de esa multiplicidad de recursos sonoros que sugerir la presencia de una orquesta, la cual estaría tocando a todo lo largo de la novela, acompañando la vida pública y la privada de los personajes, duplicando melódicamente las referencias visuales habituales</t>
  </si>
  <si>
    <t>Los problemas con el referente, que han sido detectados en una tendencia solipsista de las letras latinoamericanas actuales, no fueron registrados por Arguedas y ni siquiera tuvo conciencia de que pudiera existir semejante conflicto, como lo testimonia su escándalo ante las criteriosas apuntaciones de Sabastián Salazar Bondy respecto a la distancia entre la palabra y la cosa</t>
  </si>
  <si>
    <t>Sobre el abra, antes de pasar la cumbre, recordé las hileras de árboles de capulí que orillan los muros en ese pueblo; cómo caían, enredándose en las ramas, los pájaros heridos a honda; el río pequeño, tranquilo, sin piedras grandes, cruzando en silencio los campos de linaza; los peces menudos en cuyos costados brilla el sol; la expresión agresiva e inolvidable de las gentes</t>
  </si>
  <si>
    <t>¿Por hacer rabiar al padre, don? ¿Porque lo odiaba al Buitre, dice usted? ¿Para defraudarlo, para que viera cómo se hacían humo las esperanzas que tenía puestas en él? ¿Joderse para matar de decepción al padre? ¿Usted cree que por eso, don? ¿Hacerlo sufrir costara lo que costara, aunque sea  convirtiéndose él mismo en basura? Bueno, yo no sé, don, si usted cree será por eso</t>
  </si>
  <si>
    <t>Ella había comenzado a rogarle llame al doctor, tenía que hablarle, lo iba a convencer, pero la enfermera no le había hecho caso: ¿creía que la iban a operar por gusto, sonsa? Después con otra enfermera había jalado su catre hasta la entrada de la sala y la habían pasado a una camilla y cuando habían comenzado a arrastrarla ella se había sentado llamando a gritos a su marido</t>
  </si>
  <si>
    <t>Tocaron los cristales de la puerta un pianista en la claridad rosada de la vitrina, piensa, su dentadura tan blanca como el teclado de su piano, dos bailarinas con plumajes en el rabo y en la cabeza, se oyeron pasos, abrió un muchacho escuálido de chaleco blanco y corbatita de fantasía que los miró con aprensión: de La Crónica, ¿no? Adelante, la señora los estaba esperando</t>
  </si>
  <si>
    <t>Luego de atravesar Diego Ferré terminan súbitamente, doscientos metros al oeste, en el Malecón de la Reserva, una serpentina que  11  La Ciudad y los Perros  Mario Vargas Llosa  abraza Miraflores con un cinturón de ladrillos rojos y que es el límite extremo de la ciudad, pues ha sido erigido al borde de los acantilados, sobre el ruidoso, gris y limpio mar de la bahía de Lima</t>
  </si>
  <si>
    <t>Alberto lo vio salir de la cuadra: el Jaguar atravesó el pasillo, indiferente a las miradas rencorosas o burlonas de los cadetes que, en sus literas, fumaban colillas echando la ceniza en trozos de papel o cajas de fósforos vacías; caminando despacio, sin mirar a nadie pero con los ojos altos, llegó hasta la puerta, la abrió con una mano y luego la cerró con violencia, tras él</t>
  </si>
  <si>
    <t>volví a verte en la calle de las pizzas, habían pasado unos cuantos días y no te había visto y estaba extrañándote a morir, y tú no me llamabas, es verdad que yo aún no tenía teléfono en mi depa del malecón, pero igual hubieras podido pasar por ahí cualquier tarde y tocarme el timbre para acurrucarte un ratito conmigo, pero tú, nada, castigador, y yo, con tantas ganas de verte</t>
  </si>
  <si>
    <t>"Cinco cigarros, diez cigarros, negrito Vallanito, préstame a Ele -o-do-ri-ta-pa-ra-hacer-me-la-pa-ji-ta, yo sabía mamacita que el primero sería el Boa por la manera como rascaba a la Malpapeada mientras el negro leía, aúlla y aguanta quieta, ya se me ocurrió pero qué buena idea para pasar el tiempo y ganarme unos cobres y tenía montones de ¡deas, sólo que me faltaba la ocasión</t>
  </si>
  <si>
    <t>"¡Sepárense! ¡Están amontonados como arañas!" Las larvas se incorporan, se despliegan, los viejos uniformes de campaña mil veces zurcidos se inflan con el viento y los parches y remiendos parecen costras y heridas, vuelven al fango, se confunden con la hierba, pero los ojos siguen fijos en Gamboa, dóciles, implorantes, como esa noche odiosa en que el teniente asesinó al Círculo</t>
  </si>
  <si>
    <t>Sollozó, se tapó la cara, y la señorita Queta ya había corrido y abría cajones, revolvía, tiraba  cartas, frascos y llaves al suelo, ¿viste que se llevaba la cajita roja, Amalia?, y Amalia recogía gateando, ay Jesús, ay señorita, ¿no viste que se llevaba las joyas de la señora? Eso sí que no, llamarían a la policía, no te iba a robar chola, lo harían meter preso, las devolvería</t>
  </si>
  <si>
    <t>así que sin más preámbulos y consciente de que ya pronto tengo que zafar a la maldita televisión, me acerco a ella como un reptil hambriento de culito joven y le hago cariño en el pelo con mi carita de éste no mata ni una mosca y le digo eres muy guapa, nathalie, y antes que ella me diga nada ya estamos chapando con lengüitas locas que se mueven y se entrelazan y se chupetean rico</t>
  </si>
  <si>
    <t>Todo hubiera terminado ahí, si al día siguiente no hay la fiesta ésa, bien hecho coronel, qué es eso de exhibirnos como monos, evoluciones con armas ante el arzobispo y almuerzo de camaradería, gimnasia y saltos ante los generales ministros y almuerzo de camaradería, desfile con uniformes de parada y discursos, y almuerzo de camaradería ante los embajadores, bien hecho, bien hecho</t>
  </si>
  <si>
    <t>Hay hombres tumbados al pie del monumento y a su alrededor un muladar de colillas, cáscaras y papeles; en las esquinas la gente toma por asalto los ómnibus maltrechos que se pierden envueltos en terrales en dirección a la barriada; un policía discute con un vendedor ambulante y las caras de ambos son odiosas y desalentadas y sus voces están como crispadas por una exasperación vacía</t>
  </si>
  <si>
    <t>Se acercaron los diputados, le presentaron a los otros: nombres y apellidos, manos, mucho gusto, buenas tardes, pensaba la señora Heredia y ¿Hortensia, Queta, Maclovia?, oía a sus órdenes, encantado, y entreveía chalecos abotonados, cuellos duros, pañuelitos rígidos estirados en los bolsillos de los sacos, mejillas amoratadas, y mozos de chaqueta blanca que pasaban bebidas, bocaditos</t>
  </si>
  <si>
    <t>¡Yo no podía pensar, cuando veía por primera vez una hilera de sauces hermosos, vibrando a la orilla de una acequia, que esos árboles eran ajenos! Los ríos fueron siempre míos; los arbustos que crecen en las faldas de las montañas, aun las casas de los pequeños pueblos, con su tejado rojo cruzado de rayas de cal; los campos azules    109  110  de alfalfa, las adoradas pampas de maíz</t>
  </si>
  <si>
    <t>Soplón y mentiroso, ya sabía que con esa cara, para qué iba a ir, puede ser que su madre se esté muriendo, si ahorita entro al baño y digo Jaguar el soplón es el Esclavo, inútil que se levanten, ha salido a la calle, hizo creer a todo el mundo que su madre está enferma, no se desesperen que las horas pasan rápido, déjenme entrar al Círculo que yo también quiero vengar al serrano Cava</t>
  </si>
  <si>
    <t>Charlaban, discutían, caminaban, iban al cine y Milagro de Milán los había exaltado, la paloma blanca del final era la paloma de la paz, esa música la Internacional, Vittorio de Sica debía ser comunista, y cuando en algún cine de barrio anunciaban una rusa, presurosos, esperanzados, fervorosos se precipitaban, aun a sabiendas de que verían una viejísima película de interminable ballet</t>
  </si>
  <si>
    <t>Yo sabía que los rincones de ese patio, el ruido del agua que caía al canal de cemento, las yerbas pequeñas que crecían escondidas detrás de los cajones, el húmedo piso en que se recostaba la demente y donde algunos internos se revolvían, luego que ella se iba, o al día siguiente, o cualquier tarde; sabía que todo ese espacio oculto por los tabiques de madera era un espacio endemoniado</t>
  </si>
  <si>
    <t>¿Quién puede ser capaz de señalar los límites que median entre lo heroico y el hielo de la gran tristeza? Con una música de estas puede el hombre llorar hasta consumirse, hasta desaparecer, pero podría igualmente luchar contra una legión de cóndores y de leones o contra los monstruos que se dice habitan en el fondo de los lagos de altura y en las faldas llenas de sombras de las montañas</t>
  </si>
  <si>
    <t>Había una casa con jardines y árboles, alrededor zanjas, patrulleros, policías, y Trinidad levantó la mano izquierda y le dijo a Amalia al oído Víctor Raúl el pueblo aprista te saluda, y ella ¿te has vuelto loco? Esa es la embajada de Colombia, le dijo Trinidad, y que adentro estaba asilado Haya de la Torre, y que Odría no quería dejarlo salir del país y que por eso había tantos cachacos</t>
  </si>
  <si>
    <t>Compran un trago que lo combinan con gaseosa y toman de un solo vaso) TODOS:  Crema, mi gran amigo, Esta campaña volveremos a estar contigo Te alentaremos de corazón Esta es tu hinchada que te quiero ver campeón No me importa lo que digan Lo que digan los demás Yo te sigo a todos partes Cada vez te quiero más    La vez pasada también nos bajamos a un par de gorilas en el Superba</t>
  </si>
  <si>
    <t>Conversaron de otras cosas, en la cálida atmósfera de libros y maderas del escritorio, viendo caer el sol enrarecido por las primeras neblinas del invierno oyendo a lo lejos las voces del tele-teatro, y poco a poco don  Fermín había ido tomando ánimos para abordar el tema eterno y repetir la ceremonia celebrada tantas veces, Zavalita: vuelve a la casa, recíbete de abogado, trabaja conmigo</t>
  </si>
  <si>
    <t>Cuyes ardientes y cerveza helada, el «Rinconcito Cajamarquino» de Bajo el Puente y el espectáculo de las vagas aguas del Rimac escurriéndose entre rocas color moco, el café terroso del Haití, la timba en casa de Milton, los chilcanos y la ducha en casa de Norwin la apoteosis de medianoche en el bulín con Becerrita que conseguía rebajas, el sueño ácido y los mareos y las deudas del amanecer</t>
  </si>
  <si>
    <t>invítate algo, le digo, y él me sirve, y yo jalo con toda concha, sin agacharme, porque a esa hora ya la gente jala sin disimulos en lima, después de las dos de la mañana está permitido por ley jalar coca en lima, y si no lo está, debería estarlo, digo yo, a ver si algún parlamentario (de la oposición: siempre hay que estar en la oposición) me hace el favor de presentar la moción respectiva</t>
  </si>
  <si>
    <t>La miraba con descaro, con burla, retorcía un poco el cuerpo para incorporarse, murmuraba vas a tener que enseñarme, se dejaba caer de espaldas y desde abajo la miraba, los ojos abiertos, exultantes, se sonreía y desvariaba trátame de tú de una vez, si iban a acostarse juntas no la iba a tratar de usted ¿no?, sin soltarla, obligándola con suave presión a inclinarse, a dejarse ir contra ella</t>
  </si>
  <si>
    <t>¿Te soltaron?, dijo Rita, ¿le habían pegado? ¿La policía, me pegaron? ¿Si me ven contigo no me llevarán?, dijo Rita, asustada, ¿no le pegarían a ella también? Porque sólo faltaba eso, ya la habían gritoneado, preguntado su vida y milagros, y lo mismo a la del frente y a la del tercero y el cuarto, de mala manera, dónde está, dónde se fue, dónde se escondió, por qué desapareció la tal Amalia</t>
  </si>
  <si>
    <t>¿Valía la pena haber dedicado tantas horas a aprender de memoria esas páginas áridas, haber puesto el mismo empeño en el estudio de los códigos y reglamentos que en los cursos de estrategia, logística y geografía militar? "El orden y la disciplina constituyen la justicia -recitó Gamboa, con una sonrisa ácida en los labios-, y son los instrumentos indispensables de una vida colectiva racional</t>
  </si>
  <si>
    <t>Si yo me hubiera puesto a conspirar de veras las cosas no habrían ido tan mal para Espina, si Landa y yo hubiéramos sido los autores de esto las guarniciones comprometidas no hubieran sido cuatro sino diez don Fermín hablaba sin arrogancia, sin prisa, con una seguridad tranquila y él pensó como si todo lo que dice estuviera de más, como si fuera mi obligación haber sabido eso desde siempre</t>
  </si>
  <si>
    <t>coño</t>
  </si>
  <si>
    <t>en cuanto a mí, al haití que entren los perdedores, los viejos verdes, las viejas arrechas con el coño en baño maría, los intelectuales de mediopelo que se pasan la vida hablando cojudeces y escribiendo poemas en el baño mientras cagan con esfuerzo (porque todos los intelectuales son unos estreñidos, y el que tenga evidencias de lo contrario que me las presente en debate público y televisado)</t>
  </si>
  <si>
    <t>Y los campesinos madrugadores que arreaban sus rebaños iniciando el pastoreo o los que iban con su jumento hacia el pueblo, huían despavoridos o se quedaban tiesos de estupefacción creyendo que el payaso era el mismo Diablo -así vestido de rojo, así galopante- correteando a alguna alma o en viaje a esas, cavernas que se hundían en la tierra comunicándose con el abismo lóbrego de los infiernos</t>
  </si>
  <si>
    <t>así que colgué el teléfono feliz de la vida porque mi amorcito mariano me había dado un date y fui corriendo al baño de mi mamá y me miré en el espejo, con mis anteojitos y mi pelo todo largo y despeinado con mi olita atrás, lo más coqueto y puteril yo, el chico de la tele, y me cagué de risa agarrándome el paquete, sintiéndolo crecer, pensando que de todas maneras iba a agarrarme a marianito</t>
  </si>
  <si>
    <t>Había estado muy segura toda la tarde, mientras cotejaba y decidía su vestuario, muy risueña haciéndote preguntas sobre don Fermín y la señora Zoila y el Chispas y la Teté, pero al atardecer, cuando paseaba delante de Santiago, ¿cómo le quedaba esto amor, le caía esto otro amor?, ya su locuacidad era excesiva, su desenvoltura demasiado artificial y había esas chispitas de angustia en sus ojos</t>
  </si>
  <si>
    <t>además, ya me siento mejor, ya no estoy tan golpeado por la juerga de la noche anterior, porque los pichangueros bravos (y yo era bravazo por entonces, ahora estoy retirado de por vida), los pichangueros bravos se recuperan rápido y al día siguiente, a los dos días, ya están de nuevo que les pica la ñata, ya están mordiéndose los labios por un par de ricos tiritos para ponerse en pie de guerra</t>
  </si>
  <si>
    <t>Aunque había estrenado en 1952 un drama en Piura y publicado en 1959 un libro de relates, Los jefes, que obtuvo el Premio Leopoldo Alas, su carrera literaria cobro notoriedad con la publicación de la novela La ciudad y los perros (Seix Barral, 1963), que obtuvo el Premio Biblioteca Breve de 1962 y el Premio de la Critica en 1963 y que fue casi inmediatamente traducida a una veintena de lenguas</t>
  </si>
  <si>
    <t>Abría la boca, ¿en qué colegio estudiaste, Ana?, y condensaba la atmósfera, ¿el María Parado de Bellido era un colegio nacional, no?, y añadía tics y temblores, ¡ah, había estudiado enfermería!, a la cara de la mamá, ¿pero no para voluntaria de la Cruz Roja sino como profesión? Así que sabías poner inyecciones Ana, así que habías trabajado en «La Maison de Santé» y en el hospital Obrero de Ica</t>
  </si>
  <si>
    <t>¡Aquí hemos venido a llorar, a padecer, a sufrir, a que las espinas nos atraviesen el corazón como a nuestra señora! ¿Quién padeció más que ella? ¿Tú, acaso, peón de Patibamba, de corazón hermoso como el del ave que canta sobre el pisonay? ¿Tú padeces más? ¿Tú lloras más? Comenzó el llanto de las mujeres, el Padre se inclinó, y siguió hablando: ¡Lloren, lloren gritó, el mundo es una s VIII</t>
  </si>
  <si>
    <t>es otro cabrón más que al final se va con una de ellas, no te acuestes y sigue armándote, que aún tienes coca en el bolsillo, veo un taxi, lo paro y le digo  al taxista al malecón, por favor, y si no te molesta por favor apaga la música, y él hace una mueca jodida y apaga la radio y la carcocha avanza a duras penas haciendo un ruido demencial y yo tengo más ganas que nunca de irme para siempre</t>
  </si>
  <si>
    <t>no nos movemos, beso su nuca, él está como muerto, no hace nada, yo le digo me gustas, no me contesta, le digo me arrechas, él sigue callado, no quiero darle un beso en la boca, no le busco la boca, no me provoca, estamos armados, tenemos mal aliento, la coca te deja un sabor vil, amargo, sigo besándole la nuca, él empieza a moverme el poto, despacio, muy despacio, yo siento que se me ha parado</t>
  </si>
  <si>
    <t>La dificultad ha procedido de que, en una perspectiva continental de la apreciación, los marcos sociopolíticos nacionales o los marcos autobiográficos en que, alternativamente, se ha hecho descansar la obra, deben ceder paso a un marco estético que pueda valorar la novela en tanto invención artística original, dentro del campo competitivo de las formas literarias contemporáneas de América Latina</t>
  </si>
  <si>
    <t>pero no, yo estoy jodido, ya me quedé flaco de por vida, maldición, eso me pasa por no ir al gimnasio cuando era chiquillo, eso me pasa por vago, yo no sé por qué no hice cien mil pesas y abdominales cuando tenía catorce, quince años, que es la edad en que uno ensancha su musculatura y saca cuerpo y se pone durito y tira su caja, como el guapo de nico, tan musculito (para no hablar de su culito)</t>
  </si>
  <si>
    <t>al ratito regresa el mozo con mi pionono deli y yo sufriendo porque odio estar así sola, sentadita y famosa mientras de las otras mesas me miran y cuchichean a mis espaldas y yo sé que están rajando de mí, diplomáticos desgraciados, locas de closet, yo sé que están diciendo este chico qué barbaridad para haberse rebajado a hacer un programa tan chabacano cuando se ve que ha tenido buena educación</t>
  </si>
  <si>
    <t>Cuando el batallón estuvo cerca de la avenida Progreso, la mañana comenzó a animarse: surgían mujeres descalzas con canastas y bolsas de verduras, que se detenían a contemplar a los cadetes harapientos; una nube de perros asediaba el  70  La Ciudad y los Perros  Mario Vargas Llosa  batallón, saltando y ladrando; chiquillos enclenques y sucios lo escoltaban como los peces a los barcos en alta mar</t>
  </si>
  <si>
    <t>y en las noches, tanto pacman he jugado todo el puto día que a veces no puedo dormir, cierro los ojos y veo la pantalla del pacman en mi cabeza y los monstritos persiguiéndome y yo escapándome por el maldito laberinto que ya me sé de memoria, y no hay forma de sacarme el jodido pacman de la cabeza, les juro que es una pesadilla tener el diskette ese metido en el cerebro, ya dije, es como una droga</t>
  </si>
  <si>
    <t>y ni que decir de mi querida micaela, que también se ponía mojadita y ready to go viéndolo al tom cruise en su rico cocktail, y después los dos íbamos al depa de micaela y nos metíamos unos agarres bravos, aunque, valgan verdades, yo no me arrechaba gran cosa, era sólo el malsano placer de agarrarme a una hembrita y verla arrechita y deseando pinga durita que yo no podía proporcionarle debidamente</t>
  </si>
  <si>
    <t>Joaquín tuvo ganas de decirle «cambio y fuera, por qué no me dejas vivir tranquilo, carajo, por qué no vas a emborracharte con tus amigos generales a uno de esos deprimentes clubes militares donde la gente va a disparar y a hablar cojudeces y a chupar sin medida y a terminar vomitando en esos baños inmensos que tienen vomitaderos, los únicos vomitaderos oficialmente reconocidos como tales en Lima»</t>
  </si>
  <si>
    <t>¿O había sido cuando, un día o semana o mes después de ver a Aída y Jacobo por la Colmena de la mano, supieron que Washington era, efectivamente, el ansiado contacto? No había habido casi comentarios en el círculo, sólo una broma pérdida de Washington, en el otro círculo dos habían formado su nidito de amor, qué romance tan calladito, sólo una fugaz observación del Ave: y qué parejita tan perfecta</t>
  </si>
  <si>
    <t>mariano sí me quiere, sí me agarra con ganas, sin asco, porque lo único que he aprendido hasta ahora es que hay dos tipos de hombres: los que se desviven por una pinga durita y los que sienten asco ante la sola idea de tocar pinga ajena, yo, es obvio, soy de los primeros, y eso lo llevo hasta la tumba y ya no hay quien me cambie (y por favor olvídate de inyectarme hormonas, mamá: too late, darling)</t>
  </si>
  <si>
    <t>mariano y yo salimos a la calle y caminamos alejándonos del cielo, eran como las dos de la mañana y no pasaban muchos carros por miraflores, salvo los de esos policías siniestros que siempre andan dando vueltas a ver  si se levantan una buena coima, no hacía frío, porque en lima nunca hace frío de verdad, pero soplaba ese vientecito traicionero que si te agarra en polo de madrugada te resfría seguro</t>
  </si>
  <si>
    <t>) coquito habla con el zambo que le abrió la puerta y pasa a esa casucha de mala muerte y yo me quedo esperando y hago rechinar mis dientes y me mojo los labios con salivita y pienso qué rico, no hay como lima, en esta horrible ciudad venden coca en todas las esquinas (y, de más está decirlo, una coca con calidad de exportación, una coca que, de puro fuerte, si te agarra en un mal día te puede matar)</t>
  </si>
  <si>
    <t>Seguían viéndose y la cabecita infaliblemente asomaba cuando Santiago entraba a las clases y se sentaba con ellos, se abría paso entre marañas de tejidos y tendones y asomaba, o cuando iban a tomar un café juntos a El Palermo, entre sangrientas venas y huesos albos asomaba, o una chicha morada a la pastelería Los Huérfanos o una butifarra al café-billar, y tras la cabecita el ácido cuerpecito asomaba</t>
  </si>
  <si>
    <t>"Si se pudiera retroceder y hacer las cosas de nuevo y por ejemplo, esa noche, decirle dónde está el Jaguar, no está, chau, y a mí qué diablos que le robaran su sacón, cada uno se las arregla como puede, nada más que eso y yo estaría tranquilo, sin problemas, oyendo a mi mamá, Albertito tu papá siempre lo mismo, con las malas mujeres día y noche, noche y día con las polillas, hijito, siempre lo mismo</t>
  </si>
  <si>
    <t>98  La Ciudad y los Perros  Mario Vargas Llosa  Pero él estaba allí, Lo supieron definitivamente cuando el teniente Pitaluga ingresó a la capilla, precedido del crujido de sus zapatos, que se superpuso al lamento de la mujer y retuvo toda su atención, mientras lo sentían aproximarse a su espalda, y lo iban viendo aparecer, de dos en dos, a medida que avanzaba, se ponía a su altura, y los dejaba atrás</t>
  </si>
  <si>
    <t>El puente es altísimo y el agua atrae, moviéndose en remolinos, salpicando sobre los contrafuertes; y el precipicio de rocas, recto, húmedo, que se eleva desde el puente al cielo, presiona sobre el corazón; se oye allí, en la calzada del puente, una especie de rumor, de sonido metálico profundo, que viene de dentro del precipicio, del agua encrespada, del cielo mismo, tan alejado, cercado por las rocas</t>
  </si>
  <si>
    <t>Pero lo peor venía cuando se bañaban en el mar: el mar del Silencio tenía un hueco pasando la orilla, y eso le daba miedo, pues había oído decir que muchas personas se habían ahogado en ese hueco, y por eso cuando entraba al mar temblaba de miedo, se persignaba y no podía dejar de pensar «el hueco me va a chupar, el hueco me va a chupar hasta el fondo del mar y me voy a encontrar con todos los ahogados»</t>
  </si>
  <si>
    <t>Dio algunos ejemplos y, conmovido, piensa, agradecido, Santiago les contaba sus peleas sobre religión con los curas del colegio, las discusiones  políticas con su padre y sus amigos del barrio, y Jacobo se había puesto a revisar los libros que estaban sobre la mesa: La condición humana, era interesante aunque un poquito romántica, y no valía la pena leer La noche quedó atrás, su autor era anticomunista</t>
  </si>
  <si>
    <t>¿Vienes a ver si estamos vivos? Trató de desenojarla con bromas estabas de buen humor, Zavalita, libre del encierro de la Clínica, pero ella, mientras echaba continuas ojeadas involuntarias a su tele-teatro, siguió riñéndolo: el domingo habían puesto tu asiento, la Teté y Popeye y el Chispas y Cary se habían quedado hasta las tres esperándote, deberías ser más considerado con tu padre que está enfermo</t>
  </si>
  <si>
    <t>como decía, vamos así regias las dos y la gente nos mira porque todos los cholifacios que pasan por larco me reconocen al vuelo, famoso soy yo el chico pendejerete de la tele, si supieran la loca brava que llevo adentro, qué desilusión tan horrible se llevarían todas mis fans que tanto me quieren y se alborotan cuando sale mi póster en teleguía a todo color, lindo yo sonriendo de lo más galán pendejeril</t>
  </si>
  <si>
    <t>157  158  Yo quedé fuera del círculo, mirándolos, como quien contempla pasar la creciente de esos ríos andinos de régimen imprevisible; tan secos, tan pedregosos, tan humildes y vacíos durante años, y en algún verano entoldado, al precipitarse las nubes, se hinchan de un agua salpicante, y se hacen profundos; detienen al transeúnte, despiertan en su corazón y su mente meditaciones y temores desconocidos</t>
  </si>
  <si>
    <t>Había visto a los bailarines de tijeras saltar como demonios en los atrios de las iglesias; manejar sus piernas como si fueran felinos; levantarse en el aire; atravesar a paso menudo, a paso de ciempiés, los corredores de lajas de las aldeas; en la madrugada, a la luz del amanecer, los había visto danzar sobre los muros del cementerio, tocando sus tijeras de acero, de cuyas puntas parecía nacer la aurora</t>
  </si>
  <si>
    <t>Del mismo modo, en un episodio de su adolescencia que contó en uno de sus ensayos: «En el pequeño valle donde está la villa de Pampas, capital de la provincia de Tayacaja, colindante por el sur con Huancayo, escuché de noche los cantos de la trilla de alberjas; me acerqué a la era y pude ver durante unos minutos el trabajo: un grupo de mujeres cantaba a las orillas de la era: [transcribe aquí la canción]</t>
  </si>
  <si>
    <t>no me atrevo a salir a bailar con mariano pero sí a pedirle tiros, me acerco a él mientras lo veo moverse con los ojos cerrados y le pongo la mano alrededor del cuello y siento su cuello sudoroso y calientito y me acerco más a él y le digo necesito un par de tiros, y él me mira, sonríe y me hace cariño en el pelo, y yo sonrío feliz y pienso bueno, ya me puedo morir: mariano me ha hecho cariñito en el pelo</t>
  </si>
  <si>
    <t>Efectivamente, la música cumple una función similar a la de la matriz métrica, porque establece una pauta rígida, casi inamovible, donde se combinan dos rasgos: el tiempo largo y remoto, sin origen perceptible, del cual procede y gracias al cual nos religamos con el pasado, y la cualidad colectiva que la distingue por ser compartida y aun modelada por numerosos sectores de la sociedad, sobre todo populares</t>
  </si>
  <si>
    <t>qué ganas de estropearme el día: a quién se le ocurre vivir en esa desangelada avenida donde tanto ruido hacen las combis asesinas y revienta por lo menos un coche bomba a la semana y se pasean todas las escolares aguantadas y los brownies que no pueden ir a miami porque no les dieron la visa y entonces, buenos perdedores, tienen que hacer sus compritas en las boutiques de larco que están bien tizas, primito</t>
  </si>
  <si>
    <t>paso por el haití hecho una bala y echo un vistazo al paradero a ver si está sentado mi amigazo julián, que es flete y que a veces me lo levanto y me lo llevo a un hostal al ladito del tiptop y me mete un viaje (con dos condones, eso sí: no hay que correr riesgos, corazón) y después nos metemos unos tiros o nos fumamos un troncho para no deprimimos, porque ser gay o bi en lima es una cosa muy fuerte, créanme</t>
  </si>
  <si>
    <t>Y si es verdad que la vida vuelve a menudo los ojos hacia el pretérito, ora por un natural impulso del corazón hacia lo que ha amado, ora para extraer provechosa enseñanza de las experiencias de la humanidad o levantar su gloria con lo noble que fue, es también verdad que la misma vida se afirma en el presente y se nutre de la esperanza de su prolongación, o sea, de los presuntos acontecimientos del porvenir</t>
  </si>
  <si>
    <t>Tú sabes de sobra para qué dijo, sin cólera, sin amargura, con un lascivo dejo de burla en la lenta cadencia de la voz, con un intempestivo brillo nuevo en los ojos que trataba de ocultar y Queta pensó ¿qué? Tenía unos ojos grandes, verdes, unas pestañas que no parecían postizas y que sombreaban sus párpados, gruesos labios húmedos, su garganta era lisa y tirante y las venas se presentían, delgadas y azules</t>
  </si>
  <si>
    <t>Se volvió todavía una vez, para calcular si se habían alejado ya unos mil metros del objetivo y luego, cerrando los ojos, consiguió apresurar la carrera dando saltos más largos y azotando el aire con los brazos; así llegó hasta los matorrales que alborotaban la tierra salvaje, fuera del sembrío, junto a la acequia indicada en las instrucciones de la campaña como límite del emplazamiento de la primera compañía</t>
  </si>
  <si>
    <t>Contemplaba los automóviles que se perdían a lo lejos, en dirección al centro, y evocaba la Plaza Bo lognesi, al final de la avenida, tal como la veía cuando sus padres lo llevaban a pasear: bulliciosa, un hervidero de coches y tranvías, una muchedumbre en las veredas, las capotas de los automóviles semejantes a espejos que absorbían los letreros luminosos, rayas y letras de colores vivísimos e incomprensibles</t>
  </si>
  <si>
    <t>y entonces me atrevo a decirle cuando te vi en el cielo por primera vez, supe que íbamos a conocemos, y él me mira a los ojos y me dice somos almas gemelas, gabrielito, somos hermanos de pichanga, y yo me río con mi risa de pichanguero y me emociono porque sí, mariano, somos hermanos de pichanga, y si eso de la reencarnación no es cuento chino, tú y yo quizás nos conocimos en alguna de nuestras vidas anteriores</t>
  </si>
  <si>
    <t>En Agua, en Yawar fiesta, en Diamantes y pedernales, reencontramos los desequilibrios ya conocidos de los textos regionalistas: un castellano fluido, a veces algo rígido, siempre fuertemente americanizado, como norma rectora, y emergiendo dentro de él, diálogos en una lengua que, más que dialectal, resultará artificial y que de hecho operará como una señal: apunta a que el personaje que habla es indio o mestizo</t>
  </si>
  <si>
    <t>Yo me senté a su lado y empecé a rebuscar los bolsillos de su casaca, de su camisa, y él me decía frío, frío, estás lejos del periscopio, y yo metí mis manos a los bolsillos de su pantalón y él dijo tibio, tibio, y luego, como jugando, metí mi mano adentro de su pantalón y él dijo caliente, caliente, y cuando le toqué la pinga, él dijo ajá, encontraste el periscopio, y yo saqué mi mano al toque, medio nervioso</t>
  </si>
  <si>
    <t>Aquí hay para dejar sentado al tal Amenábar -el tono de agresividad que empleó para nombrar al hacendado complació a Maqui-, y si insiste, el juicio puede durar un siglo, después de lo cual perderá teniendo que pagar daños y perjuicios» Finalmente, Bismarck Ruiz le refirió que había ganado muchos juicios, que el de la comunidad terminaría al comenzar, es decir, presentando los títulos, y le cobró cuarenta soles</t>
  </si>
  <si>
    <t>casi todo el mundo zafó de golpe, sólo los coqueros se quedaron (nos quedamos), porque los coqueros nunca se van, a menos que los boten a patadas, y en el baño del cielo corría coca que daba miedo, bueno, no miedo, porque a mí la coca nunca me ha dado miedo, aunque, pensándolo bien, ahora sí, porque creo que si me meto una buena armada, como las de antes, por ahí me falla el corazón y buenas noches los pastores</t>
  </si>
  <si>
    <t>:  Si son tan valientes ¿Por qué se esconden en apodos? ¿Por qué pidieron sombras?    Si eres tú tan valiente para decirnos eso en tu programa ¿por qué no investigas sobre los verdaderos delincuentes del país? ¿Por qué haces notas sobre nosotros? ¿A quién quieres distraer?  :  ¿Usted tiene estudios?    Los estoy terminando pero eso no me hace mejor que mis compañeros</t>
  </si>
  <si>
    <t>uno es un huanaco jodido, un indiazo con cara de plátano machacado que debe de ser la reencarnación del inca pachacutec carijo, qué tal cara de indio puneño pezuñento: qué chucha haces tú allí sentado con mi camal mariano, oye, indígena, nativo, bello exponente del folklore nacional (y para qué, perdonen la interrupción, qué feos somos los peruanos, carajo, qué pueblo para feo es el pueblo peruano de mis amores)</t>
  </si>
  <si>
    <t>Illa es un niño de dos cabezas o un becerro que nace decapitado; o un peñasco gigante, todo negro y lúcido, cuya superficie apareciera cruzada por una vena ancha de roca blanca, de opaca luz; es también illa una mazorca cuyas hileras de maíz se entrecruzan o forman remolinos; son illas los toros míticos que habitan el fondo de los lagos solitarios, de las altas lagunas rodeadas de totora, pobladas de patos negros</t>
  </si>
  <si>
    <t>Cuando, un segundo después de haber abierto la puerta de la cuadra con los puños, Urioste dio la noticia (un solo grito ahogado: "¡El Esclavo ha muerto!") y vieron su rostro congestionado por la carrera, una nariz y una boca que temblaban, unas mejillas y una frente empapadas de sudor y, tras él, sobre su hombro, alcanzaron a ver el rostro del poeta, lívido y con las pupilas dilatadas, hubo incluso algunas bromas</t>
  </si>
  <si>
    <t>Pero cuando uno es muchacho y está con toda la arrechura en la sangre, cualquier hueco es trinchera, ¿no es cierto? Así que una noche, calladito nomás, me zampé al cuarto de la chola y me le fui encima, pero la yegua de Eugenia no quería abrir las piernas, y entonces le dije mira, chola malparida, si no te dejas cachar, les voy a acusar a mis papás que cuando estaban de viaje me violaste y te van a botar a patadas</t>
  </si>
  <si>
    <t>Dentro de tal totalidad homogénea, ocupa un puesto excepcional la canción, debido a su doble naturaleza, similar a la del signo lingüístico: es un orden de palabras medidas y un orden de notas musicales igualmente medidas, pero esta estricta correspondencia no imposibilita la clara autonomía de las partes, las cuales son capaces de transportar mensajes distintos, a veces temporalmente discordantes, como ya veremos</t>
  </si>
  <si>
    <t>La voz del Padre empezó de nuevo: El robo es la maldición del alma; el que roba o recibe lo robado en condenado se convierte; en condenado que no encuentra reposo, que arrastra cadenas, cayendo de las cumbres nevadas a los abismos, subiendo como asno maldito de los barrancos a las cordilleras Hijitas, hermanitas de Patibamba, felizmente ustedes devolvieron la sal que las chicheras borrachas robaron de la Salinera</t>
  </si>
  <si>
    <t>por entonces yo vivía en casa de mis padres, acababa de comprarme un bonito depa en el malecón pero aún no me había mudado, y tenía un cuarto en el segundo piso de la casa de mis padres, era una casa grande y vieja por el golf de san isidro, había terminado viviendo allí porque andaba medio pobretón y porque mis padres no querían que yo siguiera patinándome mi plata en todos los pulgosos hostales donde había vivido</t>
  </si>
  <si>
    <t>mariano, por fin te encuentro, le digo, y él gabrielito, qué gusto que hayas venido, y yo no me has llamado todo el día, desgraciado, y él riéndose sorry, sorry, y luego bajando la voz oye, invítame un par de tiros para ponerme las pilas, y yo pero hay mucha gente en el baño, y él entonces vamos afuera, pero al toque, que ahorita comienza el concierto, y yo feliz de estar con mi mariano adorado le digo listo, vamos</t>
  </si>
  <si>
    <t>Los guardias cortaron las tripas que impedían el paso, y cuando examinaban el cabestro que caía al río, escucharon un coro de mujeres que cantaba desde un lugar oculto, por el lado de Abancay: Huayruro, ama baleaychu; No dispares; huayruro 20 chakapatapi chakaykuy; sobre el puente sé puente; huayruro, ama sipiychu no mates, huayruro; chakapatapi suyaykuy, sobre el puente espera, tiayaykuy; ama manchaychu</t>
  </si>
  <si>
    <t>y ella me mira y me mira y me mira con una cara indescifrable, y no me dice nada, y yo la miro y sonrío y pienso por favor, mamá, deja de mirarme así que esto parece uno de esos concursos de la tele en los que la gente se mira muy seria y el que se ríe primero pierde, pero ella sigue mirándome serísima y sufridísima y luego de mirarme un rato que se me hace interminable, habla por fin: gabriel, quiero hablar contigo</t>
  </si>
  <si>
    <t>"Y más tarde fuimos caminando a la sexta sección y nos echamos y fumamos cigarrillos Inca y me dijo soy iqueño y mi padre me mandó al Colegio Militar porque estaba enamorado de una muchacha de mala familia y me mostró su foto y me dijo apenas salga del colegio me caso con ella y ese mismo día dejó de pintarse y ponerse joyas y de ver a sus amigas y de jugar canasta y cada sábado que salía yo pensaba ha envejecido más</t>
  </si>
  <si>
    <t>En el primero, un joven de rubios cabellos y antifaz perseguía por un sendero enmarañado a una muchacha muy blanca, de cintura de avispa, que corría en puntas de pie; en el segundo, la había capturado y se sumergían abrazados bajo una cascada de sauces; en el tercero, la muchacha yacía en el césped, el pecho desnudo, el joven besaba tiernamente sus hombros redondos y ella tenía una expresión entre alarmada y lánguida</t>
  </si>
  <si>
    <t>Si tal es la experiencia de cualquier hablante con respecto a su propia lengua, a pesar de la disciplina abstracta que el sistema educativo y el ejercicio intelectual adulto introducen posteriormente en ella, podrá inferirse con cuánta frescura esos poderes habrán de conservarse en un hombre que, llegado a la adolescencia, pasa a ejercitarse en otra lengua, con la cual cumplirá parte importante de su vida de relación</t>
  </si>
  <si>
    <t>y luego nos metemos más tiros y él se echa en la alfombra, se echa boca abajo, yo lo miro, él está echado boca abajo, el departamento está a oscuras, casi no pasan carros abajo, la lengua se me mueve como víbora en celo, tengo los dientes duros, frotándose unos con otros, y no sé qué hacer,  quiero echarme al lado de él pero no me atrevo, me cago de miedo de que me pase de nuevo lo que me pasó con el chico de la moto</t>
  </si>
  <si>
    <t>Tal investigación parte del reconocimiento de una nítida distinción crítica entre los materiales utilizados por los autores, que en el caso de Arguedas fueron tan humildes como las botas viejas que usara Van Gogh como asunto de cuadros de evidente originalidad pictórica, y las operaciones intelectuales y literarias puestas en funcionamiento para construir una obra, que son las que le otorgan su particular significación</t>
  </si>
  <si>
    <t>No había pequeños propietarios en la provincia; los pleitos eran de carácter penal, querellas miserables que jamás concluían; toda la tierra pertenecía a las haciendas; la propia ciudad, Abancay, no podía crecer porque estaba rodeada por la hacienda Patibamba, y el patrón no vendía tierras a los pobres ni a los ricos y los grandes señores sólo tenían algunas causas antiguas que se ventilaban desde hacía decenas de años</t>
  </si>
  <si>
    <t>Cuando pasó el tiempo y las gentes comenzaron a hablar mal de Odría, y volvieron a Chincha los apristas desterrados, dicen que el subprefecto puso un policía en la casita amarilla para proteger a la Rosa, ¿no ve que don Cayo era tan odiado, don? Pura tontería, desde que él estaba en el gobierno ni vivían juntos ni se veían, todos sabían que si la mataban a la Rosa con eso no le hacían daño a don Cayo, más bien un favor</t>
  </si>
  <si>
    <t>Ponte tu loción Coppertone porque los rayos de sol dan cáncer a la piel, y no quiero que tú llegues al cielo antes que yo, ¿ya, mi amor? Joaquín colgó el teléfono y pensó que después de todo era comprensible que Luis Felipe necesitase de vez en cuando a una mujer bien joven, bien puta y bien rubia, que le dijese al oído «sí, mi jaguar, aráñame, mi jaguar», mientras los dos hacían el amor en algún hostal de tres estrellas</t>
  </si>
  <si>
    <t>La línea rectora de la sociedad burguesa abandona la poesía en beneficio de la prosa, el universo lírico en beneficio del realista y psicológico, sustituye la oralidad por la escritura; en su período de ascenso disuelve las concepciones mágico-religiosas reemplazándolas por las analíticas-racionales y, extrayendo la narratividad del folclore popular y colectivo, la pone al servicio del individuo en el seno de la sociedad</t>
  </si>
  <si>
    <t>) total, me tomo un traguito de cocacola, qué rico, por fin me mojo la garganta, cualquiera que se ha fumado un rico troncho sabe que da una sed del carajo después, a mí me urge tomar algo bien heladito cuando he fumado hierba, se me secan la garganta, la lengua, los labios, seseo como diputado de provincias, jimmy también, pero qué diablos, todo sea por estar estones, por olvidamos que la vida en lima es una puta mierda</t>
  </si>
  <si>
    <t>La luz, también roja, parecía más intensa, más cruda; la pieza estaba llena de objetos y Alberto se sintió extraviado unos segundos, su mirada revoloteó sin fijar ningún detalle, sólo manchas de todas dimensiones, e incluso pasó rápidamente sobre la mujer que estaba tendida en el lecho, sin percibir su rostro, reteniendo de ella apenas las formas oscuras que decoraban su bata, unas sombras que podían ser flores o animales</t>
  </si>
  <si>
    <t>¿Había sido la falta de fe, Zavalita, no habría sido la timidez? En el cajón de periódicos viejos del garaje, tras el nuevo ejemplar de Politzer se fueron acumulando, Qué hacer piensa, los libros leídos y discutidos en el círculo, El origen de la familia, de la sociedad y del Estado piensa, libros mal encuadernados y de letra minúscula, La lucha de clases en Francia piensa, que se quedaba estampada en la yema de los dedos</t>
  </si>
  <si>
    <t>así voy, suavecito, sintiendo cada hueco como un aguijón en el culo, porque será muy rico pasear en bicicleta por key biscayne, donde todo el mundo sale con su casquito fosforescente y sus mallitas negras y sus nike con inflador, pero no es igual de rico tirar biela por las achoradas calles de lima, donde la única autoridad que vale es la del microbusero sarnoso que te mete la carcocha nomás y te manda derechito a la morgue</t>
  </si>
  <si>
    <t>Y mientras en Chalhuanca, cuando hablara con los nuevos amigos, en su calidad de forastero recién llegado, sentiría mi ausencia, yo exploraría palmo a palmo el gran valle y el pueblo; recibiría la corriente poderosa y triste que golpea a los    83  niños, cuando deben enfrentarse solos a un mundo cargado de monstruos y de fuego, y de grandes ríos que cantan con la música más hermosa al chocar contra las piedras y las islas</t>
  </si>
  <si>
    <t>Y Pajuelo, más enérgico, con la corbata desarreglada, una greña negra partiéndole la frente y accionando con ambas manos, una de las cuales cerrábase dejando libre el índice acusador: -Debido a la ambición e injusticia de los famosos hacendados de Masma, los de este pueblo y sus campiñas tienen que acumular en pozos de condición humilde para quince días de cada mes, para luego servirse de un agua corrupta, llena de microbios</t>
  </si>
  <si>
    <t>Estaba con el rostro desfigurado por el miedo y, apenas calló la voz, se vino contra él, ladrando y echando espuma por la boca y de pronto el Esclavo sintió en el hombro un mordisco de perro rabioso y entonces todo su cuerpo reaccionó y mientras ladraba y mordía, tenía la certeza de que su piel se había cubierto de una pelambre dura, que su boca era un hocico puntiagudo y que, sobre su lomo, su cola chasqueaba como un látigo</t>
  </si>
  <si>
    <t>y jimmy, tranquilo, chino de risa, bajándose su cervecita, vacilando su jueves por la noche en el cielo, tratando de olvidarse que la pendeja de nina le estaba sacando canas, condenada, tranquilo, jimmy, todas son así, todas son unas mañosas resabidas, y estamos jodidos porque ellas nos tienen agarrados de los huevos (incluso a mí, que soy gay, pero que cuando veo a un hembrón pierdo la cabeza y me la quiero tirar sin condón)</t>
  </si>
  <si>
    <t>listo, le dije, caminamos discretamente, yo agachando la cabeza, como pidiendo perdón por ser el chico famoso de la tele, y nos sentamos en una mesita redonda, de madera, bien paticoja la verdad, pero estamos en lima, pues, qué más se puede pedir, y si no te gusta cómo es la horrible, arráncate a miami y púdrete con todas las gordas en zapatillas y mallas fucsia que se meten al malí de dadeland a arrancharse las cosas en sale</t>
  </si>
  <si>
    <t>¿Lo habían metido preso, exilado o matado, y quién era el hombre? Ahí estaba Jacobo, Zavalita: rubio, escuálido, los claros ojos furiosos, el dedo curvado sobre la fotografía del diario, la voz arrastrada protestando, el Perú iba de mal en peor, un dejo extrañamente serrano en esa cara lechosa, donde se ponía el dedo brotaba pus como decía Gonzáles Prada, advertida alguna vez, a lo lejos y de paso, en las calles de Miraflores</t>
  </si>
  <si>
    <t>¿Te daba vergüenza, Zavalita?, piensa: ¿que Jacobo, Héctor, Solórzano no vieran dónde y con quién vivías, que no conocieran a la vieja y no oyeran al viejo, que Aída no escuchara las lindas idioteces de la Teté? Piensa: ¿Que la vieja y el viejo no supieran con quien te juntabas, que el Chispas y la Teté no vieran la cara de huaco del cholo Martínez? Ese primer día comenzaste a matar a los viejos, a Popeye, a Miraflores, piensa</t>
  </si>
  <si>
    <t>Desde allí ve entre los barrotes, como el lomo de una cebra, la carretera asfaltada que serpentea al pie de la baranda y el borde de los acantilados, escucha el rumor del mar y, si la neblina no es espesa, distingue a lo lejos, igual a una lanza iluminada, el malecón del balneario de La Punta penetrando en el mar como un rompeolas y, al otro extremo, cerrando la bahía invisible, el resplandor en abanico de Miraflores, su barrio</t>
  </si>
  <si>
    <t>el cholón me saluda todo cordial el puta, ¿y, gabrielito, cómo va la cosa?, ¿qué ha sido de tu buena vida?, y yo ahí vamos, hermano, dándole nomás, y él de lo más respetuoso me da la mano (también le suda la mano) y me palmotea superconfianzudo, y yo le sigo el juego y le doy un abrazo para que el puta se mande la parte delante de los náufragos que están ahí merodeando en busca de un tronchito o un tirito gratis/gratén/gratinado</t>
  </si>
  <si>
    <t>pero, antes de zafar, pasé por la barra y me despedí del cara de chancho, que tenía una cara de amargado de putamadre porque ya quería cerrar la chingana y largarse a dormir al cuarto pulgoso donde seguramente vivía, chau, mister, le dije, todo cachaciento, y se lo dije bien fuerte a ver si mariano me escuchaba, porque el vividor de mariano seguía ahí en la barra chupando con sus amigazos, y yo, no hay derecho, sufriendo a mares</t>
  </si>
  <si>
    <t>Sin dejar de observar el principio, señalaba el itinerario con frases cortas, imitando los gestos y ademanes de los héroes de las películas: "por allá, primero esa roca donde están las plumas, es maciza; de ahí sólo hay que saltar un metro, fíjense, luego por las piedras negras que son chatas, entonces será más fácil, al otro lado hay musgo y podríamos resbalar, fíjense que ese camino llega hasta la playita donde no hemos estado"</t>
  </si>
  <si>
    <t>Pero ello no lograba desalojar cierto desagrado íntimo de su espíritu; mientras más aventuras sexuales describía ante sus compañeros, que reían o se metían la mano al bolsillo sin escrúpulos, más intensa era la certidumbre de que nunca estaría en un lecho con una mujer, salvo en sueños, y entonces se deprimía y se juraba que la próxima salida iría a Huatica, aunque tuviese que robar veinte soles, aunque le contagiaran una sífilis</t>
  </si>
  <si>
    <t>panetón</t>
  </si>
  <si>
    <t>y ahora dejo constancia que el bueno de pepe está moviendo su pelota en el fútbol italiano, bien por ti, pepe capitán, y cuando quieras nos vamos a una definición por penales con mi popó, ¿ya, corazón, culo de panetón? es menester manejar con cuidado cuando vas montando bicicleta por las callecitas de miraflores, porque en lima a nadie le importa medio carajo respetar al peatón o al ciclista o, en general, al prójimo ni al prófugo</t>
  </si>
  <si>
    <t>¿Iba a vomitar? El olor a  fritura, pies y axilas revolotea, picante y envolvente, sobre las cabezas lacias o hirsutas; sobre las crestas engomadas y las chatas nucas con caspa y brillantina, la música de la radiola calla y regresa, calla y regresa, y ahora, más intensas e irrevocables que los rostros saciados y las bocas cuadradas y las pardas mejillas lampiñas, las abyectas imágenes de la memoria están también allí: más cerveza</t>
  </si>
  <si>
    <t>"Ya debe estar con el Piraña, Teresita, ya le habló, ya están hablando con el mayor, han entrado donde el comandante, están yendo donde el coronel, Teresita, los cinco están hablando de mí, llamarán a los periodistas y me tomarán fotos y el primer día de salida me lincharán y mi mamá se volverá loca, y no podré caminar más por Miraflores sin que me señalen con el dedo, y tendré que irme al extranjero y cambiarme de nombre, Teresita</t>
  </si>
  <si>
    <t>"Repite Vallano, repite eso último, repite negro y mi pobre madre abandonada pensando en su hijo rodeado de tanto cholo, pero en esa época todavía no se hubiera asustado siquiera, si hubiera estado ahí en medio, escuchando Los placeres de Eleodora, repite Vallano, ya terminó el bautizo, ya salimos a la calle, ya volvimos, tú fuiste el más cunda, te trajiste a Eleodora en la maleta, yo sólo traje paquetes de comida, si hubiera sabido</t>
  </si>
  <si>
    <t>amauta</t>
  </si>
  <si>
    <t>Había sido fundado por José Carlos Mariátegui y apenas nació, creció y formó cuadros y conquistó sectores obreros, quería demostrarnos que éramos de confianza, piensa, y no nos ocultó que había sido siempre minúsculo ni su debilidad frente al Apra, y ésa había sido la época de oro del Partido, la época de la revista Amauta y del periódico Labor y de la organización de sindicatos y del envío de estudiantes a las comunidades indígenas</t>
  </si>
  <si>
    <t>¿Podría mantenerla después de cómo lo tumbaron en el patio? Pero nosotros habíamos oído al portero, casi trastornado por las amenazas, por los presagios que recogió en la calle; habíamos oído y visto al Añuco colgado de las barandas del segundo piso, implorando; sabíamos que Lleras estaba tendido de espalda, con un emplasto de yerbas sobre la boca y la nariz, en la antesala del Padre Director, y que el Hermano no salía de su cuarto</t>
  </si>
  <si>
    <t>duro y parejo</t>
  </si>
  <si>
    <t>mariano y yo regresamos al cielo y ni bien entramos ¡mariano!, ¡nina!, hola, hola, grandes abrazos, grandes besos, y yo celosísima pienso ¿y qué se cree esta chibola guapísima y tetona que primero me lo abandona a mi jimmy boy y ahora me lo chupetea así a mi mariano, ah? no hay derecho, pues: una trabaja duro y parejo para ganarse su pinga justiciera y luego vienen estas advenedizas a quitamos lo que tan esforzadamente nos hemos ganado</t>
  </si>
  <si>
    <t>así que mi primera impresión es de perplejidad y asombro y ganas de buitrear, porque yo no salgo a la calle con feos, pues, corazón; los más feos de la tribu sólo entran a mi casa en las páginas del national geographic, ¿estamos?, y chequeo luego al otro chico que está cantando con mariano, porque había olvidado decirles que el indígena también está cantando, los tres cantan en inglés y se alucinan los beatles en pleno pub de liverpool</t>
  </si>
  <si>
    <t>ahorita es como si te estuviera viendo, mariano: eras flaco, pelucón, tenías un pantalón de cuero negro, ajustadito, y una camisa de seda negra, bien chorreada, y estabas todo sudado, y te divertías rico ahí arriba cantando esas canciones matadoras que habías escrito con un kilo de marihuana en la cabeza, y veías a los quince o veinte pusilánimes que te mirábamos endiosados y te alucinabas bono, el de U2, esa noche embrujada en el cielo</t>
  </si>
  <si>
    <t>me paso horas de horas sentado frente a la computadora de mi cuarto, y juego un chuchonal de pacmans, y la verdad es que he progresado un montón, porque así nomás ya no me agarran los monstri tos, ya los tengo superbien estudiados y ya sé por dónde escaparme y cómo hacerles una buena finta y por dónde aparecen las frutitas con más puntaje que tengo que tragarme a la carrera, y, modestia aparte, nadie en la casa juega pacman mejor que yo</t>
  </si>
  <si>
    <t>Hubieran soportado mejor que la mujer gritara, profiriese grandes exclamaciones, invocara a Dios y a la Virgen, se mesara los cabellos o llorara, pero desde que entraron guiados por el suboficial Pezoa, que los distribuyó en dos columnas, pegados a los muros de la capilla, a, ambos lados del ataúd, habían escuchado ese mismo murmullo de mujer que brotaba de atrás, del sector vecino a la puerta, donde estaban las bancas y el confesionario</t>
  </si>
  <si>
    <t>Tanto esta invención estética como su equivalente concepción ideológica, frecuentemente se esconden tras las apariencias manifiestas de la obra: del mismo modo que los asuntos tratados pueden dificultar la captación de las estructuras en que son traducidos artísticamente, del mismo modo el discurso programático que hace el autor en sus ensayos o dentro de su obra puede entorpecer la captación del punto focal en que se instala su ideología</t>
  </si>
  <si>
    <t>"Repite, Vallano, ya se me está ocurriendo una buena cosa para pasar el tiempo y ganarme unos centavos y mi madre rogando a Dios y a los santos, sábado y domingo, nos arrastrará a todos por la senda del mal, mi padre está embrujado por las Eleodoras" Después de leer tres o cuatro veces el libro enano de páginas amarillentas, Vallano lo guarda en el bolsillo de su sacón y echa una mirada vanidosa a sus compañeros que lo observan con envidia</t>
  </si>
  <si>
    <t>¡Cuántas cosas salían de allí!  Percales floreados, tocuyos blancos, sombreros de paja, palma y junco, espejuelos, sortijas y aretes baratos, hilos, rondines, ejemplares del libro llamado Bertoldo, Bertoldino y Cascaseno y El oráculo de Napoleón; cuchillas, una lampa sin cabo, bufandas, zapatos de cordobán, pañuelos blancos, grandes pañuelos rojos con dibujos de animales o de escenas del toreo, botones, agujas y otras innumerables baratijas</t>
  </si>
  <si>
    <t>No obstante, ni los regionalistas, ni Arguedas en su primer período, percibieron que fuera necesario procurar la unificación lingüística de sus obras, ya fuera mediante el empaste de conjunto, absorbiéndolo dentro de un habla campesina dialectalizada (que es lo que hará Rulfo), ya fuera mediante la adopción de otra habla verista aunque urbana para el narrador, paralela a la de los personajes populares utilizados (que es lo que hizo Cortázar)</t>
  </si>
  <si>
    <t>Cuando cantaban con sus voces delgaditas, otro paisaje presentíamos; el ruido de las hojas grandes, el brillo de las cascadas que saltan entre arbustos y flores blancas de cactus, la lluvia pesada y tranquila que gotea sobre los campos de caña; las quebradas en que arden las flores del pisonay, llenas de hormigas rojas y de insectos voraces: ¡Ay siwar kenti! ¡Ay picaflor, amaña wayta tokokachaychu, ya no horades tanto la flor, siwar kenti</t>
  </si>
  <si>
    <t>En los ojos se le vio que es un cobarde como todos los negros, qué ojos, qué pánico, qué saltos, lo mato al que me ha robado m¡ pijama, lo ¡nato al que, ahí viene el teniente, ahí vienen los suboficiales, devuélvanme mi pijama que esta semana tengo que salir y no digo desafiarlo, no digo mentarle la madre, no (ligo insultarlo, al menos decirle qué te pasa o algo, Pero dejarse arrancar el pijama de las manos en plena revista, sin chistar, eso no</t>
  </si>
  <si>
    <t>Ya estaban desnudas y vio a Queta, arrodillada, dejándose caer blandamente sobre Hortensia hasta cubrirla casi enteramente con su gran cuerpo moreno, pero saltando del techo al cubrecama al closet todavía alcanzaba a divisarla fragmentada bajo la sólida sombra tendida sobre ella: un pedazo de nalga blanca, un pecho blanco, un pie blanquísimo, unos talones, y sus cabellos negros entre los alborotados rojizos de Queta, que había empezado a mecerse</t>
  </si>
  <si>
    <t>por fin, me armé de valor (es más rico que armarse con coca) y decidí mudarme de la casa de mis viejos a mi nuevo depa del malecón, me largué con la cabeza todavía aturdida por la juerga que nos habíamos metido mariano y yo, me instalé en mi depa y, sin pensarlo dos veces, fui a hogar de camino real, donde me saludaron cariñosones los porteros, y me compré un colchón de dos plazas con su respectiva base de madera y listo, ya me mudé, ya soy libre</t>
  </si>
  <si>
    <t>¿Sería el mismo que hacía de vigía el sábado pasado? "Y ahora entraré donde el injerto, y haremos un concurso y el Boa ganará y habrá ese olor y luego saldremos al patio vacío y entraremos a las cuadras y alguien dirá un concurso y yo diré estuvimos  51  La Ciudad y los Perros  Mario Vargas Llosa  donde Paulino y ganó el Boa, el próximo sábado también ganará el Boa, y tocarán silencio y dormiremos y vendrá el domingo y el lunes y cuántas semanas</t>
  </si>
  <si>
    <t>Se habían visto al día siguiente, al subsiguiente y al otro, y cada vez había vuelto Ambrosio a la cabaña achispado y con tufo de cerveza asegurando ¡este don Hilario resultó un jarro temible! A la semana habían llegado a un acuerdo, Amalia: Ambrosio manejaría una de las camionetitas de «Transportes Morales» con un sueldo base de quinientos más el diez por ciento de los pasajes, y entraría como socio de don Hilario en un negocito que era una fija</t>
  </si>
  <si>
    <t>No alcanzaron a intervenir, ni siquiera a comprender de inmediato lo ocurrido, porque el Jaguar se revolvió como un felino atacado y golpeó al otro, directamente al rostro y sin ningún aviso y luego se dejó caer sobre él y lo siguió golpeando en la cabeza, en el rostro, en la espalda; los cadetes observaban esos dos puños constantes y ni siquiera escuchaban los gritos del otro, "perdón, Jaguar, fue de casualidad que te empujé, juro que fue casual"</t>
  </si>
  <si>
    <t>quiero que te quedes echado en mi cama cuando yo estoy en la tele, y que me veas y me digas si te gustó el programa o, francamente, no me mientas, si fue una buena mierda, y quiero que cuando yo regrese, tú me acompañes mientras yo me quito el maquillaje con una esponjita, y que después te saques el calzoncillo y te eches en mi cama y me abraces, no quiero que me la metas, duele mucho, sólo quiero que me abraces y cantes en mi oído, mariano, corazón</t>
  </si>
  <si>
    <t>La repetición de los verbos que llevan en su fonética una especie de reflejo material de los movimientos que en lo recóndito del organismo se producen con el penar, el sufrir, el llorar, el caer ante el golpe de la adversidad implacable, causan en el lector un efecto penetrante, porque los mismos términos están cargados de la esencia del tormentoso y tan ornado paisaje andino y de cómo este mundo externo vive, llamea, en lo interno del hombre quechua</t>
  </si>
  <si>
    <t>y sigo caminando rápido porque tengo que ver a mariano, necesito verlo, y paso al lado de la lavandería donde antes llevaba mi ropa sucia y le daba toditos mis calzoncillos a la china gordita_y_buena gente que me atendía de lo más gentily que agarraba mis calzoncillos sin asco, con todo el cariño del mundo, lo más calzoncillera la china lavandera, seguro que en el fondo bien que su chuchita achinadita le estaba pidiendo pichina, pobre mi china pichina</t>
  </si>
  <si>
    <t>al tiro</t>
  </si>
  <si>
    <t>La fuente de esos materiales es plural: es ante todo la naturaleza que Arguedas, como buen conocedor, presenta como una estrepitosa serie musical a la que concurren ríos, vientos, árboles, insectos, pájaros; son también los artefactos de la cultura popular, como es el caso del zumbayllu; son también los mil sonidos que acompañan la vida cotidiana, desde el repique de las campanas al tiroteo de las armas; son, sobre todo, las voces en sus mil registros</t>
  </si>
  <si>
    <t>Y entonces ella saltó, "coronel, excelentísima se ñora, todos se movían, pero qué es lo que está pasando, le ruego, coronel", "ilustrísima señora embajadora, no tengo palabras", "cierren el micro", "le suplico, coronel, ¿cuánto tiempo, Malpapeada? Ningún tiempo, todos miraban al gordo y al micro y a la mujer, hablaban a la vez y nos dimos cuenta que era una gringa, "¿lo hará usted por mí, coronel?", el muerto flotando sobre la cancha y todos firmes</t>
  </si>
  <si>
    <t>estaba yo sentadito tomando mi limonadita y leyendo mi comercio, parte C, tranquilazo en la sala de mis viejos donde hay infinidad de fotos familiares y retratos de santos y cuadros de la virgen y cinco meses antes de la navidad ya está armado el pesebre, la bajada de los reyes y la chucha del gato, en eso estoy cuando se aparece mi madre y se sienta a mi lado y me da  un beso más bien seco y desganado, y yo por adentro uy, chucha, está asada la doña</t>
  </si>
  <si>
    <t>"¿Qué ha pasado, oiga?", y el serrano, nada mi teniente, cómo que nada, usted cree que el colegio Militar es un circo, no mi teniente, por qué tiene la cabeza así, me he cortado el pelo por el calor mi teniente, y Huarina entonces se rió y le dijo a Cava: "es usted una putita perdida, pero éste no es un colegio de locas, vaya a la peluquería y que lo rapen, así se le van a quitar los calores y no saldrá hasta que tenga el pelo como dice el reglamento"</t>
  </si>
  <si>
    <t>¿Se le ocurre que íbamos a quedarnos muy tranquilos después de ese accidente, que no íbamo s a indagar, a averiguar, a descubrir los errores, las faltas que lo originaron? ¿Usted cree que los galones le caen a uno del cielo? ¿Cree usted que los tenientes, los capitanes, el mayor, el comandante, yo mismo, somos una recua de idiotas, para cruzarnos de brazos cuando muere un cadete en esas circunstancias? Esto es verdaderamente bochornoso, cadete Fernández</t>
  </si>
  <si>
    <t>Cuando el capitán nos llevó al Salón de Actos y comenzó a hablar del Esclavo, que los errores se pagan caros en el Ejército, métanse en la mollera que están en las Fuerzas Armadas y no en un zoológico si no quieren que les pase lo mismo, si hubiéramos estado en guerra ese cadete sería un traidor a la Patria por irresponsable, carajo, a cualquiera le hierve la sangre que se ensañen con un muerto, Piraña, porquería, que un balazo te perfore la cabeza a ti</t>
  </si>
  <si>
    <t>¿Por qué, en los ríos profundos, en estos abismos de rocas, de arbustos y sol, el tono de las canciones era dulce, siendo bravío el torrente poderoso de las aguas, teniendo los precipicios ese semblante aterrador? Quizá    235  porque en esas rocas, flores pequeñas, tiernísimas, juegan con el aire, y porque la corriente atronadora del gran río va entre flores y enredaderas donde los pájaros son alegres y dichosos, más que en ninguna otra región del mundo</t>
  </si>
  <si>
    <t>el famoso chico de la tele, me dice él, sonriendo todo cachaciento, y nos damos la mano, yo sonriendo feliz porque me he encontrado de nuevo con mi mariano peluconcito y malandrín pero igual te quiero aunque seas malandro, choche, igual te deseo con toda mi pinguita, y él, dándome la mano, ¿a qué hora llegaste?, no te había visto por acá, y yo acabo de llegar, y él sale del baño porque hay un malandro con cara de perro que quiere entrar, seguro que a cagar</t>
  </si>
  <si>
    <t>Los ojos clavados en su nuca, lo vieron detenerse casi encima de una de las coronas, inclinar un poco la cabeza para ver mejor y quedarse así un momento, algo arqueado sobre sí mismo y tuvieron como un fugaz estremecimiento al ver que movía una mano, la llevaba a la cabeza, se sacaba la cristina y luego se persignaba rápidamente, se enderezaba, le veían el rostro abotagado y los ojos inexpresivos, y volvía a recorrer el mismo camino, en dirección contraria</t>
  </si>
  <si>
    <t>así que a la carrera nomás llego al volvo, que de milagro está ahí y no se lo han robado, y me subo con las mismas y salgo hecho un avión y pienso chucha, menos mal salí sin contusiones de esa bronca del carajo, cómo me lo deben de estar maltratando a mi flaco maricino, me van a dejar maltrecha a mi monta oficial, ay señor, qué injusta es la vida que cuando uno finalmente consigue monta tienen que venir estos jijunas a darle una paliza a mi esforzado jinete</t>
  </si>
  <si>
    <t>Esas voces son tratadas en el libro con la misma atención musical que se presta a los instrumentos, viéndolas como instrumentos de la significación: «Con su voz delgada, altísima, habló el padre en quechua» (VIII, 168); «Se expandió su garganta para pronunciar fúnebre y solemnemente las palabras» (XI, 271); «los acompañantes de los muertos cantaban en falsetes himnos» (XI, 275); «Hablaba al modo de los costeños, pronunciando las palabras con rapidez increíble</t>
  </si>
  <si>
    <t>Tiene los brazos cruzados, los músculos se insinúan bajo la camisa crema y sus ojos abarcan de una mirada todo el conjunto, como en las campañas, cuando lanza a su compañía entre el fango y la hace rampar sobre la hierba o los pedruscos con un simple movimiento de la mano o un pitazo cortante: los cadetes a sus órdenes se enorgullecen al ver la exasperación de los oficiales y cadetes de las otras compañías, que siempre terminan cercados, emboscados, pulverizados</t>
  </si>
  <si>
    <t>" El tranvía Lima Chorrillos cruzaba la fachada rojiza de la Penitenciaría, la gran mole blancuzca del Palacio de justicia y de pronto surgía un paraje refrescante, altos árboles de penachos móviles, estanques de aguas quietas, senderos tortuosos con flores a las márgenes y al medio de una redonda llanura de césped, una casa encantada de muros encalados, alto-relieves, celosías y muchas puertas con aldabas de bronce que eran cabezas humanas: el Parque Los Garifos</t>
  </si>
  <si>
    <t>Estoy abatido y entonces viene la hembrita y se echa a mi lado y se queda callada y quietecita, yo no le digo nada, la toco, la rasco, le hago cosquillas y se ríe, la pellizco y chilla, la engrío, juego con su carita, hago rulitos con sus pelos, le tapo la nariz, cuando está ahogándose la suelto, le agarro el cuello y las tetitas, la espalda, los hombros, el culito, las piernas, el ombligo, la beso de repente y le digo piropos: "cholita, arañita, mujercita, putita"</t>
  </si>
  <si>
    <t>A través de su único Ojo -el párpado se abría y cerraba vertiginosamente-, Alberto descubrió un cuerpo que se desplazaba junto a la litera de Vallano, apoyaba los brazos en la litera superior y hacía flexión: fácilmente el busto, las caderas, las piernas se elevaban, el cuerpo se encaramaba ahora sobre el ropero y desaparecía de su vista; sólo podía ver los pies largos y las medias azules caídas en desorden sobre los botines color chocolate, como la madera del ropero</t>
  </si>
  <si>
    <t>Y lo que daba más ánimo eran los muchachos, se me rían al cerebro esos gritos, a los brazos y me daban cuánta fuerza, hermanos, uno, dos, tres, no, padrecito, Dios, santitos, cuatro, cinco, la soga parece una culebra, ya sabía que los nudos no eran bastante gruesos, las manos se, cinco, seis, resbalan, siete, me muero si no estamos avanzando, ni me había visto el pecho, así transpiran los machos, nueve, zuza, zuza, un segundito más muchachos, ufa, ufa, silbato, mátame</t>
  </si>
  <si>
    <t>es coquito, sonriente, seguro, ganador, pendejazo, con un paco escondido en la casaca, me escondo la pichina rapidito nomás porque no  quiero que coquito compute que no soy precisamente extralarge y le digo de una vez hay que probarla, coquito se ríe y me dice mejor no, por acá pasan tombos a cada ratón, y yo bueno, vamos, y caminamos embaladazos de regreso al cielo, y yo ¿cuánto te vendió?, y él cinco moras, y yo chucha, qué rico, cómo me pide el cuerpo una pichanga</t>
  </si>
  <si>
    <t>así que, caballero, me tragué mi orgullo y volví a la casa familiar de donde tantas veces me había largado pensando aquí no vuelvo más, y me acomodé en un cuartucho del segundo piso y amontoné mis libritos (la mitad robados) y puse mi televisor catorce pulgadas sin control remoto que me había comprado para el mundial de españa (todavía me duelen los goles polacos) y me dediqué a vagar de lo lindo, porque eso, vagar, siempre me ha gustado bastante, mucho más que trabajar</t>
  </si>
  <si>
    <t>Bueno, no me vas a creer, Pacochita estaba tan borracho que se paró en medio del pasillo y se puso a contar unos chistes vulgarísimos de maricones, y como te imaginarás, el avión entero se reía a gritos, lo aplaudían y le pedían más chistes, y todo el mundo chupaba como si fuese un café teatro, y lo más gracioso fue cuando Pacochita se puso medio pálido, dijo un comercial y regreso, agarró esas bolsitas para vomitar que ponen en los aviones y buitreó ahí en pleno pasillo</t>
  </si>
  <si>
    <t>La bala y el sable del oficialismo criminal acribilló o ultimó, el 3 de diciembre de 1914, a los indígenas de Llaucán, no bastándole masacrar a los que halló reunidos en actitud indefensa y pacífica, esperando la llegada de la primera autoridad departamental, sino que todavía fue de hogar en hogar, no respetando edad ni sexo ni condición, pues niños, ancianos y hasta mujeres en inminencia de dar a luz, o que acababan de ser madres, fueron victimados en sus propios lechos</t>
  </si>
  <si>
    <t>Pero Los ríos profundos, en cuanto estructura musical, necesita del suntuoso capítulo I, con la entrada al Cuzco, la recuperación de los orígenes indios, el muro del Inca Roca que es un río de piedras, la María Angola resonando eternamente por el valle y la opresiva estratificación social (desde el Viejo hasta el pongo) que se traslada a una distribución espacial mediante el sistema de los múltiples patios comunicados, que volveremos a reencontrar en el Colegio de Abancay</t>
  </si>
  <si>
    <t>Una despedida que haría época: comenzaría al mediodía en «El Rinconcito Cajamarquino», con un almuerzo criollo al que asistirían sólo Carlitos, Norwin, Solórzano, Periquito, Milton y Darío; se arrastraría en la tarde por bares diversos, y a las siete habría un coctelito con mariposas nocturnas y periodistas de otros diarios en el departamento de la China (estaban reconciliados ella y Carlitos, por entonces); rematarían el día Carlitos, Norwin y Santiago, solos, en el bulín</t>
  </si>
  <si>
    <t>cagar</t>
  </si>
  <si>
    <t>al ratito nomás baja la loca nathalie con una carita de pendeja brava y me dice listo, hablé con él, y yo ¿qué dice?, y ella que en media hora nos encuentra en el beverly, y yo mostro, qué bacán, y ella te vas a cagar de risa, el coco es buenísima gente, y yo por adentro yo lo que quiero es verlo calato a tu coco, mamita, porque se me hace -es una intuición que me nace de la baja espalada-, se me hace que tu coco está buenísimo, como para hacerle infinidad de cositas ricas</t>
  </si>
  <si>
    <t>"Él entró, le dijo hola, con su sonrisa de cobarde, ella le dijo hola y siéntate, la bruja salió y comenzó a hablar y le dijo señor y se fue a la calle y los dejó solos y él le dijo he venido por, para, figúrate que, te das cuenta, te mandé decir con, ah, Alberto, sí, me llevó al cine, pero nada más y le escribí, ah, yo estoy loco por ti, y se besaron, están besándose, estarán besándose, Dios mío, haz que estén besándose cuando llegue, en la boca, que estén calatos, Dios mío</t>
  </si>
  <si>
    <t>¿Quién recordaba los partidos de fulbito, las carreras, las bajadas a la playa por el despeñadero? Fumando sin descanso (ya nadie se atoraba con el humo), estudiaban la manera de filtrarse en las películas para mayores de quince años, calculaban las posibilidades de una fiesta próxima: ¿permitirían los padres que pusieran el tocadiscos y bailaran?, ¿duraría como la última que terminó a medianoche? Y cada uno narraba sus encuentros, sus conversaciones con las chicas del barrio</t>
  </si>
  <si>
    <t>"Y ahora saldremos y nos lavaremos las manos, y después tocarán el silbato y formaremos y marcharemos al Comedor, un, dos, un, dos, y comeremos y saldremos del comedor y entraremos a las cuadras y alguien gritará un concurso y alguien dirá ya estuvimos donde el injerto y ganó el Boa, y el Boa dirá también fue el Esclavo, lo llevó el poeta y no dejó que nos lo comiésemos e incluso salió segundo en el concurso, y tocarán silencio y dormiremos y mañana y el lunes y cuántas semanas</t>
  </si>
  <si>
    <t>estoy yo aquí derritiéndome por ti, tu fan número uno, tu incondicional, la misma de ayer, tempranito he llegado al concierto para ver cómo coqueteas con chicas y chicos, porque ya sé que tú no tienes bandera, cabrón, sólo te pido que al final te quedes conmigo, ¿ya? te llevo a mi depa y nos abrimos otra botella de champancito y nos remojamos la lengua en chamito y nos ponemos en fa y a cobrar, paso por caja, te pongo el poto y me metes un viaje y luego a la inversa y viceversa</t>
  </si>
  <si>
    <t>pero eso no te lo digo, porque no quiero joderlo todo, hay cosas bien de adentro que por ahora prefiero no  decirte, en cuanto a la cerveza, una muy peruana institución, yo paso, que chupen los borrachos, yo, loco cocacola, ya sé que los malpensados piensan éste no chupa porque es rosquete y cuando chupa se le chorrea el helado, pero no es por eso, corazón, no chupo porque se me cruza con la marihuana y me manda al carajo, lo que me gusta es estar estón, bien estón, no borracho</t>
  </si>
  <si>
    <t>Radio Reloj estaba prendida, la señora Lucía escuchaba con el índice sobre los labios: todas las actividades se habían paralizado en Arequipa, había habido una manifestación en la plaza de Armas y los líderes de la Coalición habían pedido nuevamente la renuncia del Ministro de Gobierno, señor Cayo Bermúdez, al que responsabilizaban por los graves incidentes de la víspera en el Teatro Municipal, el gobierno había hecho un llamado a la calma y advertido que no toleraría desórdenes</t>
  </si>
  <si>
    <t>¿cómo te llamas?, le pregunto, y ella sigue mirándome y riéndose toda coqueta con su pelito mojado y su polito ajustadito del que se notan las tetitas de chiquilla escolar con ganas de manosear todo el día, y me dice con una voz ronquita, una voz raspona de chiquilla chupapinga y fumonaza, me dice nathalie, y yo bonito nombre, y me siento un gran e insigne huevón,  porque lo más estúpido que le puedes decir a una hembrita cuando te dice su nombre es justamente eso, bonito nombre</t>
  </si>
  <si>
    <t>ya me siento más seguro entre esas paredes negras, roídas por la humedad, paredes de prisión, de casa embrujada, entre esos graciosos malandrines que andan chupando su chela y mirando el culo de  las hembrichis pacharacosas que van y vienen por esos pasillos resinosos, y conste que digo esto con el mayor de los cariños, pues yo considero al cielo como mi tercer hogar, después del hogar de mis padres, que es el primero, y de la afamada tienda hogar de camino real, mi segundo hogar</t>
  </si>
  <si>
    <t>yo mejor ni te pregunto tu nombre, porque a ti todo el mundo te conoce, me dice ella, siempre sonriendo, y yo sí, pues, es una vaina eso de ser conocido, y ella pero está bacán tu programa, a veces lo veo y me cago de risa, y a mí me gusta que la chibolita nathalie sea así tan confianzuda y me diga sus lisuritas para hacerse la igualada conmigo, y en eso que me dice ahorita vengo, lo voy a llamar al vago de mariano que debe estar durmiendo, en eso justo se aparece el vago de mariano</t>
  </si>
  <si>
    <t>A medida que se aproximaban al objetivo, se volvían más audaces; percibían ya muy próximo ese ruido peculiar, que en las noches llegaba hasta sus lechos miraflorinos y que era ahora un estruendo de agua y piedras- ' sentían en las narices ese olor a sal y conchas limpísimas y pronto estaban en la playa, un abanico minúsculo entre el cerro y la orilla, donde permanecían apiñados, bromeando, burlándose de las dificultades del descenso, simulando empujarse, en medio de una gran algazara</t>
  </si>
  <si>
    <t>"juráis por la bandera sagrada de la Patria, por la sangre de nuestros héroes, por la playita del despeñadero estábamos bajando cuando Pluto me dijo mira arriba y ahí estaba Helena, juramos y desfilamos y el ministro se limpiaba su nariz, se la rascaba y mi pobre madre, ya no más canastas, no más fiestas, cenas, viajes, papá llévame al fútbol, ése es un deporte de negros muchacho, el próximo año te haré socio del Regatas para que seas boga y después se fue con las polillas como Teresa</t>
  </si>
  <si>
    <t>Se levantaban tarde, almorzaban en casa, iban a la matiné a un cine de barrio, daban una caminata por los Malecones o el Parque Necochea o la avenida Pardo (¿de qué hablábamos?, piensa, ¿de qué hablamos?), siempre por sitios previsiblemente solitarios para no toparse con el Chispas o los viejos o la Teté, al anochecer comían en algún restaurant barato (el «Colinita», piensa, los fines de mes en el «Gambrinus»), en las noches volvían a zambullirse en un cine, uno de estreno si alcanzaba</t>
  </si>
  <si>
    <t>(y no es que le quiera hacer propaganda a la mariconada, pero es una verdad que ya sabían los antiguos griegos cuando se metían todos calatos al jacuzzi: que es rico hacer mañoserías con  una hembrita joven y deseosa de carnosidades, pero es mucho más rico entregarse al cuerpo joven, durito, musculoso, de un chiquillo atlético y de espíritu liviano, ay qué rico, se me hace agüita a la boca, cómo te envidio, sócrates, desgraciado, bien hecho que te hayas chupado todita la cicuta, mamón</t>
  </si>
  <si>
    <t>Él se acercó, se hizo a mí desde el regalo del zumbayllu, desde que ambos nos enfrentamos al Lleras; así llegamos donde Salvinia en la alameda; así hicimos bailar el winko en el patio del Colegio; pero, esta vez en el parque, se mostraba, más claramente y por entero, como el cachorro crecido, maltón, cual solemos decir en la sierra, más aún que aquel que habló, de vuelta de la alameda, amenazando con tener de mancebas a una docena de indias, si Salvinia prefería a otro, o si la perdía</t>
  </si>
  <si>
    <t>hablando de drogas, no sé si he dicho ya que extraño la marihuana, cuánto tiempo hace que no me fumo un rico troncho, cuánto tiempo que no estoy estonazo, con una hambruna garrafal, dando vueltas con jimmy boy en su VW blanco escuchando su música de puta-madre, cuánto tiempo que no siento la arrechura maldita y cabrísima que me daba la marihuana, una arrechura que me obligaba a corrérmela así, parado, imaginándome a un pelucón mordiéndome la espalda o a una hembrita ricotona cabalgándome</t>
  </si>
  <si>
    <t>"Y si Huarina hubiera bajado la cabeza, y si me hubiera visto los botines, y si el Jaguar no tiene el examen de Química, y si lo tiene y no quiere fiarme, y si me planto ante la Pies Dorados y le digo soy del Leoncio Prado y es la primera vez que vengo, te traeré buena suerte, y si vuelvo al barrio y pido veinte soles a uno de mis amigos, y si le dejo mi reloj en prenda, y si no consigo el examen de Química, y si no tengo cordones en la revista de prendas de mañana estoy jodido, sí señor</t>
  </si>
  <si>
    <t>duracel</t>
  </si>
  <si>
    <t>me visto rápido con uno de mis lindos temitos (tengo infinidad de temitos, todos comprados fuera del perú por si las moscas, yo no me visto con temitos de larco avenue, corazón) y mariano sigue metiéndose tiros y ese paco es tan grande que no se va a terminar nunca, y yo sólo porque estoy duracell y con la lengua loca, culebrilla, le digo ¿por qué no me acompañas a la tele?, y él ya, de putamadre, vamos juntos (porque ya saben ustedes que mariano a cualquier hora no tiene nada que hacer)</t>
  </si>
  <si>
    <t>orto</t>
  </si>
  <si>
    <t>¿Qué sería del catedrático que en un año glosó dos capítulos de la Síntesis de Investigaciones Lógicas publicada por la Revista de Occidente? Suspender fenomenológicamente el problema de la rabia, poner entre paréntesis, diría Husserl, la grave situación creada por los perros de Lima: ¿qué cara pondría el Director? ¿Qué del que sólo hacía pruebas de ortografía, qué del que preguntó en el examen errores de Freud? Te equivocas, uno tiene que leer incluso a los oscurantistas dijo Santiago</t>
  </si>
  <si>
    <t>Vio las fotos del día que hizo su primera comunión, vestido todo de blanco y en pantalones cortos, el mismo día que su madre, enjugándose las lágrimas, le dijo que el Señor lo había escogido para una tarea muy grande, que ella estaba segurísima que algún día él iba a sentir el llamado del Señor, y que nada la haría más feliz que ver a su Joaquincito adorado llevando por el mundo la palabra del Señor, mientras él solo pensaba que el cuello de su camisa era muy duro y le ajustaba demasiado</t>
  </si>
  <si>
    <t>La individualidad de los estudiantes del colegio está Prólogo s La novela-ópera de los pobres    Los ríos profundos  José María Arguedas  asegurada por una sutil capacidad de composición e incluso lo está la de personajes episódicos bocetados (el padre, el director del Colegio, el padre negro), aunque Arguedas no deja de sumar en cada uno de ellos los rasgos específicos, privativos, de la individualidad, junto con la cualidad de representantes de sectores sociales nítidamente diferenciados</t>
  </si>
  <si>
    <t>"Debí contarle todo,'fíjate bien lo que ha pasado, estaba enamorado de ti, mi papá mañana y tarde con las polillas, mi mamá con su cruz a cuestas y rezando rosarios, confesándose con el jesuita, Pluto y el Bebe conversando en casa de, oyendo discos en el salón de, bailando en, tu tía comiéndose los pelos en la cocina, y a él -se lo están comiendo los gusanos porque quería salir a verte y su padre no le dejó, fíjate bien, ¿te parece poco?" Había bajado del tranvía en el paradero de La Laguna</t>
  </si>
  <si>
    <t>lleno de igualados y rockeritos de acequia y coqueros de fin de semana y chibolas aspirantes a secretaria está el cielo, buen negocio debe de hacer el dueño, porque al mariano y los fumones de su banda les pagan algo simbólico, con las justas les alcanza para comprar un chamito y pagar sus deudas, pero ellos no lo hacen por la plata, ellos lo hacen por el placer de tocar sus canciones arrebatadas delante de ese público de lameculos que de todas maneras se le va a echar al mariano esta noche</t>
  </si>
  <si>
    <t>La camioneta subió por la Colmena hasta el Parque Universitario, bajó por Azángaro, pasó a los pies pétreos y blancuzcos del Palacio de Justicia, enfiló en el atardecer lluvioso por República, y al aparecer, a la derecha, en medio del parque oscuro, el local de la Cabaña, con sus ventanas iluminadas y el aviso chisporroteante de la fachada, Periquito se echó a reír, intempestivamente aplacado: no quería ni mirar esa pocilga, Zavalita, todavía tenía el hígado llagado con la tranca del domingo</t>
  </si>
  <si>
    <t>No podía saber ya si los cadetes ejecutaban el  73  La Ciudad y los Perros  Mario Vargas Llosa  salto como prescribían los manuales, dejándose caer sobre la pierna, el costado y el brazo izquierdo, ladeando el cuerpo de tal modo que el fusil, antes que tocar el suelo, golpeara sus costillas, ni si las líneas de ataque conservaban sus distancias y los grupos de combate mantenían la cohesión, ni si los brigadieres continuaban a la cabeza, como puntas de lanza y sin perder de vista al teniente</t>
  </si>
  <si>
    <t>Él no creía en los curas, niño, y no iba a misa desde que era criatura, pero sí creía en la religión y en Dios, ¿acaso todos no tenían que creer en algo, niño? Por consiguiente, el universo no había podido ser creado, concluía Politzer, ya que hubiera sido preciso a Dios para poder crear el mundo un momento que no había sido ningún momento (puesto que para Dios el tiempo no existía) y hubiera sido preciso, también, que el mundo saliera de nada: ¿y eso te preocupaba tanto, Zavalita? decía Aída</t>
  </si>
  <si>
    <t>Llegaban a eso de las tres, el cuarto de Héctor era viejo y grande y con dos anchas ventanas a la calle, en el segundo piso de la pensión de una sorda que subía a veces a rugirles ¿quieren té? Aída se instalaba en la cama, la negación de la negación piensa, Héctor en el suelo, los saltos cualitativos piensa, Santiago en la única silla, la unidad de los contrarios piensa, Jacobo en una ventana, Marx puso de pie la dialéctica que Hegel tenía de cabeza piensa, y Washington permanecía siempre parado</t>
  </si>
  <si>
    <t>chequeo yo medio desconfiado al otro amiguito, y está bien presentable para qué, o sea, no tan churro y coqueto y deseable como mi mariano, ni hablar, mariano se lo lleva de encuentro, pero sí es gringuito y pintón y además canta bonito en inglés, tiene un inglés bastante presentable, lo mismo que el mariano, que me ha sorprendido porque no sabía yo que hablase tan decente inglés, bien por ti, mariano, porque en estos tiempos, como dice mi padre en tragos, el que no habla inglés es un analfabeto</t>
  </si>
  <si>
    <t>ay qué rico, qué alivio, por fin pasó la pepa, porque eso de jalar en seco es la cosa más horrible del mundo, se te hace un nudo en la garganta, y él chupa su chela y me dice yo sabía que nos íbamos a encontrar y que esto iba a pasar, gabrielito, y ahora sonríe y me mira a los ojos y se rasca la cabeza y pone una mano entre sus piernas y la deja allí, juguetona, inquieta, y yo pienso no me hagas esto, mariano, no me tortures así, me estoy derritiendo por ti y tú tocándote así el paquete delante mío</t>
  </si>
  <si>
    <t>llegué y la empleada me abrió la puerta y yo me senté en la sala como el príncipe de la casa y la empleada me trajo una limonada y yo gracias, teresa, y ella de nada, joven, para servirlo, y con las mismas se arrancó a la cocina porque ella sabe que cuando estoy cruzado, como ahora, no quiero conversar nada más que lo mínimo indispensable, o sea, buenas, teresa, gracias, teresa, punto, nada más, porque, eso sí, yo no soy como mi madre que se pasa las horas conversando con las empleadas en la cocina</t>
  </si>
  <si>
    <t>hola, gabriel, grita nathalie bajando a la carrera las escaleras, y se me viene encima putísima y felicísima y ajustadísima en su blue jean wrangler y su polito de bob marley que aún no conoce el detergente y sus zapatillitas reebok imitación compradas seguramente en el mercado de pulgas del óvalo higuereta, bien por ti, chiquilla, una hace lo que puede, ya cuando viajes a miami podrás comprarte tu ropita chévere, por ahora conténtate nomás con higuereta, que igual estás bien rica y agarrable, enana</t>
  </si>
  <si>
    <t>¿En serio?, le dijo Amalia, y él pero apareciste y caí de nuevo, en la casa nadie sabía que tú tenías tus cosas con Amalia, dice Santiago, ni mis hermanos ni los viejos, y Trinidad a besarla, y ella suéltame, mano larga, y Ambrosio no sabían porque las teníamos a escondidas, niño, y Trinidad te quiero, pégate, que te sienta, y Santiago ¿por qué a escondidas? Amalia se quedó tan asustada al saber que Trinidad había estado en la cárcel y que podían meterlo preso de nuevo, que ni se lo contó a Gertrudis</t>
  </si>
  <si>
    <t>y entonces él me dice justo estaba fumándome un tronchito matinal, y yo sonrío y le digo se nota, se nota, y él se caga de risa y abre su billetera y saca una chicharrita y me pregunta ¿le entramos?, y yo no sé, la verdad que es un poquito temprano para fumar, pero él insiste, no seas cabro, gabrielillo, éntrale, y yo bueno, ya, porque la verdad que tengo ganas de relajarme un poco y vacilarme contigo, mariano, tengo ganas de conocerte a fondo y, basta ya de hipocresías, de bajarte la bragueta, guapo</t>
  </si>
  <si>
    <t>Algunas veces, a pesar de las precauciones, no se podía evitar que Pluto o algún ot ro eufórico pateara con fuerza o cabeceara y entonces la pelota salvaba uno de los muros de las casas situadas en los umbrales de la cancha, entraba al jardín, aplastaba los geranios y, si venía con impulso, se estrellaba ruidosamente contra la puerta o contra una ventana, caso crítico, y la estremecía o pulverizaba un vidrio, y entonces, olvidando la pelota para siempre, los jugadores lanzaban un gran alarido y huían</t>
  </si>
  <si>
    <t>Annotation Gabriel Barrios vive en Lima la horrible y se escapa de vez en cuando a Miami, aunque sepa que tampoco allí se puede vivir, y que cada vez que viaja a quella ciudad, después de una orgía de shopping y de comprar calzoncillos Calvin Klein que no encuentra en su país, siempre quiere volver, porque Gabriel es un amoral hijo maldito de la burguesía acomodada, el chico famoso de la tele, el único que en una de sus imprevisibles entrevistas se atrevió a llamar loco a un presidente de la república</t>
  </si>
  <si>
    <t>" Y ahora saldremos y después tocarán silbato y formaremos y marcharemos al comedor, un dos, un, dos, y comeremos rodeados de mesas vacías, y saldremos al patio vacío y entraremos a las cuadras vacías, y alguien gritará un concurso y yo diré ya estuvimos donde el injerto y ganó el Boa, siempre gana el Boa, el próximo sábado también ganará el Boa, y tocarán silencio y dormiremos y vendrá el domingo y el lunes y volverán los que salieron y les compraremos cigarrillos y les pagaré con cartas o novelitas</t>
  </si>
  <si>
    <t>Pero esa sonrisa le costaba un esfuerzo muy grande y en su vientre había brotado, como esos hongos de silueta blanca y cresta amarillenta que nacen repentinamente en la! maderas húmedas, un malestar insólito, que invadía ahora sus piernas, ansiosas de dar un paso atrás, adelante o a los lados, sus manos que querían zambullirse en los bolsillos o tocar su propia cara; y, extrañamente, su corazón albergaba un miedo animal, como si esos impulsos, al convertirse en actos, fueran a desencadenar una catástrofe</t>
  </si>
  <si>
    <t>Después de la muerte de don Fermín, Ana y Santiago comenzaron a ir los domingos a almorzar donde la señora Zoila y allí veían también al Chispas y Cary, a Popeye y la Teté, pero luego, cuando la señora Zoila se animó a viajar a Europa con la tía Eliana que iba a internar a su hija mayor en un colegio de Suiza y a hacer una gira de dos meses por España, Italia y Francia, los almuerzos familiares cesaron, y más tarde no se reanudaron ni se reanudarán más, piensa: qué importaba la hora Ambrosio, salud Ambrosio</t>
  </si>
  <si>
    <t>qué espeso el señor alcalde, sigue jodiendo a los chiquillos prostitutos y a las putas abnegadas, en efecto, por su culpa pasan los vampiros del serenazgo y toman fotos, ponen multas, hacen batidas, no hay derecho, digo yo, porque uno tiene que ganarse el pan de alguna forma, y esa juventud pingona y puteril está ofreciendo un servicio que nosotros, los chicos suaves de lima, necesitamos desesperadamente ciertas noches solitarias como ésta, una noche aplatanada en que todo lima duerme su infinita resignación</t>
  </si>
  <si>
    <t>Ahora sí nos fregamos, el ministro nos hará consignar hasta fin de año, lo más gracioso era la cara de los perros, si no habían hecho nada ¿por qué tenían ese susto?, váyanse a sus casas y no se olviden de lo que han visto, y más miedo tenían los tenientes, Huarina estás amarillo, mírate en un espejo y te dará pena tu cara y el Rulos dijo a mi lado: "¿será el general Mendoza ese gordo que está junto a la mujer de azul? Yo creía que era de infantería, pero el cabrón tiene insignias rojas, había sido artillero"</t>
  </si>
  <si>
    <t xml:space="preserve">- "Y ese mismo día se me acercó el Boa, con cara misteriosa, mientras nos lavábamos y me dijo hazme otra novelita como ésa y te la compro, buen muchacho, gran pajero, fuiste mi primer cliente y siempre me acordaré de ti, protestaste cuando dije cincuenta </t>
  </si>
  <si>
    <t>"Ya se habrán dado cuenta, Teresita, el poeta no ha venido, Arróspide ha escrito mi nombre en el parte de ausentes, cuando sepan se sortearán a ver quién me pega, se pasarán papeles y mi padre dirá mi apellido en el fango, en la página policial de los periódicos, tu abuelo y tu bisabuelo morirían de impresión, nosotros fuimos siempre y en todo los mejores y tú te -pudres en la mugre, Teresita, nos escaparemos a Nueva York y nunca volveremos al Perú, ahora ya comenzaron las clases y deben estar mirando mi carpeta</t>
  </si>
  <si>
    <t>Es sabido que la conciencia de la lengua en la literatura se vio acrecentada en las últimas décadas entre los narradores latinoamericanos, comprobación que no implica convalidar algunas candorosas teorías sobre la «novela del lenguaje» que han circulado fuera de todo rigor lingüístico, cuya futilidad queda testimoniada tanto por su desconocimiento del pasado literario como por su olvido de empeños riesgosos en ese campo como fueron los de José María Arguedas y João Guimarães Rosa que guardan entre sí puntos de contacto</t>
  </si>
  <si>
    <t>mariano me dice mira, te presento a nina, y yo hola, qué tal, tratando de disimular mi despecho y mirándole el rico pecho, y ella hola, y me da, chup, un besito en la mejilla, y para qué, nina, estás buenísima, cariño, pero no choques conmigo, ¿ya? déjame a mi mariano tranquilo porque si no vamos a terminar jalándonos las mechas y dándonos golpes de teta, hija, no me provoques que me pongo fúlica y me sale la catchascanista que llevo adentro y te hago la tijera voladora y te arranco los ovarios con los dientes, te aviso</t>
  </si>
  <si>
    <t>El indio Martínez tenía ademanes y voz de maestro de escuela, en resumen la plusvalía era el trabajo no pagado, y era reiterativo y machacón, la proporción del producto burlada al trabajador que iba a aumentar el capital, y Santiago miraba eternamente su rotunda cara cobriza y oía inacabablemente su docente, didáctica voz, y alrededor la brasa de los cigarrillos se encendía cada vez que las manos los llevaban a los labios y a pesar de tantos cuerpos apretados en espacio tan avaro había esa sensación de soledad, ese vacío</t>
  </si>
  <si>
    <t>Mientras las otras muchachas, al ser abordadas en media calle, se ponían a llorar, bajaban los Ojos y se cohibían o asustaban, Helena hacía frente a los asaltantes, los desafiaba como una fierecilla de ojos encendidos y su voz enérgica respondía uno por uno a los sarcasmos, o tomaba la iniciativa y llamaba a los muchachos por sus sobrenombres más ofensivos y los amenazaba y se la veía, el cuerpo firme y erguido, el rostro altanero, azotar el aire con sus puños, resistir el cerco, romperlo y alejarse con expresión triunfal</t>
  </si>
  <si>
    <t>mariano y yo seguimos jalando y nos vestimos y no les puedo describir con palabras lo bien que me siento de haber hecho el amor con él y lo mal que me siento de tener que ir a la jodida televisión (odio la televisión, yo no quiero salir nunca más en televisión, lo que siempre he querido es escribir lo que me salga de los cojones y caminar tranquilo por las calles para estar siempre atento a ver si pasa un guapetón bien agarrable o una chiquilla deliciosa, que las oportunidades son contadas y la vida se pasa volando, hija)</t>
  </si>
  <si>
    <t>en el susodicho cafetín haití se juntan todos los perdedores de la ciudad a rumiar sus fracasos y a intercambiar rencores y a comentar los estúpidos chismes políticos locales que a quién le importan, corazón: a quién diablos le importa lo que pasa o no pasa en el perú, si el perú es un paisucho perdido en la cola del tercer mundo, jugándose el descenso al cuarto mundo, en apretada situación, en capilla como se dice en el argot deportivo, o sea, y para que se me entienda mejor, viendo de cerca el temible fantasma de la baja</t>
  </si>
  <si>
    <t>así, vagando, pateando latas, caminando esas angostas calles de miraflores, llego como quien no quiere la cosa a la pastelería sueca, decido entrar porque me gusta cómo huele ese sitio y porque a veces va gente bonita y, ya basta de hipocresías, porque el hijo de los suecos que abrieron ese café hace una punta de años es un rubito altazo y churrísimo que a veces se da una vuelta por ahí y cuando lo veo, ay, me quiero morir, me quiero convertir en oreja de chancho, en biscotelita, para que me muerdas tú solito, sueco rubito</t>
  </si>
  <si>
    <t>todo eso pasa por mi cabeza mientras caminamos por esas calles arteras, hasta que coco se detiene y me dice aquí es, dame la plata, y yo saco mi billetera y le doy un billetón y él entra a una quinta medio oscura y toca el timbre de una puertucha y yo me quedo afuerita porque no quiero que el dealer me compute, (ésa es una de las desventajas de ser famoso: cuando quieres comprar coca o marihuana es una vaina porque así nomás no te venden, tienen miedo de que los denuncies en la tele o tengas una cámara escondida en el carro</t>
  </si>
  <si>
    <t>¿ Qué fue lo que dijo, Malpapeada?, digo además de repetir "cadetes, cadetes, cadetes", ya arreglaremos en familia lo ocurrido, sólo unas palabras para pedir disculpas en nombre de todos, de ustedes, de los oficiales, en nombre mío, nuestras más humildes excusas y la mujer que se ganó un aplauso de cinco minutos, dicen que se puso a llorar de la emoción al ver que nos rompíamos las manos aplaudiéndola y comenzó a lanzar besos a todo el mundo, lástima que estaba tan lejos, no se podía saber si era fea o bonita, joven o vieja</t>
  </si>
  <si>
    <t>no sé por qué me recuerdas tanto a estefanía, la princesa, ojalá seas una jugadora brava como ella, que siempre me gustó mucho, tal vez porque de chiquilla tenía así una pinta medio hombruna, y a mí me gustaba alucinar que la princesa tenía tetas y pinga y yo me la agarraba así salidita de las páginas de hola y me la contrazueleaba y dobleatoraba a la stephie de mi corazón, ay, qué rica era la vida cuando uno leía hola y trabajaba en la prensa y escribía editoriales sobre las desgracias sentimentales del principado de monaco</t>
  </si>
  <si>
    <t>"Así que no habías salido nunca con un muchacho, qué me cuentas, pero después de todo, con esa cara que Dios te puso sobre el cogote, así que-el cine Metro es muy bonito, no me digas, veremos si el Esclavo te lleva a las matinés del centro, si te lleva a un parque, a la playa, a Estados Unidos, a Chosica los domingos, así que ésas teníamos, mamá tengo que contarte una cosa, me enamoré de una huachafa y me puso cuernos como a ti mi padre pero antes de que nos casáramos, antes de que me declarara, antes de todo, qué me cuentas</t>
  </si>
  <si>
    <t>"Pasaré en mi carro convertible, con mis zapatos americanos, mis camisas de hilo, mis cigarrillos rubios, mi chaqueta de cuero, mi sombrero con una pluma roja, tocaré la bocina, les diré suban, llegué ayer de Estados Unidos, demos una vuelta, vengan a mi casa de Orrantia, quiero que conozcan a mi mujer, una americana que fue artista de cine, nos casamos en Hollywood el mismo año que terminé mi carrera, vengan, sube Esclavo, sube Teresa, ¿quieren oír radio mientras?" Alberto toca la puerta dos veces, la segunda con más fuerza</t>
  </si>
  <si>
    <t>Con un cosquilleo de lombrices en el cuerpo bajó a llamar por teléfono y apenas dijo ¿aló? oyó el grito victorioso de la Teté: ¡ahí estaba el supersabio, papá! Ahí estaba su voz que se rebalsaba, ¡pero cómo habías hecho eso, loco!, su euforia, ¿de veras te habías casado?, su curiosidad, ¿con quién, loco?, su impaciencia, cuándo y cómo y dónde, su risita, pero  por qué ni les dijiste que tenias enamorada, sus preguntas, ¿te habías robado a mi cuñada, se habían casado escapándose, era ella menor de edad? Cuenta, cuenta, hombre</t>
  </si>
  <si>
    <t>vuelvo y regreso a ti, como dicen en santo domingo, no sé por qué, a veces pienso que ya estás muerto, dudo que hayas podido dejar la coca y el pastel y todas las cochinadas que te metías para escaparte de esa vida miserable a la que, sospecho, te condenó tu padre por largarse de tu casa cuando eras chiquillo, por darte la espalda como un cancilla toda su vida, dudo que hayas podido zafar del sórdido mundo de las drogas como zafé yo de puro macho, porque soy maricón pero cuando tengo que poner huevos, me fajo, lo dudo, mariano</t>
  </si>
  <si>
    <t>Seguía subiendo, digiriendo, obstinado y en tinieblas, y cuando iba a disolverse en la luz extendió las alas, trazó una gran curva majestuosa, una sombra sin forma, una pequeña mancha desplazándose sobre quietas arenas blancas y ondulantes, quietas arenas amarillas: una circunferencia de piedra, muros, rejas, seres semidesnudos que apenas se movían o yacían a la sombra de un saledizo reverberante de calamina, un jeep, estacas, palmeras, una banda de agua, una ancha avenida de agua, ranchos, casas, automóviles, plazas con árboles</t>
  </si>
  <si>
    <t>Tanto en Los ríos profundos, como en Todas las sangres, es evidente la función de obertura musical que se concede a los capítulos iniciales: tienen muy escasa ilación con el posterior desarrollo argumental, son núcleos independientes, extraordinariamente vivaces, donde se nos da, concentradamente, el conjunto de temas profundos que reaparecerán periódicamente en el texto y nutrirán los episodios narrativos, siendo los religadores profundos de acontecimientos algo deshilvanados que se organizarán gracias a la recurrencia melódica</t>
  </si>
  <si>
    <t>sí, papito, necesito que me des por atrás, ¿ya?, hazme un afinamiento, ¿quieres? le pongo el culo y espero a que él me abrace y me baje el blue jean y se me monte encima, yo por ti estoy dispuesto a hacer las peores bajezas, chico de la moto, pero él se despierta y pone cara de suave, flaquito, no te pases, estás chocando con varón, yo retrocedo, caballero, y ni tan caballero, porque ya me delaté como loca de cuidado, y él tranquilo se para y se pone su casaquita, y me dice yo mejor voy zafando, así canchero nomás, de lo más cool</t>
  </si>
  <si>
    <t>durazos, flacos, pelucones, no muy maricones (al menos no tanto como para que se notase) y con muchas ganas de vivir estos veintitantos años que se nos van y no vuelven más, durazos y apurados por vivir, durazos y sonriendo con esa concha olímpica que siempre tuvimos, así nos vio el portero del edificio esa noche, y sólo me dijo buenas, don gabriel, y yo qué tal, huamán, y mariano y yo nos metimos al ascensor, y yo apreté doce, y la  puerta se cerró y miré a mariano y pensé tú no llegas a viejo ni cagando, tú te vas antes que yo</t>
  </si>
  <si>
    <t>Mientras se duchaba; se reía solo: silenciosas siluetas nocturnas se descolgaban por las ventanas de la vieja casa de Barranco, la señora Lucía se despertaba ululando, ¡los apristas!, desorbitada, tiesa de espanto abrazaba a su gato maullante y veía cómo los invasores abrían roperos, baúles y cómodas y se llevaban sus trastos polvorientos, sus mantones agujereados, sus trajes roídos por las polillas; ¡los apristas, los ateos, los comunistas! Iban a volver para robarles sus cosas a las personas decentes como la señora Lucía, piensa</t>
  </si>
  <si>
    <t>Ay, mi hijito, se me parte el alma, no puedo seguir hablando, espérate que voy a sacar mi pañuelo de la cartera, caracho, dónde está el pañuelo de porquería, ay, aquí está, por fin, es que mi cartera es un caos, te decía que estoy muerta de pena, tengo el alma hecha puré, espérate que me seco las lágrimas porque se me está corriendo el maquillaje, qué vergüenza llorar así en pleno aeropuerto internacional de Miami, pero Dios comprenderá, Dios sabe cómo quiero a mis hijos, mis hijitos adorados que han salido de mis propias entrañas</t>
  </si>
  <si>
    <t>Un día que, para variar, estábamos sin agua en Lima, le dije, Al (porque tú sabes que yo a tu tío no le digo Álvaro sino Al), le dije, Al, necesito ducharme media hora en agua caliente, no aguanto más, me siento una puerca cochina inmunda, vámonos a Key Biscayne, y a tu tío le pareció tan gracioso venir a Miami solo porque yo quería Página 235  ducharme, que me dijo ya, Mi, saca los pasajes al toque, vámonos en el primer American, y así fue como nos vinimos los dos muertos de risa, qué te parece, ¿no es cómico? dijo Mimi, riéndose</t>
  </si>
  <si>
    <t>sigo caminando por pardo y veo asqueado cómo entran y salen las ratas por los huecos del desagüe, y por eso no camino por la alameda central que tiene sus banquitas y sus faroles amarillos así de lo más peatonal, porque cuando caminas por ahí de noche salen unas ratazas enormes, gordas, que parecen pingas de moreno, camino rápido, con miedo, me dan miedo las ratas, en ese momento odio lima, puede ser una ciudad tan deprimente, y conste que no pido mucho, sólo pido una ciudad donde pueda caminar de noche sin que me salten ratas encima</t>
  </si>
  <si>
    <t>Había ido al local, se había pasado una noche entera embadurnando las calles del centro, pero les habían pagado sólo con comida y trago: En esos meses de vagabundeo, hambrunas, caminatas y cachuelos que duraban un día o dos había conocido al Pancras: Al principio había estado durmiendo  en la Parada, debajo de los camiones, en zanjones, sobre los costales de los depósitos, sintiéndose protegido, escondido entre tanto mendigo y vago que dormía ahí, pero una noche había oído que de cuando en cuando caían rondas de la policía a pedir papeles</t>
  </si>
  <si>
    <t>yo no quiero conversar contigo, precioso, yo quiero estar contigo, quiero que me quieras y te pinchanguees conmigo y me hagas el amor los domingos cuando salen todos los políticos mamones a hablar en los programas de la noche y uno siente que vivir en lima es una puta mierda porque ya no queda gente con un poquito de cultura en esta triste ciudad, quiero que me acompañes en las mañanas cuando no hay nada que hacer y uno fuma tronchos y sale a caminar y a hojear los periódicos y a ver si el último teleguía ha dicho una estupidez más sobre mí</t>
  </si>
  <si>
    <t>y así ocurre, en efecto, y seseo como subnormal, y tomo litros de agua, y sudo, y siento que los reflectores me están quemando el cerebro, y me arrepiento de haber fumado, y siento que estoy haciendo un programa aburridón y cagón, pero qué diablos, con tal de que me paguen, y al final le mando saludos a nathalie, digo a mi amiga nathalie, un beso, y ya sabes, nos vemos mañana en el parque, y los camarógrafos se cagan de risa y yo digo chau, y salgo apuradazo del canal porque quiero largarme cuanto antes de ese edificio maloliente y fantasmal</t>
  </si>
  <si>
    <t>o sea que lo llamé, no muy temprano tampoco, porque uno tiene su orgullo y porque además yo muy temprano estoy en coma, yo a las ocho de la mañana estoy clínicamente muerto, no existo, vegeto, soy una planta, tengo pesadillas, sudo, pienso en mis enemigos, en toda la gente que odio (que no es poca), pienso que el mundo es un asco y que la vida es demasiado larga y que no voy a ser capaz de seguir escribiendo, pero después me quedo dormido de nuevo y me despierto a media mañana y ya me siento mejor, ya no veo las cosas tan negras, tan jodidas</t>
  </si>
  <si>
    <t>Esa mañana no sabíamos que Llaque era estudiante de Derecho cuando la revolución de Odría, piensa, no que había caído en el asalto de la policía a San Marcos, no que lo habían torturado y desterrado a Bolivia y que en La Paz estuvo preso seis meses, no que había vuelto clandestinamente al Perú: sólo que parecía un pajarito, esa mañana, mientras su vocecita les resumía a historia del Partido y lo veían mover su delgada mano amarilla en un movimiento rotativo e idéntico, como si tuviera calambre en la mano, y mirar de soslayo al patio y la calle</t>
  </si>
  <si>
    <t>Un numeroso grupo de indígenas de la parcialidad de Huancangalla, distrito de Chichaypucio de la provincia de Anta, manifiesta que el Teniente Gobernador de aquel lugar los sorprendió una noche cuando dormían en sus eras de trigo y, con los envarados de su dependencia, los hizo mancornar y conducir atados codo con codo, a la cárcel del pueblo, de donde al día siguiente fueron llevados, en la misma forma vejatoria, hasta el lugar de los trabajos y durante el tiempo de ellos no les dieron un centavo siquiera para que atendieran a su subsistencia</t>
  </si>
  <si>
    <t>nathalie, coco y yo nos sentamos en una de las pocas mesas que quedaban vacías, porque como les digo el cielo estaba que hervía de mamitas y debutantes, ya se sabe que un sábado en la noche salen todos los gansasos que estudian en la richie y la san martín y que alucinan que ya pueden juntarse con nosotros, los que movemos las fichas, no, pues, nene, no porque te pongas tus makarios y tus jeans lee imitación vas a competir con nosotros, igual sigues siendo un brownie ala brava (y échate colonita agua brava a ver si te baja el ala brava, cariño)</t>
  </si>
  <si>
    <t>Posteriormente ha publicado el relato Los cachorros (1967, edición definitiva junto con Los jefes: Seix Barral, 1980), la novela Conversación en La Catedral (Seix Barral, 1969), el estudio García Márquez: Historia de un deicidio (1971), la novela Pantaleón y las visitadoras (Seix Barral, 1973), el ensayo La orgía perpetua: Flaubert y «Madame Bovary» (Seix Barral, 1975), la novela La tía Julia y el escribidor (Seix Barral, 1977), las piezas teatrales La señorita de Tacna (Seix Barral, 1981), Kathie y el hipopótamo (Seix Barral, 1983) y La Chunga</t>
  </si>
  <si>
    <t>Creo que nunca me he reído tanto como esa vez, al ver a Cava caminando delante de nosotros por la pista de desfile, con la mitad de la cabeza afeitada y la otra mitad con los pelos tiesos, y el poeta daba saltos y gritaba: "aquí está el último mohicano, den parte a la Prevención", y todo el mundo se acercaba y el serrano iba rodeado de cadetes que lo  89  La Ciudad y los Perros  Mario Vargas Llosa  señalaban con el dedo y en el patio lo vieron dos suboficiales y también comenzaron a reírse y entonces al serrano no le quedó más remedio que reírse</t>
  </si>
  <si>
    <t>' 'Y entonces yo dije por media cajetilla de cigarrillos te escribo una historia mejor que Los Placeres de Eleodora y esa mañana yo supe lo que había pasado, la transmisión del pensamiento o la mano de Dios, supe y le dije, qué pasa con mi papá mamita y Vallano dijo ¿de veras ?, toma papel y lápiz y que te inspiren los ángeles, y entonces ella dijo, hijito, valor, una gran desgracia ha caído sobre nosotros, se ha perdido, nos ha abandonado y entonces comencé a escribir, sentado en un ropero, rodeado por toda la sección, como cuando el negro leía</t>
  </si>
  <si>
    <t>Era un gran rezador el indio Doroteo Quispe y, además de las oraciones corrientes, sabía la de los Doce Redoblados, buena para librarse de espíritus y malos aires en la búsqueda de entierros y cateos de minas; la Magnífica, curadora de enfermos y hasta de agonizantes, «salvo que sea otra la voluntad de Dios»; la de la Virgen de Monserrat, guardada celosamente por los curas para que no la usen los criminales, y la del justo juez, especial para escapar de las persecuciones, conjurar peligros de muerte, triunfar en los combates y salvarse de condenas</t>
  </si>
  <si>
    <t>"Y le escribí una y otra y la chica me contestaba y el cuartelero me convidaba cigarros y colas en 'La Perlita' y un día me trajo a un zambito de la octava y me dijo ¿ puedes escribirle una carta a la hembrita que éste tiene en Iquitos? y yo le dije ¿ quieres que vaya a verlo y le hable? y ella me dijo no hay nada que hacer sino rezar a Dios y comenzó a ir a misa y a novenas y a darme consejos Alberto tienes que ser piadoso y querer mucho a Dios para que cuando seas grande las tentaciones no te pierdan como a tu padre y yo le dije Okey pero me pagas</t>
  </si>
  <si>
    <t>Ese mariposear, desde luego, ocasionó la alharaquienta indignación de todas las recatadas y modosas señoras y señoritas que, velando porque tal ejemplo indigno, pernicioso, inmoral e inconcebible, no provocara el más atroz y catastrófico naufragio de las buenas y tradicionales costumbres, procedieron a repudiar y aislar a la horrenda y desvergonzada culpable, corriendo la misma suerte y siendo «señaladas con el dedo» las pocas amigas que le quedaron, entre ellas las alocadas, desdichadas y descocadas Pimenteles, que «siempre habían sido muy sospechosas»</t>
  </si>
  <si>
    <t>todavía duros y ya debidamente cachados, nos levantamos y nos duchamos y seguimos jalando y yo en un ratito tengo que ir a la tele, pero qué diablos, el perú es un país lo bastante informal como para darse el lujo  de salir duro en televisión hablando huevada y media, y eso a la gente le parece un deshueve, porque las chiquillas y las señoronas ni cuenta se dan, y los compadres más avispados a lo mejor se dan cuenta pero a ellos también les parece todo un detalle que el loco barrios salga durazo y haciendo muecas monazas en su pequeño y arrebatado programa</t>
  </si>
  <si>
    <t>El episodio de la carta del capítulo VI proporciona un modelo reducido de esos movimientos: se parte de un plano inicial regido por una escritura convencional y muerta, visiblemente palabras sobre un papel; se pasa a un segundo que es aún de escritura pero con ritmo premioso y emocionalismo comunicante; se desemboca entonces en la viva habla del monólogo en alta voz, para por último saltar al nivel máximo en que las insuficiencias percibidas en los anteriores modos verbales son compensadas por el canto: «¡Escribir! Escribir para ellas era inútil, inservible</t>
  </si>
  <si>
    <t>No necesitaba ir a las cuadras para palpar la furia de los cadetes por el sueño interrumpido, su exasperación por el plazo mínimo que tenían para hacer las camas y vestirse, la impaciencia y la excitación de aquellos que amaban disparar y jugar a la guerra y el disgusto de los perezosos que irían a revolcarse en el campo sin entusiasmo, por obligación, la subterránea alegría de todos los que, terminada la campaña, cruzarían el estadio para ducharse en los baños colectivos, volverían apresurados a ponerse el uniforme de paño azul y negro y saldrían a la calle</t>
  </si>
  <si>
    <t>que se lo cache un burro ciego al ciclista, lo atropellan igual y después, ya cadáver, le roban la biela y la billetera y hasta las zapatillas si no están muy viejas, o  sea que voy despacito y mirando bien todas las esquinas, porque si no he muerto todavía de una rica pichanga como tantos coqueros de lima que mueren durazos un sábado a las seis de la mañana, tampoco quiero que me atropellen montando bicicleta y que me encuentren frío bajo las ruedas de un maldito cocharcas-josé leal, línea 48, que me agarró en seco y me arrastró por el frío pavimento limeño</t>
  </si>
  <si>
    <t>y ella me pregunta y, ¿qué ha sido de tu buena vida?, y yo ahí, tranquilo, y ella ¿tranquilo como operado?, y yo tranquilo como operado, y ella se caga de risa y me dice mentiroso, tú te haces el tranquilo pero bien que tienes cara de sapazo, y yo sonrío nomás y pongo cara de sapazo, porque noto que ella quiere alucinar que estoy calenturiento y picarón y con ganas de ponerle la mano encima y meterle mi dedito en su coñito adolescente, pero no, yo sólo estoy con ganas de matar una hora y sentirme libre un rato antes de ir a mi prisión, la condenada televisión</t>
  </si>
  <si>
    <t>«Dios les ayude», y Valencio no sabía quién era Dios y pensaba que tal vez era un jefe más poderoso que el Fiero Vásquez, y un día llegaron los caporales gendarmes y él quiso sacar el fusil y Paula le dijo: «No hagas nada», y se quedó sentado a la puerta de la choza y los caporales registraron todo el caserío buscando bandoleros y no encontraron ninguno, y al pasar junto a Valencio uno le miró y dijo: «¿Qué van a hacer estos indios cretinos?», y él no sabía lo que era eso de cretinos, pero estaba seguro de que no quiso ofender, porque si no hubiera dicho burro</t>
  </si>
  <si>
    <t>Desde allí, emboscado en su litera, vio por ráfagas que uno tras otro los cadetes de la sección arremetían contra el Jaguar, un racimo de manos lo arrancaba del sitio, lo separaba de Arróspide y del Boa, lo arrojaba al suelo en el pasadizo y a la vez que el vocerío crecía verticalmente, Alberto distinguía en el amontonamiento de cuerpos, los rostros de Vallano y de Mesa, de Valdivia y Romero y los oía alentarse mutuamente -"¡Denle duro!",¡Soplón de porquería!", "¡Hay que sacarle la mugre!-, "Se creía muy valiente, el gran rosquete - y él pensaba: "lo van a matar</t>
  </si>
  <si>
    <t>Alberto, cuando la mañana no era muy fría o se trataba de una de esas tardes en que sorpresivamente aparece en el cielo ceniza un sol tibio, se quitaba los zapatos y las medias y animado por los gritos de los otros, os l pantalones remangados sobre las rodillas, saltaba a la playa, sentía en sus piernas el agua fría y la superficie pulida de las piedras y, desde allí, sosteniendo sus pantalones con una mano, con la otra salpicaba a los muchachos, que se escudaban uno tras otro, hasta que se descalzaban a su vez, y salían a su encuentro y lo mojaban y comenzaba el combate</t>
  </si>
  <si>
    <t>Becerrita releía las carillas con ojos agrios, tachando, añadiendo frases de temblorosa letra roja, y ponía las cabezas: Nuevas Revelaciones sobre la Vida Disipada de la Mariposa Nocturna Asesinada en Jesús María, ¿Era la Musa una Mujer con un Terrible Pasado?, Reporteros de la Crónica Despejan Nueva Incógnita del Crimen que Conmueve a Lima, Desde los Comienzos Artísticos hasta el Sangriento Fin de la Otrora Reina de la Farándula La Mariposa Nocturna Chaveteada Había Caído en la más Baja Inmoralidad declara Dueña del Cabaret donde la Musa Interpretó sus últimas Canciones</t>
  </si>
  <si>
    <t>así que salimos del cielo y el portero ya ni me mira porque sabe que estoy en algodón, muy sospechoso es que entre y salga con esa carita que no miente, pues, y mariano y yo llegamos a la esquina, damos la vuelta, nos paramos así con toda concha y yo saco el paco y se lo doy a mi flaco coqueto y puteril y él se mete dos tirazos gordazos y yo no puedo más y le doy un beso ahí, en plena vía pública, y él me devuelve el paco y me dice no te pases, gabrielito, así cagándose de risa, y yo aprovecho el pánico para meterme un tirito más, porque quiero estar duro, durazo, monstruo</t>
  </si>
  <si>
    <t>En el acto sintió protestas y maldiciones, pero casi al mismo tiempo las puertas de las cuadras se abrían y los boquetes oscuros comenzaban a escupir una masa verdosa de cadetes que se empujaban unos a otros, se acomodaban los uniformes sin dejar de corre r y con una sola mano, pues la otra iba en alto, sosteniendo el fusil, y en medio de groserías y empellones, las hileras de la formación surgían a su alrededor, ruidosamente, en el amanecer todavía impreciso de ese segundo sábado de octubre, igual hasta entonces a otros amaneceres, a otros sábados, a otros días de campaña</t>
  </si>
  <si>
    <t>Desplegó las armoniosas alas retintas, se inclinó, solemnemente giró y sobrevoló otra vez los árboles, la avenida de agua, las quietas arenas, describió círculos pausados sobre la deslumbrante calamina, sin dejar de observarla descendió un poco más, indiferente al murmullo, al vocerío codicioso al estratégico silencio que se sucedían en el rectángulo cerrado por muros y rejas, atenta sólo al rizado saledizo cuyos reflejos la alcanzaban, y siguió bajando ¿fascinada por esa orgía de luces, borracha de brillos? ¿Tú diste la orden de tomar San Marcos? dijo el coronel Espina</t>
  </si>
  <si>
    <t>El Fiero decía: 122 -Justo Juez, Rey de Reyes y Señor de los Señores, que siempre reinas con el Padre, el Hijo y el Espíritu Santo, ayúdame, líbrame y favoréceme, sea en la mar o en la tierra, de todos los que a ofenderme viniesen, así como Io libraste al Apóstol San Pablo y al Santo Profeta Jonás, que salieron libres del vientre de la ballena; así, gran Señor, favoréceme, pues que soy tu esclavo, en todas las empresas que acometa como en toda clase de  juegos, en los juegos de gallos y en las barajas, valiéndome del Santo Justo Juez Divino, autor de la Santísima Trinidad</t>
  </si>
  <si>
    <t>ya estoy en el haití entre tanto borracho y maricón, y por suerte nadie me ha pasado la voz, porque saben que soy medio atravesado y mejor no le digas nada, hermano, ese flaco es recontratímido, en la televisión parece que se transforma, dicen que jala coca que da miedo antes de su programa, (aclaro, by the way, que eso no es del todo cierto, no voy a negar que a veces he salido medio pichangueado o estón en mi programa, pero ésa es la excepción a la regla, la regla, ¿cuál es la regla? ya no me acuerdo, lo único que sé es que cuando a tu hembrita no le viene la regla, estás jodido</t>
  </si>
  <si>
    <t>" Y luego nos hizo hacer progresiones de un arco a otro, arréense cuando oigan el silbato, rampen, corran, tiéndanse, uno pierde la noción del tiempo y de su cuerpo con ese ejercicio y cuando estábamos entrando en calor, Gamboa nos hizo formar en columna de a tres y nos trajo a la cuadra y se trepó a un ropero y la Rata a otro, como es tan chiquito sudó tinta para llegar arriba, y nos ordenaron: "cuádrense en sus puestos" y en ese momento adiviné, el Jaguar nos ha vendido para salvar el pellejo, no hay tipos derechos en el mundo, quién hubiera dicho que él podía hacer una cosa así</t>
  </si>
  <si>
    <t>después llegas a miami sin un centavo y sin papeles y terminas pateando latas y un día estás vagando por downtown y viene un haitiano con cara de cocodrilo y te amenaza con arma blanca y tú te cagas de miedo y le das todas tus pertenencias de valor y te quedas pensando para qué mierda me vine a miami si al menos en lima los brownies me tenían un respeto y no me asaltaban así a plena luz del día, y en cambio aquí en miami, la ciudad del eterno verano, me sale un cocodrilo drogadazo y me deja limpio en cosa de segundos, ya sabes, cariño: quédate en lima (y no tengas complejos por eso)</t>
  </si>
  <si>
    <t>Vuelve a oír, más fuerte, ¿qué le pasa a ese cadete?", y esta vez reaccionan su cuerpo y su espíritu, alza la cabeza, su mirada distingue como en un remolino los muros de la Prevención, varios soldados sentados en una banca, la estatua del héroe que amenaza con la espada desenvainada a la neblina y a las sombras, imagina su nombre escrito en la lista de castigo, su corazón late alocado, siente pánico, su lengua y sus labios se mueven imperceptiblemente, ve entre el héroe de bronce y él, a menos de cinco metros, al teniente Remigio Huarina, que lo observa con las manos en la cintura</t>
  </si>
  <si>
    <t>26 Gozaba viendo el nevado Urpillau, canoso y sabio como un antiguo amauta; el arisco y violento Huarca, guerrero en perenne lucha con la niebla y el viento; -el aristado Huilloc, en el cual un indio dormía eternamente de cara al cielo; el agazapado Puma, justamente dispuesto como un león americano en trance de dar el salto; el rechoncho Suni, de hábitos pacíficos y un poco a disgusto entre sus vecinos; el eglógico Mamay, que prefería prodigarse en faldas coloreadas de múltiples sembríos y apenas hacía asomar una arista de piedra para atisbar las lejanías; éste y ése y aquél y esotro</t>
  </si>
  <si>
    <t>Estaba en una esquina, mirando distraídamente a su alrededor mientras el heladero le servía un barquillo doble de chocolate y vainilla; a unos pasos de distancia, el tranvía Lima-Chorrillos se inmovilizaba con un breve chirrido junto a la caseta de madera, la gente que esperaba en la plataforma de cemento se movía y congregaba ante la puerta metálica bloqueando la salida, los pasajeros que bajaban tenían que abrirse pasó a empujones, Teresa apareció en lo alto de la escalerilla, la precedían dos mujeres cargadas de paquetes: en medio de esa aglomeración parecía una muchacha en peligro</t>
  </si>
  <si>
    <t>yo voy sentado adelante, coco y nathalie van atrás, no sé si van besándose porque no los miro y tampoco me importa, yo voy callado, medio borracho, medio estón, y no me converses, compadre, maneja nomás tu carcocha que no tengo ganas de acordarme que trabajo en la apestosa televisión donde ya estoy harto de que me maquillen la cara todas las putas noches, carajo, cualquier día de éstos me largo del perú y les juro que nunca más me ven en teleguía y en la columnita de la sombra (lindo la sombra, amigazo él de julio iglesias y de la maja sabida de la chábeli que está para comérsela a besos)</t>
  </si>
  <si>
    <t>" Ir y decirle qué ganamos con no aceptar un medio, deja que nos mande un cheque cada mes hasta que se arrepienta de sus pecados y vuelva a casa, pero ya veo, se pondrá a llorar y dirá que hay que llevar la cruz con resignación como Nuestro Señor y aunque acepte cuánto tiempo pasará hasta que se pongan de acuerdo y no tendré mañana los veinte soles- Según el reglamento, los imaginarias deben recorrer el patio del año respectivo y la pista de desfile, pero él ocupa su turno en caminar a la espalda de las cuadras, junto a la alta baranda descolorida que protege la fachada principal del colegio</t>
  </si>
  <si>
    <t>entro al haití con mi carita sufrida y timidona y trato de no mirar a nadie porque no quiero que me reconozcan y me pasen la voz y me pregunten ¿quién va hoy a tu programa, gabrielito?, porque la verdad que ni yo sé quién diablos va hoy a mi programa, nunca me entero quiénes son los invitados hasta el preciso momentó en que llego al canal y mi productora me dice hoy vienen fulano, mengano y sutano, y va a tocar la orquesta de perencejo, y yo okay, okay, perfecto, porque la verdad que me da exactamente igual hablar con cualquiera con tal de que el programa salga al aire y me paguen puntualmente</t>
  </si>
  <si>
    <t>así que al ratito nomás salimos mariano, yo y el pacazo de coca (o, en orden de importancia, el pacazo, yo y mariano), y bajamos y lo saludo al cholo huamán con la debida cordialidad, y el cholo qué tal, don gabriel, suerte en su programa, y yo gracias, hermano, gracias, y él lo voy a estar viendo, ah, yo no me pierdo su programa, y yo haciendo unas muecazas bravas chau, hermano, y por adentro si supieras cholo que soy tan gay, que acabo de tirar con el mariano y que si me ves caminando así todo apuradazo no es por un hondo sentido de la responsabilidad sino porque tengo coca hasta en los huesos</t>
  </si>
  <si>
    <t>rajen nomás, mamones, no me importa, algún día les voy a demostrar que, a diferencia de ustedes, soy un gay con los cojones bien puestos, algún día voy a asumir sin complejos mi homosexualidad y me van a mirar con respeto, señores miembros de la academia diplomática que tanto saben de geopolítica y tan poco de cómo levantarse a un churro que te haga feliz en la noche cuando tu cama está fría  y nadie te consuela, corazón, (y un saludo a todos los diplomáticos tan injustamente purgados por el solo hecho de ser gays, qué injusticia digo yo, mi más activa solidaridad con ustedes, chicas del servicio</t>
  </si>
  <si>
    <t>Sí, era su sirvienta, un triple motivo de regocijo para los cajamarquinos decía el senador, no aquí sino en la casa-hacienda que ella tendría en Cajamarca, por el honor que significa que visite nuestra tierra decía el senador, una casa-hacienda llena de viejos muebles y largos corredores y cuartos con mullidas alfombras de vicuña donde ella se aburriría mientras el marido atendía la senaduría en la capital, y porque va a inaugurar el nuevo puente y el primer tramo de la carretera decía el senador, una casa llena de cuadros y sirvientes pero la sirvienta que ella preferiría sería Quetita, su Quetita</t>
  </si>
  <si>
    <t>Huamán era pequeñito y amanerado, nos había costado tres años reconstituir los Centros y la Federación de San Marcos después de la represión, sus gestos eran elegantes, ¿cómo íbamos a lanzar una huelga, por razones extra-universitarias, que podía ser rechazada por las bases?, y hablaba con una mano en la solapa y revoloteando la otra como una mariposa, si las bases rechazaban la huelga perderíamos la confianza de los estudiantes, y su voz era impostada, florida y por momentos chillona, y además vendría la represión y los Centros y la Federación serían desmantelados antes de que hubieran podido actuar</t>
  </si>
  <si>
    <t>Bah, la señorita Queta siempre se quedaba a dormir, y de pronto Carlota dejó de bostezar y también bajó la voz, ¿las dos sin nada, las dos calatas? Toda la mañana, mientras enderezaban los cuadros, cambiaban el agua de los jarrones y  sacudían la alfombra, estuvieron dándose codazos, ¿el señor habría dormido en el sofá, en el escritorio?, ahogadas de risa, ¿bajo la cama?, y de repente a una se le llenaban de lágrimas los ojos y la otra le daba manazos en la espalda, ¿qué pasaría, qué harían, cómo sería? Los ojazos de Carlota parecían moscardones, Amalia se mordía la mano para contener las carcajadas</t>
  </si>
  <si>
    <t>Esta noche vendrá a despertarme y yo ya sabía que pondría esa cara, lo estoy viendo como si hubiera venido, como si ya me hubiera dicho desgraciado, así que la invitaste al cine y le escribes y ella te escribe y no me habías dicho nada y dejabas que yo te hablara de ella todo el tiempo, así que por eso dejabas que, no querías que, me decías que, pero ni tendrá tiempo de abrir la boca, ni de despertarme porque antes que me toque, o llegue a mi cama, saltaré sobre él y lo tiraré al suelo y le daré sin piedad y gritaré levántense que aquí tengo cogido de¡ pescuezo al soplón de mierda que denunció a Cava</t>
  </si>
  <si>
    <t>y quizás por eso estoy aquí contándola, porque ha pasado el tiempo y todavía me acuerdo de aquella noche con mariano, cuando sentí que ser gay era después de todo una suerte, porque no cualquiera siente lo que yo sentí cuando él me miró con esa sonrisa torcida por la coca y sonrió con esos ojos chinazos de tanto fumar tronchos y puso su mano larga, blanca, mano de pajero y rockero y poeta malandrín que lima no sabe apreciar, mano que ha tocado culitos de hembras deliciosas y pingas de chicos guapos, puso su mano y me hizo cariñito en el pelo y me dijo vamos afuera, gabrielito, quiero conversar contigo</t>
  </si>
  <si>
    <t>por qué me habrá tocado un viejo tan paranoico que un poco más y me pone una alarma en el culo, todo en casa de mis padres tiene alarma, todo, abres la refrigeradora para comerte, no sé, una gelatina, y suena una alarma maldita y además te electrocutas porque hay un cable de alta tensión metido en la gelatina, odio las alarmas, sólo joden, porque, al final, igual los ladrones se roban tu carro, un ladrón avezado no se alarma porque tu carro tenga alarma, igual se lo roba, corazón, igual, o sea que ahórrate la alarma, y, más seguro, pídele el carro prestado a tu mamá, así, si se lo roban, no te mojas tú</t>
  </si>
  <si>
    <t>"Y ya puede estar allá, puede estar bajando del ómnibus, caminando por esas calles de Lince, puede estar con ella, puede estarse declarando con su cara asquerosa, ojalá que no vuelva nunca, mamita, y te quedes abandonada en tu casa de Alcanfores y yo también te abandonaré y me iré de viaje, a Estados Unidos, y nadie volverá a tener noticias de mí, pero antes juro que le aplastaré la cara de gusano y lo pisotearé y diré a todo el mundo miren como ha quedado este soplón, huelan, toquen, palpen e iré a Lince y le diré eres una pobre típita de cuatro reales y estás bien para ese soplón que acabo de machucar</t>
  </si>
  <si>
    <t>por suerte tengo el teléfono de mariano en la cabeza, porque así coquero como ven, tengo buena memoria para los teléfonos, sobre todo si se trata de un chiquillo guapetón y coqueto como el mariano de mis amores, ay, cómo te extraño, desgraciado, apuro el paso, camino al lado de la librería época, donde antes iba a hojear las revistas de fútbol y a chequear el último hola para ver a quién se había levantado ahora la sabida de chábeli, que está de lo más maja, pero que no se compara con los guapitos de sus  hermanos, que son un par de morenos deliciosos, ay cómo me gustan los hijos de julio, me puedo morir</t>
  </si>
  <si>
    <t>apenas unos cuantos viejos derrotados esperando la muerte en esas mesas mugrientas, tomándose un cafecito cortado y hablando necedad y media, y una que otra vieja arrecha con el pelo pintado y el calzón rojo que le regaló el coronel que es  su amante, y los mismos mozos de siempre, gordos, abnegados, arrugados, metidos en sus gastados uniformes, con sus pelos engominados y sus caras de trambollo y sus sufridas manos de oso peludo, todos esperando a que den las dos de la mañana para cerrar el haití y zafar culo y regresar al día siguiente, qué vida tan dura, carajo, admiro a esa gente que trabaja de verdad</t>
  </si>
  <si>
    <t>Jacobo la escuchaba desconcertado, ella se había olvidado del examen, un dictador que subió al poder en la punta de las bayonetas, alzaba la voz y accionaba y Jacobo asentía y la miraba con simpatía y había suprimido los partidos y la libertad de prensa y ahora entusiasmado y había ordenado al Ejército masacrar a los arequipeños y ahora hechizado y había encarcelado, deportado y torturado a tantos, ni siquiera se sabía a cuántos, y Santiago observaba a Aída y a Jacobo y de pronto, piensa, te sentiste torturado, exilado, traicionado, Zavalita, y la interrumpió: Odría era el peor tirano de la historia del Perú</t>
  </si>
  <si>
    <t>JAIME BAYLY Sinopsis LA NOCHE ES VIRGEN I II III IV V VI VII VIII  JAIME BAYLY  La Noche Es Virgen  Alfaguara  Sinopsis Gabriel Barrios vive en Lima la horrible y se escapa de vez en cuando a Miami, aunque sepa que tampoco allí se puede vivir, y que cada vez que viaja a quella ciudad, después de una orgía de shopping y de comprar calzoncillos Calvin Klein que no encuentra en su país, siempre quiere volver, porque Gabriel es un amoral hijo maldito de la burguesía acomodada, el chico famoso de la tele, el único que en una de sus imprevisibles entrevistas se atrevió a llamar loco a un presidente de la república</t>
  </si>
  <si>
    <t>por eso yo en lima ando con cuidado, camino por la sombra, entro discretamente nomás, más bien timidón, porque no quiero que algún energúmeno dispuesto a probar que soy cabro (y no tienes que probarlo, nene, soy gay pero tú no eres mi tipo, porque yo con feos-pastelerosignorantes no me meto), dispuesto a probar que soy cabro, decía, me saque la entreputa con un pico de botella rota, yo puedo sacar pecho de que en mis muchas noches de coquero en el cielo, nunca, ni una sola vez, he terminado metido en una gresca, bronca o riña callejera, incidentes que, por lo demás, son harto comunes en dicho local miraflorino</t>
  </si>
  <si>
    <t>no quieres, prefieres salir a caminar, hojear los periódicos internacionales en el quiosquito cerca del cesars (y vuelvo y repito que había que ser bien huachafo para ponerle cesar s a ese hotel de miraflores), prefieres meterte a la vieja librería studium a ver si está en la caja el flaquito distraído que es perfecto para robarse un libro delgadito de alianza editorial y así, poquito a poco, con la paciencia y laboriosidad de una hormiga, ir juntando una apreciable biblioteca robada íntegramente de esa librería y en el tumo del flaquito distraído que, por otra parte, apostaría plata que se le chorrea el helado</t>
  </si>
  <si>
    <t>oye, compadre, un ratito, dijo, y se me acercó corriendo, yo paré en seco y puse cara de castigador y lo miré como diciéndole ¿qué quieres, chocherita?, ¿te has quedado sin billete para pagar tus chelas?, pero él siguió caminando conmigo sin decir nada y salimos por las rejas tipo penitenciaría del cielo y mariano saludó al chiquillo extraterrestre de la puerta todo cachaciento y el chiquillo me miró con cara de ampay, ya te vi flaquito, bien que te gusta comer tu pescado, y yo sonreí nomás como diciéndole así es la vida, nene, qué quieres que haga: unos, como tú, nacen marcianos y otros, como yo, nacemos cabros</t>
  </si>
  <si>
    <t>subo por benavides y paso al lado del edificio donde vivía mi mejor amigo del colegio, el enano buñuelos, mejor conocido como toti buñuelos, amigos del alma éramos, toti era un gordito pelucón con cara de muymuy,  cara de araña brava, recontrafutbolero el toti, tenía la colección del gráfico desde que se inventó el fútbol, y tú le preguntabas, no sé, la alineación de chacarita juniors, año 1964, y el puta te la decía con suplentes y todo, toti y yo nos pasábamos la vida hablando de fútbol, jugando fulbito, haciendo una pelotita con dos o tres pares de medias y vacilándonos como chanchos en su depa de la benavides</t>
  </si>
  <si>
    <t>Alberto se desabotonaba lentamente, los ojos semicerrados, y trataba de evocar el rostro, el cuerpo, los cabellos de la Pies Dorados, pero la imagen era huidiza y se esfumaba para dar paso a otra, una muchacha morena, que también se fugaba y volvía, le mostraba una mano, una boca fina, y la garúa caía sobre ella, humedecía su ropa y la luz rojiza de Huatica estaba brillando en el fondo de esos ojos oscuros y él decía mierda y surgía el muslo blanco y carnoso de la Pies Dorados y desaparecía y la avenida Arequipa estaba repleta de vehículos que pasaban junto al paradero del Raimondi, donde esperaban él y la muchacha</t>
  </si>
  <si>
    <t>Las charlas solían comenzar con alguna anécdota, los peligrosos no eran los que se daban a conocer decía Washington, o broma o chisme o averiguación, sino los soplones cachueleros que no figuraban en las listas de la policía, y luego venían tímidas, accidentales, las preguntas, ¿qué tal era el ambiente en el primer año?, ¿había inquietud, se preocupaban por los problemas los muchachos?, ¿habría una mayoría interesada en reconstituir los Centros Federados?, y cada vez más sibilina, serpentina, ¿qué pensaban de la revolución boliviana?, la conversación resbalaba, ¿y de Guatemala qué pensaban?, hacia la situación internacional</t>
  </si>
  <si>
    <t>Desde allí vio, en un lento remolino, a su madre que saltaba de la cama y vio a su padre detenerla a medio camino y empujarla fácilmente  31  La Ciudad y los Perros  Mario Vargas Llosa  hasta el lecho, y luego lo vio dar media vuelta y venir hacia él, vociferando, y se sintió en el aire, y de pronto estaba en su cuarto, a oscuras, y el hombre cuyo cuerpo resaltaba en la negrura le volvió a pegar en la cara, y todavía alcanzó a ver que el hombre se interponía entre él y su madre que cruzaba la puerta, la cogía de un brazo y la arrastraba como si fuera de trapo y luego la puerta se cerró y él se hundió en una vertiginosa pesadilla</t>
  </si>
  <si>
    <t>mariano sigue cantando y yo metiéndome tiros y chupando cocacolitas y coqueteando con el cholo de la barra, que nunca me va a hacer el favor de empujármela, porque obviamente no es gay, pero que se vacila coqueteando conmigo porque sabe, a diferencia de sus amigos, que el barrios es medio rosquete, hermanito, te juro, yo lo computo pues de la chamba, siempre está así riéndose y mirándome aquí abajo y diciéndome qué bien te ves hoy, julito, cada día te ves mejor, se nota que estás con buen físico, te juro compadre que así me dice el barrios, me mira la pinga con ojos de camerito degollado y me dice cada día te ves más joven, julito</t>
  </si>
  <si>
    <t>y yo hola, nathalie, qué gusto verte, y nos damos besito en la mejilla, chup, chup, ay qué rico, las dos señoritas se saludan así superdelicadas, y ella se caga de risa de sólo mirarme y yo sonrío también y ya estamos caminando a ninguna parte y ella me dice vamos un ratito al parque y yo le digo okay, vamos y caminamos rápido, apuradazos, y yo recién computo que la chata no es chata sino enana, porque la nathalie empinándose con las justas me llegará al ombligo, pero qué diablos, igual estás rica, corazón, me gustan tus labios carnosos de chupadora brava, labios hinchaditos y voluptuosos y sensuales y bien mordisqueables para qué</t>
  </si>
  <si>
    <t>su traducción exacta es la siguiente: el que crea canciones para sí mismo, para cantarlas él mismo; ambos términos debieron ser usuales para nombrar a los poetas y músicos antiguos, a los compositores; pues en aquella edad la música, la poesía y la danza, especialmente la música y la poesía, formaban el mismo universo, nacían al mismo tiempo, como la poesía quechua popular de hoy, en que la bella palabra brota ceñida a la Prólogo s La novela-ópera de los pobres    Los ríos profundos  José María Arguedas  música y debe su valor estético a su tierna y palpitante ingenuidad, alejada de todo recurso formal, de lo extra o antipoético»</t>
  </si>
  <si>
    <t>y seguimos caminando por larco las dos de lo más locas recién escapadas del manicomio larco herrera y yo chequeo las zapatillas de nathalie y ya están pidiendo SOS esas zapatillitas, pues, hija, en mi próximo shopping en miami te compro unas tennis nuevas para que no te veas así pezuñenta cuando larqueamos juntas, ¿ya?, qué barbaridad, pues, caracho, una tiene que mantener bien en alto su reputación (qué puta me siento cada vez que escribo reputación, yo de chiquita debería haber tomando clases de reputación en vez de esas tan aburridas de computación donde no entendí nada, porque a mí dame mi pacman y no me compliques la vida, corazón)</t>
  </si>
  <si>
    <t>Tenía ganas de decirle «sí, papi, me jode en el alma que fumes aquí, me jode que me dejes mi depa apestando a cigarrillo, porque no sabes el trabajo que me dio quitarle el olor a humo cuando recién lo alquilé, el inquilino anterior era un médico cubano que seguramente fumaba como una chimenea, y me pasé todo un mes echando aerosoles perfumados, poniendo hojitas aromáticas en todos los rincones de la casa, poniendo esos honguitos que absorben los malos olores, y todo para que tú vengas a fumar con gran concha y brillante estilo, no, pues, viejo cabrón, no te pases, si quieres fumar, no hay problema, pero pon primera y arráncate a la playa»</t>
  </si>
  <si>
    <t>salgo del haití y camino bien machito frente a las mesas de la terraza porque sé que me están chequeando, siempre que paso por ahí camino rápido y machito, con cara de duro, de malo, con cara de necesito ir a comprar coca porque en hora y media arranca el programa, y siento que la gente me mira y dice manya, ahí va el atorrante de barrios, y yo sigo apuradazo, como si tuviese algo importante que hacer, pero la verdad, estoy vagando de lo lindo, estoy yendo a casa de la chibola nathalie a ver si me gano con algo, porque si no puedo agarrar con mariano, a lo mejor cobro placé con la chata de su hermana y ya me estoy ganando alguito, primito</t>
  </si>
  <si>
    <t>y resulta siendo que, como imaginarán, ese fantasma que estaba parado en la puerta con cara de ¿qué mierda pasa aquí?, era, claro, bien pensado, la misma vieja amargada que me había contestado el teléfono más temprano cuando llamé a mariano en piyamita, o sea, la mismísima vieja de mariano, que no sé cómo diablos se llamaba, pero que era una beata-rompe-cojones, aunque eso no lo sabía entonces, de eso me enteraría después, cuando la conocí un poco mejor, porque en ese momento lo único que sabía era que  esa vieja maciza y pezuñenta nos iba sacar a punta de patadas del cuartucho pulgoso, pues era evidente que estaba harto, harto empinchada</t>
  </si>
  <si>
    <t>bobo</t>
  </si>
  <si>
    <t>Sus rostros casuales empezaron a aparecer en los cafés donde iban después de las clases, ¿era un enviado, exploraba el terreno?, sus humildes siluetas a sentarse en las mesas que ellos ocupaban, entonces demostrémosle que con ellos no tenía por qué disimular, y allí, fuera de San Marcos, en nuestro año hay dos soplones decía Aída, lejos de los confidentes emboscados, los descubrimos y no pudieron negarlo decía Jacobo, los diálogos empezaron a ser menos etéreos, se disculparon alegando que de abogados ascenderían en el escalafón decía Santiago, a adoptar por instantes un carácter audazmente político, los bobos ni siquiera sabían mentir decía Aída</t>
  </si>
  <si>
    <t>de repente mariano abre su closet y saca una guitarra y se sienta en la cama y se arranca a cantar, cantaba bien el condenado, claro, yo estaba estonazo, y además medio templado de ese flaco coqueto todo descachalandrado, como diría mi mamá, pero igual tengo que reconocer que cantaba lindo el desgraciado, super inspirado, ya no me acuerdo bien qué cantó, cantó las mismas canciones de la noche anterior en el cielo, cantó moviendo la cabeza, moviendo su pelito negro, largo, con olitas, mirándome detrás de sus anteojazos grasosos, pero sin darme mucha bola tampoco, apenas me miró dos o tres veces, porque estaba concentradísimo en sus canciones el cabrón</t>
  </si>
  <si>
    <t>y no crean que uno se alucina un ricotón porque no compra su ropa en larco sino en la rica miami de mis amores, no, no, corazón: uno no se alucina un pituco chuchanboy como sus amigos del colegio que ahora viven en miami y ya no hablan en castellano porque les da vergüenza, tremendos pavos, pero sí les digo una cosa con la certeza que sólo da la experiencia: traten de comprar un buen calzoncillo en las boutiques de larco y me van a dar la razón, créanme, damas y caballeros (y todos aquellos que no son damas ni  caballeros, o sea, probablemente la mayoría de mis sufridos lectores): es muy ardua tarea encontrar un calzoncillo decente en todo miraflores</t>
  </si>
  <si>
    <t>pirañas</t>
  </si>
  <si>
    <t>así que entro al edificio y subo las escaleras cargando mi bicicleta, porque ni tonto la voy a dejar abajo para que se la robe el primer crápula que pasa por ahí, ya me han robado una biela en la puerta del wong del óvalo gutiérrez, parece que hay una banda de pirañas que roban cantitad de bikes en esas inmediaciones, especialmente en vísperas de las fiestas navideñas, que es cuando tanta gente se distrae y sale a comprar bohena y media y entonces los malhechores hacen su agosto y se roban las mejores bielas importadas, ladrones chucha-de-su-madre, ojalá se pudran todos en el temido penal de lurigancho, como el finado araña brava (que en paz descanse)</t>
  </si>
  <si>
    <t>gran converse por supuesto entre el taxista y yo, él felicitaciones por tu programa, gabrielito, yo gracias, hermano, se hace lo que se puede, y él pero el show de la movida también está chévere, compadre, yo sí, pues, hermano, lo que pasa es que yo no puedo competir con las tetas de la  verónica castro, y él se caga de risa y me dice pero tú tienes tu chispa, gabrielito, no hay nada que hacer, yo más o menos nomás, más o menos, y él oye, gabrielito, ya que estamos en confianza, ¿cómo es la cosa con el pocho noel?, y yo por adentro putamadre, antes me jodían con el loco alan y ahora me joden con la loca noel, estoy jodido, me voy a tener que ir del perú</t>
  </si>
  <si>
    <t>Y tú, Justo Juez, que naciste en Jerusalén, que fuiste sacrificado en medio de dos judíos, permite, oh Señor, que si viniesen mis enemigos, cuando sea perseguido, tengan ojos no me vean; tengan boca no me hablen, tengan manos no me agarren; tengan piernas no me alcancen; con las armas de San Jorge seré armado, con las llaves de San Pedro seré encerrado en la cueva del León, metido en el Arca de Noé arrencazado; con la leche de la Virgen María seré rociado; con tu preciosísima sangre seré bautizado; por los padres que revestiste, por las tres hostias que consagraste, te pido, Señor, que andéis en mi compañía, que vaya y esté en mi casa con placer y alegría</t>
  </si>
  <si>
    <t>así que cuadro mi carro, o mejor dicho el carro de mi señora madre, un volvito bien presentable, y le pongo la alarma, mucho ladronzuelo chuchasumay anda dando vueltas por miraflores, carajo, y bajo tranquilo, canchero, con mi casaquita de cuero y mi pañuelito de seda bien putón amarradito en el cuello, pañuelito que me gusta a morir porque me hace sentir un gay elegantoso y refinado, y tranquilo como operado me acerco a la puerta del cielo y como siempre hay algunos náufragos dando vueltas por ahí, fumándose un troncho, hablando harta mierda, y chequeo si está el chico de la moto, pero, maldición, qué piña, tampoco está hoy, nunca está el chico de la moto</t>
  </si>
  <si>
    <t>Augusto, en la calma del bosque, observó muchos pájaros y le llamaron la atención por su rareza el huancaví, valeroso cazador de víboras; el martín pescador, que se alimenta de pescado y, posado sobre una rama inclinada sobre el agua, deja caer sus excrementos que contienen semillas, a modo de cebo, para zambullirse con presteza y sacar el pez en el pico apenas se acerca; el tucán, que agita las hojas en forma de cálices que contienen agua para que la viertan a su pico grueso y basto o, en momento de lluvia, mira al cielo con el pico abierto, pues no puede beber de otro modo; las mariquiñas, de canto alegre y dulce, que vuelan en bandadas orillando los ríos</t>
  </si>
  <si>
    <t>Mi vieja lloraba como una histérica y gritaba yo no quiero que mi hijo sea un droguista, yo no quiero que mi hijo sea un droguista, completamente histérica la vieja, y entonces yo le dije mamá, no se dice droguista, se dice drogadicto, y mi viejo hecho una pinga me dijo no le faltes el respeto a tu madre, carajo, y ella seguía gritando como una loca, le decía a mi viejo que tenían que internarme en la clínica San Felipe para que me hagan una cura del sueño, que era cuestión de vida o muerte, que ella conoce a un médico chino, el famoso doctor Pin, que te cura de las drogas clavándote unas agujitas, y todo ese escándalo por un poquito de marihuana, conchasumadre</t>
  </si>
  <si>
    <t>ella merecía que uno de sus dos hijos fuese un cura de lo más devoto y sin poto como el padre alcázar (y un saludo cariñoso al padre alcázar, tan amigable ella, siempre que me ve me saluda cordialísima y nos reímos las dos de lo más amaneradas y me dice te estoy viendo en la tele, no creas que no te veo, pero ya no me felicita como antaño, cuando yo asistía puntualísimo y contrito y odiándome por ser gay a su dominical prédica parroquial que tanto fervor inspira entre las viejas cucufatas que lo adoran y lo aplauden en misa y le hacen galletitas de chocolate y no le chorrean nunca la mano porque alcázar es una loca de campeonato y juraría yo que casta-castísima)</t>
  </si>
  <si>
    <t>que me he olvidado la billetera, y coco le dice espérame, chata, ahorita vengo, voy a acompañar a gabriel, y ella ¿qué, me van a dejar sola?, y coco conchudazo y castigador para que nos cuides la mesa, pues, mamita, y ella, dolida pero aguantadora porque priva por su coquito matador, ya, bueno, pero no se demoren, y coco chau, loquita, y le jala el pelo así todo castigador y yo chau, nathalie, ahorita venimos, y salimos al toque del cielo y el extraterrestre me ve salir de nuevo en compañía del coquito guapachoso y se ríe solo nomás porque estoy seguro que sabe que tengo la huacha floja pero él no me retira su cariño porque el extraterrestre es un tipo de primera</t>
  </si>
  <si>
    <t>Y todos lo seguían, diciendo "sí, sí, al barranco" y él sentía a su alrededor la respiración anhelante de sus compañeros, la de Pluto, desmesurada y animal; la de Tico, breve y constante; la del Bebe, cada vez más lejana porque era el menos veloz; la de Emilio, una respiración serena, de atleta que mide científicamente su esfuerzo y cumple con tomar aire por la nariz y arrojarlo por la boca, y a su lado, la de Paco, la de Sorbino, la de todos los otros, un ruido sordo, vital, que lo abrazaba y le daba ánimos para seguir acelerando por la segunda cuadra de Diego Ferré y alcanzar la esquina de Colón y doblar a la derecha, pegado al muro para sacar ventaja en la curva</t>
  </si>
  <si>
    <t>Comenzó a hablar con tina voz contenida y jadeante, silenciada por largas pausas, pero a medida que refería las proezas del Círculo y la historia del Esclavo, e insensiblemente deslizaba en su relato a los otros cadetes y describía la estrategia utilizada para pasar los cigarrillos y el licor, los robos y la venta de exámenes, las veladas donde Paulino, las contras por el estadio y La Perlita", las partidas de póquer en los baños, los concursos, las venganzas, las apuestas, y la vida secreta de su sección iba surgiendo como un personaje de pesadilla ante el capitán, que palidecía sin cesar, la voz de Alberto cobraba soltura, firmeza y hasta era, por instantes, agresiva</t>
  </si>
  <si>
    <t>y cuando estamos ya los tres medio borrachosos o al menos chispeaditos les digo qué tal si vamos a mi depa, que tengo un champancito importado, y ellos ya, mostro, vamos, y la verdad que estamos pilazas los tres, y la idea de tenerlos a ellos dos, chiquillos, duritos, arrechos todavía, coqueros perdidos, sobrados pitucones blanquiñosos, la idea de tenerlos en mi depa me excita jodidamente, y me dan unas ganas bravas de estar ya, ahorita, allí, o sea que llamo a don ernesto y de frente le doy la tarjeta para ganar tiempo, porque sé que lo que quiero que ocurra va a ocurrir, lo presiento, lo veo clarísimo, estos dos son unos aventureros natos que van a dejarse manipular por mí</t>
  </si>
  <si>
    <t>llego a mi depa a toda carrera y me pongo piyamita, mi buzito nike tan rico, tan suavecito, que me hace sentir una señorita limeña, y me meto a la cama (bueno, es un decir, no me meto porque no hay sábanas, pero al menos me tiro en el colchón que me trajeron los zambos currupanteosos, ay cómo los extraño a mis zambos cargadores de colchones a estas horas de la madrugada) y pienso mariano debe de estar todavía sacándole la entreputa a uno de esos coqueros busca-broncas que si no pelean a botellazos en la calle de las pizzas regresan empinchados a sus casuchas, porque esos subnormales tienen, tienen que pelearse para desahogar en algún peatón todas sus miserias y frustraciones</t>
  </si>
  <si>
    <t>sigo manejando mi bicicletita importada, pitucazo yo, ahora por la céntrica avenida larco de miraflores, y nunca falta una chiquilla salserín en uniforme escolar que me pasa la voz, pero yo tranquilo, pongo cara de distraído y sigo manejando como si nada, caleta nomás me escondo tras mis armani que me compré en miami (¿no es riquísimo que casi rimen armani y miami?), lindos anteojos que me dan un aire de loca brava, y si algún desadaptado me grita una vulgaridad tipo barrios-maricón (porque siempre hay algún payaso con ganas de amargarme la vida), yo tranquilo nomás sigo pedaleando como si no nada, que, como se sabe, el desprecio y la indiferencia son siempre el peor castigo</t>
  </si>
  <si>
    <t>Él abrió la boca, arrugó la cara, y ahí estaría, blanca, desnuda, seria, elegante, inmóvil, mientras Quetita delicadamente le quitaría las medias arrodillada a sus pies, y todos celebraban con sonrisas las proezas de oratoria de don Remigio Saldívar sobre su falta de oratoria, y oía al grano Remigio, no es Cajamarca don Remigio: las enrollaría en cámara lenta y él vería las manos de la sirvienta tan grandes, tan morenas, tan toscas, bajando, bajando, por las piernas tan blancas, tan blancas, y don Remigio Saldívar adoptó una expresión hierática: entrando en materia quería decirle que no se preocupara, señor Bermúdez, ellos habían pensado, discutido y tomado  todas las medidas</t>
  </si>
  <si>
    <t>porque  cualquier pichanguero sabe lo mucho que se sufre al ver a un colega jalando chamo fino (o pateado, da igual: cuando la ñata pica, toda coca es bienvenida), y uno ahí parado como cojudo, mirándolo bailar y pensando ojalá fuese yo tan conchudo para salir a bailar con él y para sentir, aunque sólo sea por un momento, que él y yo somos pareja y que en lima dos chiquillos que se gustan pueden bailar bacán en una discoteca normal, uno con el otro, porque no hay nada más lindo que ver a dos chicos guapos bailando juntos y mirándose y coqueteándose y diciéndose con el cuerpo dame tu pinga, hazme feliz, hazme sentir que soy gay y que por ti aguanto el dolor de recibir por atrás</t>
  </si>
  <si>
    <t>Como hasta entonces había mudado tantas veces de residencia, y en la aldea con la que estaba identificado mi pensamiento, había vivido en una casa hostil y ajena (sí, la aldea era mía, pero ninguna de sus casas, ningún dormitorio, ningún patio, ningún corredor; los gatos que tuve fueron despedazados por los perros del dueño de la casa que azuzaba a las bestias con sus gritos y sus ojos carnosos), el Colegio me abrigó aquella noche; me recibió con sus espacios familiares, sus grandes sapos cantores y la fuente donde el agua caía en el silencio; el alto corredor donde vi llorar al pálido, al confundido Añuco, donde escuché la voz radiante del Padre Director, enfadado e indeciso</t>
  </si>
  <si>
    <t>No se puso de pie; sonriendo apenas, agradeció al distinguido senador Heredia, a la representación parlamentaria cajamarquina su desinteresado esfuerzo  para que la visita fuera un éxito, al fondo del salón tras unos tules ondulantes las dos sombras cálidamente se dejaban caer una junto a la otra sobre un colchón de plumas que las recibía sin ruido; a los miembros del Comité de Recepción por haber tenido la amabilidad de venir a Lima a cambiar ideas, e instantáneamente brotaban ahogadas risitas atrevidas y las sombras ya se habían estrechado y rodado y eran una sola forma sobre las sábanas blancas, bajo los tules: él también estaba convencido que la visita sería un éxito, señores</t>
  </si>
  <si>
    <t>"Pero ése qué había hecho, no es cuestión de echarnos un muerto a la espalda, Jaguar, decía Vallano, está bien la venganza pero no tanto, decía Urioste, lo que me apesta en ese asunto es que puede quedar tuerto, decía Pallasta, el que las busca las encuentra, decía el Jaguar, y mejor si lo averiamos, qué había hecho, y qué fue primero, ¿el portazo, el grito?" El teniente Gamboa debió golpear la puerta con las dos manos, o abrirla de un puntapié; pero los cadetes quedaron sobrecogidos, no al oír el ruido del portazo, ni el grito de Arróspide, sino al ver que el humo estancado huía por el boquerón oscuro de la cuadra, casi colmado por el teniente Gamboa que sostenía la puerta con las dos manos</t>
  </si>
  <si>
    <t>y viene caminando el chibolo guapetón y se acerca a nuestra mesa y yo ay, me puedo morir, de dónde salen estos chicos tan guapachosos por favor, dónde viven que nunca los veo, uno que piensa que en lima ya no hay chicos churros y de repente un sábado en la noche te sale uno de estos rubitos maceteados que corren olas a pechito en punta hermosa y yo por ellos me quedo a vivir toda la vida en lima, corazón, a mí que me entierren en punta hermosa cerca de todos esos coqueros ignorantes pero churrazos y pingones (y ahora de nuevo me viene a la memoria el matías, que tanto le  gustaba comer su pescadito frito en punta hermosa, tan rico él sacándome cachita porque tenía la pinga más grande que yo)</t>
  </si>
  <si>
    <t>En este distrito está, pues, establecido el servicio de mita bajo una distribución injusta, y veamos: la vecina hacienda de Masma, de uno de tantos gamonales succionadores de riqueza agrícola de nuestra jurisdicción, se ha adueñado de la mitad del tiempo de servicio de agua dejando solamente un cincuenta por ciento para la población y sus campiñas, con más el cinismo de que, cuando los días que toca a la hacienda, se lo hace secar la última gota de este elemento indispensable para la vida de estos moradores y cuando ya le toca el servicio al pueblo, entonces sí se aparta agua para sus animales; esto quiere decir que los mezquinos intereses de aquella hacienda valen más que la vida de un pueblo</t>
  </si>
  <si>
    <t>es que el pobre vivía templadazo de nina, pero ella era una lobaza que le sacaba la vuelta con los malogrados de punta hermosa, y él tranquilo, caballero, asimilaba el golpe y seguía cagándose sin remedio por ella, porque así es el amor, pues: tú te enamoras y estás perdido, no hay pero que valga, o a lo mejor hablamos del depa que yo acababa de comprarme en el malecón, ya no me acuerdo, da igual, la cosa es que jimmy y yo nos sentamos y hablamos cualquier frivolidad y seguíamos chinazos, y jimmy se reía de cualquier disparate que yo decía, porque él era así, me tenía gran aprecio, me quería a forro, me decía eres un loco de mierda, gabrielillo, pero me lo decía con el corazón, yo lo adoraba al jimmy boy</t>
  </si>
  <si>
    <t>así, embaladazos y en plenas muecas deschavadas, llegamos al canal cinco, el canal de las estrellas, y el taxista listo, gabrielito, llegamos, y yo ¿cuánto te debo, hermano?, y él no, pues, gabrielito, qué te voy a cobrar, y yo no, hombre, por favor, todo trabajo se paga, y él bueno, ya, gabrielito, dame una luquita nomás, y yo le pago y bajo al toque, chau, hermano, y mariano baja durazo y con cara de no saber dónde coño está y entramos al canal pisando fuerte, yo saludando a los guachimanes como si fuese el presidente entrando a palacio, o sea, distinguido, sonriente y seguro de mí mismo, porque como se sabe las estrellas de la televisión nunca dejan de sonreír (incluso cuando duermen siguen sonriendo)</t>
  </si>
  <si>
    <t>así, enterrada la mirada, voy al baño y entro y para mi sorpresa el coco está achicando, me paro a su costado y me bajo la bragueta y estoy espiando el aparato o colgado o adminículo que hace delirar a la nathalie cuando él me chequea, qué hay, me dice, y yo dejo de mirarlo ahí abajo, pero no puedo negar que le tengo ganas al muchacho, se me chorrea el helado porque acabo de ver la pieza lozana que él se sacude con cancha y estilo de bacancito miraflorino, mientras yo me demoro porque no tengo ganas de mear, no quiero achicar sino pedirle a coquito un par de tiros, no seas  tacaño, pues, coquín, acuérdate de tus amigos, ay, cómo me pica la ñata un sábado en la noche, la coca es mi perdición, no puedo evitarlo</t>
  </si>
  <si>
    <t>pero por suerte ahora no, gabrielito, ya estás curado de la caspa, sigue usando tu reacondicionador pantene y échate yema de huevo con limón de vez en cuando, y yo gracias, gracias, y por adentro tu vieja se va echar yema de huevo, mi gorda, y salgo del maquillaje y mariano ni cagando, yo no me maquillo, y ella unos polvitos nomás para que no se le vea el brillo, joven, y él con cara de pendejerete bueno, un polvito sí me dejo, y los tres nos cagamos de risa, y  ella lo maquilla rapidito y sin mucho esmero al mariano y no bien salimos del jodido cuarto de maquillaje empapelado con fotos de juan gabriel y josé josé y el puma y manzanero, de nuevo al baño y otro par de tiros para estar bien inspirado en la presentación del programa</t>
  </si>
  <si>
    <t>y nos miramos, y sonreímos, y sin duda te diste cuenta de que yo estaba voladazo, y creo que sentimos que había algo fuerte ahí entre nosotros, algo que yo sentí desde que te vi cantando y bailando en ese crujiente tabladillo de mediopelo, ¿franco, franco, o me estás cojudeando?, me preguntaste, sonriendo, en serio, está buenazo, lejos mejor que los náufragos que suelen cantar aquí, te dije, y tú te cagaste de risa y tomaste tu cerveza, y el chancho de la caja creo que me escuchó y me miró con su cara de crápula, abre tu pan, gordito, abre tu cajita registradora y cuenta tu plata nomás, no choques conmigo, ¿ya? voy un ratito al baño, gabrielillo, tengo que achicar, me dijo jimmy, y se fue al baño, tú siempre tan atinado, jimmy, pensé yo</t>
  </si>
  <si>
    <t>así que llegué sano y salvo al golf, y le pagé la carrera al zambito y caminé hasta la casa de mis padres y pasé por esa academia de cojudas aspirantes a secretarias, todas con sus caritas de putas sentaditas en el murito de la academia (que se las cache un burro ciego, señoritas secretarias, y ojalá que aprendan todas a tipearme la pinga con los ojos cerrados) y cuando llegué a la casa subí corriendo a mi cuarto, saqué mis gotas, entré al baño de mi mamá, me eché gotas en los ojos, me miré en el espejo y me dije ¿cómo te gusta mariano, no, cabrón? y entonces escuché joven gabriel, ya está servido el almuerzo, y bajé todo seriecito a almorzar, y cuando me senté en la mesa, mi señora madre ya estaba bendiciendo en latín nuestros sagrados alimentos</t>
  </si>
  <si>
    <t>me acerco a la barra, no está el mister cara de chancho pero sí el flaquito anteojón que me saluda cagándose de risa como si se hubiese fumado un troncho, pero en realidad sólo se caga de risa porque es un gran y feliz huevón, se ríe con sus dientazos de conejo veterano y me dice ¿y, gabrielito, qué te cuentas?, tiempo sin verte, te has perdido, choche, y yo sí, pues, mucho trabajo, mucha chamba, y él ¿qué te puedo servir, hermanito?, y yo una cocacolita helada, por favor, y él ¿no quieres una chelita más bien?, y yo no, gracias, así nomás, y él estás zanahoria hoy día, gabrielito, ¿estás resaqueado o qué?, y yo sí, pues, hermano, no quiero maltratarme hoy, y por adentro ya sírveme nomás mi cocacola y deja de enseñarme tu colosal dentadura, tarado</t>
  </si>
  <si>
    <t>me acerco a la puerta del cielo, saludo a los náufragos que me pasan la voz, ¿y, barrios, cuándo me invitas a tu programa?, y yo cuando quieras, hermano, y por adentro cuando te hagas la cirujía plástica, espanto, cámbiate de cara y de ahí pásame la voz, y el guachimán de la puerta, no el extraterrestre de la otra noche sino un cholón recontra achorado que pelea a puñete pelado todos los fines de semana en fiel cumplimiento de su deber, porque no voy a dejar que me falten el respeto estos pichangueros hijos-desu-madre, pues, hermano, el cholón achorado me saluda con el debido respeto, porque yo soy infamemente famoso y él ya quisiera serlo, y porque él se compra su ropa en higuereta y yo en dadeland y bal harbor, así que  respetos guardan respetos</t>
  </si>
  <si>
    <t>voy despacito por esa calle, como quien no quiere la cosa, como pensando ¿entro o no entro al cielo?, porque por un lado tengo inquieta la pinga y quiero ver si hay suerte y si por ahí me levanto a algún chiquillo medio borrachín que se deje manosear con tal de conocer al famoso pendejerete de la televisión, pero por otro lado siempre es peligroso entrar al cielo, de repente me encuentro con algún coquerazo bravo que me invita tiros y me suelta una palabreada jodida y nos metemos al cuartito de atrás y nos echamos unas cuantas  partidas de naipes y terminamos jalando coca en la costa verde a las seis de la mañana y jugando fulbito de mesa cuando ya se hizo de día y los borrachos siguen hablando mierda cerca del mar, que, by the way, apesta a mierda</t>
  </si>
  <si>
    <t>y el flaco me sirve la cocacola recontraespídico, porque el puta se alucina el mejor barman de lima, se alucina tom cruise en pleno cocktail, que no sé si la vieron, pero yo sí, y feliz, la vi un par de veces con micaela, mi amiga del alma, y además confieso que una vez los dos veníamos caminando del parque y no había nadie en la puerta del cine y nos zampamos al pacífico y vimos la última parte, los últimos diez minutos de cocktail, o sea que la vimos dos veces y media, si se quiere, y no porque la película fuese buena, pues era bien cagona para qué, sino porque el susodicho cruise me ponía en baño maría, me derretía la espalda y la baja espalda, se me ponía diagonal el recto cuando lo veía bailando en calzoncillos todo chatito y maceteado y sonrisita kolynos</t>
  </si>
  <si>
    <t>Y de repente la vocecita del coronel por todas partes, oficiales, oficiales, pongan fin a este escándalo, qué humillación para el colegio y en eso, la cara del tipo que me bautizó, mirándome con su gran jeta morada, espérame padrecito que tenemos una cuenta pendiente, si mi hermano me hubiera visto, tanto que odiaba a los serranos, esa jeta abierta y ese miedo de serrano y de repente comenzaron a llover latigazos, los oficiales y los suboficiales se quitaron las correas y dicen que también vinieron algunos oficiales que estaban en las tribunas como invitados y también se sacaron las correas y hay que tener una concha formidable, sin ser siquiera del colegio, a mí creo que no me dieron con el cuero sino con la hebilla, tengo la espalda rajada de tremendo latigazo</t>
  </si>
  <si>
    <t>turrón</t>
  </si>
  <si>
    <t>mejor vamos a mi cuarto, porque ahorita llega mi vieja, me dice mariano, y yo perfecto, más tranquilo, y pasamos por la cocina y nos metemos a un cuartucho oscuro y pulgoso que más parece ser el cuarto de la empleada, y mariano sonríe y se sienta en la cama y asiento, gabrielito, asiento, ponte cómodo, y los dos nos sentamos con nuestra agüita helada con sabor a omelette de champignones y yo pienso ayer me parecías mucho  más guapo, mariano, ahora tienes una cara de flaco pastelero con granitos en la frente y un turrón bravo que me da ganas de poner prmera y arrancarme en mi biela importada, pero la ñcotona de tu hermana ya me dejó varado acá, o sea que caballero nomás, así es la arrechura de traicionera que a uno lo lleva a los sitios más peligrosos e inesperados</t>
  </si>
  <si>
    <t>Posteriormente ha publicado piezas teatrales (La señorita de Tacna, Kathie y el hipopótamo, La Chunga, El loco de los balcones, Ojos bonitos, cuadros feos y Las mil noches y una noche), estudios y ensayos (como La orgía perpetua, La verdad de las mentiras, La tentación de lo imposible, El viaje a la ficción y Cartas a un joven novelista), memorias (El pez en el agua), relatos (Los cachorros) y, sobre todo, novelas: Conversación en La Catedral, Pantaleón y las visitadoras, La tía Julia y el escribidor, La guerra del fin del mundo, Historia de Mayta, ¿Quién mató a Palomino Molero?, El hablador, Elogio de la madrastra, Lituma en los Andes, Los cuadernos de don Rigoberto, La Fiesta del Chivo, El Paraíso en la otra esquina, Travesuras de la niña mala y El sueño del celta</t>
  </si>
  <si>
    <t>bueno, gabrielito, ya nos vemos, me dice mariano y se va a cantar y nina lo sigue y se sienta en primera fila y él sube al escenario y saluda al público de gansos y estudiantes de secretariado bilingüe y turismo en canoa, y todos aplauden medio borrachos ya, y yo, derrotada y golpeadísima pero bien armada, regreso no a la mesa donde están coquito y nathalie acaramelados, porque no quiero estar con ellos, ya me llegaron al pincho y el tal coco es un hijo de puta que me ha robado casi todo mi chamito, sino que me voy derecho a la barra, donde estoy más cómodo, porque además el chiquillo cholón y guapachoso que atiende la barra los sábados siempre me coquetea y yo feliz de estar cerca de ti, chibolo trabajador, papito empeñoso, confieso que te admiro, cholo industrioso</t>
  </si>
  <si>
    <t>al golf de san isidro, por favor, le dije al zambito que estaba manejando ese vetusto toyota, porque sin ser yo un experto en mecánica advertí rápidamente que ese toyotita tenía más años que hirohito, de milagro se movía semejante chatarra, y el taxista se arrancó con su salsa bien pacharaca en la radio y su estampita del señor de los milagros bamboléandose graciosamente en el espejo, y cada ratito, juip, chu, flema y salivazo, qué manera de escupir del zambito, creo que entre larco y el golf se habrá mandado unos diez o quince escupitajos, sin exagerar, gran pero gran escupidor el zambito, y yo que estaba estonazo iba de lo más impresionado escuchando esa combinación de devórame otra vez en radio mar con los salivazos de un zambo flemático, qué rica mi lima sabrosa</t>
  </si>
  <si>
    <t>Animados, excitados, ellos opinaban sin bajar la voz, que los oyeran los soplones, que los metieran presos, y Aída se estimulaba a sí misma, era la más entusiasta piensa, se  dejaba ganar por su propia emoción, la más arriesgada piensa, la primera en trasladar atrevidamente la conversación de Bolivia y Guatemala al Perú: vivíamos en una dictadura militar, y los ojos nocturnos brillaban, aun cuando la revolución boliviana fuera sólo liberal, y su nariz se afilaba, aun cuando Guatemala no llegara a ser una revolución democrático-burguesa, y sus sienes latían más rápido, estaban mejor que el Perú, y un mechón de cabellos danzaba, gobernado por un generalote, y golpeaba su frente mientras hablaba, y por una pandilla de ladrones, y sus pequeños puños rebotaban en la mesa</t>
  </si>
  <si>
    <t>Las lluvias terminaron y vino el cura Mestas a hacer la fiesta de San Isidro, y los comuneros levantaron junto a la capilla dos columnas de piedra y sobre ellas zolocaron un palo y de allí colgaron la campana, y la campana sonaba: lan, lan, lan, lan, con entusiasmo, y los cerros respondían, ¿o era también que allí tocaban campanas?, y se bebió la chicha en la fiesta y Valencio también bebió, quedándose dormido, y su hermana Paula le dijo: «Vamos a misa», y él fue y se arrodilló, porque así hacían todos, y el cura tomó algo en una copa grande y después regañó porque no pintaban a San Isidro y no le hacían una casa grande donde entraran los oyentes, y le aseguraron que ya la harían, que tuvieron muchos gastos en la nueva desgracia de la prisión de Rosendo, y el cura dijo</t>
  </si>
  <si>
    <t>y en ésas estoy, pensando que después de todo no está tan mal vivir en esta ciudad donde hay tantos feos y donde una puede morir despedazada si tiene el infortunio de pasar por la esquina donde va a estallar el próximo coche bomba (esto de vivir en lima se ha vuelto una lotería, chicas), y en eso veo a una chica rubia y enruladita y en su blue jean ajustadito y caminando así toda apurada y me digo ay, nathalie, me puedo morir, no te vayas sin mí, espérame, hija, que tenemos que hablar horas del churro de tu hermano que me tiene loca de amor y que hoy no me ha llamado todo el día, de lo castigador que es el mariano de mis amores que ya no me deja vivir en paz, todita mi paz me la ha arrebatado el malo, tan churrito y flaco desgarbado él, malo, malo, cómo te quiero, canalla</t>
  </si>
  <si>
    <t>es que una importante cantidad de gays de la comunidad diplomática limeña se dan cita en la pastelería sueca para analizar el fin de la guerra fría y cambíeme esta manzanilla que está muy fría, señor mozo, y yo sin ver la carta me trae un pionono con manjarblanco y una limonada, por favor, y él sin decirme nada se da media vuelta y regresa todo engominado y escaldado a la barra donde hay tantos dulcecitos que son una delicia, porque no se puede negar que las señoritas tenemos una pasión loca-loquísima por los dulces blanditos y esponjosos y rellenos hasta el tope de manjar-blanco y crema pastelera y mejor no sigo porque ahorita me matriculo con margarita checa para graduarme de pastelera y ponerme chancha de comer miles de miles de pirulines de chocolate, ay, me puedo morir</t>
  </si>
  <si>
    <t>es un edificio viejo, sucio, deprimente, uno de esos edificios limeños que se construyeron hace un chuchonal de años y que no los han limpiado jamás y cuando caminas por sus pasillos hueles que están cocinando cosas repugnantes como mondonguito, hígado, lengua, seso, cosas así; esos edificios que te dan ganas de decir yo me largo a miami, cariño, yo me largo de esta ciudad que huele a mondonguito, pero una vez que llegas a miami y sientes el calor infernal y los mosquitos devorándote felices y el pérfido aire acondicionado que te resfría horrible, entonces, ya al borde de las lágrimas, dices mejor estaba en lima la horrible que jodido acá en el trópico comiendo barriles de háagen-dazs de chocolate y engordando como chancho y viendo a geraldo, oprah y Cristina todas las tardes</t>
  </si>
  <si>
    <t>entro al baño a tirar un achique fugaz y a chequear si hay algún pichanguero buenagente dispuesto a invitarme sólo un parcito que me ponga en fa, nada más que un rico parcito, porque uno tampoco quiere terminar durazo, mostrazo, rebotando feo, pegadazo al techo, uno sólo quiere un rico y suave parcito de tiros que le ponga las pilas y le dé una cierta confianza, una poca de autoestima, así que entro al baño caleta nomás, no vaya a ser que me ampayen chequéandole la bragueta a algún mamón que está orinando, y en eso que voy a abrir la puerta de ese bañito  de malamuerte que generalmente apesta a mierda, en eso que empujo la puerta me encuentro cara a cara, adivinen con quién, me encuentro así, frente a frente, pum, de golpe, con el lindísimo y putísimo y rockerísimo loco mariano</t>
  </si>
  <si>
    <t>zafo de la barra con mi cocacolita gratén y saludo a los dos o tres perdedores que andan siempre recostados en las paredes del pasadizo, especialmente al flaquito pelucón que anda siempre solo y que cuando me ve se caga de risa y me abraza y me dice que tiene un proyecto para hacer un programa de televisión y yo le digo genial, hermano, genial, y él ¿cuándo podemos hablar, gabrielito?, ¿cuándo te puedo presentar mi proyecto?, y yo cuando quieras, hermano, llámame al canal el lunes en la mañana, y efectivamente el lunes el pobre me llama cincuenta mil veces y yo por supuesto no estoy, porque yo llego al canal tarde en la noche, diez minutos antes de que comience mi penoso programa (y eso cuando llego temprano, porque a veces llego tan tarde que tengo que salir al aire sin maquillarme)</t>
  </si>
  <si>
    <t>Apagó su cigarrillo, encendió otro, cruzó una pierna, los oyentes adelantaban las cabezas para no perder palabra, y él escuchó su propia voz fatigada: se había declarado feriado el 26, se habían dado instrucciones a los directores de colegios y de escuelas fiscales para que llevaran el alumnado a la Plaza, esto garantizaría ya una buena asistencia, y la señora Heredia estaría viendo la manifestación desde un balcón de la Municipalidad, tan alta, tan seria, tan blanca, tan elegante, y, mientras, él estaría ya en la casahacienda convenciendo a la sirvienta: ¿mil, dos mil, tres mil soles, Quetita? Pero, claro, sonrió y entrevió que todos sonreían, no se trataba de que el Presidente hablara ante escolares, y la sirvienta diría bueno, tres mil, espérese aquí y lo escondería tras de un biombo</t>
  </si>
  <si>
    <t>y así chupamos y hablamos huevada y media y el coco se revela como un patita pendejo que no habla mucho y me sigue estudiando, y por supuesto me lanza la inevitable pregunta, o sea ¿oye, y cómo fue que le dijiste loco a alan, compadre?, y yo le cuento, una vez más, cómo fue que le pregunté al loco de alan si era loco, y así, hablando huevada y media, seguimos chupando sangría y disfrutando de ese vientecito fresco que sopla ahí afuera en la acogedora terraza del beverly, y a todo esto yo pensando  qué bueno está el coco, y sospecho que nathalie también pensando qué rico está mi coquirri, y el coco a lo mejor pensando qué ganas tengo de hacerle anticucho a mi enana mañosa, porque ya se sabe que después de un par de copas todo el mundo piensa en el rico sexo que a todos nos aloca, chicas</t>
  </si>
  <si>
    <t>calderón</t>
  </si>
  <si>
    <t>Algo se dijo de su intimidad con el juez, aunque los que así hablaban no estaban en lo cierto, pues con quien de veras se entendía era con el joven Urbina, hijo del hacendado de Tirpán; pero ello no podía garantizarse, pues el comerciante Cáceda también parecía estar muy cerca de ella y, quién sabe, lo efectivo era que quería al síndico Ramírez, porque con él bailó toda una noche; pero tal vez si resultaría vencedor, al fin y a la postre, el teniente de gendarmes Calderón, a quien sonreía en forma especialísima, sin que pudiera olvidarse como cortejante afortunado al estudiante de leyes Ramos, que fue muy atendido en las vacaciones; ¿pero no aseguraban las Pimenteles, sus amigas íntimas, que era el notario Méndez el realmente preferido? En suma, Melba Cortez causó un verdadero revuelo en el pueblo</t>
  </si>
  <si>
    <t>chucho</t>
  </si>
  <si>
    <t>le doy los cinco mil soles al matusalén del haití, cóbrese, señor, y agarro el telefonito rascuache y trato de marcar el número de mariano pero el maldito teléfono no funciona, entonces, con toda la calma del mundo, matusalén saca un llavero donde tiene un chuchonal de llaves y me dice un momentito, jovencito, que tengo que abrirle el teléfono, el puta mete su llave al teléfono y me dice servido, y por si acaso el minuto extra sale a mil soles, yo sonrío mansamente y marco el número de mariano y pienso ahorita te mueres y nadie te va a extrañar, viejo tacaño, todos estos viejos  perdedores como tú, que están ahorita tomándose su cafecito bien despacito porque no tienen plata para pedirse otro, todos estos cocharcas van a hacer una parrillada cuando te metan bajo tierra y te echen cemento encima, viejo cabrón</t>
  </si>
  <si>
    <t>de pinga</t>
  </si>
  <si>
    <t>pero ya estamos ahí, y hay que procurar que la noche sea leve, y coco ha tenido el buen tino de no hacerme preguntas personales tipo ¿es cierto eso que dicen de ti?, eso, pues, que eres maricón, no, todavía no me lo ha preguntado, pero si me lo pregunta, no le voy a mentir, porque ya estoy harto de mentir, se miente mucho en esta pérfida ciudad, y yo me gano la vida mintiendo en la televisión, pareciendo un pendejito y mañosón que en verdad no soy, porque en el fondo soy una señorita de buena familia y acomodada posición social que sólo ansia desesperadamente que la hagan feliz a base de pinga y cariño de hombre, cosas ambas que no siempre se consiguen a la vez, pero, puesta a escoger, escojo pinga sin cariño que cariño sin pinga, y no tengo que pensarlo dos veces, hija, que ya estamos viejas para estamos con hipocresías, pues</t>
  </si>
  <si>
    <t>entonces yo le dije así como quien no quiere la cosa (porque no fuera a pensar que me moría por él, tampoco-tampoco), le dije ¿no te acuerdas que anoche saliste del cielo y me diste tu teléfono y me pediste que te llamara?, y recién entonces él me reconoció y salió de los quintos sueños y me dijo ah, claro, tú eres el famoso de la televisión, y lo dijo así con ironía, graciosón el puto, y yo le dije claro, claro, y los dos nos reímos, y ya me sentí mejor, porque me pareció que de nuevo nos entendíamos, y que él ya sabía por dónde iban los tiros (y hablando de tiros, yo estaba segurísimo de que mariano era un coquerazo de campeonato, pero no quiero adelantarme a la historia, ya les cuento de la rica coca más adelante, cuando lleguemos a la parte en que mariano se me reveló como el gran pichanguerazo que yo estaba seguro que era)</t>
  </si>
  <si>
    <t>Venía borracho y se plantaba en el centro de la redacción, se abría el saco, y, los puños en las rechonchas caderas, ¡a mí siempre me mandan al culo de todo! Los redactores se encogían en sus asientos, hundían las narices en las máquinas, ni Arispe se atrevía a mirarlo piensa, mientras Becerrita pasaba revista con lentos ojos enfurecidos a los atareados reporteros, ¿despreciaban su página y lo despreciaban a él, no?, a los reconcentrados correctores, ¿por eso lo habían arrinconado en el culo de la redacción?, al absorto cabecero Hernández, ¿para que les viera el culo a los señores de locales, el culo a los señores de cables?, paseándose de un lado a otro como un desasosegado general antes de la batalla, ¿para que recibiera en la jeta los pedos de los señores redactores?, y aventando al techo de rato en rato su carcajada tormentosa</t>
  </si>
  <si>
    <t>cosa que, por lo demás, no me extraña, porque por algo éramos tan íntimos el toti buñuelos y yo, por algo nos gustaba dormir juntos y hablar de hembritas y corremos la paja, por algo el toti era tan mañosín y me enseñaba las manchitas que dejaba de noche en su cama, pero los dos éramos chibolines y bien inocentones y no sabíamos todavía que había dos gays agazapados en nosotros, que el beto alonso y leopoldo jacinto luque que así nos llamábamos felices en nuestras narraciones de partidos imaginarios- éramos en realidad un par de gays a la vela, salud por ti, toti, y que seas bien feliz en esa parroquia de san antonio donde dicen que andabas metido, y yo no creo que sea la religión sino los chiquillos parroquiales los que le dan sentido a tu vivir, totito lindo, leopoldo jacinto luque de la benavides, muy-muy de alcantarilla parroquial</t>
  </si>
  <si>
    <t>al ratito nomás viene el mozo con la sangría y, ay qué rico, está fresquecita, heladita la sangría, una estaba ya con la garganta seca-reseca, y la nathalie, bravaza la chata, se baja una copa así como si nada, seco y volteado (suave, chata, no seas nazi que la sangría sale cara), y ni bien se va el mozo ella me dice todavía me parece increíble que tú y yo seamos amigos, y yo ¿por qué?, y ella medio gritando, porque cuando uno fuma habla demasiado fuerte y no se da cuenta, porque eres recontradiferente a como eres en televisión, y para decirte la verdad a veces me parecías medio atorrante cuando veía tu programa, y yo sonriendo bacancito sí, pues, yo soy así medio payaso en la tele, pero eso es lo que le gusta a la gente, y ella se caga de risa y dice pero en realidad eres de putamadre, choche, y yo tú también eres de putamadre, nathalie</t>
  </si>
  <si>
    <t>bajo rapidito las escaleras tratando de no hacer ruido porque no quiero que se despierte mi padre y me amargue la vida preguntándome ¿adonde vas, muchacho?, ¿a qué hora vas a regresar?, ¿no quieres que te preste una pistola con silenciador para que estés seguro?, salgo a la cochera, desconecto la alarma y abro la puerta del garaje despacito nomás, no se vaya a sobresaltar el viejo, pero la maldita puerta ya está decrépita y suena como el carajo y cuando estoy regresando al carro para zafar de una vez,  escucho la voz recia y ronca del jefe que, medio dormido, grita ¿quién anda ahí?, y yo le digo yo papi, y él ¿quién es yo?, y yo yo, gabriel, y él ¿adonde vas?, y yo aquí nomás, a dar una vuelta, ahorita vuelvo, y él es tarde, hijo, ten cuidado, y yo ya, papi, no te preocupes, y él sigue roncando salvajemente y descargando flatulencias asesinas</t>
  </si>
  <si>
    <t>Ella es percibida por primera vez por el narrador cuando descubre que los soldados son «disfrazados» y que esas ropas de que van revestidos los vuelven más aterradores aún que los danzak (IX, 260); la distorción adquiere una nota fantasmagórica y sepulcral en el «epodo» de la novela que queda a cargo de los colonos que vienen en las sombras a oír la misa de medianoche, antes de morir de peste, improvisando una letra de aquelarre para «la melodía funeraria de los entierros» (IX, 304); el mismo manejo del coro, pero con una nota jubilosa, corresponde al coro de chicheras, cuyas vestiduras coloreadas son descritas con detalle, se las oye repitiendo conjuntamente las órdenes de su jefe y por último emprenden una marcha que atraviesa el pueblo al son de «una danza de carnaval», con lo cual, anota Ernesto, «la tropa se convirtió en una comparsa» (VII, 150)</t>
  </si>
  <si>
    <t>echadito yo en mi cama, escuchando mi disco de bach que tanto me gusta porque me hace sentir que después de todo esta lima brutal no me ha quitado mi sensibilidad cultural (y por qué no decir anal), así echadito trato de relajarme y me quedo pensando que tengo que comprarme una tele para ver cualquier cojudez a las dos de la mañana cuando no puedo dormir porque necesito un cuerpo de hombre a mi lado para sentirme bien y dormir rico, porque yo soy como julio, o sea julio iglesias, que, según dijo alguna vez, si no tiene un mujerón en su cama le da insomnio, sólo que vo al revés, o sea, que si no tengo un muchacho guapo v risueño para hacerle cariñito, difícil que tire pestaña rápido, me quedo rebotando y pensando en la chucha del gato y en el papa polaco y en mis señores padres que tantos sinsabores me han causado, particularmente en mi primera infancia</t>
  </si>
  <si>
    <t>y después de hablar mucho-demasiado con sus piemitas cruzadas y su boquita carnosa y su afilada nariz y sus ojitos achinados y su semirrubio pelito enrulado, la nathalie saca su arrugada cajetilla de cigarros premier y para mi sorpresa se aparece así de la nada con un tronchito tentador y me dice ¿no te jodo si fumo, no?, y yo, feliz de la vida porque la marihuana siempre ayuda a crear un sentimiento de complicidad, nada que ver, de paso que me invitas un toquecito, y ella se caga de risa y ¿no jodas que tú te fumas tus tronchitos?, y yo claro, ¿acaso porque salgo en la tele no puedo fumar de vez en cuando?, y ella cagándose de risa prende el troncho y me lo pasa y fumamos y nos atoramos y tosemos y nos cagamos de risa, no por nada, sólo por cagamos de risa, y yo me torturo pensando a esta chata se la quiero meter por el poto, la quiero atorar por atrás</t>
  </si>
  <si>
    <t>en qué estábamos: ah, claro, en que mariano me dijo eso del famoso de la televisión, y los dos nos reímos, y entonces él me dijo ¿qué te pareció el concierto?, y yo pensé no te pases, tío, está bien que hayas tocado bonito tus canciones melosonas, está bien que le hayas movido rico la pinga a las cuatro chiquillas ansiosas que se sentaron en la primera fila del cielo, pero de ahí a decir que eso fue un concierto, no te pases, pues: concierto es lo que hace de vez en cuando mi adorada madonna, que sale al escenario con unas ganas increíbles de decirle al mundo yo soy así, una puta con mucha  clase, una puta-riquísima-millonaria-cabrona-que-cachacon-quien-chuchale-da-la-gana, y que además tiene una debilidad por los maricones guapísimos, y yo también, madonna, y por eso me caes divinamente, porque, como tú dices, eres un cuerpo de mujer con alma de hombre gay</t>
  </si>
  <si>
    <t>Ella echó en el carro metálico unas cajas de gelatina y dijo «esto para mi Irma, la gelatina le hace bien para el pelo y las uñas, y la pobre está quedándose medio calva», echó galletas de chocolate y dijo «esto para la bandida de la Meche, que priva por las galletitas», echó bolsas de marshmallows y dijo «esto para los hijos de la Meche, a ver si esta sabida me los bautiza por fin», echó bolsas de chocolatitos kisses y dijo «esto para la mamá de Irma, que ya está con un pie en la tumba la pobre, y para mi ahijado Winston, que es un zamarro», echó latas de caramelos y dijo «esto para Natividad, la lavandera, porque le encanta chupar caramelos cuando hace la lavandería», echó chocolates de almendras y dijo «esto para Marcelo, que me ha robado cucharitas de la platería, pero el Señor me obliga a perdonar y yo lo perdono, te perdono, Marcelo desgraciado, cholo ratero»</t>
  </si>
  <si>
    <t>Pero no sólo conocen las facciones, la piel, los gestos de esos jóvenes que avanzan como ellos hacia la cita dominical del Parque Salazar; también están al tanto de su vida, de sus problemas y de sus ambiciones; saben que Tony no es feliz a pesar del coche sport que le regaló su padre en Navidad, pues Anita Mendizábal, la muchacha que ama, es esquiva y coqueta: todo Miraflores se ha mirado en sus ojos verdes que sombrean unas pestañas largas y sedosas; saben que Vicky y Manolo, que acaban de pasar junto a ellos tomados de la mano, no llevan mucho tiempo, apenas una semana y que Paquito sufre porque es el hazmerreír de Miraflores, con sus forúnculos y su joroba; saben que Sonia partirá mañana al extranjero, tal vez por mucho tiempo, pues su padre ha sido nombrado embajador y que ella está triste ante la perspectiva de abandonar su colegio, sus amigas y las clases de equitación</t>
  </si>
  <si>
    <t>Los estratos fónicos operáticos tienen así una equivalencia literaria con las distintas formas que adopta la novela en el nivel inferior, correspondiente a la dicción, estamos ante una narración realista capaz de atender a las variadas conexiones explicativas del relato y el intercambio dialogado de los personajes; en el nivel medio, equivalente a los modos rítmicos del recitativo y su relativo desprendimiento de una lengua hablada corriente, nos encontramos con la Prólogo s La novela-ópera de los pobres    Los ríos profundos  José María Arguedas  narración poética constituida por una prosa imantada por comparaciones y metáforas, que se aplica preferentemente a la descripción lírica de la subjetividad o de la impecable belleza del universo; en el nivel superior el del canto, irrumpe la música y las voces acordes a ella, tanto bajo las especies de la monodia como de la polifonía</t>
  </si>
  <si>
    <t>Esa vez, don Jacinto le dijo cuéntame todos tus malos pensamientos, no te guardes ninguno porque eso se queda adentro tuyo y se va pudriendo, cuéntame todo, todito, y Joaquín le dijo yo no tengo malos pensamientos, don Jacinto, cuando se me mete un pensamiento cochino, rapidito nomás me voy al jardín a hacer unos abdominales, y don Jacinto sonrió, le acarició la barriga y le dijo con razón tienes estos músculos de la barriga tan duritos, y Joaquín cerró los ojos y le dijo he mentido, he sido soberbio, he sido ocioso, me he olvidado de rezar, he sido mal hijo y mal Página 40  hermano, he cometido pecado de gula, y don Jacinto sonrió, le acarició la barriga de nuevo y le dijo eres un guloso, un guloso, ay mi chiquito guloso, qué vamos a hacer para que no sea tan guloso, y Joaquín, como siempre, odió confesarse con ese cura que le parecía tan mañoso y que además tenía un aliento horrible</t>
  </si>
  <si>
    <t>no me acuerdo qué estaba cantando el mariano, pero sí que el cuarto estaba lleno de humo de la rica marihuana, porque habíamos cerrado la puerta para horneamos bien, también me acuerdo que su guitarrita estaba bastante avejentada, se veía a las claras que tenía sus años ya esa guitarrita de mediopelo, yo había terminado tumbado boca arriba en la cama, y estaba pensando cuando termine este concierto para mí solito le voy a decir sabes qué, mariano, me gustas, quiero besarte, algo así, o sea, estaba dispuesto a mandarme con todo y a chapármelo y a ver si me hacía el favor de meterme un viaje, porque hacía tiempo que nadie me medía el aceite, y eso era algo que ni borracho el buen jimmy boy iba a acceder a hacerme, porque ya les dije que jimmy nada de mariconadas, él bien caballero y sufriendo con la lobaza de la nina que le sacaba la vuelta con los chuchanboys de punta hermosa y alrededores</t>
  </si>
  <si>
    <t>El invierno moribundo se despedía de Miraflores con una súbita neblina que se había instalado a media altura, entre la tierra y la cresta de los árboles de la avenida Larco: al atravesarla, las luces de los faroles se debilitaban, la neblina estaba en todas partes ahora, envolviendo y disolviendo objetos, personas, recuerdos: los rostros de Arana y el Jaguar, las cuadras, las consignas, perdían actualidad y, en cambio, un olvidado grupo de muchachos y muchachas volvía a su memoria, él conversaba con esas imágenes de sueño en el pequeño cuadrilátero de hierba de la esquina de Diego Ferré y nada parecía haber cambiado, el lenguaje y los gestos le eran familiares, la vida parecía tan armoniosa y tolerable, el tiempo avanzaba sin sobresaltos, dulce y excitante como los ojos oscuros de esa muchacha desconocida que bromeaba con él cordialmente, una muchacha pequeña y suave, de voz clara y cabellos negros</t>
  </si>
  <si>
    <t>entramos durazos al cuarto de maquillaje, y la maquilladora hola, gabrielito, qué milagro tan temprano, porque yo suelo llegar faltando tres, cuatro minutos para el programa, y me siento ahí frente al espejo y ella como siempre me echa mi base y mi polvito y mis chapas y mi lipstick para que los labios se me vean rojitos, puteriles, y mariano me mira no sé si asqueado o asombrado y luego la maquilladora -una gorda bien leal, no me acuerdo de tu nombre pero desde aquí un saludo cariñoso, gordita simpaticona-, la maquilladora me busca la caspa feliz de la vida, busca y rebusca con sus uñazas de vieja gata en celo, y es que a la tía le encanta rebuscarme el pelo a ver si me encuentra caspa, y es que por su culpa yo tenía montañas de caspa: ella me peinó una vez con los infectos peines que usaban las niñas burbujitas del programa infantil hola crayola y me pasaron una caspa tan grande que parecía corn flakes</t>
  </si>
  <si>
    <t>voy manejando el volvo de mi madre, me lo ha prestado porque, aunque no confía en mí, la verdad que le da igual, ella nunca les ha dado demasiada importancia a las cosas materiales, qué linda mi mamá, tan espiritual ella, tan desapegada de las cosas materiales porque tiene cuatro empleadas, chofer y jardinero, y cuando el papa polaco vino a lima (papa, amigo, yo no estoy contigo; papa, amigo, yo no estoy contigo), cuando el papa polaco llegó de lo más viajero y papamóvil, mi madre entró en trompo  y se entusiasmó como una quinceañera con los menudos y fue a todos los mítines del polaco y cantó hasta perder la voz y fue hasta a una barriada de brownies para escuchar en vivo el discurso del papa, al papa unplugged digamos, y se pasó una noche entera echadita encima de esteras y entre un montón de beatas pitucas, todas pernoctando a la intemperie para ver a la mañana siguiente a su admiradísimo papa polaco</t>
  </si>
  <si>
    <t>Dice que la primera vez que fumó, empezó a alucinar ovejitas que saltaban, una ovejita, dos ovejitas (así como les enseñan a los chiquitos que no pueden dormir), y contó un montón de ovejitas, y de repente, las ovejitas dejaron de tener cara, se fueron deformando y pum, se convirtieron en alfajores, unos alfajores grandotes, repletos de manjar blanco, y en ese instante mi mami se dio cuenta que se cagaba de hambre, un hambre demencial, el antojo de dulce más grande que había tenido en su vida, tan grande que despertó a las empleadas y las obligó a preparar alfajores, las pobres empleadas en piyama haciendo alfajores a las tres de la mañana, alucina, las pobres pensaban que la vieja se había vuelto loca, y cuando por fin estuvieron listos los alfajores, Adriana se comió tantos pero tantos alfajores que después mi papi tuvo que llevarla de emergencia a la clínica Tezza para que le hicieran un lavado de estómago</t>
  </si>
  <si>
    <t>sobrado</t>
  </si>
  <si>
    <t>fui superemocionado a entrevistarlo a su suite y el juvenil divo mexicano bajó encoloniado y bostezando porque acababa de despertarse de una siesta prolongada para mitigar los crueles efectos del jetlag, que como se sabe afecta principalmente a la gente de la farándula, y nos dimos la mano y conversamos de lo más bien sobre un montón de cosas livianas y pasajeras de las que ya ni me acuerdo, de lo único que me acuerdo es de que el divo estaba riquísimo y que además tenía un avión privado y yo me imaginaba al guapo de luismi corriéndose la paja en su avión privado y se me hacía agüita la boca, será por eso que al final, cuando ya nos despedíamos y él seguía bostezando de lo más sobrado, le dije yo al divo, en un momento de audacia increíble, le dije al divo déjame decirte que hueles riquísimo, luis miguel, y él y su séquito de ayayeros se descomputaron toditos, y el divo se cagó de risa y se quitó al toque de lo más nervioso</t>
  </si>
  <si>
    <t>Y él, el Prudencio, ¿manejaba ametralladoras? ¿Cómo era esa arma, a qué distancia llegaban sus balas? ¿Y era verdad que un disparo de cañón podía abrir una bocamina, destripar toda una manada de bueyes y decapitar un millón de hombres puestos en fila? ¿Que la sangre de ese millón de hombres podía correr y salpicar, y formar espuma como un río? ¿Y que un general o un capitán estaban tan bien templados que podían brindarse aguardiente a la orilla de ríos de sangre? ¿Y que un sargento no alcanzaba nunca ese temple, aunque en las guerras se enfurecían más que los coroneles y destripaban a los cristianos con los cuchillos que llevaban en los desfiles a la punta de los máuseres? Dicen que como un perro, en la guerra, los soldados, por la rabia, hasta lamen la sangre; que se levantan después, como un degollador, manchados hasta la quijada, hasta el pecho, con la sangre y avanzan gritando; ni el trueno, ni el condenado asusta como esos, dicen</t>
  </si>
  <si>
    <t>de noche los indeseables me joden menos, no me reconocen tanto, aunque los cambistas de dólares siempre son los primeros en pasarme la voz, en gritarme hey, gabrielito, ¿verdad que te la estás cepillando a la fiorella?, y yo sonrío nomás y pongo mi cara de cojudo y ellos se cagan de risa, se soban la panza felices como focas los cambistas, todos con las medias y los calzoncillos llenos de dólares, pendejazos ellos, grandes rufianes que deberían ir presos por afear la ciudad, y me gritan buena, gabrielito, provecho, gabrielito, y yo gracias, hermano, y sigo caminando por pardo, pensando conchasumadre, maldición, cuándo me voy a ir de este delirante país, cuándo voy a tener los cojones para largarme de la televisión y vivir tranquilo, sin tener que andar gritando por la calle como un payaso, ya pronto, cariño, ya pronto, porque en el fondo sé que me voy a atrever, es cuestión de esperar el momento apropiado y dar el golpe cuando nadie lo espera</t>
  </si>
  <si>
    <t>nos sentamos los tres en una mesa al fondo y ya me están mirando los más gansos, joder, no puedo entrar a un puto lugar en lima sin que los huevones me miren con gratuito rencor y algunas hembritas se pongan mironas porque mira, patty, mira, ahí atrás, te juro que es gabriel barrios, te juro, patty, qué diferente se ve con anteojos, ¿no? y yo, lo más tímida del mundo, evito el eye contact con toda esa muchachada, y como que miro a ninguna parte, clavada en el suelo tengo la mirada, y coco me dice putamadre, qué jodido debe ser que te reconozcan por todas partes, y nathalie es el precio de la fama, pues, y coco se ríe y dice sí, pues, el precio de la fama, y por un momento me parecen los dos unos grandes idiotas que aparte de ser bastante agarrables ambos (porque gay como soy, no tengo bandera y ya dije que en cosas de sexo soy superflexible y nada dogmática)  aparte de ser superagarrables, son medio brutos, medio toscos, no sé si me entiendes</t>
  </si>
  <si>
    <t>en eso estamos, así voladazos y ya con las pilas recargadas por la sangría sabrosa del beverly (no es por nada pero les recomiendo esa sangría, chicas: es deliciosa, no deja resaca y ayuda a relajarse cuando quieres agarrar y medio que te palteas porque estudiaste en colegio de monjas, yo te entiendo, mamita, yo sé cómo joden los prejuicios cuando lo que una quiere es que su machucante te zampe, con el debido amor, una pinga maciza y rendidora), en eso estamos cuando diviso a un chibolo así bajito y maceteado y rubito que viene caminando por el fresco, ya está oscuro a todo esto, y ay, me emociono, se me derrite el helado, me suda la espalda, se me va la combi, porque en ese momento, ingenuo yo, pienso el chico de la moto, el chico de la moto, pero no, qué desilusión, ahora que se acerca más lo computo bien y no es el chico de la moto, pero igual está buenazo, no será el chico de la moto pero está como para ponerle el poto -ay qué horror, qué fue de mi pudor</t>
  </si>
  <si>
    <t>me acerco a la mesa de mariano, una mesita paticoja que apesta a vómito antiguo porque cuántos borrachos habrán buitreado la vida entera en esa infame calle que es el punto de reunión de toda la escoria miraflorina (y un saludo a toda la linda gente de la calle de las pizzas que ahorita debe de estar chupándose su jarrita de sangría y metiéndose sus tirolocos de coquirri en el baño), me acerco a la mesa de mariano, que por suerte no me ha visto, y escucho que el pendejo está cantando, qué cague de risa, debe de estar estonazo para arrancarse a cantar así en plena calle de las pizzas, y me acerco así por la sombra nomás y computo que hay un par de chiquillos sentados en la mesa de mariano: ay chucha, están chocando conmigo, flaquitos, parece que vamos a tener que abrimos a la competencia del mercado, por mí no hay problema, si quieren competir, vamos a competir, porque yo por el culito de mi mariano compito y compito y compito (y otro día les cuento cómo fue que dejé de ser pito)</t>
  </si>
  <si>
    <t>y saliendo del baño, gabriel, gabriel, apúrate, un minuto, y corro al estudio y me ponen el micrófono y me prenden todas las malditas luces y las chiquillas del público me miran y se ríen y me hacen chup, chup, besito volado, y yo les hago hola, hola, pero estoy durazo y ellas ni cuenta, y veo en el monitor la infecta telenovela venezolana que está terminando, y atrás de las cámaras mariano camina supemervioso, y yo lo llamo y le digo dile a adriana mariño que te consiga una guitarra en utilería y él ¿quién chucha es adriana? y yo la cojuda que me saludó cuando entramos, y justo entra adriana y me pregunta ¿todo listo? y yo sí, todo okay, y luego adriana, consíguete una guitarra al toque para que cante maríano, y adriana listo, y corre con sus tacazos putonescos ahuyentando a las feroces alimañas y pericotes veteranos que se pasean por los pasillos de ese viejo canal, y se sienten pasos, se sienten pasos, créditos, grita alguien, y los camarógrafos vamos, gabrielito, suerte, gabrielito</t>
  </si>
  <si>
    <t>avenida fea y llena de carros y comercios baratos y librerías de las que te puedes robar un libraco sin mucho trajín y heladerías dudosas donde si te comes un helado te da una diarrea segura y tienes que ir a cagar cada vez que das paso a comerciales, y créanme que no hay nada más jodido en el mundo que hacer un programa de televisión cuando estás con diarrea, ah carajo, eso sí que es un arte, con mucho aplomo y una media sonrisa dices una pausa y volvemos, y luego te paras, te quitas el micrófono a la volada y corres al baño, y por supuesto el baño del canal apesta a mierda porque no lo limpian hace mil años, y te sientas en el water a la velocidad del rayo, y, sin respirar porque el baño es un asco, cagas a cien por hora, y como no hay papel higiénico no te limpias el culo porque nunca hay papel en ese inmundo baño del canal, y te subes el pantalón así nomás, qué chucha, y regresas corriendo al estudio y te pones el micrófono y sonríes tranquilazo y bienvenidos de vuelta al programa, amiguitos</t>
  </si>
  <si>
    <t>buena gente el negro, leyenda del fútbol nacional, un ganador el moreno, una vez entré a su depa con un gordito mañosón que quería tener cherrys conmigo, yo era chiquillo y no computaba que el gordito quería chorrearme la mano, y este gordito al parecer era socio del negro, y ahí estamos los tres sentaditos en la sala departiendo muy amigablemente sobre el fútbol mundial y la chucha del gato, y yo mirando los retratos familiares del negro, tremendo ídolo de la afición, viendo las fotos de su señora esposa, de sus pequeños hijos, admirable esposo y padre de familia el negro, un montón de fotos por todas partes, orgullosísimo él de sus cachorros, y los muebles bien a la tela, con su forrito más para que se conserven con el paso de los años que inmisericordes todo lo destruyen, tremendo futbolista y gran ahorrador el negro rubiños, que, a diferencia de otros talentos del fútbol nacional, supo amasar fortuna para asegurar su futuro y el de sus seres queridos, bien por ti, negrito, y que sigan los éxitos</t>
  </si>
  <si>
    <t>y ni cagando que el intercomunicador ya lo arreglaron para que suene así tan fuerte: no, es nathalie gritándome desde la ventana, sonriendo la pendeja con su cara de escolar mañosa que ya quiere comer con su propia mano, y yo hola, y ella espérame, ahorita bajo, y yo okay, no te apures, y ella bajo al toque, espérame, y zafa de la ventana y yo pienso por algo no quiere que suba la pendeja, algo no quiere que vea, a lo mejor está su abuela y la vieja está con un severo ataque de flatulencia y está ejecutando un gaseoso concierto en plena sala y la nathalie ni cojuda quiere evitarme el mal rato, así que caballero me quedo paradito en la puerta del edificio y pienso que es una verdadera lástima que mariano no esté, porque eran  muchas y muy fuertes las ganas que tenía en la baja espalda de verlo y palparlo y sentir en mis cavidades traseras la firmeza de su virilidad penetrándome todito hasta el fondo, hasta que me duela rico, pero me digo luego que como premio consuelo tampoco está tan mal la nathalie</t>
  </si>
  <si>
    <t>PERSONAJES PERCY / MISTERIO EL CHACAL CARADURA TYSON YUTAY EL NENE EL BURRO OCTAVIO LUCÍA CLAUDIA LA LOCA EL PADRE LA MADRE LA CHICA  / NADIA EL MAYOR UN HOMBRE / UN MOZO / CARLOS / BARRISTAS / POLICÍAS / UN CHIQUILLO / OTRO CHIQUILLO / LA CHICA VIOLADA  MISTERIO se estrenó el 9 de Octubre del año 2003 en el auditorio principal de de la Alianza Francesa de Miraflores, bajo la dirección de Diego López y Aldo Miyashiro, producida por Primi Quattrini Producciones y con el siguiente elenco: MISTERIO EL CHACAL LUCÍA TYSON CLAUDIA YUTAY LA LOCA EL NENE EL KILLER EL BURRO OCTAVIO NADIA/ LITA PADRE/ MAYOR MADRE/ PASTRULA CARLOS/ MOZO/ HOPPER CHIQUILLO/ HOPPER HOMBRE/ HOPPER HOMBRE/ HOPPER CARADURA  Pietro Sibille César Ritter Norka Ramírez Haysen Percovich Pilar Secada Carlos Solano Karen Tavera Emilram Cossío Gilberto Nué Roberto Ruiz Eduardo Ágreda Carolina Infante Ricardo Mejía Orienta Foy Mario Rengifo André Silva Luis Fernando Hidalgo Giuliano Salazar Aldo Miyashiro  (Escenario absolutamente vacío</t>
  </si>
  <si>
    <t>Cuando Gamboa, con el casco reluciendo en la mañana, apunta con el dedo una alta tapia de adobes y exclama (sereno, impávido ante el enemigo invisible que ocupa las cumbres y los desfilad eros vecinos y aun la lengua de playa en que se asientan los acantilados): "¡Crúcenla pájaros!", los cadetes de la primera compañía arrancan como bólidos, las bayonetas caladas apuntando al cielo y los corazones henchidos de un coraje ¡limitado, atraviesan las chacras pisoteando con ferocidad los sembríos -¡ah, si fueran cabezas de chilenos o ecuatorianos, ah, si bajo las suelas de los botines saltara la sangre, si murieran!-, llegan al pie de la tapia transpirando y jurando, cruzan el fusil en bandolera y alargan las manos hinchadas, hunden las uñas en las grietas, se aplastan contra el muro, y reptan verticalmente, los ojos prendidos del borde que se acerca, y luego saltan y se encogen en el aire y caen y sólo escuchan sus propias maldiciones y su sangre exaltada que quiere abrirse paso hacia la luz por las sienes y los pechos</t>
  </si>
  <si>
    <t>cállate hijo, cállate, me interrumpe ella, con la cara desencajada, ya gritando, no te atrevas a hablar mal de la iglesia delante de mí, no te atrevas a repetir lo que dijiste anoche en la televisión, cómo puedes ser tan sinvergüenza, cómo un hijo mío puede ser tan ignorante, sí, ignorante, para decir esas asquerosidades, vergüenza debería darte, y yo mamá, si me vas a insultar y gritar, mejor me voy de la casa, y ella sí, mejor vete, no quiero que te quedes a almorzar, no voy a poder tragar bocado viéndote la cara, y yo okay, perfecto, me voy, si me botas me voy, y de paso te doy un consejito: mejor no veas más mi programa, porque tú no tienes sentido del humor, y ella no, yo sí tengo sentido del humor, pero no me dan risa tus bromas insolentes y malvadas, y yo chau, mami, y ella, como cuando yo era un niño, despídete con besito, y yo no, gracias, no tengo ganas, y salgo de la casa sin cerrar la puerta y tomo un taxi y pienso no regreso más a este manicomio, cada vez que vengo aquí salgo destruido, chancado, jodido</t>
  </si>
  <si>
    <t>uno es un indio de cuidado y el otro, un gringuito medio retaco, y dándome la espalda (eso quiero, mariano, que me des la espalda de nuevo), dándome la espalda e ignorando que estoy allí, el loco mariano sigue cantando feliz de la vida, y por supuesto nadie en la calle de las pizzas le presta la más vaga atención, porque todos esos zánganos y pusilánimes sólo están preocupados por seguir chupando y jalando coca barata, pero yo sí quiero oírlos cantar, pues no cantan tan mal estos tres lunáticos que se han puesto a cantar en inglés y en plena calle de las pizzas un martes a la una de la mañana, algo que sólo pasa en lima, donde las más lúcidas cabezas de la juventud metecabeza saben que no hay ningún futuro y que no vale la pena trabajar duro porque igual no vas a llegar a ninguna parte, igual vas a terminar siendo un perdedor, así que más te mueves, más te hundes, como me dijo una vez un amigo millonario que tiene cinco carros y baila flamenco solito en su depa de quinientos mil dólares con una maravillosa vista al mar</t>
  </si>
  <si>
    <t>Estábamos jalando, cuando vi la mancha, una gran mancha parda con puntos rojos que bajaba desde las tribunas de quinto, una manchita que crecía, una manchaza, "vienen los de quinto", se puso a gritar el Jaguar, la defenderse, muchachos", cuando Gambarina soltó la culebra y los otros de quinto que jalaban se fueron de bruces y pasaron la raya, ganamos grité, ya el Jaguar y Gambarina comenzaban a mecharse en el suelo y Urioste y Zapata pasaban a mi lado con la lengua afuera y empezaban a lanzar combos entre los de quinto, la mancha crecía y crecía, y entonces Pallasta se sacó la chompa del buzo y hacía gestos a las tribunas de cuarto, vengan que nos quieren linchar muchachos, el teniente quería separar al Jaguar y a Gambarina sin ver que había un cargamontón a su espalda, malditos ¿no ven que ahí está el coronel?, y otra mancha que comenzaba a bajar, ahí vienen los nuestros, todo el cuarto era el Círculo, dónde estás cholo Cava, hermano Rulos, peleemos espalda con espalda, todos han vuelto al redil y nosotros somos los jefes</t>
  </si>
  <si>
    <t>ya está durazo el puto, se nota a la legua, no hace muecas pero tiene otra carita, una sonrisita de noico jodida, y en eso que estamos loreando los cuatro, coquito me pasa el paco por abajo de la mesa (y espero que ninguno de esos balseros de la richie se haya ganado con la operación, y si se ganó, que me la chupe, porque soy coquero y maricón y a mucha honra), y no bien tengo el paco en la mano digo ahorita vengo, voy a saludar a un pata,  y me levanto y camino a la barra y le digo ¿y, cómo va la cosa? al cara de chancho que atiende en la caja, y el cojudo, lo más sorprendido porque lo he saludado así tan confianzudo, me dice ahí, compadre, bastante bien para qué, no me puedo quejar, y yo por adentro qué te vas a quejar, huevón, si aunque te quejes igual eres un cagón, y le pregunto ¿y a qué ahora vienen los chicos de la banda de mariano?, y él mira su reloj y dice ya deben estar por llegar, supuestamente el concierto comenzaba a las diez, y ya son diez y media, y yo pienso ay, mariano, en qué andarás, joyita, en qué andarás</t>
  </si>
  <si>
    <t>callados nomás vamos los tres, yo creo que el cholón ya ha computado que la chata y yo estamos en un soberbio viaje astral, y cuando llegamos al beverly, le pago con unos inmundos billetes peruanos que si les hacen un examen bacterial seguro que tienen cólera, tifoidea, lepra y sida ahí infectando la cara del ceñudo procer bolognesi, y el cholón suerte en el programa, gabrielito, a ver si me mandas un saludo, y yo claro, claro, ¿cómo te llamas, hermano?, y él teófilo cajahuaringa alpiste, y yo okay, teófilo, el lunes te mando un saludito, y él gracias, gabrielito, te pasas de vueltas, flaco, sigue así, y yo chau, hermano, y cuando se arranca el cholón, nathalie y yo nos cagamos de risa y yo a tu vieja le voy a mandar un saludo, cajahuaringa, arráncate nomás a caja de agua, huevón, y la nathalie se caga de risa porque está voladaza, se ríe vulgarmente y yo le digo no hagas tanto escándalo que en el beverly me conocen, y ella se pone más serial y claro, pues, una tiene que cuidar su imagen pública, una vive de su imagen, corazón</t>
  </si>
  <si>
    <t>y en eso que estoy montando mi biela por las estragadas y añejas calles de miraflores, pasa un VW rojo bien paradito con sus llantas anchas y su equipito bacanazo sonando a todo volumen, ¿quién es? nada menos que el guapo de pepe málaga, tremendo jugador de fútbol que ha demostrado su clase internacional en diversos torneos de gran prestigio, incluyendo por supuesto el disputadísimo evento anual del carmelitas, donde se juega un fulbito acrobático de alto nivel, pepe me pasa la voz, bacanazo el pepe, peluconazo, pero bien por ti, pepito, el que puede, puede, y no seré mezquino en negar que eres guapetón y tienes un culo de panetón y mueves tu pelota y las hembritas de lima se mueren por su pepe capitán, pepe capitán, y de nuevo nos zampan cuatro goles y nos eliminan del mundial, la puta que nos parió, ay, qué rica era la vida cuando perú iba al mundial y hacía sus acostumbradas piruetas futboleras y después nos zampaban ocho goles igual y nos eliminaban con escándalo (y coima), pero al menos pasábamos a la segunda ronda, digo yo</t>
  </si>
  <si>
    <t>mariano y yo entramos al baño y nos metemos al cuartucho del water que apesta a mierda y yo saco el chamo y se lo doy y él se mete dos tiros y yo le digo estás cantando de putamadre, pero se lo digo sólo para subirle la moral, porque me he pasado toda la primera parte del concierto coqueteando con julito y espiando a la víbora de la nina que me amenaza feo y que en honor a la verdad está riquísima, y después me meto un par de tiros mientras mariano se mete el dedo a la nariz y se lo lame, y antes de salir lo abrazo y le zampo un beso así coqueados los dos, qué rico, y le digo después del concierto te vienes a mi depa, y él sorry, gabrielito, pero ya quedé en salir con nina, y yo haciéndome el cojudo ¿nina?, ¿qué nina?, y él nina, mi hembrita, y yo, au, cómo duele, agárrenme que me desmayo, ¿tu  hembrita?, y él ajá, la chiquilla esa que te presenté cuando entramos, y yo ajá, y bajo la mirada y él sorry, gabrielito, pero hoy no puedo, y sale del cuartucho y zafa del baño y yo me quedo ahí mirándome en el espejo con mi cara de coquerazo</t>
  </si>
  <si>
    <t>ni cojudo, paro en el semáforo de shell (o, como dicen algunos en lima, chel) y doblo frente a la tiendita de los tablistas pitucones que se compran sus politos estampados para estar bien a la moda y cuadro el volvo en el primer hueco que veo y le prendo la alarma y me chequeo en el espejo para ver si estoy bien presentable y me arreglo un poquito el pelo: ya me lo tengo que cortar, diablos, tengo que ir a tommy's, la mejor peluquería de lima, para que el mariconcito que siempre está en sandalias y una túnica oriental de lo más putona me haga mi cortecito así con cerquillo y con dos niveles atrás, yo diciéndole así como en la revista, porfa, y no me cortes mucho adelante porque si no se me ve quijadón, y él ay, no te preocupes, gabrielito, que yo a ti te corto con los ojos cerrados, ya sé perfectamente cómo cae tu pelo que es tan lacio, tan suavecito, y el peluquero cholo-chino me hace cariñito en el pelo y mueve su dedito gordo en su sandalia pezuñenta y yo pienso suave, loco kimono, suave que estornudas y me pasas el temido mal del sida</t>
  </si>
  <si>
    <t>Ya pariría Casiana y por eso lo mandó el Fiero y él tenía un encargo que a nadie había dicho, ni al mismo Inocencio, a quien le contaba todo mientras gobernaban las vacas; y las vacas le gustaban más que las ovejas, y ahora la pampa se había secado y él saltaba sobre un caballo, en pelo y sin soga, y corría reuniendo el ganado y los comuneros decían: «ése es jinete»; y también le gustaba irse por el lado de la laguna donde estaba el gran totoral y había patos, y lo hacía de noche para que no se volaran, y cuando cogía alguno del pescuezo, le daba una vuelta y le quebraba el gañote o, si no, lo mataba de un mordisco en el mismo gañote y chupaba la sangre, y era rica la sangre del pato, y sus hermanas le decían: 342 «Esa laguna está encantada, no te vaya a pasar algo por meterte», pero cocinaban los patos y estaban buenos con papas, y también decían que era malo ir por las casas tumbadas a causa de un tal Chacho, y él iba por allí para conocerlo y nunca lo vio, y seguro que el Chacho era un haragán que nunca salía porque se la pasaba durmiendo</t>
  </si>
  <si>
    <t>me siento en una mesa del fondo, no tan al fondo, porque apesta a baño, y los baños de la pastelería sueca no huelen precisamente a sueco, más bien huelen a escalera del estadio nacional, o sea, a meado, a la gran caca, sereno yo con mi carita de distraído, me siento en una de las mesitas anaranjadas y grasosas y cruzo las piernas como una señorita limeña  debidamente educada con charm, gracia y estilo en la academia de margarita checa (y un saludo a todas las puticas que estudian con la tía margarita checa, que de lo más peripuesta ella les enseña cómo pelar un plátano con tenedor, ay qué lindas, qué pizpiretas, yo les puedo enseñar cómo pelarme el plátano sin tenedor y sólo con la boquita, mamonas) y llamo a uno de los mozos, que son todos gordinflones y sudorosos y engominados, igualitos que los del cafetín solari, que deben de ser los mozos más piojosos de todo miraflores, la puta que los parió: por qué no reparten un poquito de nopucix -eficaz tratamiento antipiojos- entre esos mozos abnegados que atienden en la barra del solari, digo yo</t>
  </si>
  <si>
    <t>mejor nos sentamos aquí afuerita, le digo a mi chibola nathalie, porque no quiero entrar así estonazo al beverly y que los viejos gerentes de bancos con sus respectivas esposas tan atildadas ellas me vean en estado inecuánime y acompañado de una chibola con pinta inequívoca de comepingas, así que nos sentamos en las mesitas de afuera y ay, qué bienhechora esta brisa fresca que corre en lima, no hay como el clima templadito de mi lima querida, y al toque nomás sale un mosaico a atendemos porque los mozos del beverly ya me computan de antaño y me tienen cariño, y el mosaico buenas, don gabriel, qué gusto verlo, y es que no hay como ser estrella de la tele cuando vas a un restaurante, siempre te dan la mejor mesa y te atienden con el debido respeto, y yo qué tal, qué tal, don ernesto, ¿nos trae una jarra grande de sangría, por favor?, y él enseguida, don gabriel, enseguida, buenas, señorita, saluda a nathalie muy  atento don emesto y ella ni se da por enterada porque está en un viaje espacial de putamadre, chinaza y voladaza está la chata ricotona</t>
  </si>
  <si>
    <t>¿Era que se había roto algo que parecía eterno, piensa, me dolió tanto por ella, por mí, por él? Pero habías disimulado como siempre, Zavalita, más que siempre, y salido de la reunión con Jacobo y Aída, y hablado excesivamente mientras caminaban hacia el centro, Engels y la plusvalía, sin darles tiempo a responder, Politzer y el Ave y Marx, incesante y locuaz, interrumpiéndolos si abrían la boca, matando temas y resucitándolos, atropellado, profuso, confuso, que no terminara nunca ese monólogo, fabricando, exagerando, mintiendo, sufriendo, que la propuesta de Jacobo no se mencionara, que no se dijera que a partir del sábado estarían ellos en Petit Thouars y él en el Rímac, sintiendo también ahora y por primera vez que estaban juntos y no estaban, que faltaba la comunicación respiratoria de otras veces, la inteligencia corporal de otras veces, mientras cruzaban la Plaza de Armas, que horriblemente aquí y ahora también algo artificioso y mentiroso los aislaba, como las conversaciones con el viejo piensa, y los equivocaba y comenzaba a enemistarlos</t>
  </si>
  <si>
    <t>es lo que le había dicho el Fiero, y ya cosecharon la quinua y ahora llegaba el tiempo de cosechar la cebada, y resultó bonita la trilla y todos decían que no era como la del trigo y faltaban caballos y chicha, y él galopó en pelo gritando y tomó su poco de chicha y todo lo encontró bueno, sino que la gente se quejaba por gusto, y una tarde, ya bien oscuro, vio que Tadea iba con una calabaza amarilla por agua a una acequia que entraba a las viejas casas tumbadas, y ella dio una vuelta para no pasar las casas y él la derribó en una hondonada y ella se resistió, pero después quiso y él supo que era caliente y tierna la mujer, y su cuerpo tuvo gusto y después se quedó tranquilo, y ella dijo que ya eran marido y mujer y había que decirle a Inocencio, y el vaquero se rió y dijo que bueno, y tenían que esperar que llegara la fiesta otra vez para que el cura los casara, y la comunidad les hiciera casa, y así era porque ahora estaban haciendo cinco casas nuevas para los que se habían casado y él también ayudaba, y en la noche se veía con Tadea en cierta concavidad del cerro y todo era bueno</t>
  </si>
  <si>
    <t>o sea que, fiel a mi naturaleza, dudo: por un lado los chiquillos, por otro lado la coca, y no es por nada, pero ésas son mis dos perdiciones: las pingas jóvenes y duritas y los tiros de coca-purita-sin-cristales que me pone los dientes tiesos, que rechinan, que se me quieren salir de las muecazas que terminamos haciendo a las seis de la mañana mis amigos del cielo y yo, conocido como un tremendo pichanguero, pero también respetado, porque no cualquiera tiene un programa de televisión para decir todas las cojudeces que te salgan de las pelotas y para hablar con todos los gansos, pavos, impresentables, muertos de hambre y sinvergüenzas de la farándula limeña, que, como es bien sabido, no hace falta que lo diga yo, es un nido de ratas y putas y maricones apestosos, porque uno será gay pero anda siempre talqueadito y con el culo encoloniado, no vaya a ser que surja una eventualidad por ahí, que la vida, como dice el simpático tarado de forrest gump, es como una caja de chocolates: nunca sabes lo que te va a tocar (a menos, claro, que sean chocolates bolivianos: ahí sí sabes que te toca una diarrea segura)</t>
  </si>
  <si>
    <t>subimos rápido, los tres en el ascensor, mirándonos, riéndonos, nathalie y yo medio estones, coco algo borrachín, ojalá tengas coca, coquito, pienso en el ascensor, y para qué, está regio el edificio donde vivo, es un edificio moderno y paradito y frente al mar y cualquiera diría que tengo más plata de la que en verdad tengo, lo importante es siempre confundir y escandalizar a la gente, que no sepan por dónde van los tiros, y hablando de tiros ardo en ganas de secarme un poco la nariz con un par de tirolocos que me pongan alerta y al ataque, porque sin damos cuenta nos hemos bajado, qué, dos jarras grandes de sangría, y el coquito chupa que da miedo, suave coquito, no seas nazi, guarda hígado para cuando seamos viejos y seamos así tan feos y arrugados como el tío ese que salió en la tapa del disco de the cure (ahora me acuerdo clarito que años después en una pichanga brava con matías hicimos una montaña de  coca encima de la cara de ese tío, y yo vi clarísimo que si seguía en la pichanga iba a terminar así arrugado y demacrado y hecho mierda, y en ese jodido momento dejé la pichanga, creo que para siempre)</t>
  </si>
  <si>
    <t>viene el mozo y pedimos tragos para ellos y cocacolita helada para mí y suerte que no le he visto la cara al gordo cara de perro que atiende en la caja, porque esa noche estoy cansado y decaído y sólo quiero que llegue mariano para preguntarle si tiene chamo, y ahora el pendejo de coco se para y dice ya vengo y enfila al baño y yo pienso ah, no, este pendejo no se arma sin pagar peaje, y me voy a parar cuando nathalie toda confidencial y amiga íntima y todavía relajado su coñito porque ha recibido metisaca parejo, me dice ¿qué te parece coco?, ¿no es un pase de vueltas?, y yo sí, buenísima gente, y además está pintón el muchacho, y ella halagadísima sonríe con una sonrisa puteril y me dice sí, pues, se maneja su piedra el desgraciado, y yo sorry pero tengo que ir a achicar, ahorita vengo, y me paro al toque y voy al baño enterrando la mirada para que ningún cojudito me suelte una lora necia sobre las cosas que le gustan y no le gustan de mi programa, todo para que al final me diga que él y sus patas de la richie tienen una orquesta y les gustaría un culo ir a tocar a mi programa: tócame la pinga primero, renacuajo</t>
  </si>
  <si>
    <t>voy como un avión por las callejuelas de miraflores, por esos viejos jirones entre angamos y pardo donde se aparecen unos zambos en shorts con unas caras bravas de drogones, y llego a la pardo y digo voy a dar una vuelta por mi edificio y bajo por pardo y cruzo el semáforo de espinar que está en rojo pero a la mierda, no hay carros y tampoco hay patrulleros a la vista, y llego al malecón y voy serpenteando, haciendo chillar las llantas del volvo, hasta que chequeo el edificio de putamadre, moderno, paradazo, donde me acabo de comprar un depa alfombradito y con una vista bien bacán a nuestro querido mar/desagüe, y pienso carajo, chino, estás parado, bien por ti, ya los cagaste a tus coleguitas pobretones de la tele, ya tienes un depa paradito que te ha costado un ojete de plata, y has pagado cash, dólar encima de dólar, cual narco, doy un par de vueltas por afuera del edificio y me siento cojonudamente bien, porque da confianza saber que si me peleo de nuevo con mis viejos, con quienes guardo antigua rivalidad de catchascanista, ya tengo un hueco donde refugiarme, un sitio donde puedo hacer lo que me salga de los cojones</t>
  </si>
  <si>
    <t>salgo de mi cama o mejor dicho de mi colchón y abro mis persianitas verticales que también he comprado en hogar (porque yo, en cosas del hogar, soy leed cliente de la tienda hogar), y chequeo por la ventana y veo a mi mariano mirando para arriba así todo nerviosón y desesperado y pienso mariano de mis amores, mi romeo, ahorita me siento julieta aquí en el piso doce y tú mirándome desde el malecón infecto lleno de ratas, ay qué emoción, no cualquier día la hacen sentirse a una como julieta (y, by the way, había que ser bien romanticón para ponerles romeo y julieta a un par de cines en miraflores), y corro a la cocina apuradísimo porque mariano, mariano, mariano, si pudieras escuchar cómo me está saltando el corazón por ti, y levanto el intercomunicador y digo ¿mariano? y él ¿gabrielito? y yo pasa, pasa, y él gracias, y pienso ay, qué emoción, qué ñco se siente uno  cuando se siente querido por sus seres más queridos, y mariano sube por el ascensor y yo pienso menos mal que no me trajo al guanaco de harry, que ahí sí que no le abro la puerta, porque feos a mi casa no entran, a menos, claro, que vengan a hacerme la limpieza</t>
  </si>
  <si>
    <t>y a las diez en punto, el camarógrafo bigotín que tiene un ala brava me dice en el aire y me veo en el monitor y me arreglo la corbata y hago una muequita que es como un guiño de complicidad para mis amigos coquerazos del pub el olivar y buenas noches, ¿cómo están?, hoy tenemos un gran programa para ustedes y la chucha del gato, y todas las chiquillas cojudas se ríen con las huevadas que digo, que no son pocas, porque cuando estoy armado de coca digo un torrente, un manantial, una catarata de huevadas, y luego presento a mariano con grandes elogios, un músico talentoso y original que me ha impresionado muchísimo, uno de los mejores rockeros peruanos, el cantante de los ilegales, un conjunto que hace una música estupenda, nada más y nada menos que mariano lavalle, un aplauso fuerte para él, mariano, adelante por favor, y mariano entra cancherazo y durazo y nos damos la mano y sonreímos y nos miramos a los ojos y yo pienso qué cague de risa, mariano, hace un par de horas estábamos tirando en mi cama y jalando coca fina y ahora estamos aquí haciendo espectáculo en la televisión peruana, there is no business like show business, darling</t>
  </si>
  <si>
    <t>Ese sábado primero de junio, los cadetes de la sección, desplegados a lo largo de la baranda herrumbrosa, vieron a los perros de las otras secciones, soberbios y arrogantes como un torrente, volcarse en la avenida Costanera, teñirla con sus uniformes relucientes, el blanco inmaculado de los quepis y los lustrosos maletines de cuero; los vieron aglomerarse en el mordido terraplén, con el mar crujiente a la espalda, en espera M ómnibus Miraflores - Callao, o avanzar por el centro de la carretera hacia la avenida de las Palmeras, para ganar la avenida Progreso (que hiende las chacras y penetra en Lima por Breña o, en dirección contraria, continúa bajando en una curva suave y amplísima hasta Bellavista y el Callao); los vieron desaparecer y cuando el asfalto quedó nuevamente solitario y humedecido por la neblina, seguían con las narices en los barrotes; luego escucharon la corneta que llamaba al almuerzo y fueron caminando despacio y en silencio hacia el año, alejándose del héroe que había contemplado con sus pupilas ciegas la explosión de júbilo de los ausentes y la angustia de los consignados, que desaparecían entre los edificios plomizos</t>
  </si>
  <si>
    <t>vamos bien rápido, a paso así superligero, y yo le digo cuéntame cómo es coco, y ella ¿cómo que cómo es?, y yo o sea, cómo es físicamente, pues, ¿es muy churro?, y ella uf churrísimo, para chuparse los dedos, y yo cuenta, cuenta, y ella ¿por qué, ah?, y yo por nada, curiosidad nomás (porque todavía no me he atrevido a contarle a la chibola que soy medio gay, no quiero descomputarla así de golpe, todo a su debido tiempo y si es con vaselina mejor, que duele menos) y ella me dice es medio bajito, no tan alto como tú, pero es maceteado, tiene un cuerpito regio, y de cara es superpintón, se maneja su piedra el desgraciado, y yo por dentro ay, me puedo morir, qué ganas locas de conocerlo y de darle mi popó para que se monte una rica cabalgada, y entonces le digo ¿qué tienes que hacer ahorita, nathalie?, y ella nada, nada, ¿por qué?, y yo por qué no lo llamas a coco y nos vamos a tomar un trago los tres, yo invito, y ella mostro, pero estoy medio peleada con él, y yo llámalo, pues, no te hagas la difícil, bien que te mueres de ganas de verlo, y ella se caga de risa y me dice okay, lo voy a llamar, de paso que te conoce, se va a cagar de risa contigo</t>
  </si>
  <si>
    <t>sin perder el tiempo hablándome del clima, de política o de fútbol, que son los tres temas universales de los que yo hablo cuando no sé de qué coño hablar, mariano me dijo por qué no te vienes y salimos a dar una vuelta y yo perfecto, a qué hora te viene bien, y él dame una media horita para ducharme porque todavía estoy en piyama, y yo pensé ay qué rico, mejor quédate así y yo voy corriendo a ducharte, a jabonarte la espalda, tu potito rico, tu pinguita de rockero miraflorino que se mete su coquita todos los fines de semana, y entonces le dije perfecto, mariano, en media hora paso por ti, y él, con su voz coqueta y puteril, acá te espero, famoso, y yo me cagué de risa, y él colgó, y yo me quedé pensando en el fondo bien que te gustaría ser tan famoso como yo, cabrón, bien que te gustaría firmar  autógrafos de vez en cuando y saludar a las quinceañeras histéricas cuando vas por la calle, porque, no nos engañemos, a ti no te conoce nadie, salvo, con suerte, los paqueteros que venden hierba rojiza en esas callecitas arteras de miraflores que apestan a marihuana que da miedo, como si todo el condenado barrio estuviese fumando tronchos a la hora de la rica siesta</t>
  </si>
  <si>
    <t>antes de contestar tosió un par de veces, porque seguro que tenía la garganta irritada de tanto haber fumado la noche anterior, y contestó con voz de dormido, dijo aló así como quien bosteza, como quien no quiere la cosa, como diciendo quién carajo me llama a mediodía si a esta hora todos mis socios saben que yo todavía estoy durmiendo, rechuchas, flaco/fumón/farandulero, despiértate, pues, que ya son las doce, deja de abanicarte las pelotas, haz algo por la vida, get a life! y yo le dije con voz de tímido/estreñido mariano, hola, soy yo, gabriel, y me sentí supergay porque en el fondo sólo lo estaba llamando para decirle quiero hacerte cositas ricas, corazón, y él me dijo gabriel, ¿gabriel qué?, y yo me sentí miserable, ay qué horror, me quiero morir, el malvado de mariano que tanto me alocó anoche en el cielo ya no se acuerda de mí, me quiero morir, que me levante en vilo un huracán grado 6 y que me lleve hasta key west, donde siempre hay miles de guapotes paseándose por la playa y mirándose sus ropas de baño (con nariz), qué ganitas de ir a key west a buscar fortuna, qué incontrolables ganitas de levantarme a un marchante bien puesto y debidamente aprobado en sus exámenes de sida</t>
  </si>
  <si>
    <t>la cosa es que le dije estuvo buenísimo tu concierto, mariano, lo hiciste realmente bien, y él se dobló de risa con una risa bien cínica y me dijo claro, choche, eso les dices a todos, y yo me reí también, porque tenía razón, eso mismo les decía a todos, sobre todo en el programa de televisión, donde iba cada náufrago de la gran-puta y cantaba sus huachafítas melodías amorosas (y ni siquiera cantaban porque en realidad lo que hacían era simular que cantaban mientras algún anónimo ganapán ponía el disco en el control), y después yo les decía buena, hermano, excelente trabajo, bien jugado, realmente notable tu canción, se ve que tienes un gran talento, un brillante futuro artístico, y en el fondo pensaba putamadre, qué mentiroso eres, gabrielito, debería darte vergüenza mentir tanto en público, y lo más penoso era que todos esos plumíferos se la creían y se alucinaban no sé qué chucha y me agradecían emocionados y mandaban saludos a sus noviecitas y encima me daban unos regalos inverosímiles, tontería y media me llevaban al programa: muñequitos, casetes piratas, tarjetitas perfumadas, politos cien por ciento polyester (escribo polyester y me dan ganas de vomitar, yo soy one hundred percent cotton, darling)</t>
  </si>
  <si>
    <t>Pero era fácil reconstituir el monólogo del teniente: "un cadete brillante, estimado de oficiales y suboficiales, un compañero modelo, un alumno aplicado y distinguido por sus profesores; todos deploran su desaparición; el vacío y !a pesadumbre que reina en las cuadras; llegaba entre los primeros a la fila; era disciplinado, marcial, tenía porte, hubiera sido un excelente oficial; leal y valiente; buscaba el peligro en las campañas, se le confiaban misiones difíciles que ejecutaba sin dudas iii murmuraciones; en la vida ocurren desgracias, hay que sobreponerse al dolor; oficiales, profesores y cadetes comparten el dolor de la familia; el coronel en persona vendrá a dar su sentido pésame a los padres; será enterrado con honores; sus compañeros de año irán con uniforme de parada y armas; los de la primera llevarán las cintas; es como si la Patria hubiera perdido a uno de sus hijos; paciencia y resignación; su recuerdo formará parte de la historia del colegio; vivirá en los corazones de las nuevas promociones; la familia no debe preocuparse de nada, la administración del colegio correrá con todos los gastos del entierro; apenas ocurrida la desgracia se encargaron las coronas, la del coronel director es la más grande"</t>
  </si>
  <si>
    <t>coco se va de frente al baño y yo me siento con la nathalie, que está bajándose una chelita y loreando con una amiga, bien feona para qué, gordita y cara de olla la cojuda, y nathalie me la presenta y yo le doy besito en el cachete, aj, cómo me cuesta besar a una fea, yo no puedo con las feas, querida, yo si un defecto no le perdono a una hembrita es que sea fea, agresivamente fea, porque a un chico, en fin, si es pingón le puedes perdonar, en un momento de gran arrechura, le puedes perdonar que sea feo, pero a una hembrita sí que no le perdono la fealdad, y nos quedamos ahí hablando sonseras, y yo chupando mi cocacolita heladita para remojar la garganta antes del chamo que ahorita perfora mi nariz, y coquito debe de estar dándose un banquete con toda mi coca, cabrón, debe de estar metiéndose tiro tras tiro tras tiro, y yo sufro, me desespero, me pongo nervioso, porque necesito la coca ya, ya, y porque sé que el cabrón de coco se va a robar casi todo el tamal y me va a dejar una mierdita que con las justas me va a alcanzar hasta las doce, y después ¿qué?, después quién me levanta, quién me pone las pilas cuando comienza la bajada y uno se pone bruto: no, pues, coquito, no seas así, mira que he sido buena gente contigo</t>
  </si>
  <si>
    <t>y como siempre el cholón achorado me deja pasar gratis, porque yo nunca pago, nunca en mi dulce vida he pagado entrada en el cielo, y, para qué mentir, me siento de lo más orgulloso, porque el cholón achorado me deja pasar como si fuera para él un honor que yo, el chico de la tele, me dé una vuelta por su discoteca subte después de hacer mis payaserías en el programa que es un cague de risa, hermano, tienes que verlo, el otro día salió durazo el barrios y se mandó cada mueca que no te cuento, pero siempre hay un compadrito envidiosón y malpensado que dice no hables huevadas, choche, ese barrios es un cabrazo conocido, y entonces se genera la consabida división entre aquellos que defienden a barrios como un pendejazo que se hace el cabro pero que se agarra unos tremendos lomos, todas las vedettes argentinas que van a su programa el pendejo de barrios se las pasa por las armas, hermano, y aquellos malpensados que dicen que el barrios es una loca perdida y es pura finta cuando coquetea con esos hembrones que lleva a su programa y en el fondo bien que le gusta comerse pingas al mariconazo ese que ya me hinchó las pelotas, yo no lo puedo ver, compadre, sácame a ese rosquete de encima que ahorita le parto la cara de un manazo</t>
  </si>
  <si>
    <t>así que paro un taxi lo más refinado yo y taxi, taxi, gritando así en pleno sunset y con la natural mariconada que se me chorrea cuando he fumado un troncho, y una vil carcocha frena en seco con una concha olímpica (porque en lima se puede frenar así a donde a uno le dé la chucha gana) y los dos corremos y subimos al taxi-carcocha y yo le digo al chofer a la virgen del pilar, por favor, y el cholón me mira por el espejo y arranca y maneja rápido con su radiecito prendida en una salsa pegajosa y me chequea de nuevo por el espejo y yo voy mirando por la ventana como quien no quiere la cosa (no jodas, pues, cholón, no me metas letra, déjame vacilar mi bate tranquilo) y la nathalie también va mirando por la ventana  con la ventana abajo y todo su pelito rubito y enrulado relovoteándose con el viento, lo más volada ella, y el cholón, era inevitable, ¿y, gabrielito, quién va hoy a tu programa?, y yo no, hoy es sábado, hoy no hay programa, y como estoy fumadazo me sale una voz grave, machaza, y él claro, claro, tienes razón, hoy no hay programa, y de nuevo me computa por el espejo y yo prefiero no mirarlo porque cuando estoy estón me cago de risa por la más liviana tontería y no quiero que el cholón compute que soy un fumón bravo</t>
  </si>
  <si>
    <t>"¿Qué parecía como lo lloraba? Y después todos éramos sus hijos, cuando comenzamos a llorarle, y qué vergüenza, mi teniente, usted no puede saber cómo nos bautizaban, ¿no es cosa de hombres defenderse?, y qué vergüenza, nos pegaban, mi teniente, nos hacían daño, nos mentaban las madres, mire cómo tiene el fundillo Montesinos de tanto ángulo recto que le dieron, mi teniente, y él como si lloviera, qué vergüenza, sin decirnos nada, salvo qué más, hechos concretos, omitir los comentarios, hablar uno por uno, no hagan bulla que molestan a las otras secciones, y qué vergüenza el reglamento, comenzó a recitarlo, debería expulsarlos a todos, pero el Ejército es tolerante y comprende a los cachorros que todavía ignoran la vida militar, el respeto al superior y la camaradería, y este juego se acabó, sí mi teniente, y por ser primera y última vez no pasaré parte, sí mi teniente, me limitaré a dejarlos sin la primera salida, sí mi teniente, a ver si se hacen hombrecitos, sí mi teniente, conste que una reincidencia y no paro hasta el Consejo de Oficiales, sí mi teniente, y apréndanse de memoria el reglamento si quieren salir el sábado siguiente, y ahora a dormir, y los imaginarias a sus puestos, me darán parte dentro de cinco minutos, sí mi teniente</t>
  </si>
  <si>
    <t>¿pedimos la cuenta?, le digo, porque ella ya terminó de zamparse su pionono con helado (cómo tragas, chibola, parece que te tienen al hambre en tu casa con olor a mondonguito), y ella claro, vamos de una vez, y yo superdelicada y refinada (clases podría dar yo en la academia de margarita checa, clases de charm que me viene de la cuna, chicas), superrefinada levanto así el brazo y llamo al mozo y el tío viene rapidito y le digo la cuenta, por favor, y él, conchudazo, saca la cuenta en su cabezota de pedro picapiedra y me dice cuánto es y yo caballero nomás saco mi billeterita medio arrugada y con partículas de coquirri en los pliegues (les juro que a veces tan desesperada estoy por un poquito de coquirri que lamo y lamo los pliegues de mi billetera a ver si encuentro unos puntitos de coca rica que me haga sentir angustiadaza después) y le pago con esos billetes tan cochinos que tenemos los peruanos (por qué no usamos dólares mejor, ¿no sería todo más lindo?, qué rico meter tu quarter al teléfono público en vez de esas apestosas fichas rin que están todas llenas de cólera bacterial) y listo, le digo a nathalie, vamos, y las dos salimos caminando apuradísimas y potonas y los diplomáticos nos miran, qué miran, envidiosos, sigan hablando mielda, comemieldas</t>
  </si>
  <si>
    <t>sonriendo, tratando de hacerme el gran bacán de la televisión, pero durazo y con ganas de llegar al canal para meterme unos tiros más, le digo no, hermano, pocho es mi pata nomás, lo que pasa es que los periódicos inventan para vender, y él ese gabrielito, te pasas flaco, ah, mi señora y mi hija toditas las noches te ven, ni un programa tuyo se pierden, y yo mándales saludos, hermano, muchos cariños de mi parte, y él abriendo la guantera, buscando un papel en blanco entre los muchos papeluchos grasosos que tiene ahí metidos, oye, gabrielito, no sé si será mucho pedir pero a lo mejor me puedes dar un autógrafo para mi señora y mi hija, y yo claro, hermano, con muchísimo gusto, y él encuentra el papel y saca un lapicerito todo resbaloso, todo sudado, aj, y me los da y yo ¿cómo se llaman? y él mi señora edith y mi hija fiorellita y yo a ver, a ver, y escribo para edith, con cariño, gabriel barrios, y luego para mi amiga fiorella, con cariño, gabriel barrios, y por supuesto me siento un grandísimo huevón y le devuelvo los papeles y él gracias, gabrielito, y a todo esto el mariano va atrás con una cara de marciano bravo, porque cuando está armado mi mariano se mete en su mundo astral, se va a otra galaxia, y hay que darle un par de tiros más para despertarlo</t>
  </si>
  <si>
    <t>vamos caminando medio sin rumbo y la nathalie saca un tronchito ya debidamente roleado y me lo enseña con una sonrisa pendejaza y yo mostro, te pasaste, nathalie, me moría de ganas, y ella cagándose de risa yo también, yo también, y nos metemos por una de esas callecitas malandras y tranquilazas que bajan hasta el club terrazas y con toda la concha del mundo prendemos el batecillo y fumamos rico, tosiendo bastante y cagándonos de risa porque sólo en miraflores puedes fumar tronchos así con toda la concha del mundo, y cuando llegamos al terrazas ya estamos estonazos y se está poniendo el sol ahí abajo en el mar que huele a mierda (mar traicionero que se tragó a mis morenos del alianza, carajo) y contemplamos el sunset estonazos, calladitos, y en eso, zum, la nathalie se me viene encima cual piraña asesina y me mete un chape bravo, y yo me dejo nomás, y ella me lengüetea que da miedo (qué brava eres, chata, esa lengua tuya parece clítoris, desgraciada) y me chupetea rico y yo me acuerdo de su coquito rico y le digo vamos de una vez al beverly, no hay que llegar tarde, y ella me dice ¿adonde?, y yo al beverly, y por adentro puta, estás estonaza y ya te olvidaste hasta de tu nombre, chata, no te pases, pues, está bien que fumes pero no te pases de bruta conmigo, chatirri</t>
  </si>
  <si>
    <t>creo que doscientos cocos, pero de repente fueron trescientos, da igual, la cosa es que fuimos juntos al banco de miguel dasso, yo entré y él se quedó afuera porque yo prefería que el cajero no me viera con ese flaquito putón y coquerazo que iba a dejarme mal pairado frente a mis dignísimos amigos del banco wiese, y yo saqué los dólares de mi rica cuenta que seguía engordando porque la tele deja plata, corazón (deja plata pero te haces famoso y entonces te estás perdido porque ya no la puedes disfrutar tanto), y le di la plata a mariano y él me agradeció emocionadísimo y me dijo que se iba a comprar una guitarra marca no sé qué chucha, importada, la más bacán, y que con esa guitarra iba a dar un conciertazo de putamadre el próximo sábado, y yo orgullosazo, sacando pecho, dándomelas de mecenas criollo, aspirante a millonario que estimula a los jóvenes talentos locales, cojudo yo le di doscientos o trescientos morlacos y luego lo invité a tomar desayunito al davory, donde tragamos unos huevos revueltos con jugo de papaya que a mí por supuesto me dieron hipo (los huevos revueltos, no sé por qué, siempre terminan dándome hipo) y a él lo mandaron de frente al baño (porque parece ser que la combinación de cervezas de noche y huevos revueltos por la mañana es francamente asesina)</t>
  </si>
  <si>
    <t>yo, caballero nomás, me paro y lo miro a los ojos sin destello alguno de mariconería y le digo qué tal, coco, yo soy gabriel, y él me mira así con una sonrisita pendeja y me dice ¿gabriel qué?, y yo chucha, este huevas nunca me ha visto en la tele, gabriel barrios, le digo, así todo serial, y él claro, claro, te estoy vacilando, quién no te conoce a ti, compadre, y la nathalie se caga de risa orgullosaza de su man, que está tan churro, y el coco y yo nos damos la mano así bien hombrecitos, y yo asiento, asiento, y qué ganas tengo de sentarme encima tuyo, coquito, y los tres nos sentamos y el coco bacanazo en su casaquita blue jean y con su cara de pichanguero bravo me mira y me dice ¿y?, y yo ahí nomás, tranquilo, y él recién me está estudiando, y yo lo miro como diciéndole suave, choche, yo también tengo mi calle, qué te crees, y luego, muy amigable, sírvete un poquito, coco, y le sirvo su sangría y salud y chocamos nuestras copas y yo lo miro al coco y sonrío porque se me sale el gay que llevo adentro y él sonríe también y yo por el gusto de conocerte, y él el gusto es mío, compadre, el gusto es mío, y la nathalie se caga de risa sólo porque está estonaza y nerviosaza, las ganas que tienes de encamarte con nosotros y volver a ser la putica que en el fondo eres, chiquilla</t>
  </si>
  <si>
    <t>¿Y si te inscribías ese día, Zavalita, piensa? ¿La militancia te habría arrastrado, comprometido cada vez más, habría barrido las dudas y en unos meses o años te habría vuelto un hombre de fe, un optimista, un oscuro puro heroico más? Habrías vivido mal, Zavalita, como habrán Jacobo y Aída piensa, entrado a y salido de la cárcel unas veces, sido aceptado en y despedido de sórdidos empleos, y en vez de editoriales en La Crónica contra los perros rabiosos escribirías en las paginitas mal impresas de «Unidad», cuando hubiera dinero y no lo impidiera la policía piensa, sobre los avances científicos de la patria del socialismo y la victoria en el sindicato de panificadores de Lurín de la lista revolucionaria sobre la entreguista aprista propatronal, o en las peor impresas de «Bandera Roja», contra el revisionismo soviético y los traidores de «Unidad» piensa, o habrías sido más generoso y entrado a un grupo insurreccional y soñado y actuado y fracasado en las guerrillas y estarías en la cárcel, como Héctor piensa, o muerto y fermentando en la selva, como el cholo Martínez piensa, y hecho viajes semiclandestinos a Congresos de la Juventud, piensa Moscú, llevado saludos fraternales a Encuentros de Periodistas, piensa Budapest, o recibido adiestramiento militar, piensa la Habana o Pekín</t>
  </si>
  <si>
    <t>deja tu bici afuera, no te preocupes, me dice, y yo pienso si la dejo afuera se la roban seguro en este edificio impresentable, pero no la quiero ofender porque uno después de todo es un caballero, así que dejo mi bici afuera y entro al depa y la chequeo de nuevo y no hay duda, está bien rica la chiquilla, tiene un buen culito y unas espléndidas tetitas y una carita de mañosa que ya me está empezando a calentar, está vestidita con su blue jean y sus zapatillas negras y tiene el pelo medio mojado (se nota que acaba de salir de la ducha), entramos al depa y ella me mira y se ríe sola y yo pienso ésta fuma tronchos de todas maneras y me dice con cara de traviesa, de buscapleitos, de chiquilla que ya come con su propia mano, ¿y cómo así eres amigo de mi hermano, ah?, y yo sonrío y pongo cara de yo no sé y le digo lo conocí anoche en el cielo, y ella ¿y qué tal estuvo eso?, y yo bacán, bacán, me gustó mucho como canta, y ella sí, pues, conchudazo es el mariano, y los dos nos miramos, y sonreímos, y yo pienso estás como quieres, chibola, cuando quieras nos agarramos en un cuerpo a cuerpo a ver si se me para, porque para serte franco yo no siempre funciono con las hembritas, si estoy medio zampado o medio estón, no se me para, sólo los chiquillos guapos como tu hermano me arrechan de verdad</t>
  </si>
  <si>
    <t>de putamadre tu depa, me dice coquito, guapetón él en su casaquita blue jean y sus jeans ajustados y yo ay, no quiero mirarle la entrepierna porque se me hace agua la boca, yo gracias, gracias, sorry nomás que está vacío, y nathalie mejor, mejor, así podemos hacer una fiestacha, y coco se caga de risa y dice no te pases, chata, y yo abro las ventanas y pongo un disco de mecano (cómo me gusta mi mecano cuando estoy con sangría adentro, la vida es más rica con mi mecano y mi sangría) y me siento en la alfombra y nathalie se pone a bailar así putísima poniéndole el poto a coquito, y él, como quien no quiere la cosa, se arranca a bailar con ella y yo me paro y cierro las persianas porque no quiero que nos espíen de la calle (la coca me está volviendo paranoico, todo el día pienso que un fotógrafo canalla se va a esconder entre los arbustos del malecón y me va a tomar una foto delatora besando yo a un chiquillo y me va a chantajear horrible) y ya están bailando coquito y nathalie, ya se armó una fiestaza, y yo, que también estoy borrachín, me paro y me pongo a bailar así timidón, pegadito a la pared, y ellos siguen bailando, los dos limeñazos pitucos que bailan así medio achorados, ella poniéndole las tetas y el culo y él moviendo la pinga, tratando de rozarla, de puntearla, mirándola con hirvientes ganas</t>
  </si>
  <si>
    <t>hola, famoso, me dice, y me da la mano, cagándose de risa, porque no cabe duda alguna de que se ha fumado solito un semejante troncho, y la nathalie nos dice bueno, yo me quito, y mariano ¿adonde vas, chata?, y ella chata será tu vieja, tarado, y los tres nos cagamos de risa, y nathalie me dice gabriel, ¿me prestas tu bicicleta un toque que tengo que ir aquí nomás a la casa de una amiga a recoger una tarea?, y yo claro, anda nomás, y ella al toque, en media hora estoy de vuelta y yo claro, nathalie, ningún problema, y mariano ya, arráncate nomás, y ella cállate, oye, malcriado, trátame bonito delante de tus amigos al menos, y el pendejo de mariano cuídale la bicicleta a mi pata, no la vayas a vender por ahí, que tú eres una ratera conocida, y los tres nos cagamos de risa y nathalie zafa y yo le miro el culo y pienso no está nada mal la chata, le haría el favor con el mayor de los gustos, y mariano me dice ¿y, famoso, qué me cuentas?, y yo le siento clarito el turronazo a marihuana y pienso qué rico sería fumarme un bate ahorita, y le digo ahí, tranquilo nomás, y él ¿quieres tomar algo?, y yo sí, porfa, invítame un vasito de agua, y él entra a la cocina y regresa con dos vasos de agua helada y yo tomo un poco de agua y, aj, esa agua sabe a verduras, a omelette de champignones, qué agua tan fea me has servido, canalla</t>
  </si>
  <si>
    <t>Lloraba porque tenía ganas de decirle a su madre «tienes que entender que soy homosexual, mamá, siempre fui homosexual, probablemente cuando estaba en tu barriga ya me estaba haciendo homosexual, pero no por eso soy una mala persona, no por eso dejo de quererte, si solo pudieras entender que no soy maricón para fregarte, para vengarme de ti, que soy homosexual porque esa es mi naturaleza y porque yo no la puedo cambiar, y por favor, no veas mi homosexualidad como un castigo de Dios, no lo veas como algo terrible, porque no lo es, míralo más bien como una oportunidad para entender mejor a la gente, para entender que las cosas son más complejas de lo que a veces parecen, que las cosas no siempre son blancas o negras, comprende, por favor, mamá, que al final lo único importante es que yo también te quiero, te quiero muchísimo, adoro tus caprichos y tus cucufaterías, pero yo no puedo dejar de ser quien soy, no puedo ni quiero dejar de ser quien soy, y tengo que aprender a quererme, y a respetarme, y a no traicionar mi orientación sexual, y a decirle a la gente que soy homosexual sin que por eso se me ponga roja la cara, y sin que me sienta sucio, cochino, una mala persona, porque no lo soy, soy tu hijo, te quiero, soy homosexual, y soy una buena persona, y si Dios existe, Él te contará algún día en el cielo por qué le provocó hacerme homosexual»</t>
  </si>
  <si>
    <t>así que cagándonos de risa llegamos al parque salazar, ese parque tristón que está al final de larco, ahí donde venden globos, ahí donde me encantaba bajar del carro de mi madre cuando era chiquillo y ver todos los globos de miles de colores y pedirle a mi madre un globo, por favor, mami, un globo, por favor, mami, y ella no, gabrielín, no podemos gastar plata en globos, y yo dale con un globo, por favor, mami, y ella dale con que no, gabrielín, y tanto quería yo un globo que un día me arrebaté y agarré el globo del salchichón (ahora que lo pienso, por algo agarré el salchichón), agarré el globo del salchichón y lo jalé fuerte para tenerlo conmigo aunque sea un ratito y, pum, sonó como la gran puta, como si me hubiera reventado un coche bomba con cien kilos de dinamita, y di un salto en pánico y el globo chau, buenas noches los pastores, acababa de estallar por los marinos aires miraflorinos, y el cholo leed que vendía globos a las señoras pitucas como mi linda señora madre me miró feliz, cagándose de risa, no precisamente por buena gente sino porque sabía que mi señora madre le tenía que pagar el globo del salchichón, como en efecto ocurrió, y después, por supuesto, ella aprovechó para darme un sermón de campeonato y explicarme por qué diosito no quiere que tu mamita te compre globos cuando hay niños pobres que no tienen ni qué comer, gabrielín</t>
  </si>
  <si>
    <t>apago la alarma, prendo el carro, salgo empinchado, entro a larco, sácate el chamo, mariano, y él saca su billetera y veo la coca ahí brillando, haciéndome guiños, tentándome, y mariano agarra la coca con los dedos y se la lleva a la nariz, veterano el puta, sin ayudarse con la electoral o el brevete o las llaves, nada, con los dedos nomás y sin que se caiga nada de chamito, y yo saco mi brevete y se lo doy, y antes de invitarme mis bien ganados tiros el mariano chequea mi brevete, hace una mueca jodida de coquero antiguo y medio como que se ríe, pero no se ríe del todo porque en una pichanga brava uno no puede reírse bien porque la cara se te pone duraza, y entonces me dice el puto oye, gabrielito, no es por nada pero sales con una cara de culo jodida en esta foto, y yo le digo yo sé, yo sé, odio esa foto, lo que pasa es que estaba estonazo cuando me la tomaron, (es cierto: ese día mi pata charlie y yo estábamos en pleno vuelo astral cuando curiosamente se me antojó meterme en un estudio de fotos de la arenales, creo que era mi narciso amor por la cámara, y me acuerdo clarito que cuando me tomaron la foto yo estaba chinazo y puse así una cara muy seria y salí horrible y mi pata charlie se doblaba de risa atrás de los reflectores que me estaban haciendo sudar, y yo serísimo, con una cara olímpica de huevas tristes, qué habrá sido de tu vida, charlie boy</t>
  </si>
  <si>
    <t>brother</t>
  </si>
  <si>
    <t>así que me paro apuradísima y corro a la puerta y el mozo me mira con cara de oe, flaco ratero, no me hagas perromuerto, pues, carajo, que te correteo y te hago meter preso, y yo le digo ahorita vengo, señor, voy a saludar a una amiga, y él se queda perplejo porque no está acostumbrado a que un señorito como yo lo trate de señor, y salgo corriendo a la calle fría y fea (porque larco cada día se pone más fea, qué horror la cantidad de mendigos y pirañitas y orates semidesnudos que pululan por esa céntrica avenida miraflorina) y digo (no grito, porque las damas no gritan, pues, hija, qué es eso de estar gritando en pleno miraflores melody), digo nathalie, nathalie, y ella para y voltea y me alucina y se ríe con su sonrisa cachacienta y yo ay, qué emoción, y dejándose de mariconadas: qué rica está la chata, está para hacerle tremendas mañoserías, y la nathalie se me  viene así corriendo y me abraza y me da un chape en el cachete brother y hacemos una escena de telenovela argentina (lo más andrea del boca abrazando a su novio en el aeropuerto yo) y los diplomáticos cabriolas me miran medio desconcertados y cuchichean a mis espaldas, ya los escucho diciendo ésa debe ser la pantalla de barrios, el muy pendejo se las da de playboy pero tú y yo sabemos que es una locaza conocida, pues, hijo, ladran, sancho, señal que avanzamos (y date prisa que nos van a moder los perros, sancho)</t>
  </si>
  <si>
    <t>cholywood</t>
  </si>
  <si>
    <t>Así es que fui a hablar con mi jefe (el típico español con una de esas barbas espesas que si rebuscas bien encuentras arañas, con sus anteojitos de intelectual de Página 247  mediopelo, un cigarro en la boca y una panza del carajo, una panza de luchador de sumo, ya te lo imaginas) y muy respetuoso le dije señor Alpuente, le agradezco mucho la oportunidad que me dio en esta compañía, pero lo siento, tengo que renunciar por motivos estrictamente personales, y él me dijo ¿pero por qué, señor García, si usted ha entrado a la compañía hace apenas unos meses?, y entonces yo le dije porque esto no es compatible con mis expectativas, señor Alpuente, y él se rio todo cachaciento y me dijo bueno, señor García, viniendo de Sudamérica tal vez debería usted empobrecer sus expectativas, y yo aguantándome la rabia le dije eso jamás, señor Alpuente, yo puedo empobrecer materialmente pero nunca voy a empobrecer mis ambiciones, y él sonriendo muy bacancito me dijo bueno, lo lamento, señor García, pero si cambia usted de parecer, siempre será bienvenido en la Compañía de Seguros La Estrella, donde cada vendedor es una estrella, y yo casi le digo oye, gordito, cara de olla, no me huevees, pues, ¿con quién crees que estás tratando, ah?, ¿tú crees que le vas a vender chapitas al dueño de la cocacola?, pero afortunadamente me controlé y le di las gracias y buenas noches los pastores, si te vi no me acuerdo</t>
  </si>
  <si>
    <t>Alberto volvió la cabeza; la calamina era blanca, el cielo era gris, en sus oídos había una música, el diálogo de las hormigas coloradas en sus laberintos subterráneos, laberintos con luces coloradas, un resplandor rojizo en el que los objetos parecían oscuros y la piel de esa mujer devorada por el fuego desde la punta de los pequeños pies adorables hasta la raíz de los cabellos pintados, había una gran mancha en la pared, el cadencioso balanceo de ese muchacho marcaba el tiempo como un péndulo, fijaba el reducto a la tierra, impedía que se elevara por los aires y cayera en la espiral rojiza de Huatica, sobre ese muslo de miel y de leche, la muchacha caminaba bajo la garúa, liviana, graciosa, esbelta, pero esta vez el chorro volcánico estaba ahí, definitivamente instalado en algún punto de su alma, y comenzaba a crecer, a lanzar sus tentáculos por los pasadizos secretos de su cuerpo, expulsando a la muchacha de su memoria y de su sangre, y segregando un perfume, un licor, una forma, bajo su vientre que sus manos acariciaban ahora y de pronto ascendía algo quemante y avasallador, y él podía ver, oír, sentir, el placer que avanzaba, humeante, desplegándose entre una maraña de huesos y músculos y nervios, hacia el infinito, hacia el paraíso donde nunca entrarían las hormigas rojas, pero entonces se distrajo, porque Paulino acezaba y había caído a poca distancia, y el Boa decía palabras entrecortadas</t>
  </si>
  <si>
    <t>camal</t>
  </si>
  <si>
    <t>he entrado para llamar por teléfono a mi camal mariano, porque tengo ganas de verlo, y porque tengo un par de horas libres antes de ir a la tele, así que me acerco a la barra grasosa y le pido al cajero angurriento y estreñido con su bigotín de mariachi (el mismo viejo impresentable que trabaja en la caja del haití desde que fui por primera vez: qué ganas de joder, carajo, cuándo te vas a morir y vas a dejar de miramos con esa cara de resentido, matusalén, ojalá te dé un síncope cardíaco o un buen enfisema pulmonar con pura flema a ver si te vas de una vez y dejas paso a las nuevas generaciones de pujantes que anhelan tener una chambita así decente nomás, hermano, cajero del haití está bien para comenzar, primito), le digo al matusalén buenas, ¿me permitiría usar su teléfono si fuera tan amable?, y el viejo jijuna me dice cómo no, son cinco mil soles los tres minutos, y yo pienso viejo ratero, hijo-de-mala-madre, cinco lucas por una llamadita es un asalto a mano armada, pero ni modo, chino, saca no más tu billetera y  paga, porque tampoco vas a salir a la calle a llamar de esos teléfonos públicos que apestan a serrano piojoso y que para concha jamás funcionan, porque si alguien encuentra un teléfono público que funcione en toda la puta lima cuadrada se gana una invitación para tomar lonche con luis miguel en la rosa náutica, (y dejo aquí constancia de que yo una vez tuve mi cherry con el guapetón de luismi</t>
  </si>
  <si>
    <t>así que bañadito, talqueadito, bien encoloniado y con mi mejor ropita comprada en miami (porque uno también viaja a miami de vez en cuando, pues, uno tampoco es un clasemediero cualquiera que compra su ropa en las  boutiques/putiques de larco), bien a la telita, decía, salgo de la casa a esa hora en que no hay nadie porque manolo ya se ha ido al colegio y mi mamá a la misa de doce de maría reina y después a sus compritas en wong, su espiritual rutina matinal, y huyo despavorido de las empleadas que están dando un jodido concierto de lavadoras, aspiradoras y lustradoras, y entro a la cochera y, maldición, no hay un solo cairo, porque, valga la aclaración, por entonces ya no tenía carro (años atrás había tenido un alfa romeo bien rico, pero lo macheteé parejo, lo maltraté de alma, y una vez zafé con mi pata charlie a paracas por semana santa y fumamos cincuenta mil tronchos en el camino y a la mañana siguiente estábamos voladazos dando vueltas por los melancólicos desiertos de paracas, que son lindos, sobre todo cuando los ves en los cuadros de szyszlo, y de repente le empezó a salir humo al pobre alfa y los dos nos cagamos de risa viendo cómo se quemaba mi lindo alfa que me había costado un buen paquete de dólares, y nos regresamos en taxi a lima, y a mi carro quemadazo lo jaló una grúa hasta lima y lo vendí a un precio ridículo, porque, claro, quién es el idiota que quiere comprarse un carro quemado, pues)</t>
  </si>
  <si>
    <t>hola, nathalie, ¿qué andas haciendo?, le digo yo de lo más cariñosa y cordialísima, y ella aquí, nada, vengo de casa de una amiga, y yo ¿adonde ibas tan apurada?, y ella a mi casa, y yo ¿no quieres acompañarme a tomar un lonchecito?, y ella ya, mostro, y las dos pasamos a la pastelería sueca mientras los mozos le miran el poto a nathalie y los diplomáticos me lo miran a mí, y nos sentamos en mi mesita anaranjada y grasosa y yo inmediatamente llamo al señor mozo y le digo a nathalie pide lo que quieras, ah, porque yo soy así, generosa, abierta, totalmente abierta, pídete un pionono, que está riquísimo, y ella ya, un pionono con una bolita de helado de vainilla, y yo qué buena idea, para mí también una bola de helado, pero de chocolate, le digo al mozo que mira a la nathalie con su cara de sátiro bravo que debe de manosear parejo a sus trece hijitas en la covacha de esteras donde seguramente vive, v el mosaico se retira escaldado y engominado (aj, ¿por qué se ponen tanta gomina y tienen tantos piojos los mozos limeños?), y nathalie, de lo más chiquilla canchera miraflorina, me mira así a los ojos con su sonrisa pendeja de fumona y me dice ¿qué tal, pues, choche, qué novedades?, y yo siento que la cojuda se muere de ganas de agarrar conmigo, pero yo no tengo ganas, yo sólo quiero seguir comiendo mi piononito y sintiéndome una señorita (porque cuando me vuelvo muy varón me hago daño, chicas, ustedes saben cómo es ese cherry)</t>
  </si>
  <si>
    <t>¿no tendrás unos tintos que me invites?, le digo, y él me mira a los ojos y sonríe con su cara de malandrín (dónde estarás ahora, coquito, en qué líos te habrás metido) y me dice no tengo, si tuviera te invito, y yo no seas pendejo, pues, sácate el paco, y él te juro que no tengo, huevón, yo nunca le niego el chamo a mis patas, y yo mirándolo para abajo, no por sobrado sino porque el coco es bastante chato, te creo, te creo, y luego ¿no sabes dónde podemos conseguir por aquí?, y él mira su reloj y se muerde la lengua y me mira a los ojos con unos ojazos así de grandes por la sola ilusión de entrarle al chamo y me dice aquí nomás a tres cuadras hay un flaco que vende coca legal, y yo embaladazo porque si me dicen que hay chamo a tres cuadras salgo corriendo y gano la maratón cafetal, embaladazo le digo vamos, al toque, y él ¿y qué hacemos con la nathalie?, y yo que venga nomás, no hay problema, y él ni cagando, la chata me hace roche cuando yo me pichangueo, y yo ah, verdad, me había olvidado, porque ella ya me había dicho que le jode ver a su coquito pingón metiéndose tiros que lo hacen más bruto y le achican la pinga y le quitan todito el deseo sexual, y él no importa, hay que decirle que tenemos que ir a tu depa para traer plata o algo así, y la cojuda atraca, y yo perfecto, perfecto, vamos, y él pero ni cagando que venga, ah, y yo ni cagando, coco, ni cagando (y a propósito, alguien debe de estar cagando en el baño, porque apesta a mierda)</t>
  </si>
  <si>
    <t>Aquella vez, había entrado al mar un buen trecho sin perder piso, y estaba espiando a las parejas que se besaban, cuando un muchacho delgado y moreno se le acercó sonriendo y le dijo «buenas, míster, no se quede mucho rato en el agua porque el mar está sucio de tanto chingar la gente», y Joaquín le dijo «disculpe, pero yo no soy de aquí, ¿qué significa chingar?», y el moreno se rio y dijo «chingar es emparejarse, pues, hacer el acto de penetración sexual, aquí en estas mismas aguas no se imagina usted tantísima gente que ha chingado, ahorita mismo usted ve a tantas parejas de amorosos por allá lejos que están chingando de no creer», y Joaquín sonrió y dijo «¿o sea que se chinga mucho acá en Santo Domingo, ah?», y el moreno dijo «acá el único dominicano que no chinga es el presidente, que está viejo y ciego de los ojos, todos los demás chingamos de no creer», y Joaquín dijo «qué suerte, caramba, qué envidia», y el moreno, siempre sonriendo, dijo «¿ve esas carpas allá?, allá la gente se mete a chingar, si quiere yo le puedo enseñar», y Joaquín dijo que le parecía una buena idea, y los dos salieron del mar y antes de entrar a una de las carpas que había en la playa, el moreno dijo «hay que pagar cuarenta pesos para ver cómo se chinga acá», y Joaquín le dio la plata, y entraron a una carpa, y el moreno corrió el cierre de la carpa, se bajó la ropa de baño y le enseñó su sexo, y Joaquín se echó de espaldas, y el moreno le hizo el amor como si estuviese bailando un merengue</t>
  </si>
  <si>
    <t>aló, ¿está mariano, por favor?, digo yo, y escucho una voz de hembrita que me dice no, no está, ¿de parte?, y yo de gabriel, y ella ¿gabriel qué?, y yo me demoro, la hago larga y, en voz bajita para que  matusalén no se gane con todo, gabriel barrios, y ella hey, choche, no te había reconocido, soy nathalie, y yo hola, nathalie, qué ha sido de tu vida, y ella acá, tranquilaza nomás, oye, el mariano ha salido, y yo caray, qué piña, y ella hace un ratito nomás salió, no dijo adonde iba, y yo bueno, no importa, sólo quería saludarlo, y ella ¿y a mí no me saludas?, y yo me río y claro que sí, nathalie, claro que sí, y chequeo mi reloj para que no se me pasen los tres minutos y el matusalén condenado no me robe más plata con este teléfono asqueroso que no deben de haber limpiado hace mil años porque apesta a estornudo de viejo sarnoso, y ella ¿quieres que le diga algo al mariano?, y yo no, nada, sólo quería saludarlo, y ella por qué no te vienes y lo esperas acá, que a lo mejor ha ido a la esquina a comprar cigarros, y yo chequeo otra vez mi reloj y veo que falta hora y media para las fatídicas diez de la noche, y me acuerdo del potito-paradito-redonditodurito de la nathalie y le digo buena idea, paso por ahí en un ratito, de paso que te saludo, y ella mostro, te espero, y yo chau, y ella chau, pues, chico de la tele, y los dos nos reímos y colgamos y le digo gracias, señor a matusalén y el vejete malparido ni me mira, me ignora y sigue fumando su condenado cigairito de guano</t>
  </si>
  <si>
    <t>pero no me atrevo a salir a bailar, porque soy demasiado tímido y porque una vez que estaba bailando borracho en ese cuartito oscuro del cielo, vinieron dos o tres náufragos, todos achorados y bacanazos y apestando a trago barato, seguro que habían estado chupando en la herradura o en alguna esquina malandra cercana al zalonazo, y se pusieron a bailar horrible, como si estuviesen pisando cucarachas o reventando cohetecillos, no sé, y yo seguí bailando porque estaba zampado y porque pensé que se jodan, yo no voy a dejar de vacilarme por culpa de ustedes, payasos de circo de provincias, y en eso que estaba en pleno bailoteo, mariconeándome feliz de la vida, escucho que uno le dice a otro oye, compadre, chequea quién está ahí, y yo me alejo un poquito y miro hacia la esquina y me hago el sueco nomás, a lo mejor no me reconocen y pasa la tormenta sin dejar daños de consideración, pero para mi mala suerte el otro dice alucina, es barrios, y yo sigo bailando, pero ya me voy cortando, me voy poniendo duro, y en eso escucho manya cómo baila, qué tal cabrito, baila como locaza el huevón, y yo siento cómo el cuerpo se me va poniendo duro, se niega a seguir meciéndose con la música, y ahora estoy bailando horrible, cortadísimo, y ellos me siguen mirando, y ya todo se fue a la mierda, y dejo de bailar y salgo de allí y me largo del cielo y voy manejando el volvo a toda velocidad por larco y pienso pronto me voy a ir de esta asquerosa ciudad donde no puedo ser como me da la gana de ser</t>
  </si>
  <si>
    <t>salimos de la cocina y seguimos bailando y coco le dio bastante champán a la nathalie y al ratito ya se la estaba chapando ahí delante mío y yo me senté en la alfombra, de espaldas a la ventana, y vi cómo él le empezó a manosear las tetas, la fue apachurrando, le fue arrimando el piano mientras mecano cantaba; vi cómo la besuqueó en la boca, en el cuello, en el pecho; cómo le empezó a acariciar las tetas, echados ya en la alfombra, nathalie estonaza y borrachaza y sin saber bien dónde estaba, sabiendo sólo que quería tirar rico con su coquito, y él le abrió el pantalón y se lo bajó y se echó encima de ella y la chupeteó y le mordió el ombligo y mordisqueó sus muslos duritos y le lamió despacito el coñito hasta hacerla gemir de placer, y luego se bajó la bragueta y se sacó la pinga grande, gorda, durita, con la cabecita afuera, y entonces sentí que se me ponía dura, y comencé a tocarme mientras coco la torturaba a su chata mañosa, porque no se la metió de golpe, y ella mojadita reclamaba pinga a gritos, pero él no, pendejazo le pasó la pinga por los labios carnosos de la chuchita, se la pasó una y otra  vez, como si fuese desodorante en barra, y ella vibraba de placer, los ojos cerraditos, el cuerpo enterito pidiéndole pinga, y coquito canchero y coquerazo y castigador poniéndole la pinga y esperando el momento y yo no puedo más, me la estoy corriendo, y él se la hunde en el húmedo coñito y empieza a moverse y yo sólo veo el culito blanco de coco moviéndose delante mío y la voy a dar, la voy a dar</t>
  </si>
  <si>
    <t>¿quiénes vienen hoy?, le pregunto a una de mis productoras, la ladilla de culo de adriana mariño, una amargadaza que todo el día fuma y tiene un aliento bravo de anticuchera de cementerio -no tú, irenita que hueles a rosas, a ti te adoro- y ella me mira con cara de pánico y me dice que nos  falló no sé quién chucha, y la pobre está recontrapálida y fumando como china en quiebra porque el programa arranca en media hora y yo tranquila, adriana, no te preocupes, aquí he traído conmigo a un gran invitado, y señalo a mi camal mariano que sonríe todo despistado, y adriana le da la mano con su cara de perra amargada sobona del gerente -tremenda lameculos la adriana mariño, traidora jodida que por un mícrimo aumento de sueldo te clava la puñalada artera- y yo le digo acá mariano es uno de los mejores rockeros de lima, tiene un grupo, los ilegales, que hace una música excelente, y adriana ay, no me digas, no tenía idea, qué suerte porque nos habíamos quedado sin invitado, y yo siempre hay invitados, adñana, no te preocupes, confía en mí, y ella ya más tranquila zafa feliz a su cuartucho donde se pasa el puto día haciendo llamadas a su multitud de amigas aguantadas y fumando como energúmena, y yo me arranco de frente al baño y mariano va atrás mío y nos metemos un par de tiros y yo le digo trata de no hacer muecas en la entrevista, ¿okay?, y él ¿qué, me vas a entrevistar?, y yo claro, ¿no escuchaste lo que le dije a adriana?, y él, sonriendo como un niño, chucha, qué deshueve, primera vez que salgo en televisión</t>
  </si>
  <si>
    <t>sudo y sudo y siento cómo me golpea fuerte el corazón, mierda, cómo sudo: me suda el ala, me suda la frente, me sudan las manos, todo me suda cuando estoy así armado y angustiado porque nadie me quiere, me echo agua en la cara y salgo del baño y voy a la barra y le pido julito, una cocacolita más, y él ahorita, gabrielito, y yo desesperada, angustiada, despechada, con ganas de ir a donde la condenada de nina y jalarle las mechas y decirle puta, puta, cómo te atreves a quitarme al hombre que le daba sentido a mi vivir, celosa y alicaída yo me acerco a julito cuando me trae la cocacola y le digo oye, julio, ¿a qué hora terminas de chambear?, y él sonriendo a las dos y media, gabrielito, ¿por qué?, y yo ¿no quieres venirte a mi depa cuando termines para tomamos un trago?, y él gracias, gabrielito, gracias, pero termino leña y tengo que tomar varios carros para llegar hasta mi casa, tú sabes que yo vivo lejos, gabrielito, y yo okay, julito, no te preocupes, y por adentro chibolo pendejo, lo que pasa es que sabes que te quiero chorrear la mano, ¿no? y entonces veo a mariano ahí conversando y abrazándose con la guapachosa de nina justo antes de subir a cantar y me siento horrible, asquerosa, coquera, toda sudada, sola, sin amor, sin el cariño y la complicidad y la comprensión de un hombre que me haga feliz, y me dirijo a la puerta, derrotada ya, perdida toda ilusión, y salgo del cielo sin despedirme de nadie, maldiciendo a esa maloliente muchedumbre de cabrones, lobazas, malparidos y burders de cinco mil dólares</t>
  </si>
  <si>
    <t>mierda, hay tres o cuatro papanatas haciendo cola para mear, y por supuesto todos me reconocen y me meten letra y me hablan huevada y media, simiazos todos, y yo haciéndolos cagar de risa, porque delante de estos huevones me transformo y me convierto en el payasín de la televisión, hasta que por fin uno a uno se van largando, chau, gabrielito, pásate por mi mesa para tomamos un trago y presentarte a mi hembrita, y yo de todas maneras, hermano, y por adentro anda nomás, renacuajo, sigue tu camino y cuando por fin se largan todos estos gansasos (ya les dije que un sábado en la noche es una gansería el cielo) recién entonces me meto al cuartucho del water que apesta a mierda y cierro con pestillo y qué asco, han cagado y no han jalado, y saco la coca y veo cuánto es y sin duda me ha engañado el hijo de puta de coquito, porque con toda la plata que le di alcanzaba para comprar mucho más chamo, pero qué chucha, al menos tengo para unos buenos tiros, tampoco me voy a poner retrechero y le voy a rebuscar los bolsillos a coquito, y saco mi brevete y snif, snif, qué rico, ya siento cómo me sube el chamo a la cabeza, un par más para estar bien armadito, snif, snif, y me pongo un poquito más a la lengua y lo saboreo y el cuerpo me tiembla, ay qué rico, soy un coquero perdido, y cierro mi paco y salgo del cuartucho que apesta a mierda y no miro a los dos compadritos que estaban esperando para entrar porque en una de ésas me piden chamo y yo no quiero invitar y justo cuando estoy saliendo del baño me encuentro cara a cara con él</t>
  </si>
  <si>
    <t>Y, en efecto, sigilosos, recelosos, misteriosos, poco a poco habían ido apareciendo, como sombras furtivas: ¿estaban en primero de Letras, no? Entre clases ellos acostumbraban sentarse en alguna banca del patio de la Facultad, parecía que estaban haciendo una colecta, o dar vueltas alrededor de la pila de Derecho, para comprarles colchones a los estudiantes presos, y allí cambiaban a veces unas palabras con alumnos de otras facultades u otros años, que los tenían en los calabozos de la Penitenciaría durmiendo en el suelo, y en esos rápidos diálogos huidizos, detrás de la desconfianza, abriéndose camino a través de la sospecha, ¿nadie les había hablado de la colecta todavía?, advertían o creían advertir una sutil exploración de su manera de pensar, no se trataba de nada político, un discreto sondeo, sólo de una acción humanitaria, vagas indicaciones de que se prepararan para algo  que llegaría, y hasta de simple caridad cristiana, o un secreto llamado para que manifestaran de la misma cifrada manera que se podía confiar en ellos: ¿podían dar siquiera un sol? Aparecían solitarios y esfumados en los patios de San Marcos, se les acercaban a charlar unos instantes sobre temas ambiguos, desaparecían por muchos días y de pronto reaparecían, cordiales y evasivos, la misma cautelosa expresión risueña en los mismos rostros indios, cholos, chinos, negros, y las mismas palabras ambivalentes en sus acentos provincianos, con los mismos trajes gastados y descoloridos y los mismos zapatos viejos y a veces alguna revista o periódico o libro bajo el brazo</t>
  </si>
  <si>
    <t>coco ven un ratito a la cocina, le dije, y él dejó de bailar y la nathalie siguió bailando sola y putísima y los dos entramos a la cocina medio borrachos y nos miramos a los ojos y yo por adentro qué rico estás coquito, eres todo mi tipo: rubito, maceta y achorado, por los chicos como tú pierdo  la cabeza, y mirándolo a los ojos le dije quiero proponerte un negocio, y él así con una media sonrisa, como intuyendo por dónde venían los tiros, dijo habla, porque los chiquillos pendejos como coco hablan lo mínimo indispensable, habla, me dijo, y yo, cagándome de miedo pero también de ganas, bajé la voz, me acerqué más y le dije si te la comes delante mío, te doy cien dólares, y él me miró a los ojos con un brillo malicioso y antes de que me dijese nada supe que iba a aceptar, porque este desalmado por cien dólares se come a su hermana delante mío (y eso es lo rico de trabajar en la televisión y ganar algo de plata: que uno puede jugar a dios con estos pitucos limeños y hacerlos bailar y tirar ahí delante tuyo), coquito me miró un rato largo así como estudiándome y me dijo ¿tú no haces nada?, y yo, seguro de que iba a aceptar, nada, yo miro nomás, y él moviendo así la cabeza como diciendo ya sabía que eras un mañoso de lo peor, barrios, en la televisión se nota clarito que eres un enfermo, me dijo okay, paga por adelantado y si te metes con ella te saco la entreputa, y yo sonriendo tranquilo, coquito, relájate, y conchudamente me atreví a pasar mi mano por su pelo rubito, así como quien no quiere la cosa, y él sonrió, dócil mi angelito que cuando quieras te la corro, y yo le dije espérame, ahorita vengo</t>
  </si>
  <si>
    <t>estoy en la barra del cielo y por fin el flaco cuatrojos me sirve mi cocacolita y me dice invita la casa, gabrielito, y yo no, hermano, estás loco, yo pago, y saco mi billetera (que ha visto pasar más coca que el jefe policial de la estación de tocache) y hago el ademán de pagar, pero el cuatrojos no, gabrielito, invita la casa, por el placer de tenerte por aquí, y yo mil gracias, hermano, mil gracias, siempre es un gustazo verte, y por  adentro más gustazo es zamparme al cielo y chupar cocacola gratis y sentirme la princesa empañuelada y pitucaza de este antro de mal vivir, cuatrojos, y por más que me hagas la patería, nunca vas a ser mi pata, eres demasiado feo para ser mi pata, y él ¿qué tal salió el programa?, y yo más o mierda nomás, y él se caga de risa recontrasobón y yo aprovecho la risa para reírme también con una grandísima cara de cojudo y le hago así chau, hermano, y él nos vemos, gabrielito, provecho que está bueno el ganado hoy, y yo me cago de risa y pongo mi cara de pendejazo, de jugadorazo que se levanta a las lobitas ricotonas del cielo, porque es obvio que el cuatrojos no computa que en el fondo soy gay, cosa que, como ya les dije, puede probar el chico de la moto, que lamentablemente no está esa noche, porque a pesar de que me rechazó de lo más machito el rubito, igual seguimos siendo amigos, y cuando nos encontramos siempre hay un tiro para compartir, bien sea suyo o mío, porque ha usted de saber que la coca genera una especial camaradería, un fugaz sentimiento de amistad que obliga a compartir todo -o sea que saca tu coca y no seas mezquino, corazón, que el que se arma solo muere duro</t>
  </si>
  <si>
    <t>y entonces mariano todo cínico le dijo hola, mamá, ¿qué haces por aquí tan temprano?, y la vieja, con una cara de no haber tomado desayuno, de haber sufrido las punteadas de los mañosos en el micro, de no haber cagado hace tres días, de tener el coño seco-reseco, de haber tenido su último orgasmo antes del asesinato de kennedy (y me refiero a jack, no a bobby), la vieja le dice a mariano ¿qué has estado haciendo?, ¿qué has estado haciendo que apestas a drogas, ah?, y yo me paré al toque y le dije buenas, señora, pero como estaba estonazo me salió una voz debilucha y con las justas me escuchó la tía, me miró con cara de perro y ni siquiera me contestó, porque ella ya sabía que yo estaba allí hornéandome rico con el mañosón de su hijo, ya sabía que yo era una joyita como el coquetón de su primogénito, y entonces mariano, tratando de arreglar las cosas, mami, te presento a gabriel barrios, el de la televisión, y yo pensé putamadre, mariano, qué huevón eres, y ella me miró de nuevo y me dijo qué tal, hijito, te felicito por tu programa, pero me lo dijo así medio esquinada y avinagrada, o sea, sólo por cumplir, porque cualquier blanquiñoso payasón que tiene un programa de televisión en el perú se convierte en héroe popular y todo el mundo le dice te felicito por tu programa, hermanón; te felicito por tu programa, hijito, pero no porque el programa sea bueno sino porque el hecho mismo de tener un programa en la televisión peruana es ya considerado un gran triunfo de los cojones (y, la verdad, cualquier blanquiñoso payasón y palabrero puede tener un programa de televisión en el perú, no nos engañemos tampoco, chicas)</t>
  </si>
  <si>
    <t>siguen cantando los tres y el mozo trae otra jarra de cerveza y ellos chupan con una sed nazi y todo lo cantan en inglés los putos y el mosaico se acerca de nuevo y con una soberana cara de culo les dice por favor de parte del administrador que dejen de cantar porque están molestando a los otros clientes, y efectivamente de la otra mesa nos están mirando un par de huevones achoradazos con cara de cállense la boca, rosquetes, déjenlo chupar a uno tranquilo, y entonces mariano, que es un descarado y por eso me gusta tanto, le pregunta al mosaico ¿estás hablando en serio o me estás hueveando, compadrito?, y el mosaico medio que se empincha porque el pobre es un indio como harry y ya está harto de que lo traten así para abajo  toda la vida, pues, así que le dice a mariano estoy hablando en seño, flaquito, y no me faltes el respeto que uno está cumpliendo órdenes del administrador, ¿ya?, y entonces mariano mira, hermanito, estamos en plena calle y ninguna ley prohíbe cantar en la calle, así que dile al administrador que no se haga paltas y que nos deje chupar tranquilos, qué más quiere que ya nos hemos bajado tres jarras de chop, y harry corrige cuatro jarras, y billy confirma sí, pues ya van cuatro, y el mosaico todo resentido le dice a mariano yo cumplo nomás con informarles lo que dice la administración, y se retira haciendo bilis el pobre, porque en el fondo tiene ganas de sublevarse y romperle la cara a mariano sólo porque es un blanquiñosoachorado-fumón-vago-de-mierda, yo no me rompo el lomo trabajando para que vengan malandros como tú a faltarme el respeto, no pues chuchatumadre, eso sí que no te lo voy a consentir</t>
  </si>
  <si>
    <t>camino por la calle de las pizzas, no hay mucha gente a esa hora, es tarde y día de semana, o sea que sólo están los borrachos y coqueros de  siempre, que no son muchos porque algunos ya están presos y otros en el cementerio, y me pasan la voz de por ahí, hey, barrios, ven siéntate hermano, te invito un trago, y yo me hago el tonto y sigo caminando y no volteo porque con esos borrachos no quiero cherrys, esos náufragos primero te halagan oye, barrios, bien chévere tu programa, hermanito, mi señora te ve todas las noches, y después, ya más en confianza, pero déjate de huevadas que antes era mejor tu programa, choche, antes en la parte política tirabas labia que daba miedo, ahora en la farándula como que no estás en tu tiro, en tu lote, y perdóname que te hable así, pero yo soy hípico a forro y recontra-franqueza, choche, y ya cuando están en una borrachera infernal que se les cae la cabeza y en cualquier momento te vomitan el alma, entonces les sale el perdedor que llevan agazapado, el cabrón resentido y malparido que esconden en la sangre, y terminan diciéndome pero déjate de huevadas, pues, barrios, ¿es cierto o no es cierto que tienes tu calentado con el pocho noel?, y como no quiero pasar por todo el coñazo de escuchar a un borracho envidioso hablándome mierda, sigo de frente y por supuesto escucho que de la débil penumbra de una esquina me dicen sobradito eres, huevón, sal de acá, flaco rosquete, programa de mierda carajo, bien hecho que fracasaste en miami, y yo sigo caminando en apariencia tranquilazo pero en el fondo hirviendo de rabia porque a veces me digo que éste es un pueblucho lleno de perdedores y que yo no pertenezco aquí</t>
  </si>
  <si>
    <t>y no bien llegamos al edificio de nathalie le digo tú llámalo, yo te espero abajo mejor, y ella por qué, sube nomás, y yo no, mejor me quedo aquí abajo, y ella ¿qué, estás peleado con el mariano?, y yo no, nada que ver, pero prefiero quedarme aquí, y ella bueno, como quieras, choche, y yo dile a coco para encontramos en el beverly, y ella ¿dónde queda eso?, y yo es una pizzería en san isidro donde se toma una sangría buenaza, queda por ahí por camino real, y ella uf, qué rico, qué ganas de tomarme una sangría heladita, y yo apúrate, nathalie, no te demores, y ella al toque, ahorita vengo, y yo ¿no tendrás un tronchito para cagamos de risa con coco?, y ella se caga de risa y dice espérame, ahorita bajo, y sube corriendo y yo me muero de ganas de subir corriendo con ella y meterme al cuarto de mariano que a lo mejor está durmiendo una siestacha y deslizarme así despacito en su cama y buscarle su pinguita rica y hacerle cariñito y sentirla cómo se pone durita y meterla en mis labios carnosos y chup, chup, chup, chupeteársela rico mientras él duerme y a lo mejor sueña conmigo, y no quiero que la dé en mi boca porque no me gusta quedarme con el saborcito amargo, prefiero bajarme el lonpa y ponerme chantadito esperando castigo y sentir cómo, zip, me la mete por atrás y me la empuja, zuiqui, zuiqui, zuiqui, hasta que se viene calientito en mis más recónditos adentros, ay, me puedo morir, mariano, te extraño horrores, hijo, por qué me dejaste así solo y abandonado y sin norte alguno en este valle de lágrimas, llamen a los  bomberos que me mato, llamen a 911 que me corto las venas y me tiro de la azotea y que me coman los buitres voraces de una buena vez</t>
  </si>
  <si>
    <t>yo trato de seguir tranquilito y sonriendo todo cachaciento pero ya no es tan fácil porque en el fondo bien que estoy hirviendo de rabia por tener una mamá tan intolerante y tan dura y tan incapaz de reírse (porque el fanatismo y el humor son absolutamente incompatibles, digo yo), y como se me ha calentado la sangre le digo mamá, si me vas a insultar, mejor me voy de la casa, y ella ya cruzadaza y con su mirada de fanática viva el papa polaco y monseñor escrivá santificado a todo cuete, con su carita de loca religiosa que aplaude de pie y a rabiar los sermones del padre alcázar, con su carita de te odio por ser tan ateo, hijo, me dice no te estoy insultando, gabriel, te estoy diciendo tus verdades, y yo sonrío y le digo me acabas de decir bruto e ignorante, mamá, y creo que tú no eres precisamente la persona más indicada para darme lecciones de cultura, au, chúpate ésa, toma, ampara, y ella por supuesto siente la pegada y me mira indignada y me dice hay que ser muy  ignorante, pues, gabriel, para decir eso que dijiste anoche en tu programa, y yo ¿a qué te refieres, mamá?, no sé a qué te refieres, y ella me refiero, pues, a la barbaridad que dijiste contra los sacerdotes, y yo ¿qué?, ¿contra los sacerdotes?, ¿de qué estás hablando, mamá?, y ella ¿cómo te atreves a insinuar en televisión que los sacerdotes tienen relaciones entre ellos?, ¿cómo te atreves a decir semejante barbaridad?, ¿cómo te atreves?, qué vergüenza, dios mío, y yo me río todo burlón y le digo ay, mamá, no es para tanto, fue sólo una broma, y ella eso no es una broma, gabriel, eso es un insulto a la iglesia, y yo ay, mamá, no seas exagerada, además todo el mundo sabe que hay un montón de curas mañosos que</t>
  </si>
  <si>
    <t>porque quien ha vivido en lima sabe que cuando llamas a cualquier número casi siempre escuchas a dos oligofrénicos/onanistas hablando cosas tipo oe, ¿cómo te llamas, amiga?, y ella qué te importa, oe, metiche, y él ya, pues, flaquita, cuál es tu teléfono, sólo quiero ser tu amigo, y ella se ríe cojudísima y pierde aire y no tengo teléfono, no te puedo dar mi teléfono porque no tengo teléfono, y él pendejazo ¿entonces de dónde estás llamando ahorita, pues, amiga?, no me vaciles, pues, mamita, no seas sapaza, y ella ya no te pases, oye, no seas confianzudo tú también, que ni siquiera me conoces, y él ya quisiera conocerte, flaquita, ya quisiera intimar contigo, déjame tu teléfono, pues, para hacemos amigos, y ella cojudísima se caga de risa de nuevo y no puedo porque tengo enamorado, y él no importa, mamita, yo no soy celoso, y ella ya no te pases de sapo, oe, y él lo que pasa es que tu voz me parece recontrasensual, amiga, y ella ay, la verdad que tu voz también está superchévere, y él ¿cómo te llamas?, dime, pues, cómo te llamas, no me arroches, no seas mala, no me hagas sufrir, y ella se demora y suspira y puja y por fin me llamo etel, pero me dicen etelita, y él chévere tu nombre, etelita, bien chévere, ¿etelita qué?, y ella etelita nomás, no te puedo decir mi apellido porque si no me sacas mi teléfono en la guía y ya te dije que tengo enamorado y que si se entera te saca la mugre, porque es enfermo de los celos mi costilla, y él ya, pues, etelita, sólo quiero ser tu amigo, sólo quiero estar contigo para romperte la telita, y ella ¿qué?, ¿qué has dicho?, y él se caga de risa y ella también y, maldición, nadie contesta, ring ring ring, y matusalén me mira estreñidazo y por fin, no hay duda, dios es peruano, aló</t>
  </si>
  <si>
    <t>lástima, caray: debo confesar que el chico de la moto me trae loco, es uno de los príncipes del cielo: un chiquillo bajo, rubio, maceteado, que siempre llega en moto y que cuando me mira me hace así, ojitos, con su carita de pendejo, como diciéndome ya sé que eres bien pichanguero y bien rosquete, chico famoso de la tele, y él lo sabe mejor que nadie, en honor a la verdad, porque una noche de pichanga brava que estábamos durazos en el fulbito de la costa verde, le dije al chico de la moto si quieres te jalo a tu  casa, y él me dijo okay, porque había dejado su moto en la puerta del cielo, y subimos al volvo y nos seguimos metiendo tiros y ninguno de los dos habló, porque no somos tan cojudos para hablar huevadas cuando estamos armados, no somos como esos pichangueros que se meten cuatro tiros y te cuentan su patética vida con lujo de detalles: perdedores, aprendan a armarse callados, el chico de la moto y yo vamos por la pardo y yo le digo para dormir un ratito en el depa del malecón que acabo de comprarme, porque el día anterior he pagado cash cien mil verdes, y él atraca y subimos y nos echamos en la alfombra, y él no sé cómo se queda privado en el acto, dormido como un niño, y yo sufro, porque el chico de la moto está buenísimo y porque ya me empieza a picar el chico, y poquito a poco, como quien no quiere la cosa, me voy acercando a él, voy reptando como reptil hambriento de hombre, y siento cómo el corazón me hace pum, pum, pum, porque mi sufrido corazón está bastante trajinado de tanta coca que le he metido, y porque además cuando estoy con el chico de la moto el corazón siempre se me acelera de la pura arrechura que me da ese chiquillo atrevido y mañosón y rubito miraflorino que compra sus ropas de baño importadas en las galerías larco de miraflores</t>
  </si>
  <si>
    <t>así que, caballero, agarré mi bicicleta con cambios y asiento acolchadito que me había traído de miami, y salí manejando con el debido sigilo, no vaya a ser que me salga un perro asesino y se me venga encima como esa noche que venía manejando del 4D donde me había comido un delicioso helado de fresa mientras estudiaba a las chiquillas culoncitas que iban a exhibirse de paso que coqueteaban con los chibolos guapetones que sacaban pecho/surfer, machazos ellos, y en eso que venía montando mi biela tranquilazo me salió un maldito can y empezó a ladrarme como un jodido/energúmeno/rabioso, la puta/perra que lo parió, y yo aceleré, conchasumadre, perro jijunagranputa, pedaleaba yo a toda velocidad por una callecita medio oscura al lado de la huaca juliana y el perro chusco chuchasumay se me venía encima y mi puta biela con cinco cambios, que había traído a lima en una cajaza desde miami sudando la gota gorda, ni siquiera corría bien, y el perro ya me estaba alcanzando y yo pedaleaba fuertísimo porque los perros bravos me dan pánico, y de repente el perro me saltó y yo traté de encajarle una patada seca en plena carótida y ahí fue la desgranputeada, porque tratando de darle una patada al can perdí el equilibrio y a mover la colita con el can y las chicas del can, pataclán, cuerpo a tierra, me saqué la granputa, patinó la biela y aterricé en el frío asfalto limeño y el maldito perro se asustó, perro ladilla y maricón, carajo,  tanto ladras para salir corriendo cuando ya me saqué la granputa, ni siquiera me mordió el cabrón, salió corriendo y yo me raspé hasta el alma, llegué a mi casa hecho mierda, la biela toda abollada y yo con los brazos y las piernas llenos de rasguños, y esa noche juré (llorando) que nunca más iba a montar bicicleta en esta infame ciudad (juramento que hasta hoy he cumplido)</t>
  </si>
  <si>
    <t>Al morir Mariátegui en 1930 el Partido había caído en manos de aventureros y de oportunistas, el viejo Matías se murió y demolieron la casa de Chota y construyeron un cubo con ventanas piensa, que le habían dado una línea claudicante de repliegue ante las masas que por lo mismo cayeron bajo la influencia aprista, ¿qué habría sido del camarada Llaque, Zavalita? Aventureros como Ravines que se volvió agente imperialista y ayudó a Odría a tumbar a Bustamante, ¿renegaría, se cansaría de la militancia difícil y asfixiante y tendría mujer, hijos y trabajaría en un Ministerio?, y oportunistas como Terreros que se  volvió beato y todos los años se ponía hábito morado y arrastraba una cruz en la Procesión del Señor de los Milagros, ¿o seguiría y hablaría todavía con su voz de pajarito en círculos de estudiantes cuando no andaba en la cárcel? Traiciones y represiones casi habían liquidado al Partido, ¿y si seguía sería prosoviético o prochino o uno de esos castristas que habían muerto en las guerrillas o se habría vuelto trotskista?, y al subir Bustamante en 1945 el Partido había vuelto a la legalidad y comenzó a reestructurarse y a combatir en la clase obrera el reformismo del Apra, ¿habría viajado a Moscú o a Pekín o a la Habana?, pero con el golpe militar de Odría el Partido había sido desmantelado de nuevo, ¿lo acusarían de stalinista o de revisionista o de aventurerista?, todo el Comité Central y decenas de dirigentes y militantes y simpatizantes encarcelados y desterrados y algunos asesinados, ¿se acordaría de ti, Zavalita, de esa mañana donde Matías, de esa noche en el Hotel Mogollón?, y las células sobrevivientes de ese gran naufragio habían lentamente, trabajosamente constituido la Organización Cahuide, que sacaba esa hojita y se dividía en la Fracción Universitaria y la Fracción Obrera, camaradas</t>
  </si>
  <si>
    <t>digo cojudo yo porque, por supuesto, el bribón de mariano no se compró ninguna guitarra con esa plata, o sea que me metió la mano (y yo feliz), dicho sea de paso, me acuerdo ahorita de un día, hace una punta de años, cuando jugaba fútbol en la selección del colegio, un día que jugamos un partido amistoso contra un colegio fiscal, o sea un colegio de morenitos que la rompían, creo que el melitón carbajal, y en pleno partido hubo un tiro libre y yo, que veía mucho fútbol en televisión y me sabía de memoria las alineaciones de todos los equipos argentinos, hice lo que hacían los más pendejos del fútbol argentino, o sea, fui corriendo a la barrera de los morenitos, porque el tiro libre era a favor de nosotros y lo iba a patear el finado guerrero, que murió cuando se cayó el avión de alianza lima, fui corriendo a la barrera contraria y me paré ahí entre los morenitos para estorbarlos un poco y para impedirle al arquero rival una buena visibilidad hay que ver, pues, cuántos goles de pelota muerta se han metido así, usando esa triquiñuela que, astuto yo, traté de poner en práctica- y fue entonces  cuando uno de los morenitos, aprovechando que yo le estaba poniendo el culito ahí en su delante, me metió la mano así despacito, y me pellizcó riquísimo el poto, y me dijo qué rico tu chancho, flaquito, y yo me desarmé de golpe y se me fue todito el fútbol argentino que había visto por televisión y tuve ganas de quedarme ahí paradito para que el picaro cholito siguiera metiéndome la mano todo el partido: pellízcame el popó, cholón, gánate conmigo, méteme tu pichina sin circuncidar, pero no, pues, corazón: uno era un caballerito y delante de sus amigos del colegio no podía quedar como un maricón, así que lo empujé al morenito y le dije qué tienes, huevón, y me alejé muy machito de la barrera deseándolo a morir a ese cholón mañoso y manoseador</t>
  </si>
  <si>
    <t>o sea que ahí estábamos los tres, la vieja cara de doberman, el marciano de mariano y yo estonazo en ese cuarto pulgoso, y la vieja será fea pero tan cojuda no es, porque ya notó que hemos estado hornéandonos, ya se ganó con todito el olor a marihuana, y entonces me preguntó así a boca de jarro (y no es por nada, pero, pensándolo bien, tenía una boca de jarro jodida la vieja) oye, chico barrios, ¿se puede saber qué han estado haciendo aquí que el cuarto apesta a mariguana?, y entonces yo miré a mariano y él me miró a mí y los dos nos cagamos de la risa soberanamente porque yo nunca había escuchado a una vieja diciendo mariguana, así, con g, y como los dos estábamos estonazos, no pudimos evitarlo, nos cagamos de la risa de la cara de perro, y entonces ella se arrebató más todavía y dijo salgan de acá, par de drogadictos, fuera de acá, y mariano caracho, mamá,  no seas malcriada, qué va a pensar mi amigo gabriel, y la vieja me miró con su cara de bulldog recién atropellado por un íkarus en el zanjón y me dijo la verdad que ya te pasas de malhablado en tu programa, hijito, y yo, conciliador, tiene razón, señora, a veces se me va la mano, y el huevas de mariano soltó una carcajada, simplemente porque estaba estón y se reía a la primera cojudez, y yo también empecé a reírme, y entonces fue un mayúsculo cague de risa, porque la vieja entró en trompo, perdió los papeles y de repente agarró el matamoscas de la cocina y zum, le tiró un matamoscazo al mariano, y yo pensé chucha, mejor zafo, y salí del cuarto mientras la vieja le seguía tirando matamoscazos al malandrín de su hijo, y él gritaba cálmate, mamá, soy tu hijo, soy tu hijo, y la cara de perro le gritaba a golpes te voy a obligar a dejar las drogas, drogón, ocioso, muchachito mamarrachento, y yo no lo pensé dos veces y puse primera y me arranqué, porque no quería que me zamparan un matamoscazo, así que abrí la puerta de la cocina y chau, si te vi no me acuerdo</t>
  </si>
  <si>
    <t>se abre la puerta del ascensor y el mariano está abolladazo, le está saliendo sangre por la nariz, tiene unos rasguños bien feos en un brazo y un tremendo moretón en un ojo, y yo mariano, ¿qué pasó?, y él nada, gabrielito, nada, y entramos al depa y yo cierro la puerta y lo abrazo, superjulieta yo, y él au, suave gabrielito que duele, y yo sorry, sorry, y me siento torpísimo, y él puta, qué tal broncaza la que se armó, qué fue de tu vida, y yo sorry, mariano, pero yo no sé mechar, y él se ríe y mueve la cabeza y dice ay, gabrielito, eres un gran rosquete, y yo ¿duele mucho?, y él no mucho, pero esos huevones mechaban bien, y yo ¿y qué fue de tus amigos?, y él zafaron en taxi, estaban recontramaleteados, nos dieron duro esos chuchasumadres pero yo al gordo lo dejé bien abollado también, y yo ¿no quieres darte una ducha calientita, mariano?, y él no, no, así está bien, y camina por la sala nerviosamente, y se muerde los labios, como desesperado, y yo ¿qué pasa, mariano?, ¿qué tienes?, y él es que estos conchasumadres hicieron mierda mi guitarra, y a mí se me parte el alma de ver a mi mariano queridísimo así tan triste porque lo han dejado sin su guitarra y me acerco a él y le hago cariñito en el pelo, con cuidado nomás porque duele, y le digo no te preocupes, yo te regalo la guitarra que quieras, y él me mira y sonríe y dice au, me río y duele peor, y yo suerte que viniste, mariano, me moría de ganas de estar contigo, y él me abraza despacito porque duele y yo siento su cuerpo flaquito pegadito al mío, qué rico, y le busco su boquita de caramelo, boquita hinchada como la mía porque los coqueros siempre tenemos los labios hinchados, y le digo yo te voy a dar todo lo que quieras, mariano, todo, y él gracias, gabrielito, te pasas de vueltas, y le busco su boquita y él se deja y le doy un beso suavecito, despacito, con mucho cuidado, y me quedo con un sabor a sangrecita en la boca y le digo en el oído ya somos hermanos de sangre</t>
  </si>
  <si>
    <t>"Cadetes, cadetes, olvidemos este bochorno, que nunca se repita, la infinita bondad de la señora embajadora", dicen que Gamboa dijo después "qué vergüenza, ni que esto fuera un colegio de monjas, las mujeres dando órdenes en los cuarteles", y agradezcan a la dignísima, quién inventaría el aplauso del colegio, una locomotora que parte despacito, pam, uno dos tres cuatro cinco, pam, uno dos tres cuatro, pam, uno dos tres, pam, uno dos, pam, uno, pam, pam, parninmin, y de nuevo y después, pam-pam-pam, y de nuevo, los del Guadalupe se jalaban las mechas de cólera con nuestra barra en el campeonato de atletismo y nosotros pam-pam-pam, a la embajadora debimos hacerle también el chajuí, chajuá, hasta los perros se pusieron a aplaudir y los suboficiales y los  30  La Ciudad y los Perros  Mario Vargas Llosa  tenientes, no paren, sigan, pam-pam-pam, y no le quiten los ojos al coronel, la embajadora y el ministro se largan y a él se le torcerá de nuevo la cara y dirá se creían muy vivos pero voy a barrer el suelo con ustedes, pero se comenzó a reír, y el general Mendoza, y los embajadores y los oficiales y los invitados, pampam-pam, uy qué buenos somos todos, uy papacito, uy mamacita, pam-pam-pam, todos somos leonciopradinos ciento por ciento, viva el Perú cadetes, algún día la Patria nos llamará y ahí estaremos, alto el pensamiento, firme el corazón, " ¿dónde esta Gambarina para darle un beso en la boca?", decía el Jaguar, "quiero decir si quedó vivo después de tanto contrasuelazo que le di", la mujer está llorando con los aplausos, Malpapeada, la vida M colegio es dura y sacrificada pero tiene sus compensaciones, lástima que el Círculo no volviera a ser lo que era, el corazón me aumentaba en el pecho cuando nos reuníamos los treinta en el baño, el diablo se mete siempre en todo con sus cachos peludos, qué sería que todos nos fregáramos por el serrano Cava, que le dieran de baja, que nos dieran de baja por un cocino vidrio, por tu santa madre no me metas los dientes, Malpapeada, perra</t>
  </si>
  <si>
    <t>me cuenta que está empinchada con su vieja porque la cara de perro no la deja tranquila, todo el día jode y jode con que haz tu cama, haz tus tareas, no hables tanto por teléfono, ordena tu cuarto que está hecho una pocilga; me cuenta que se lleva fatal con mariano porque el conchudo de mariano sí puede hacer pendejada y media pero a mí, que ya tengo diecisiete años, la vieja no me deja regresar después de la una de la mañana y si regreso a la una y media me hace un roche de putadamadre; me cuenta que dos de sus mejores amigos, chiquillos recién salidos del colegio, cayeron en roma con un ojete de coca y ahora están en una cárcel italiana por cojudos, pues, les dije que no se metieran en eso, les dije que iban a terminar mal; me cuenta que el año pasado terminó en los reyes rojos, un pase de vueltas el colegio porque algunos profesores fuman bates  con los alumnos y es todo superliberal, bien por ti, fumona; me cuenta que está con enamorado pero ahora están medio peleados porque el pendejo le sacó la vuelta con una amiga y ella no es ninguna cojuda para dejar que su enamorado agarre con otra, o te contentas conmigo o pon primera y arráncate, compadre, le dije, y él se achoró y se borró del mapa y hace tres días que no me llama, así que oficialmente estamos peleados, pero la verdad que lo extraño un culo a coquito, para qué te voy a mentir, gabriel, estoy templadaza de él y no sé qué hacer, porque una sufre horrores; me cuenta que no sabe qué coño hacer por la vida porque a la universidad no voy a postular ni cagando, gabriel, primero porque no la agarro y segundo porque no quiero aburrirme estudiando una cojudez tipo administración de empresas, que la verdad no me interesa para nada; me cuenta que sus amigas van a postular a la academia charles chaplin para estudiar producción de televisión y yo le digo genial, eso suena bien, y ella sí, pues, a lo mejor me meto a la chaplin, y yo pienso hablando de chaplin porque no me das un buen chaplin y te callas la boca y me demuestras cuán mamona y putita eres, chibolita de diecisiete años que ya debes tener varias pingas en tu haber</t>
  </si>
  <si>
    <t>así que jalo mi sillita y timidón nomás me siento cerca de la mesa de mariano, el indio y el gringuito, y en eso mariano me computa y sonríe y  deja la guitarra y los dos huevones siguen cantando porque están voladazos y se me acerca mariano peluconazo, con un polo que alguna vez fue blanco pero que ahora es ya medio gris-ecología-léase-cochinazo, y me dice hey, famoso, qué haces tú por aquí, y me da la mano, linda mano, mano de artista, mano de ex pajero convertido en aspirante a rockero, y yo nada, nada, pasaba y te vi, y él ven, siéntate con nosotros, estábamos ensayando porque el sábado tenemos concierto, y yo pienso no te pases, pues, guapo, el sábado vas a cantar delante de veinte náufragos entre los que yo estaré apuntadazo, pero no llames a eso concierto, ¿ok?, y yo feliz porque mariano se paró y me saludó supercariñoso, jalo mi sillita y me siento con ellos y mariano me dice éste es billy y señala al gringuito que me hace así nomás con los ojos todo bacán y sigue cantando, y luego me dice y éste es harry, y señala al indiazo que también me hace así nomás con los ojos todo bacán, sal de acá, cara de huaco, saluda bonito que ahorita llamo a la policía y te hago meter preso por feo y faltarme el respeto carijo, y yo también les hago así nomás con los ojos, y no sé por qué en el preciso instante que mariano coge su guitarra y se pone a cantar de lo más coqueto e inspirado, no sé por qué en ese momento alucino que mariano y billy están en algodón, computo que los dos son pareja o están así medio templados, no sé, porque ese billy no tiene cara de loca brava, pero lo ha mirado a mariano así-de-medio-lado-comiéndose-un-helado y con una sonrisita cómplice que yo al toque me pongo noico y celofán y con ganas de hacer una escena de despecho terrible tipo telenovela venezolana, porque, eso sí, que nadie se meta con mi mariano, por favor, respetos guardan respetos y yo soy sumamente respetuoso de pinga ajena, pero si te metes con mariano estás chocando conmigo, billy boy (y sigue cantando nomás que tan mal no lo haces, a lo mejor llegas a las semifinales de la oti, huevastristes)</t>
  </si>
  <si>
    <t>Y Porfirio dijo que había visto que el canal de desagüe de la laguna se podía ahondar y que por la pampa había que hacer una acequia, pues la pampa se llenaba de agua por falta de camino para el agua más que por el aumento de la laguna y que en la pampa se podía sembrar, y el tal Chauqui dijo que había que dejar las cosas como siempre habían sido y que Porfirio deseaba el daño de la comunidad enojando a la laguna, y aquella mujer prieta podría salir,  343 y Valencio pensó que nunca salía cuando iba a cazar los patos, aunque quizá estaba en parte más honda, pues él se metía por el lado de las piedras que daban a Muncha y ahí había nidos, y ninguna mujer, porque sin duda vivía más adentro, pero eran muy cobardes si le tenían miedo a una mujer y él seguiría yendo a cazar los patos, y si mucho apuraba la iba a tumbar como a Tadea, y el tiempo era muy bonito, sólo que algunos comuneros penaban por Rosendo, que no tenía cuándo salir, y Ambrosio Luma dijo que había que hacer esteras y quemar cal para vender y todos se pusieron a tejer totoras y quemar piedras casi azules y así salían las esteras y la cal y las llevaban al pueblo, y Valencio también aprendió a tejer y quemar y dijo que no quería plata sino su pan, y le trajeron una alforja llena de pan y él convidó a Tadea y el pan era muy rico, y de noche el ciclo se despejaba y pasaba la luna y tiritaban las estrellas y los chicos se iban a la pampa y gritaban alegremente: «Luna, Lunaaaaa», y él recordaba sus penas de niño y veía que aquí nunca daban latigazos y que todo era bueno, y llegó el tiempo de la trasquila y él también trasquiló y ningún caporal se llevaba la lana sino que quedaba en la comunidad, y Tadea le dijo que iba a hacerle un poncho y él lo quiso morado con rayas coloradas y verdes y así lo hizo y quedó muy bonito y todo era bueno y el que se quejaba era porque quería molestar, y Casiana iba a parir ya, y él estaba muy contento con Tadea y su poncho nuevo y haciendo más esteras porque deseaba regalar a Tadea una percalita, y los cerros estaban muy altos y el cielo muy limpio y la laguna brillaba como los ojos de Tadea y todo era bueno</t>
  </si>
  <si>
    <t>esa noche salí de la televisión y fui corriendo como un energúmeno a mi departamento (qué rico era salir de la televisión y manejar a toda velocidad por el zanjón y sentir que todo lima estaba durmiendo y que yo podía correr a ciento cuarenta feliz porque si me paraba un policía no me iba a decir nada y encima me iba a pedir un autógrafo para su señora esposa) y fui hecho una bala a mi depa y como siempre me quedé hablando un ratito con el cholo huamán, que tenía su televisor chiquitito y recontrafíel el cholo me veía todas las noches y me comentaba el programa  y se jaraneaba solito con mis payasadas (gracias, cholo, por ser tan leal y por sonreírme siempre que yo entraba al edificio) y entré a mi depa que con las justas tenía una cama y un colchón sin sábanas y un equipo de música, punto, nada más, porque nunca me ha gustado llenar mi casa de muebles innecesarios, y al toque nomás me quité toda la ropa embustera que me ponía para salir en la tele, mis saquitos del corte inglés y mis corbatitas armani y mis trajinadísimos zapaticos bally, y con las mismas me saqué el nauseabundo maquillaje que me daba un aire a loca brava (no es por nada pero así maquilladito y con laca y los labios pintaditos de rojo intenso, ay, me puedo morir, ya estaba lista para salir a bailar en el elenco de mi amigo el famosísimo travestí pocho noel, que es de lo más amigable y refinado y bailarín el pocho, y conste que él y yo sólo somos amigos, nunca ha habido cherrys de ningún tipo entre nosotros a pesar de todas las calumnias de la prensa amarilla, que no sé por qué le dicen amarilla y no, por ejemplo, rosada, y un saludo desde aquí para mi pocho noel, y felicitaciones pochito por atreverte a ser una loquita en una ciudad tan hipócrita y reprimida como lima la horrible, bien por ti y que sigan los éxitos, pocholo, y tú y yo sabemos que lo nuestro nunca pasó de la amistad y la común solidaridad que sienten dos locas bravas en lima la horrible, ahora, eso sí, pochito, antes de chapar contigo, prefiero que me chanque un tren, ¿ya? porque a mí me gustan los chiquillos bien machitos y achorados, y no las loquitas como tú, que tanto polvito se echan en la cara, ¿me entiendes, pocholo?, y no te ofendas, ¿ya?)</t>
  </si>
  <si>
    <t>esa noche acabo de terminar el programa y llego a mi casa en temito y corbatita y zapatitos de dandy GQ y tengo la cara toda cremosa, llena de polvos y base y maquillaje de tercera que me pone una gorda abnegada en  la tele, y lo primero que hago es entrar al baño y sacarme toda esa mierda infecta de la cara, y me veo en el espejo y pienso ¿cuándo carajo tendré los cojones para dejar la televisión y hacer lo que me gusta, o sea, escribir?, y mientras me saco el inmundo maquillaje que tanto odio, trato de no pensar en todas las tonterías que he dicho esa noche en la tele y me digo okay, ponte tu blue jean y tus añejos zapatitos timberland, pídele el volvo a tu mamá, que debe de estar sufriendo la pobre en su camita pensando ay, señor mío y dios mío, qué hice yo para merecer un hijo tan escandaloso que sale en la televisión hablando de los condones y los condones y los condones, qué palabra tan horrible esa que su santidad condena con todas sus polacas fuerzas, me cambio rapidito porque ya es tarde y le toco la puerta a mi madre y ella, que está despierta porque nunca duerme la pobre, me dice pasa, hijito, y yo mami, ¿me prestas el carro un ratito?, y ella pasa, amor, siéntate, convérsame un ratito que no puedo dormir, y yo mejor mañana, mami, porque ahorita estoy un poco apurado, y ella anda nomás, hijito, no te preocupes, y no regreses tan tarde que es peligroso andar de noche, me ha contado tu tía kuki que el otro día lo paró un patrullero a tu primo alfredito y se lo querían llevar a la comisaría porque no tenía sus papeles en regla y el pobre alfredito de lo más asustado le tuvo que dar una tremenda coima al policía, porque tú sabes que la situación se está poniendo la mar de fea, y yo, antes que ella se despache el sermón de las tres horas sobre la situación y el papa polaco que condena el uso y abuso del condón, yo le digo mami, sorry, pero me tengo que ir, me están esperando en una reunión, y ella anda nomás, hijito, no te olvides de desconectar la alarma del carro que si no tu papi se despierta y va a regañar, y yo chau, mami, que duermas bien, y cierro la puerta y ella se queda feliz con todas sus estampitas y sus santos y sus medallitas y sus rosarios y sus oraciones y su coro de ángeles de la guarda, todos a su alrededor procurándole consuelo y auxilio espiritual</t>
  </si>
  <si>
    <t>no te pases, doña, yo no tengo la culpa de que tengas el coño seco y que tu marido te haya dejado hace un chuchonal de años, ¿okay? me contestó la vieja y yo todo respetuoso le dije buenos días, ¿está mariano por favor?, y ella con una voz de amargada brava me dijo ¿quién lo llama?, y yo pensé y a ti qué chucha, pásame con el puto de tu hijo y no jodas, pero le dije con mi voz de flemático señorito inglés de parte de gabriel, y ella, ya con manifiestas ganas de joder, ¿gabriel qué? y yo pensé gabriel qué te importa, necia, llama al fumón de tu hijo y deja de inflamarme las pelotas, pero siempre educadito como me enseñó mi mamá gabriel barrios, y ella ya con otra voz, va más suavecita y amigable, ya con una vocecita tipo ay pero qué rica está mi mantequilla dorina, si está para chuparse los dedos, ¿barrios, el de la televisión?, y yo sí, señora, el de la televisión, y de más está decir que me sentí un insigne cojudo, y entonces ella se me abrió de piernas y se me echó la muy puta y en vez de hablarme con su primera voz aguardientosa me habló con una vocecita de beatarompe-cojones, un momentito, hijito, y qué gusto me da que mi hijo se haya hecho amigo tuyo, porque yo no me pierdo tu programa, todas las noches te veo por el canal cinco, está de lo más gracioso tu programa, oye: tremendo eres, haces cada pregunta que es para morirse de risa, y yo mil gracias, señora, mil gracias, ojalá podamos conocemos pronto, pero en el fondo siempre pensando ya cállate, vieja mamona, y pásame de una vez con mariano, y entonces ella ¡mariano!, ¡mariano!, ¡mariano!, gritando como un demencial papagayo, y luego a mí un ratito que lo voy a ir a despertar, parece que todavía está durmiendo el bandido este, y yo mil gracias, señora, gusto de saludarla, pues, y ella el gusto es mío, hijito, y felicitaciones por tu programa, que está de lo más gracioso, y yo gracias, gracias, y en el fondo pon primera y arráncate nomás, tía, que ya estoy hinchado, hinchado hasta los cojones, de todas las viejas mañosas que me felicitan a morir y después me critican a la salida de misa de doce y en el fondo lo único que quieren es que se las cache un machucante fornido y pingón y al diablo todas las cucufaterías aburridas que nos enseña el padre alcázar en maría reina, hija, porque no hay como comerse una rica pinga, al menos es mucho más divertido que escuchar el sermón del padre alcázar (que además debe de haberse comido kilómetros de pinga, digo yo)</t>
  </si>
  <si>
    <t>a mi adorado hermano manolo le tiene prohibido ver el programa, manolín se caga de risa viéndome furtivamente y a veces le pide permiso para verme, pero ella nada, firme, intransigente, bien apegada a su religión y su rosario y sus cuchumil estampitas de todos los santos: no, amor, tu hermano está descarriado, gabriel se ha dejado llevar por el materialismo y los deseos animales, gabriel ya no sabe lo que dice, porque no piensa, no usa su cabecita que dios le dio y que tantos dones le regaló, y él tendrá que responder ante nuestro señor por haber hecho mal uso de sus dones, como en la parábola de los dones, ¿te acuerdas, mi cielo?, y ahora ándate a dormir nomás y olvídate de gabriel, que tú no vas a ser como él, tú vas a ser un profesional universitario y un hombre hecho y derecho, mi vida, besito a tu mami, chup, chup, chau, mami, chau, mi cielo, no te olvides de darle las gracias al señor, ¿ya, manolín? y entonces yo sonriendo así medio cachaciento le digo ¿por qué te ha afectado tanto mi programa anoche, mamá?, y ella superelegante con su  vestidito celeste y sus zapatitos blancos y su collarín de perlas, me dice por la barbaridad que dijiste anoche, gabriel, me has hecho sentir muy avergonzada de ti, y eso es algo que ningún hijo debería hacerle a su madre, yo nunca había tenido vergüenza de un hijo mío, gabriel, pero anoche ya fue demasiado, ya te pasaste de la raya, y ahora se está poniendo furiosa y empieza a mirarme con mala cara, con cara de lárgate de la casa, pecador empedernido, y no quiero verte más por acá, que éste es un hogar cristiano, y yo siempre sonriendo a medias, como quien no quiere la cosa, como quien dice ay, mamá, ¿otra vez vas a empezar con tu sermón de las tres horas?, le digo ¿a qué te refieres, mamá?, y ella con su vestidito larguísimo y superconservador que le llega casi hasta los pies, porque eso de andar mostrando los jamones es tentar a los hombres con el pecado de la carne, pues, hija, me dice tú sabes muy bien a qué me refiero, hijito, y se me queda mirando así con sus ojos de fanática-religiosa-dueña-de-laverdad, y yo tengo unas ganas feroces de decirle caracho, mamá, déjame leer el periódico y si estás aburrida ándate al jardín a rezarte un rosario, pero no vengas aquí a complicarme más la vida, pero me quedo callado y ella también y de nuevo es como una competencia para ver quién habla primero, el que habla primero pierde, y yo tranquilo nomás me muerdo la lengua y la miro un ratito y agarro mi periódico y hojeo el suplemento de los deportes y entonces ella se pica y pierde, porque habla primero y me dice hay que ser bien bruto y bien ignorante para hablar así de la iglesia, gabriel</t>
  </si>
  <si>
    <t>¿y quién me despierta cuando ya está oscureciendo? mariano, por supuesto, no trae ninguna guitarra (nunca se compró la guitarra, pero sí dio el concierto el sábado famoso y con guitarra prestada) y me despierta con tres timbrazos que me hacen saltar de la cama y correr a la ventana en calzoncillos y chequear así escondido para ver quién es, no vaya a ser un  pelotudo que viene a joder, el afilador, el cartero o una de esas admiradoras arrechas que a veces me traen regalitos que luego yo boto a la basura o se los regalo al portero, y entonces veo al mariano en su casaquita de cuero y su pelito largo y recontraacelerado, nerviosón, mirando hacia arriba a ver si aparece mi delgada silueta en calzoncillos, ay mi romeo, mi romeo adorado, corro a la cocina y pasa, mariano, pasa, y vuelo a mi cuarto y me pongo el blue jean ajustadito que me saca potito (uno tiene que hacer esfuerzos para provocar a la muchachada nacional, pues, caray: compréndanlo a uno que sólo necesita un cachi rico) y le abro la puerta putísimo yo en jeans al cuete y sin polito y con las tetillas al aire (ay, cómo me gustaba que me chupases las tetillas y me las pusieras duritas de la pura arrechura) y sale el mariano malandro y armadazo del ascensor y entra con el pacazo y le doy un beso y le siento el sabor a coca y él hace unas muecazas bravas y se acerca a la ventana y me dice he comprado un chamo buenazo, estoy pilas, y yo a ver, juégatelo, y él saca su billetera y se saca la casaquita de cuero toda vieja y gastada de chico de la moto y saca el pacazo que lleva adentro, una bolsita con un tamal de coca, y me enseña el pacazo y se ríe y me dice sírvete, y yo gracias, corro a mi cuarto, saco mi electoral, me meto dos, cuatro, seis tiros al hilo, qué rico, y él jala también, y a los diez minutos estamos de cemento y con una sed nazi y yo tomando agua de caño porque no tengo cocacolitas y él haciendo muecazas y yo le cuento el pleito con mi vieja y él se caga de risa y me dice no le hagas caso, tu programa es un deshueve, y yo durazo y arrechazo como estoy (porque a veces la coca me pone tan nervioso que la sola idea de tirar se me mete a la cabeza como un virus y no hay cómo sacármela de encima) lo agarro en seco al mariano y me lo beso fuerte y él au, suave, porque todavía le duelen las heridas de la bronca en la calle de las pizzas, y así durazos como estamos nos tiramos en el colchón y cachamos, primero él a mí, después yo a él, y jadeamos y sudamos y nos manchamos y el cuarto huele fuerte pero es rico estar así, cachando y cachando y sabiendo que una vasta legión de admiradoras espera mi aparición en televisión un rato más tarde, pobres chicocas despistadas, si supieran que soy gay y que jamás me acostaría con ninguna de ustedes, gorditas arrechas de colegio fiscal que se mojan pensando en ricky martin y escuchando su radio mar, bien chévere el ronco, amiga</t>
  </si>
  <si>
    <t>y entonces le digo aquí, aburrido, matando la tarde, ¿y tú qué tal?, y ella regular nomás, y me mira así con sus ojitos de pescadito triste, y yo ¿por qué regular?, y ella porque ayer tuve un cherry con mi enamorado, y yo ¿pero no era que habías peleado con él?, y ella bueno, sí, pero siempre es así, peleamos y después amistamos, y yo ¿qué pasó ayer?, ¿por qué pelearon?, y ella gracias le dice al mozo y mete una cucharadaza en el pionono y se la lleva a la bocaza de mamona (parece que está con un hambre nazi la chibolita) y me dice peleamos porque él se armó y a mí me  jode que se pichanguee cuando está conmigo, y yo ¿tú no le entras a los tiros, nathalie?, y ella o sea, sí me gusta, y de vez en cuando me pichangueo, pero no me gusta armarme cuando estoy con coco, y yo ¿quién es coco?, y ella coco es mi enamorado, pues, y yo ah, no sabía su nombre, sorry, y ella lo que pasa es que coco está demasiado metido en la pichanga y me preocupa un huevo que no pueda salir, no sé si te acuerdas que te conté que dos patas míos cayeron con coca en italia, y yo claro, claro, y ella bueno, esos patas eran amigazos de coco y él estaba medio metido en el negocio y la verdad que yo quiero sacarlo de ese mundo, gabriel, porque me da miedo que un día lo agarren y lo metan preso, y yo tienes toda la razón, nathalie, no hay que jugar con fuego, eso siempre termina mal, y ella ¿pero tú también te metes tus tiros, no?, y yo bueno, sí, pero sólo de vez en cuando, y ella igual yo, yo lo hago como un complemento nomás, pero igual me vacilo sin tiros, y yo la verdad que yo prefiero fumarme mil veces un rico troncho, y ella se caga de risa y palmotea mi pierna (suave, enana mañosa, no busques pleito que te agarro a pingazos y te hago llorar, ya sabes) y así cagándose de risa me dice eres un fumón, gabriel, el otro día te vi en tu programa y estabas estonazo, y yo ¿viste cuando te mandé saludos?, y ella no, no vi, ¿no friegues que me mandaste saludos?, y yo claro, eres una falla, nathalie, y ella es que me quedé dormida, estaba con un sueño nazi y no llegué hasta el final, pero cuenta, cuenta, ¿qué dijiste?, y yo nada, una cojudez, te mandé un beso o algo así, y ella cuenta, pues, no te hagas el interesante conmigo, y yo creo que dije algo así como: ya sabes, nathalie, nos vemos mañana en el parque, y ella se caga de risa y me dice eres un conchudo, gabriel, no sé cómo te atreves a salir estonazo en la televisión, y yo ¿viste anoche a tu hermano?, y ella ¿dónde?, y yo en mi programa, pues, y ella abre sus ojazos y me mira con cara de no jodas, pues, no me cochinees, y dice ¿qué, el mariano salió en tu programa?, y yo claro, lo entrevisté y cantó mostro, y ella ¿jura?, ¿jura?, y yo te juro, y ella pucha, qué pena, cómo me lo perdí, no me habían comentado nada, y yo no me sorprende, nadie ve mi cojudo programa, y ella cuenta, cuenta, ¿qué tal estuvo el mariano?, y yo estuvo mostro, cantó mostro, y ella se caga de risa y dice tienes que enseñarme el video, choche, tienes que enseñármelo, y yo claro, claro, de todas maneras, y por adentro dónde estarás ahorita, mariano, te extraño, una aquí sólita comiendo su pionono con manjarblanco y tú seguro fumando bates con el billy y el harry, ensayando  tus canciones para el concierto de la noche, te odio, rockero, y también te extraño un chuchonal</t>
  </si>
  <si>
    <t>y los tres chiflados siguen cantando a voz en cuello y en inglés y con toda la concha del mundo, y yo ahí sentadito y timidísimo escuchándolos embobado y mirándole de reojo el pechito de gaviota al loco mariano, y los dos ex convictos de la otra mesa siguen mirándonos feo y yo presiento que esto se va a poner color de hormiga, porque en la calle de las pizzas las cosas siempre terminan mal, es uno de esos sitios malhadados adonde es mejor no ir porque si no hay batida policial por lo menos es seguro que alguien te buitrea encima, y al ratito nomás se acerca un gordito con anteojos y una panza abusiva, la camisa así medio abierta porque le queda apretadaza y el pantalón también al cuete, debe de ser el administrador este gordito, tiene una pinta inequívoca de inútil y atravesado, y se acerca a la mesa caminando así con cara de agárrenme que les saco la entreputa y nos dice a los cuatro, así llevándose las manos a los bolsillos como machazo cantinero mexicano, nos dice ya, pues, carajo, ¿me van a dejar de hacer bulla o quieren que los bote de acá?, y yo pienso uy chucha, esto se va a poner feo, para qué mierda paré, debí seguirme de largo y tocarle el timbre a la chiquilla nathalie, y entonces mariano se para y le dice qué le pasa, mister, cuál es su problema, qué le hemos hecho para que nos hable así tan feo, y yo me quedo impresionado porque mariano conmigo fue un señorito y se dejó cachar rico, pero con este gordo insolentón bien que se ha cuadrado todo varón, yo ni cagando me atrevería a cuadrarme así, y entonces el gordo le dice ya, mejor se me van de una vez, no quiero problemas con ustedes, de una vez se me van, y billy y harry se paran y billy protesta por qué nos vas a botar así, oye, si ni siquiera hemos  terminado nuestra chop, y el gordo te boto porque me da la gana, huevón, te boto porque éste es mi local y me jode que vengan a hacerme bulla, y billy no te pases, compadrito, no faltes el respeto, y harry no estamos haciendo bulla, oye, estamos cantando, y uno de los cholones achorados de la otra mesa si quieren cantar, váyanse al parque, carajo, por qué tienen que venir a jodemos acá, y mariano qué te pasa, compadrito, cuál es tu cherry, y los dos achoradazos se paran y son dos bestiazas caras de perro llenos de granos y con los ojos así desorbitados como miran los peores coqueros de la calle de las pizzas, y yo no me paro, más bien me agacho un poquito para que no me reconozcan, porque no quiero que mañana salga en la primera plana del diario ojo: chico de la tele sale abollado en gresca miraflorina, se sospecha lío de faldas, y entonces el gordo administrador ya, ya, se me van de una vez, y billy primero terminamos la chop que ya pagamos, compadre, y el gordo agarra la jarra de cerveza y, desafiante, la vacea en la calle y yo pienso ay chucha, ya se armó, y billy empinchadazo oye, conchatumadre, por qué me botas mi chop, y el gordo se le viene encima a billy y le zampa un puñete seco en la cara y grita fuera de acá, pasteleros, y mariano le zampa una rotunda patada en el culo al gordo y los dos ex convictos de la otra mesa se vienen con todo y ya se armó la bronca y yo me paro y salgo corriendo hecho una pinga y cuando llego a la esquina volteo y veo a los seis cojudos en una bronca de putamadre y me siento un rosquete porque yo no estoy tirando bronca con ellos, pero jódanse, pues, yo no estoy dispuesto a dejarme abollar por esos infectos borrachosos, y además uno es un artista de la farándula que tiene que cuidar su famosa cara para salir bien churrito y puteril en la televisión nacional</t>
  </si>
  <si>
    <t>Usted está de franco yo estoy de guardia contestó</t>
  </si>
  <si>
    <t>Será fácil encontrarlo en Abancay  y entré al Colegio</t>
  </si>
  <si>
    <t>Las mujeres orillaban el campo vestían de azul o negro</t>
  </si>
  <si>
    <t>No conocía a ninguno dos eran criollos y el otro serrano</t>
  </si>
  <si>
    <t>La niña pataleaba sin llorar tenía el cuerpo desnudo</t>
  </si>
  <si>
    <t>Unos eran pequeños y azules  otros eran grandes y verdes</t>
  </si>
  <si>
    <t>Lo vio vacilar un momento luego se acomodó la gorra y se fue</t>
  </si>
  <si>
    <t>Acaricié su pata fría y sus ojos por ellos cantaba y bailaba</t>
  </si>
  <si>
    <t>La funda tenía adornos de plata el mango del puñal era dorado</t>
  </si>
  <si>
    <t>Ha bajado las manos de la cintura  parece más frágil y pequeño</t>
  </si>
  <si>
    <t>Yo no le contesté ni volvimos a hablar más durante el almuerzo</t>
  </si>
  <si>
    <t>¡El Pachachaca puede venir! ¿Qué? dijo se acercó más aún a mí</t>
  </si>
  <si>
    <t>Los miró fijamente sus labios medían el tiempo contando números</t>
  </si>
  <si>
    <t>Vos eres joven y Yo soy viejo  a ti te necesita más la comunidá</t>
  </si>
  <si>
    <t>El Jaguar lo había soltado se mordía el dorso de la mano derecha</t>
  </si>
  <si>
    <t>No transitaba la gente  las campanas repicaban como llamando a misa</t>
  </si>
  <si>
    <t>El profesor de Química lo sigue  parece asustado entre tanto uniforme</t>
  </si>
  <si>
    <t>¡Sí tenía hermanos sí tenía! Valle cayó sobre el Chipro sin gritar</t>
  </si>
  <si>
    <t>Hizo que me sirvieran chocolate y bizcochos  el desayuno de los Padres</t>
  </si>
  <si>
    <t>Las cosas recién empiezan a componerse  y no puedo dejarlo solo al viejo</t>
  </si>
  <si>
    <t>Gritará de noche en las cumbres  hará caer peñascos sus cadenas sonarán</t>
  </si>
  <si>
    <t>El Chispas y tú serán millonarios  ustedes me darán cuando me haga falta</t>
  </si>
  <si>
    <t>El sol se acercaba al patio había llegado ya a los penachos de los cañaverales</t>
  </si>
  <si>
    <t>Era criollo y chifa a la vez  comieron y tomaron tanto que apenas podían caminar</t>
  </si>
  <si>
    <t>Su nariz mostraba casi el filo del hueso  sus ojos seguían ardiendo de impaciencia</t>
  </si>
  <si>
    <t>No pienso que Dios esté alministrando las cosas de la tierra po eso hay tanta maldá</t>
  </si>
  <si>
    <t>Él había estado con el Rajas de muchacho mi hermano y el flaco fueron sus discípulos</t>
  </si>
  <si>
    <t>Levanté los brazos de la opa y los puse en cruz sobre el pecho  sus manos pesaban mucho</t>
  </si>
  <si>
    <t>El flaco Higueras conversó un momento con el chino que atendía parecían conocerse mucho</t>
  </si>
  <si>
    <t>Yo era sensible a la intención que al hablar daban las gentes a su voz  lo entendía todo</t>
  </si>
  <si>
    <t>¿A hacerme andar inútilmente? Yo me vuelvo al pueblo  inmediatamente me vuelvo al pueblo</t>
  </si>
  <si>
    <t>Aun en la penumbra se veía el filo la cal que unía cada piedra labrada lo hacía resaltar</t>
  </si>
  <si>
    <t>Yo hubiera deseado haberme vestido con mi traje viejo pero no era posible en día domingo</t>
  </si>
  <si>
    <t>La muchacha había vuelto a bajar la vista estaba muda y no sabía qué hacer con sus manos</t>
  </si>
  <si>
    <t>Se dedicaban a entrenarse en pruebas de atletismo Antero prosperaba en las de lanzamiento</t>
  </si>
  <si>
    <t>El padre de Arana caminaba con las manos a la espalda se había subido las solapas del saco</t>
  </si>
  <si>
    <t>Estaba descalzo sus piernas desnudas mostraban los músculos en paquetes duros que brillaban</t>
  </si>
  <si>
    <t>Yo estuve en contra de la huelga de solidaridad  el que encabezó a los partidarios fue Jacobo</t>
  </si>
  <si>
    <t>Pero él no entiende quechua no sé si me desprecia cuando me oye hablar quechua con los otros</t>
  </si>
  <si>
    <t>El injerto es generoso y maligno  da crédito pero exige que primero le rueguen y lo diviertan</t>
  </si>
  <si>
    <t>¿Lo hago avanzar a patadas? ¡Camina de rodillas! le gritó el Hermano lo empujó con el pie</t>
  </si>
  <si>
    <t>Entraron a «El Triunfo» a comprar cigarrillos  hervía ya de borrachines y jugadores de billar</t>
  </si>
  <si>
    <t>Le haría bracear en el aire las patas delanteras de un solo golpe de pecho derribaría al otro</t>
  </si>
  <si>
    <t>La niebla se ha condensado los faroles de la pista parecen más pequeños y su luz es más débil</t>
  </si>
  <si>
    <t>Su cuerpo no respondía ni esquivaba los golpes debió esperar que el otro se cansara de pegarle</t>
  </si>
  <si>
    <t>La brisa agitaba apenas la hierba del descampado la vicuña ejecutaba veloces carreras en círculo</t>
  </si>
  <si>
    <t>Lo rodeaban inclinadas cruces de palo más lejos estaba la pared de piedra que cercaba el panteón</t>
  </si>
  <si>
    <t>El humo y las chispas le llenaban los Ojos de lágrimas siempre estaba con los párpados hinchados</t>
  </si>
  <si>
    <t>En una esquina de la huerta había una pajarera alta  su cúpula llegaba hasta la cima de los árboles</t>
  </si>
  <si>
    <t>¡El Padre me ha quemado ya todos los piojos! Ya no voy a llevar contagio él dice que es por el piojo</t>
  </si>
  <si>
    <t>El Rajas era un zambo viejo y apenas se entendía lo que hablaba  todo el tiempo pedía mulitas de pisco</t>
  </si>
  <si>
    <t>Los martes era imposible salir antes el profesor de matemáticas conocía a toda la clase por su nombre</t>
  </si>
  <si>
    <t>Yo era uno de los alumnos más crecidos de mi año y cuando ingresé al Colegio no sabía leer en voz alta</t>
  </si>
  <si>
    <t>El Viejo le alcanzó a mi padre un bastón negro el mango de oro figuraba la cabeza y cuello de un águila</t>
  </si>
  <si>
    <t>Lleras no aparecía ni el Hermano Miguel el Añuco seguía recluido en el cuarto del viejo Padre Augusto</t>
  </si>
  <si>
    <t>Los vio bajar hasta su mano y sin saber cómo ya estaban allí arrugados y apretados entre sus propios dedos</t>
  </si>
  <si>
    <t>Entonces los ojos del arpista brillaban de alegría llamaba al forastero y le pedía que cantara en voz baja</t>
  </si>
  <si>
    <t>En la mañana debían ir a misa del Colegio Champagnat de Miraflores  sólo Emilio y Alberto estudiaban en Lima</t>
  </si>
  <si>
    <t>¡Diosito! ¡No vayas lejos de Abancay no entres a los cañaverales</t>
  </si>
  <si>
    <t>La madre de Rondinel ha decidido no mandar ya al Flaco al Colegio lo van a trasladar a un internado del Cuzco</t>
  </si>
  <si>
    <t>Su madre oiría aullidos cuando lo tuvo en su vientre se criaría en algún lugar pesado donde los perros sufrían</t>
  </si>
  <si>
    <t>El teniente indicó a uno de los soldados que preparara café y preguntó a Gamboa si quería una taza éste asintió</t>
  </si>
  <si>
    <t>Apoyé mis brazos y la cabeza sobre la carpeta  con el rostro escondido me detuve a escuchar ese nuevo sentimiento</t>
  </si>
  <si>
    <t>Iban emponchados una alta bufanda les abrigaba el cuello</t>
  </si>
  <si>
    <t xml:space="preserve"> el cuero de las ojotas palmeaba el suelo duro y los tacos martilleaban </t>
  </si>
  <si>
    <t>Pero no hay caña natural que pueda servir de materia para un pinkuyllu el hombre tiene que fabricarlo por sí mismo</t>
  </si>
  <si>
    <t>Yo le seguí atentamente no oí sus pasos en el callejón y comprendí que se había ocultado a la vuelta de la esquina</t>
  </si>
  <si>
    <t>Lo miran una docena de rostros fatigados el humo cubre el recinto como un toldo sobre las cabezas de los imaginarias</t>
  </si>
  <si>
    <t>Su corazón se llenaba de impaciencia en abril lo mandarían al colegio y estaría fuera de su casa buena parte del día</t>
  </si>
  <si>
    <t>Valle miraba al Hermano con expresión casi de desafío Romero se le había acercado y tenía las manos cerradas en puños</t>
  </si>
  <si>
    <t>El hombre revisaba unos papeles tenía un lápiz en las manos y lo movía en el aire como siguiendo unos compases secretos</t>
  </si>
  <si>
    <t>Parecía que te ibas a meter de cura - dijo Pluto acababa de elegir un disco y le daba vueltas en la mano- Casi ni salías</t>
  </si>
  <si>
    <t>En ese precipicio suelen descansar los grandes loros viajeros se prenden de las enredaderas y llaman a gritos desde la altura</t>
  </si>
  <si>
    <t>¡Y buscaré también a la señora de Patibamba le preguntaré su nombre y le besaré las manos! ¿Qué tienes? me preguntó Antero</t>
  </si>
  <si>
    <t>Habían subido ya una parte de la inmensa cuesta cuando escucharon disparos vieron levantarse polvo en el puente y se detuvieron</t>
  </si>
  <si>
    <t>Vayan a jugar con mis humildes manos yo les doy la bendición de esa Virgen</t>
  </si>
  <si>
    <t>¿Estabas enamorado de mí? -dijo Teresa  él la miró y ella no había enrojecido</t>
  </si>
  <si>
    <t>Tenía la cabeza algo echada hacia atrás el viento agitab a su camisa comando y unos cabellos negros que asomaban por la cristina</t>
  </si>
  <si>
    <t>Al Hermano le dio la luna en el rostro me tocó la cabeza con las manos y me besó</t>
  </si>
  <si>
    <t>¿Qué tiene decir la verdá? La hacienda del lao tovía se llamaba Cerro Negro y era de ganao lanar tovía no estaba englobada en Umay</t>
  </si>
  <si>
    <t>Desde la cima de la piedra vi que el Padre Augusto se detenía en el camino y llamaba con la mano a la demente ella también lo llamaba</t>
  </si>
  <si>
    <t>Era una inmensa fachada parecía ser tan ancha como la base de las montañas que se elevan desde las orillas de algunos lagos de altura</t>
  </si>
  <si>
    <t>Aún había sol en las cumbres nevadas el brillo de esa luz amarillenta y tan lejana parecía reflejarse en los penachos de los cañaverales</t>
  </si>
  <si>
    <t>Alberto descubre que los ojos del sapo han cobrado vida la desconfianza y la sorpresa asoman en sus pupilas como dos estrellas moribundas</t>
  </si>
  <si>
    <t>El portero me limpió el cuerpo con un trapo me cubrió con una sábana y me llevó cargado a la celda todavía deshabitada del Hermano Miguel</t>
  </si>
  <si>
    <t>No entramos a la iglesia de la Compañía no pude siquiera contemplar nuevamente su fachada</t>
  </si>
  <si>
    <t>La despedida    Los ríos profundos  José María Arguedas  amigo parecía que iba a apagarse en cualquier instante  hablaba con gran esfuerzo</t>
  </si>
  <si>
    <t>Iba a la iglesia y rezaba se despedía del mundo contemplando el cielo y las montañas se despedía del mundo contemplando el cielo y las montañas</t>
  </si>
  <si>
    <t>¿Por qué será? Cuando están quietos sus ojos parecen un poco bizquitos no se fijan parejos</t>
  </si>
  <si>
    <t>sucia los pelos lacios caían a cada momento sobre su frente</t>
  </si>
  <si>
    <t>La formación se disuelve a medida que va ingresando al comedor los cadetes se quitan las cristinas y avanzan hacia sus puestos hablando a gritos</t>
  </si>
  <si>
    <t>Estaba con las manos en los bolsillos y espiaba las caras que lo rodeaban algunos hombres tenían los ojos vidriosos y otros parecían muy alegres</t>
  </si>
  <si>
    <t>Se paró en unas de las gradas de madera que subían al corredor saltó sobre las fibras de la madera vieja y se detuvo sobre una vena lúcida del piso</t>
  </si>
  <si>
    <t>Las arrugas de su frente resaltaron a la luz de las velas eran esos surcos los que daban la impresión de que su piel se había descarnado de los huesos</t>
  </si>
  <si>
    <t>Estuvo un buen rato bajo la ducha  después de jabonarse minuciosamente se frotó el cuerpo con ambas manos y alternó varias veces el agua caliente y fría</t>
  </si>
  <si>
    <t>! ¡En mi hacienda manejarás un zurriago tronador y arrearás ganado! Buscaremos a los patos en los montes del río capearás a los toritos bravos de la hacienda</t>
  </si>
  <si>
    <t>Porque el Hermano tenía color de ceniza las fosas abiertas de su nariz aguileña tragaban aire como la de los toros salvajes de puna que embisten la sombra de 16</t>
  </si>
  <si>
    <t>¿Ha hablado con el teniente Gamboa de esto?- un instante la imagen de ese rostro sin ángulos y lampiño quedó  suspendida aguardaba la respuesta del Esclavo con alarma</t>
  </si>
  <si>
    <t>El erguido Rumi engarzaría las ágiles nubes viajeras y su espíritu sabría lo bueno y lo malo solamente que una vez los viejos oídos de Rosendo no le supieron escuchar</t>
  </si>
  <si>
    <t>VIII El teniente Gamboa abrió los ojos: a la ventana de su cuarto sólo asomaba la claridad incierta de los faroles lejanos de la pista de desfile el cielo estaba negro</t>
  </si>
  <si>
    <t>Las pampas extendían su verde oscuro hasta las orillas de la laguna la quinua morada avanzaba hacia el poblado</t>
  </si>
  <si>
    <t>Pero Alberto notó que ya no parecía tan seguro de sí mismo una de sus manos estaba inútilmente suspendida en el aire y su dentadura parecía más grande- Ni pies ni cabeza</t>
  </si>
  <si>
    <t>¿Había estado durmiendo el teniente Huarina? Sus ojos hinchad os parecían dos enormes llagas en su cara redonda tenía el pelo alborotado y lo miraba a través de una niebla</t>
  </si>
  <si>
    <t>Me había criado entre personas que se odiaban y que me odiaban y ellos no podían blandir siempre el garrote ni lanzarse a las manos o azuzar a los perros contra sus enemigos</t>
  </si>
  <si>
    <t>Lo mejor será tomar un acuerdo rápido y salir de aquí Santiago sacó un cigarrillo y lo encendió dio varias pitadas y luego volvió a sacar la cajetilla y se la alcanzó a Washington</t>
  </si>
  <si>
    <t>Pensaba todo lo que podría hacer con diez soles y se me ocurrían muchas cosas pero no me decidía por ninguna sólo estaba seguro que al día siguiente gastaría cinco reales en ir a Lima</t>
  </si>
  <si>
    <t>La tía donde quien vivo me ha dicho: Vamos a pedir al Padre Director que lo despache un fraile que ha sido afrentado ya no debe seguir en el pueblo</t>
  </si>
  <si>
    <t>Me    29  30  había criado entre personas que se odiaban y que me odiaban y ellos no podían blandir siempre el garrote ni lanzarse a las manos o azuzar a los perros contra sus enemigos</t>
  </si>
  <si>
    <t>En cambio el miércoles teníamos dibujo y música y el doctor Cigüeña vivía en la luna después del recreo de las once me salía por los garajes y tomaba el tranvía a media cuadra del colegio</t>
  </si>
  <si>
    <t>Con dos muchachos del Dos de Mayo gorreábamos la vermouth de los miércoles en el Sáenz Peña el primo de uno de mis amigos era policía municipal y cuando estaba de servicio nos hacía pasar a cazuela</t>
  </si>
  <si>
    <t>El coronel tenía cruzadas las manos sobre el vientre su labio inferior avanzado ocultaba el labio superior y sus párpados estaban entrecerrados: era la expresión reservada a los acontecimientos graves</t>
  </si>
  <si>
    <t>Por las primeras notas reconocí la melodía le letra empezaba con estos versos: Vaquillachallaykita tiyay watakuykuy torillochallaymi suelto kachariska  Amarra tía a tu [vaquillita mi torillo está suelto</t>
  </si>
  <si>
    <t>Los soldados y los cadetes del colegio advertían que Gamboa era el único oficial del Leoncio Prado que contestaba militarmente el saludo de sus subordinados los otros se limitaban a hacer una venia y a veces ni eso</t>
  </si>
  <si>
    <t>joven - dijo una voz envenenada de olor a cebolla ¿Está Usted ciego o es muy vivo? los faroles aclaraban sólo el centro de la calle y la luz roja apenas llegaba a la ventana  Alberto no podía ver el rostro del desconocido</t>
  </si>
  <si>
    <t>Nunca pensé lo que esa obra iba a generar después  nunca imaginé que el estreno iba a ser una de las experiencias más fuertes y más difíciles de mi vida</t>
  </si>
  <si>
    <t>Yo me hago el loco, quiero decir el pendejo</t>
  </si>
  <si>
    <t>¿Mandarte refuerzos, Chino?</t>
  </si>
  <si>
    <t>Disculpa Misterio, no pasa nada</t>
  </si>
  <si>
    <t xml:space="preserve">Vaya, me alegro, flaco </t>
  </si>
  <si>
    <t xml:space="preserve"> ¿Qué dijimos de las lisuras?</t>
  </si>
  <si>
    <t xml:space="preserve">Eres un picón, un picón de mierda </t>
  </si>
  <si>
    <t>Mamá, por favor, no seas huachafa</t>
  </si>
  <si>
    <t>No me dará de comer, el Viejo, Padre le interrumpí</t>
  </si>
  <si>
    <t>¿Alguien tiene un troncho?</t>
  </si>
  <si>
    <t>Déjate de huevadas pe Misterio</t>
  </si>
  <si>
    <t>Acompáñame a la sanguchería de enfrente</t>
  </si>
  <si>
    <t>Me encanta sentir que te arrecho un montón</t>
  </si>
  <si>
    <t>Yo creía que mi viejo te despidió dice Santiago</t>
  </si>
  <si>
    <t>Soy merengue desde que era chiquitito</t>
  </si>
  <si>
    <t>Ya párala, Tyson</t>
  </si>
  <si>
    <t>Vamos a poner a un huevón más y nos vamos</t>
  </si>
  <si>
    <t>El Viejo ha clamado y me ha pedido</t>
  </si>
  <si>
    <t>Me pasé todo el verano chancando</t>
  </si>
  <si>
    <t>Anda a buscar a tu esposa, canalla</t>
  </si>
  <si>
    <t>¿Ahorita te duele la pichula?</t>
  </si>
  <si>
    <t>Uy voy ahorita, uy qué ocurrencia</t>
  </si>
  <si>
    <t>No es por nada, pero estás tronado</t>
  </si>
  <si>
    <t>Teta, teta, teta, poto, poto, poto</t>
  </si>
  <si>
    <t>No te he preguntado si quieres botarlos</t>
  </si>
  <si>
    <t>Lo que es yo, estoy chocha con mi Sammy</t>
  </si>
  <si>
    <t>¿Que echarían mi cuerpo al Pachachaca?</t>
  </si>
  <si>
    <t>Uy, carajo, ya te gustó la peluca</t>
  </si>
  <si>
    <t>Es elegante, las canas le sientan</t>
  </si>
  <si>
    <t>Tranquilo, no tienes que irte ahorita</t>
  </si>
  <si>
    <t>Mamá, Peter se va a quedar a dormir aquí</t>
  </si>
  <si>
    <t>Te ha sacado la vuelta más de una vez</t>
  </si>
  <si>
    <t>Que tal héroe el caddie, carajo</t>
  </si>
  <si>
    <t>No me hables de plata mientras comemos</t>
  </si>
  <si>
    <t>Voy a llamar a Gonza ahorita mismo</t>
  </si>
  <si>
    <t>Carajo, bien a la tela te me has puesto</t>
  </si>
  <si>
    <t>Con esto, se te va el ardor al toque</t>
  </si>
  <si>
    <t>Me arrechas con tu uniforme de maletero</t>
  </si>
  <si>
    <t>Muchacho pendejo, carajo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</si>
</sst>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theme" Target="theme/theme1.xml"/><Relationship Id="rId3" Type="http://schemas.openxmlformats.org/officeDocument/2006/relationships/externalLink" Target="externalLinks/externalLink2.xml"/><Relationship Id="rId21" Type="http://schemas.openxmlformats.org/officeDocument/2006/relationships/sharedStrings" Target="sharedStrings.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connections" Target="connection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esp&#237;a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vaina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Rafa"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acostumbrar&#225;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161;Taita"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Loco"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viva"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mastine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hina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pasar&#233;"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horno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machorra"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maldita"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ni&#241;a"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ov&#237;a"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uy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pías"/>
    </sheetNames>
    <definedNames>
      <definedName name="Déjelo"/>
    </defined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inas"/>
    </sheetNames>
    <definedNames>
      <definedName name="Ustedes"/>
    </defined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fa"/>
    </sheetNames>
    <definedNames>
      <definedName name="El"/>
    </defined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ostumbrarás"/>
    </sheetNames>
    <definedNames>
      <definedName name="Cuando"/>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ita"/>
    </sheetNames>
    <definedNames>
      <definedName name="Adrián"/>
    </defined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co"/>
    </sheetNames>
    <definedNames>
      <definedName name="¡Que"/>
    </defined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iva"/>
    </sheetNames>
    <definedNames>
      <definedName name="Los"/>
    </defined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ines"/>
    </sheetNames>
    <definedNames>
      <definedName name="Augusto"/>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inas"/>
    </sheetNames>
    <definedNames>
      <definedName name="Voy"/>
    </defined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saré"/>
    </sheetNames>
    <definedNames>
      <definedName name="Todo"/>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rnos"/>
    </sheetNames>
    <definedNames>
      <definedName name="Si"/>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horra"/>
    </sheetNames>
    <definedNames>
      <definedName name="Rosario"/>
    </defined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ldita"/>
    </sheetNames>
    <definedNames>
      <definedName name="Ya"/>
    </defined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ña"/>
    </sheetNames>
    <definedNames>
      <definedName name="Tico"/>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vía"/>
    </sheetNames>
    <definedNames>
      <definedName name="Si"/>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uya"/>
    </sheetNames>
    <definedNames>
      <definedName name="¿Quieres"/>
    </definedNames>
    <sheetDataSet>
      <sheetData sheetId="0"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beling]dataset-02"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12370"/>
  <sheetViews>
    <sheetView tabSelected="1" zoomScale="125" workbookViewId="0">
      <selection activeCell="C7" sqref="C7"/>
    </sheetView>
  </sheetViews>
  <sheetFormatPr defaultColWidth="11.140625" defaultRowHeight="15" x14ac:dyDescent="0.25"/>
  <cols>
    <col min="3" max="3" width="50.7109375" customWidth="1"/>
    <col min="4" max="4" width="29.85546875" customWidth="1"/>
  </cols>
  <sheetData>
    <row r="1" spans="1:5" x14ac:dyDescent="0.25">
      <c r="A1" t="s">
        <v>0</v>
      </c>
      <c r="B1" t="s">
        <v>1</v>
      </c>
      <c r="C1" t="s">
        <v>2</v>
      </c>
      <c r="D1" t="s">
        <v>3</v>
      </c>
      <c r="E1" t="s">
        <v>4</v>
      </c>
    </row>
    <row r="2" spans="1:5" x14ac:dyDescent="0.25">
      <c r="A2">
        <v>75</v>
      </c>
      <c r="B2" t="s">
        <v>5</v>
      </c>
      <c r="C2" t="s">
        <v>6</v>
      </c>
      <c r="D2" s="1">
        <v>2</v>
      </c>
      <c r="E2">
        <v>45</v>
      </c>
    </row>
    <row r="3" spans="1:5" x14ac:dyDescent="0.25">
      <c r="A3">
        <v>903</v>
      </c>
      <c r="B3" t="s">
        <v>7</v>
      </c>
      <c r="C3" t="s">
        <v>8</v>
      </c>
      <c r="D3" s="1">
        <v>3</v>
      </c>
      <c r="E3">
        <v>45</v>
      </c>
    </row>
    <row r="4" spans="1:5" hidden="1" x14ac:dyDescent="0.25">
      <c r="A4">
        <v>382</v>
      </c>
      <c r="B4" t="s">
        <v>9</v>
      </c>
      <c r="C4" t="s">
        <v>10</v>
      </c>
      <c r="D4">
        <v>0</v>
      </c>
      <c r="E4">
        <v>45</v>
      </c>
    </row>
    <row r="5" spans="1:5" x14ac:dyDescent="0.25">
      <c r="A5">
        <v>2212</v>
      </c>
      <c r="B5" t="s">
        <v>11</v>
      </c>
      <c r="C5" t="s">
        <v>12881</v>
      </c>
      <c r="D5" s="1">
        <v>2</v>
      </c>
      <c r="E5">
        <v>45</v>
      </c>
    </row>
    <row r="6" spans="1:5" x14ac:dyDescent="0.25">
      <c r="A6">
        <v>382</v>
      </c>
      <c r="B6" t="s">
        <v>9</v>
      </c>
      <c r="C6" t="s">
        <v>12</v>
      </c>
      <c r="D6">
        <v>2</v>
      </c>
      <c r="E6">
        <v>45</v>
      </c>
    </row>
    <row r="7" spans="1:5" x14ac:dyDescent="0.25">
      <c r="A7">
        <v>1284</v>
      </c>
      <c r="B7" t="s">
        <v>13</v>
      </c>
      <c r="C7" t="s">
        <v>14</v>
      </c>
      <c r="D7">
        <v>2</v>
      </c>
      <c r="E7">
        <v>45</v>
      </c>
    </row>
    <row r="8" spans="1:5" x14ac:dyDescent="0.25">
      <c r="A8">
        <v>1237</v>
      </c>
      <c r="B8" t="s">
        <v>15</v>
      </c>
      <c r="C8" t="s">
        <v>16</v>
      </c>
      <c r="D8">
        <v>3</v>
      </c>
      <c r="E8">
        <v>45</v>
      </c>
    </row>
    <row r="9" spans="1:5" x14ac:dyDescent="0.25">
      <c r="A9">
        <v>1066</v>
      </c>
      <c r="B9" t="s">
        <v>17</v>
      </c>
      <c r="C9" t="s">
        <v>18</v>
      </c>
      <c r="D9">
        <v>3</v>
      </c>
      <c r="E9">
        <v>45</v>
      </c>
    </row>
    <row r="10" spans="1:5" x14ac:dyDescent="0.25">
      <c r="A10">
        <v>1575</v>
      </c>
      <c r="B10" t="s">
        <v>19</v>
      </c>
      <c r="C10" t="s">
        <v>20</v>
      </c>
      <c r="D10">
        <v>1</v>
      </c>
      <c r="E10">
        <v>45</v>
      </c>
    </row>
    <row r="11" spans="1:5" x14ac:dyDescent="0.25">
      <c r="A11">
        <v>1738</v>
      </c>
      <c r="B11" t="s">
        <v>21</v>
      </c>
      <c r="C11" t="s">
        <v>22</v>
      </c>
      <c r="D11">
        <v>2</v>
      </c>
      <c r="E11">
        <v>45</v>
      </c>
    </row>
    <row r="12" spans="1:5" x14ac:dyDescent="0.25">
      <c r="A12">
        <v>2305</v>
      </c>
      <c r="B12" t="s">
        <v>23</v>
      </c>
      <c r="C12" t="s">
        <v>24</v>
      </c>
      <c r="D12">
        <v>2</v>
      </c>
      <c r="E12">
        <v>45</v>
      </c>
    </row>
    <row r="13" spans="1:5" x14ac:dyDescent="0.25">
      <c r="A13">
        <v>2212</v>
      </c>
      <c r="B13" t="s">
        <v>11</v>
      </c>
      <c r="C13" t="s">
        <v>12918</v>
      </c>
      <c r="D13">
        <v>3</v>
      </c>
      <c r="E13">
        <v>45</v>
      </c>
    </row>
    <row r="14" spans="1:5" x14ac:dyDescent="0.25">
      <c r="A14">
        <v>1695</v>
      </c>
      <c r="B14" t="s">
        <v>25</v>
      </c>
      <c r="C14" t="s">
        <v>26</v>
      </c>
      <c r="D14">
        <v>2</v>
      </c>
      <c r="E14">
        <v>45</v>
      </c>
    </row>
    <row r="15" spans="1:5" hidden="1" x14ac:dyDescent="0.25">
      <c r="A15">
        <v>361</v>
      </c>
      <c r="B15" t="s">
        <v>27</v>
      </c>
      <c r="C15" t="s">
        <v>28</v>
      </c>
      <c r="D15">
        <v>0</v>
      </c>
      <c r="E15">
        <v>45</v>
      </c>
    </row>
    <row r="16" spans="1:5" x14ac:dyDescent="0.25">
      <c r="A16">
        <v>75</v>
      </c>
      <c r="B16" t="s">
        <v>5</v>
      </c>
      <c r="C16" t="s">
        <v>29</v>
      </c>
      <c r="D16">
        <v>1</v>
      </c>
      <c r="E16">
        <v>46</v>
      </c>
    </row>
    <row r="17" spans="1:5" hidden="1" x14ac:dyDescent="0.25">
      <c r="A17">
        <v>1111</v>
      </c>
      <c r="B17" t="s">
        <v>30</v>
      </c>
      <c r="C17" t="s">
        <v>31</v>
      </c>
      <c r="D17">
        <v>0</v>
      </c>
      <c r="E17">
        <v>46</v>
      </c>
    </row>
    <row r="18" spans="1:5" hidden="1" x14ac:dyDescent="0.25">
      <c r="A18">
        <v>1111</v>
      </c>
      <c r="B18" t="s">
        <v>30</v>
      </c>
      <c r="C18" t="s">
        <v>32</v>
      </c>
      <c r="D18">
        <v>0</v>
      </c>
      <c r="E18">
        <v>46</v>
      </c>
    </row>
    <row r="19" spans="1:5" x14ac:dyDescent="0.25">
      <c r="A19">
        <v>275</v>
      </c>
      <c r="B19" t="s">
        <v>33</v>
      </c>
      <c r="C19" t="s">
        <v>34</v>
      </c>
      <c r="D19">
        <v>3</v>
      </c>
      <c r="E19">
        <v>46</v>
      </c>
    </row>
    <row r="20" spans="1:5" hidden="1" x14ac:dyDescent="0.25">
      <c r="A20">
        <v>2115</v>
      </c>
      <c r="B20" t="s">
        <v>35</v>
      </c>
      <c r="C20" t="s">
        <v>36</v>
      </c>
      <c r="D20">
        <v>0</v>
      </c>
      <c r="E20">
        <v>46</v>
      </c>
    </row>
    <row r="21" spans="1:5" x14ac:dyDescent="0.25">
      <c r="A21">
        <v>2189</v>
      </c>
      <c r="B21" t="s">
        <v>37</v>
      </c>
      <c r="C21" t="s">
        <v>38</v>
      </c>
      <c r="D21">
        <v>3</v>
      </c>
      <c r="E21">
        <v>46</v>
      </c>
    </row>
    <row r="22" spans="1:5" hidden="1" x14ac:dyDescent="0.25">
      <c r="A22">
        <v>1111</v>
      </c>
      <c r="B22" t="s">
        <v>30</v>
      </c>
      <c r="C22" t="s">
        <v>39</v>
      </c>
      <c r="D22">
        <v>0</v>
      </c>
      <c r="E22">
        <v>46</v>
      </c>
    </row>
    <row r="23" spans="1:5" x14ac:dyDescent="0.25">
      <c r="A23">
        <v>261</v>
      </c>
      <c r="B23" t="s">
        <v>40</v>
      </c>
      <c r="C23" t="s">
        <v>41</v>
      </c>
      <c r="D23">
        <v>1</v>
      </c>
      <c r="E23">
        <v>46</v>
      </c>
    </row>
    <row r="24" spans="1:5" x14ac:dyDescent="0.25">
      <c r="A24">
        <v>2316</v>
      </c>
      <c r="B24" t="s">
        <v>42</v>
      </c>
      <c r="C24" t="s">
        <v>43</v>
      </c>
      <c r="D24">
        <v>3</v>
      </c>
      <c r="E24">
        <v>46</v>
      </c>
    </row>
    <row r="25" spans="1:5" x14ac:dyDescent="0.25">
      <c r="A25">
        <v>1225</v>
      </c>
      <c r="B25" t="s">
        <v>44</v>
      </c>
      <c r="C25" t="s">
        <v>45</v>
      </c>
      <c r="D25">
        <v>2</v>
      </c>
      <c r="E25">
        <v>46</v>
      </c>
    </row>
    <row r="26" spans="1:5" hidden="1" x14ac:dyDescent="0.25">
      <c r="A26">
        <v>2115</v>
      </c>
      <c r="B26" t="s">
        <v>35</v>
      </c>
      <c r="C26" t="s">
        <v>46</v>
      </c>
      <c r="D26">
        <v>0</v>
      </c>
      <c r="E26">
        <v>46</v>
      </c>
    </row>
    <row r="27" spans="1:5" x14ac:dyDescent="0.25">
      <c r="A27">
        <v>1021</v>
      </c>
      <c r="B27" t="s">
        <v>47</v>
      </c>
      <c r="C27" t="s">
        <v>48</v>
      </c>
      <c r="D27">
        <v>2</v>
      </c>
      <c r="E27">
        <v>46</v>
      </c>
    </row>
    <row r="28" spans="1:5" x14ac:dyDescent="0.25">
      <c r="A28">
        <v>414</v>
      </c>
      <c r="B28" t="s">
        <v>49</v>
      </c>
      <c r="C28" t="s">
        <v>50</v>
      </c>
      <c r="D28">
        <v>2</v>
      </c>
      <c r="E28">
        <v>46</v>
      </c>
    </row>
    <row r="29" spans="1:5" x14ac:dyDescent="0.25">
      <c r="A29">
        <v>42</v>
      </c>
      <c r="B29" t="s">
        <v>51</v>
      </c>
      <c r="C29" t="s">
        <v>52</v>
      </c>
      <c r="D29">
        <v>2</v>
      </c>
      <c r="E29">
        <v>46</v>
      </c>
    </row>
    <row r="30" spans="1:5" x14ac:dyDescent="0.25">
      <c r="A30">
        <v>270</v>
      </c>
      <c r="B30" t="s">
        <v>53</v>
      </c>
      <c r="C30" t="s">
        <v>54</v>
      </c>
      <c r="D30">
        <v>2</v>
      </c>
      <c r="E30">
        <v>46</v>
      </c>
    </row>
    <row r="31" spans="1:5" x14ac:dyDescent="0.25">
      <c r="A31">
        <v>1464</v>
      </c>
      <c r="B31" t="s">
        <v>55</v>
      </c>
      <c r="C31" t="s">
        <v>56</v>
      </c>
      <c r="D31">
        <v>1</v>
      </c>
      <c r="E31">
        <v>46</v>
      </c>
    </row>
    <row r="32" spans="1:5" x14ac:dyDescent="0.25">
      <c r="A32">
        <v>1876</v>
      </c>
      <c r="B32" t="s">
        <v>57</v>
      </c>
      <c r="C32" t="s">
        <v>58</v>
      </c>
      <c r="D32">
        <v>3</v>
      </c>
      <c r="E32">
        <v>46</v>
      </c>
    </row>
    <row r="33" spans="1:5" x14ac:dyDescent="0.25">
      <c r="A33">
        <v>2249</v>
      </c>
      <c r="B33" t="s">
        <v>59</v>
      </c>
      <c r="C33" t="s">
        <v>60</v>
      </c>
      <c r="D33" s="1">
        <v>2</v>
      </c>
      <c r="E33">
        <v>46</v>
      </c>
    </row>
    <row r="34" spans="1:5" hidden="1" x14ac:dyDescent="0.25">
      <c r="A34">
        <v>513</v>
      </c>
      <c r="B34" t="s">
        <v>61</v>
      </c>
      <c r="C34" t="s">
        <v>62</v>
      </c>
      <c r="D34">
        <v>0</v>
      </c>
      <c r="E34">
        <v>46</v>
      </c>
    </row>
    <row r="35" spans="1:5" hidden="1" x14ac:dyDescent="0.25">
      <c r="A35">
        <v>1865</v>
      </c>
      <c r="B35" t="s">
        <v>63</v>
      </c>
      <c r="C35" t="e">
        <f>-Así me gusta - dijo ella- Ponla en el velador</f>
        <v>#NAME?</v>
      </c>
      <c r="D35">
        <v>0</v>
      </c>
      <c r="E35">
        <v>46</v>
      </c>
    </row>
    <row r="36" spans="1:5" x14ac:dyDescent="0.25">
      <c r="A36">
        <v>91</v>
      </c>
      <c r="B36" t="s">
        <v>64</v>
      </c>
      <c r="C36" t="s">
        <v>12917</v>
      </c>
      <c r="D36">
        <v>2</v>
      </c>
      <c r="E36">
        <v>46</v>
      </c>
    </row>
    <row r="37" spans="1:5" hidden="1" x14ac:dyDescent="0.25">
      <c r="A37">
        <v>513</v>
      </c>
      <c r="B37" t="s">
        <v>61</v>
      </c>
      <c r="C37" t="s">
        <v>65</v>
      </c>
      <c r="D37">
        <v>0</v>
      </c>
      <c r="E37">
        <v>46</v>
      </c>
    </row>
    <row r="38" spans="1:5" x14ac:dyDescent="0.25">
      <c r="A38">
        <v>2176</v>
      </c>
      <c r="B38" t="s">
        <v>66</v>
      </c>
      <c r="C38" t="s">
        <v>67</v>
      </c>
      <c r="D38">
        <v>1</v>
      </c>
      <c r="E38">
        <v>46</v>
      </c>
    </row>
    <row r="39" spans="1:5" x14ac:dyDescent="0.25">
      <c r="A39">
        <v>2036</v>
      </c>
      <c r="B39" t="s">
        <v>68</v>
      </c>
      <c r="C39" t="s">
        <v>69</v>
      </c>
      <c r="D39">
        <v>2</v>
      </c>
      <c r="E39">
        <v>46</v>
      </c>
    </row>
    <row r="40" spans="1:5" hidden="1" x14ac:dyDescent="0.25">
      <c r="A40">
        <v>1727</v>
      </c>
      <c r="B40" t="s">
        <v>70</v>
      </c>
      <c r="C40" t="e">
        <f>-¿Se avanza, maestro Pedro? -Como se ve, taita</f>
        <v>#NAME?</v>
      </c>
      <c r="D40">
        <v>0</v>
      </c>
      <c r="E40">
        <v>46</v>
      </c>
    </row>
    <row r="41" spans="1:5" x14ac:dyDescent="0.25">
      <c r="A41">
        <v>2294</v>
      </c>
      <c r="B41" t="s">
        <v>71</v>
      </c>
      <c r="C41" t="s">
        <v>72</v>
      </c>
      <c r="D41">
        <v>2</v>
      </c>
      <c r="E41">
        <v>46</v>
      </c>
    </row>
    <row r="42" spans="1:5" x14ac:dyDescent="0.25">
      <c r="A42">
        <v>1268</v>
      </c>
      <c r="B42" t="s">
        <v>73</v>
      </c>
      <c r="C42" t="s">
        <v>74</v>
      </c>
      <c r="D42">
        <v>3</v>
      </c>
      <c r="E42">
        <v>46</v>
      </c>
    </row>
    <row r="43" spans="1:5" hidden="1" x14ac:dyDescent="0.25">
      <c r="A43">
        <v>513</v>
      </c>
      <c r="B43" t="s">
        <v>61</v>
      </c>
      <c r="C43" t="s">
        <v>75</v>
      </c>
      <c r="D43">
        <v>0</v>
      </c>
      <c r="E43">
        <v>46</v>
      </c>
    </row>
    <row r="44" spans="1:5" x14ac:dyDescent="0.25">
      <c r="A44">
        <v>2294</v>
      </c>
      <c r="B44" t="s">
        <v>71</v>
      </c>
      <c r="C44" t="s">
        <v>76</v>
      </c>
      <c r="D44">
        <v>3</v>
      </c>
      <c r="E44">
        <v>46</v>
      </c>
    </row>
    <row r="45" spans="1:5" x14ac:dyDescent="0.25">
      <c r="A45">
        <v>1225</v>
      </c>
      <c r="B45" t="s">
        <v>44</v>
      </c>
      <c r="C45" t="s">
        <v>77</v>
      </c>
      <c r="D45">
        <v>2</v>
      </c>
      <c r="E45">
        <v>46</v>
      </c>
    </row>
    <row r="46" spans="1:5" x14ac:dyDescent="0.25">
      <c r="A46">
        <v>1419</v>
      </c>
      <c r="B46" t="s">
        <v>78</v>
      </c>
      <c r="C46" t="s">
        <v>79</v>
      </c>
      <c r="D46">
        <v>2</v>
      </c>
      <c r="E46">
        <v>46</v>
      </c>
    </row>
    <row r="47" spans="1:5" hidden="1" x14ac:dyDescent="0.25">
      <c r="A47">
        <v>893</v>
      </c>
      <c r="B47" t="s">
        <v>80</v>
      </c>
      <c r="C47" t="s">
        <v>81</v>
      </c>
      <c r="D47">
        <v>0</v>
      </c>
      <c r="E47">
        <v>46</v>
      </c>
    </row>
    <row r="48" spans="1:5" x14ac:dyDescent="0.25">
      <c r="A48">
        <v>275</v>
      </c>
      <c r="B48" t="s">
        <v>33</v>
      </c>
      <c r="C48" t="s">
        <v>82</v>
      </c>
      <c r="D48">
        <v>2</v>
      </c>
      <c r="E48">
        <v>46</v>
      </c>
    </row>
    <row r="49" spans="1:5" hidden="1" x14ac:dyDescent="0.25">
      <c r="A49">
        <v>1954</v>
      </c>
      <c r="B49" t="s">
        <v>83</v>
      </c>
      <c r="C49" t="s">
        <v>84</v>
      </c>
      <c r="D49">
        <v>0</v>
      </c>
      <c r="E49">
        <v>46</v>
      </c>
    </row>
    <row r="50" spans="1:5" x14ac:dyDescent="0.25">
      <c r="A50">
        <v>2176</v>
      </c>
      <c r="B50" t="s">
        <v>66</v>
      </c>
      <c r="C50" t="s">
        <v>85</v>
      </c>
      <c r="D50">
        <v>3</v>
      </c>
      <c r="E50">
        <v>46</v>
      </c>
    </row>
    <row r="51" spans="1:5" hidden="1" x14ac:dyDescent="0.25">
      <c r="A51">
        <v>2291</v>
      </c>
      <c r="B51" t="s">
        <v>86</v>
      </c>
      <c r="C51" t="s">
        <v>87</v>
      </c>
      <c r="D51">
        <v>0</v>
      </c>
      <c r="E51">
        <v>46</v>
      </c>
    </row>
    <row r="52" spans="1:5" x14ac:dyDescent="0.25">
      <c r="A52">
        <v>1129</v>
      </c>
      <c r="B52" t="s">
        <v>88</v>
      </c>
      <c r="C52" t="s">
        <v>89</v>
      </c>
      <c r="D52">
        <v>3</v>
      </c>
      <c r="E52">
        <v>46</v>
      </c>
    </row>
    <row r="53" spans="1:5" x14ac:dyDescent="0.25">
      <c r="A53">
        <v>2236</v>
      </c>
      <c r="B53" t="s">
        <v>90</v>
      </c>
      <c r="C53" t="s">
        <v>91</v>
      </c>
      <c r="D53">
        <v>2</v>
      </c>
      <c r="E53">
        <v>46</v>
      </c>
    </row>
    <row r="54" spans="1:5" x14ac:dyDescent="0.25">
      <c r="A54">
        <v>2176</v>
      </c>
      <c r="B54" t="s">
        <v>66</v>
      </c>
      <c r="C54" t="s">
        <v>92</v>
      </c>
      <c r="D54">
        <v>2</v>
      </c>
      <c r="E54">
        <v>46</v>
      </c>
    </row>
    <row r="55" spans="1:5" x14ac:dyDescent="0.25">
      <c r="A55">
        <v>2212</v>
      </c>
      <c r="B55" t="s">
        <v>11</v>
      </c>
      <c r="C55" t="s">
        <v>93</v>
      </c>
      <c r="D55">
        <v>3</v>
      </c>
      <c r="E55">
        <v>46</v>
      </c>
    </row>
    <row r="56" spans="1:5" hidden="1" x14ac:dyDescent="0.25">
      <c r="A56">
        <v>1299</v>
      </c>
      <c r="B56" t="s">
        <v>94</v>
      </c>
      <c r="C56" t="s">
        <v>95</v>
      </c>
      <c r="D56">
        <v>0</v>
      </c>
      <c r="E56">
        <v>46</v>
      </c>
    </row>
    <row r="57" spans="1:5" x14ac:dyDescent="0.25">
      <c r="A57">
        <v>1402</v>
      </c>
      <c r="B57" t="s">
        <v>96</v>
      </c>
      <c r="C57" t="s">
        <v>97</v>
      </c>
      <c r="D57">
        <v>3</v>
      </c>
      <c r="E57">
        <v>46</v>
      </c>
    </row>
    <row r="58" spans="1:5" x14ac:dyDescent="0.25">
      <c r="A58">
        <v>1299</v>
      </c>
      <c r="B58" t="s">
        <v>94</v>
      </c>
      <c r="C58" t="s">
        <v>98</v>
      </c>
      <c r="D58">
        <v>2</v>
      </c>
      <c r="E58">
        <v>46</v>
      </c>
    </row>
    <row r="59" spans="1:5" x14ac:dyDescent="0.25">
      <c r="A59">
        <v>548</v>
      </c>
      <c r="B59" t="s">
        <v>99</v>
      </c>
      <c r="C59" t="s">
        <v>100</v>
      </c>
      <c r="D59">
        <v>3</v>
      </c>
      <c r="E59">
        <v>46</v>
      </c>
    </row>
    <row r="60" spans="1:5" hidden="1" x14ac:dyDescent="0.25">
      <c r="A60">
        <v>2209</v>
      </c>
      <c r="B60" t="s">
        <v>101</v>
      </c>
      <c r="C60" t="s">
        <v>102</v>
      </c>
      <c r="D60">
        <v>0</v>
      </c>
      <c r="E60">
        <v>46</v>
      </c>
    </row>
    <row r="61" spans="1:5" x14ac:dyDescent="0.25">
      <c r="A61">
        <v>2223</v>
      </c>
      <c r="B61" t="s">
        <v>103</v>
      </c>
      <c r="C61" t="s">
        <v>104</v>
      </c>
      <c r="D61" s="1">
        <v>3</v>
      </c>
      <c r="E61">
        <v>46</v>
      </c>
    </row>
    <row r="62" spans="1:5" x14ac:dyDescent="0.25">
      <c r="A62">
        <v>283</v>
      </c>
      <c r="B62" t="s">
        <v>105</v>
      </c>
      <c r="C62" t="s">
        <v>106</v>
      </c>
      <c r="D62" s="1">
        <v>2</v>
      </c>
      <c r="E62">
        <v>46</v>
      </c>
    </row>
    <row r="63" spans="1:5" x14ac:dyDescent="0.25">
      <c r="A63">
        <v>1875</v>
      </c>
      <c r="B63" t="s">
        <v>107</v>
      </c>
      <c r="C63" t="s">
        <v>108</v>
      </c>
      <c r="D63">
        <v>3</v>
      </c>
      <c r="E63">
        <v>46</v>
      </c>
    </row>
    <row r="64" spans="1:5" x14ac:dyDescent="0.25">
      <c r="A64">
        <v>365</v>
      </c>
      <c r="B64" t="s">
        <v>109</v>
      </c>
      <c r="C64" t="s">
        <v>110</v>
      </c>
      <c r="D64">
        <v>3</v>
      </c>
      <c r="E64">
        <v>46</v>
      </c>
    </row>
    <row r="65" spans="1:5" hidden="1" x14ac:dyDescent="0.25">
      <c r="A65">
        <v>212</v>
      </c>
      <c r="B65" t="s">
        <v>111</v>
      </c>
      <c r="C65" t="s">
        <v>112</v>
      </c>
      <c r="D65">
        <v>0</v>
      </c>
      <c r="E65">
        <v>46</v>
      </c>
    </row>
    <row r="66" spans="1:5" x14ac:dyDescent="0.25">
      <c r="A66">
        <v>2182</v>
      </c>
      <c r="B66" t="s">
        <v>113</v>
      </c>
      <c r="C66" t="s">
        <v>114</v>
      </c>
      <c r="D66">
        <v>2</v>
      </c>
      <c r="E66">
        <v>46</v>
      </c>
    </row>
    <row r="67" spans="1:5" x14ac:dyDescent="0.25">
      <c r="A67">
        <v>1804</v>
      </c>
      <c r="B67" t="s">
        <v>115</v>
      </c>
      <c r="C67" t="s">
        <v>12916</v>
      </c>
      <c r="D67">
        <v>1</v>
      </c>
      <c r="E67">
        <v>46</v>
      </c>
    </row>
    <row r="68" spans="1:5" hidden="1" x14ac:dyDescent="0.25">
      <c r="A68">
        <v>1009</v>
      </c>
      <c r="B68" t="s">
        <v>116</v>
      </c>
      <c r="C68" t="s">
        <v>117</v>
      </c>
      <c r="D68">
        <v>0</v>
      </c>
      <c r="E68">
        <v>46</v>
      </c>
    </row>
    <row r="69" spans="1:5" x14ac:dyDescent="0.25">
      <c r="A69">
        <v>1501</v>
      </c>
      <c r="B69" t="s">
        <v>118</v>
      </c>
      <c r="C69" t="s">
        <v>119</v>
      </c>
      <c r="D69">
        <v>2</v>
      </c>
      <c r="E69">
        <v>46</v>
      </c>
    </row>
    <row r="70" spans="1:5" x14ac:dyDescent="0.25">
      <c r="A70">
        <v>1875</v>
      </c>
      <c r="B70" t="s">
        <v>107</v>
      </c>
      <c r="C70" t="s">
        <v>120</v>
      </c>
      <c r="D70">
        <v>2</v>
      </c>
      <c r="E70">
        <v>46</v>
      </c>
    </row>
    <row r="71" spans="1:5" x14ac:dyDescent="0.25">
      <c r="A71">
        <v>75</v>
      </c>
      <c r="B71" t="s">
        <v>5</v>
      </c>
      <c r="C71" t="s">
        <v>121</v>
      </c>
      <c r="D71">
        <v>3</v>
      </c>
      <c r="E71">
        <v>46</v>
      </c>
    </row>
    <row r="72" spans="1:5" x14ac:dyDescent="0.25">
      <c r="A72">
        <v>2329</v>
      </c>
      <c r="B72" t="s">
        <v>122</v>
      </c>
      <c r="C72" t="s">
        <v>12915</v>
      </c>
      <c r="D72">
        <v>1</v>
      </c>
      <c r="E72">
        <v>46</v>
      </c>
    </row>
    <row r="73" spans="1:5" x14ac:dyDescent="0.25">
      <c r="A73">
        <v>61</v>
      </c>
      <c r="B73" t="s">
        <v>123</v>
      </c>
      <c r="C73" t="s">
        <v>12914</v>
      </c>
      <c r="D73">
        <v>2</v>
      </c>
      <c r="E73">
        <v>46</v>
      </c>
    </row>
    <row r="74" spans="1:5" x14ac:dyDescent="0.25">
      <c r="A74">
        <v>661</v>
      </c>
      <c r="B74" t="s">
        <v>124</v>
      </c>
      <c r="C74" t="s">
        <v>125</v>
      </c>
      <c r="D74">
        <v>2</v>
      </c>
      <c r="E74">
        <v>46</v>
      </c>
    </row>
    <row r="75" spans="1:5" x14ac:dyDescent="0.25">
      <c r="A75">
        <v>435</v>
      </c>
      <c r="B75" t="s">
        <v>126</v>
      </c>
      <c r="C75" t="s">
        <v>127</v>
      </c>
      <c r="D75">
        <v>3</v>
      </c>
      <c r="E75">
        <v>46</v>
      </c>
    </row>
    <row r="76" spans="1:5" hidden="1" x14ac:dyDescent="0.25">
      <c r="A76">
        <v>75</v>
      </c>
      <c r="B76" t="s">
        <v>5</v>
      </c>
      <c r="C76" t="s">
        <v>128</v>
      </c>
      <c r="D76">
        <v>0</v>
      </c>
      <c r="E76">
        <v>46</v>
      </c>
    </row>
    <row r="77" spans="1:5" x14ac:dyDescent="0.25">
      <c r="A77">
        <v>275</v>
      </c>
      <c r="B77" t="s">
        <v>33</v>
      </c>
      <c r="C77" t="s">
        <v>129</v>
      </c>
      <c r="D77">
        <v>3</v>
      </c>
      <c r="E77">
        <v>46</v>
      </c>
    </row>
    <row r="78" spans="1:5" x14ac:dyDescent="0.25">
      <c r="A78">
        <v>1804</v>
      </c>
      <c r="B78" t="s">
        <v>115</v>
      </c>
      <c r="C78" t="s">
        <v>130</v>
      </c>
      <c r="D78">
        <v>2</v>
      </c>
      <c r="E78">
        <v>46</v>
      </c>
    </row>
    <row r="79" spans="1:5" hidden="1" x14ac:dyDescent="0.25">
      <c r="A79">
        <v>2115</v>
      </c>
      <c r="B79" t="s">
        <v>35</v>
      </c>
      <c r="C79" t="s">
        <v>131</v>
      </c>
      <c r="D79">
        <v>0</v>
      </c>
      <c r="E79">
        <v>46</v>
      </c>
    </row>
    <row r="80" spans="1:5" x14ac:dyDescent="0.25">
      <c r="A80">
        <v>75</v>
      </c>
      <c r="B80" t="s">
        <v>5</v>
      </c>
      <c r="C80" t="s">
        <v>132</v>
      </c>
      <c r="D80">
        <v>2</v>
      </c>
      <c r="E80">
        <v>46</v>
      </c>
    </row>
    <row r="81" spans="1:5" x14ac:dyDescent="0.25">
      <c r="A81">
        <v>2176</v>
      </c>
      <c r="B81" t="s">
        <v>66</v>
      </c>
      <c r="C81" t="s">
        <v>133</v>
      </c>
      <c r="D81">
        <v>3</v>
      </c>
      <c r="E81">
        <v>46</v>
      </c>
    </row>
    <row r="82" spans="1:5" x14ac:dyDescent="0.25">
      <c r="A82">
        <v>2176</v>
      </c>
      <c r="B82" t="s">
        <v>66</v>
      </c>
      <c r="C82" t="s">
        <v>134</v>
      </c>
      <c r="D82">
        <v>3</v>
      </c>
      <c r="E82">
        <v>46</v>
      </c>
    </row>
    <row r="83" spans="1:5" hidden="1" x14ac:dyDescent="0.25">
      <c r="A83">
        <v>2115</v>
      </c>
      <c r="B83" t="s">
        <v>35</v>
      </c>
      <c r="C83" t="s">
        <v>135</v>
      </c>
      <c r="D83">
        <v>0</v>
      </c>
      <c r="E83">
        <v>46</v>
      </c>
    </row>
    <row r="84" spans="1:5" x14ac:dyDescent="0.25">
      <c r="A84">
        <v>1046</v>
      </c>
      <c r="B84" t="s">
        <v>136</v>
      </c>
      <c r="C84" t="s">
        <v>137</v>
      </c>
      <c r="D84" s="1">
        <v>3</v>
      </c>
      <c r="E84">
        <v>46</v>
      </c>
    </row>
    <row r="85" spans="1:5" x14ac:dyDescent="0.25">
      <c r="A85">
        <v>1020</v>
      </c>
      <c r="B85" t="s">
        <v>138</v>
      </c>
      <c r="C85" t="s">
        <v>139</v>
      </c>
      <c r="D85" s="1">
        <v>3</v>
      </c>
      <c r="E85">
        <v>46</v>
      </c>
    </row>
    <row r="86" spans="1:5" x14ac:dyDescent="0.25">
      <c r="A86">
        <v>1009</v>
      </c>
      <c r="B86" t="s">
        <v>116</v>
      </c>
      <c r="C86" t="s">
        <v>140</v>
      </c>
      <c r="D86" s="1">
        <v>1</v>
      </c>
      <c r="E86">
        <v>46</v>
      </c>
    </row>
    <row r="87" spans="1:5" x14ac:dyDescent="0.25">
      <c r="A87">
        <v>2182</v>
      </c>
      <c r="B87" t="s">
        <v>113</v>
      </c>
      <c r="C87" t="s">
        <v>141</v>
      </c>
      <c r="D87">
        <v>2</v>
      </c>
      <c r="E87">
        <v>46</v>
      </c>
    </row>
    <row r="88" spans="1:5" x14ac:dyDescent="0.25">
      <c r="A88">
        <v>1876</v>
      </c>
      <c r="B88" t="s">
        <v>57</v>
      </c>
      <c r="C88" t="s">
        <v>142</v>
      </c>
      <c r="D88">
        <v>3</v>
      </c>
      <c r="E88">
        <v>46</v>
      </c>
    </row>
    <row r="89" spans="1:5" x14ac:dyDescent="0.25">
      <c r="A89">
        <v>1237</v>
      </c>
      <c r="B89" t="s">
        <v>15</v>
      </c>
      <c r="C89" t="s">
        <v>143</v>
      </c>
      <c r="D89">
        <v>3</v>
      </c>
      <c r="E89">
        <v>46</v>
      </c>
    </row>
    <row r="90" spans="1:5" hidden="1" x14ac:dyDescent="0.25">
      <c r="A90">
        <v>174</v>
      </c>
      <c r="B90" t="s">
        <v>144</v>
      </c>
      <c r="C90" t="e">
        <f>-Güeno, cárgalas en un, burro y te vas pa Umay</f>
        <v>#NAME?</v>
      </c>
      <c r="D90">
        <v>0</v>
      </c>
      <c r="E90">
        <v>46</v>
      </c>
    </row>
    <row r="91" spans="1:5" hidden="1" x14ac:dyDescent="0.25">
      <c r="A91">
        <v>1396</v>
      </c>
      <c r="B91" t="s">
        <v>145</v>
      </c>
      <c r="C91" t="s">
        <v>146</v>
      </c>
      <c r="D91">
        <v>0</v>
      </c>
      <c r="E91">
        <v>46</v>
      </c>
    </row>
    <row r="92" spans="1:5" x14ac:dyDescent="0.25">
      <c r="A92">
        <v>2038</v>
      </c>
      <c r="B92" t="s">
        <v>147</v>
      </c>
      <c r="C92" t="s">
        <v>148</v>
      </c>
      <c r="D92">
        <v>2</v>
      </c>
      <c r="E92">
        <v>46</v>
      </c>
    </row>
    <row r="93" spans="1:5" x14ac:dyDescent="0.25">
      <c r="A93">
        <v>2294</v>
      </c>
      <c r="B93" t="s">
        <v>71</v>
      </c>
      <c r="C93" t="s">
        <v>149</v>
      </c>
      <c r="D93">
        <v>2</v>
      </c>
      <c r="E93">
        <v>46</v>
      </c>
    </row>
    <row r="94" spans="1:5" x14ac:dyDescent="0.25">
      <c r="A94">
        <v>319</v>
      </c>
      <c r="B94" t="s">
        <v>150</v>
      </c>
      <c r="C94" t="s">
        <v>151</v>
      </c>
      <c r="D94">
        <v>2</v>
      </c>
      <c r="E94">
        <v>46</v>
      </c>
    </row>
    <row r="95" spans="1:5" x14ac:dyDescent="0.25">
      <c r="A95">
        <v>961</v>
      </c>
      <c r="B95" t="s">
        <v>152</v>
      </c>
      <c r="C95" t="s">
        <v>153</v>
      </c>
      <c r="D95">
        <v>3</v>
      </c>
      <c r="E95">
        <v>46</v>
      </c>
    </row>
    <row r="96" spans="1:5" x14ac:dyDescent="0.25">
      <c r="A96">
        <v>2149</v>
      </c>
      <c r="B96" t="s">
        <v>154</v>
      </c>
      <c r="C96" t="s">
        <v>155</v>
      </c>
      <c r="D96">
        <v>2</v>
      </c>
      <c r="E96">
        <v>46</v>
      </c>
    </row>
    <row r="97" spans="1:5" x14ac:dyDescent="0.25">
      <c r="A97">
        <v>2142</v>
      </c>
      <c r="B97" t="s">
        <v>156</v>
      </c>
      <c r="C97" t="s">
        <v>157</v>
      </c>
      <c r="D97">
        <v>2</v>
      </c>
      <c r="E97">
        <v>46</v>
      </c>
    </row>
    <row r="98" spans="1:5" x14ac:dyDescent="0.25">
      <c r="A98">
        <v>61</v>
      </c>
      <c r="B98" t="s">
        <v>123</v>
      </c>
      <c r="C98" t="s">
        <v>158</v>
      </c>
      <c r="D98" s="1">
        <v>2</v>
      </c>
      <c r="E98">
        <v>46</v>
      </c>
    </row>
    <row r="99" spans="1:5" x14ac:dyDescent="0.25">
      <c r="A99">
        <v>2294</v>
      </c>
      <c r="B99" t="s">
        <v>71</v>
      </c>
      <c r="C99" t="s">
        <v>12913</v>
      </c>
      <c r="D99">
        <v>2</v>
      </c>
      <c r="E99">
        <v>46</v>
      </c>
    </row>
    <row r="100" spans="1:5" x14ac:dyDescent="0.25">
      <c r="A100">
        <v>1804</v>
      </c>
      <c r="B100" t="s">
        <v>115</v>
      </c>
      <c r="C100" t="s">
        <v>159</v>
      </c>
      <c r="D100">
        <v>2</v>
      </c>
      <c r="E100">
        <v>46</v>
      </c>
    </row>
    <row r="101" spans="1:5" x14ac:dyDescent="0.25">
      <c r="A101">
        <v>2115</v>
      </c>
      <c r="B101" t="s">
        <v>35</v>
      </c>
      <c r="C101" t="s">
        <v>160</v>
      </c>
      <c r="D101" s="1">
        <v>1</v>
      </c>
      <c r="E101">
        <v>46</v>
      </c>
    </row>
    <row r="102" spans="1:5" x14ac:dyDescent="0.25">
      <c r="A102">
        <v>1875</v>
      </c>
      <c r="B102" t="s">
        <v>107</v>
      </c>
      <c r="C102" t="s">
        <v>161</v>
      </c>
      <c r="D102">
        <v>2</v>
      </c>
      <c r="E102">
        <v>46</v>
      </c>
    </row>
    <row r="103" spans="1:5" x14ac:dyDescent="0.25">
      <c r="A103">
        <v>1046</v>
      </c>
      <c r="B103" t="s">
        <v>136</v>
      </c>
      <c r="C103" t="s">
        <v>162</v>
      </c>
      <c r="D103" s="1">
        <v>3</v>
      </c>
      <c r="E103">
        <v>46</v>
      </c>
    </row>
    <row r="104" spans="1:5" hidden="1" x14ac:dyDescent="0.25">
      <c r="A104">
        <v>1697</v>
      </c>
      <c r="B104" t="s">
        <v>163</v>
      </c>
      <c r="C104" t="s">
        <v>164</v>
      </c>
      <c r="D104">
        <v>0</v>
      </c>
      <c r="E104">
        <v>46</v>
      </c>
    </row>
    <row r="105" spans="1:5" hidden="1" x14ac:dyDescent="0.25">
      <c r="A105">
        <v>1695</v>
      </c>
      <c r="B105" t="s">
        <v>25</v>
      </c>
      <c r="C105" t="s">
        <v>165</v>
      </c>
      <c r="D105">
        <v>0</v>
      </c>
      <c r="E105">
        <v>46</v>
      </c>
    </row>
    <row r="106" spans="1:5" hidden="1" x14ac:dyDescent="0.25">
      <c r="A106">
        <v>1102</v>
      </c>
      <c r="B106" t="s">
        <v>166</v>
      </c>
      <c r="C106" t="s">
        <v>167</v>
      </c>
      <c r="D106">
        <v>0</v>
      </c>
      <c r="E106">
        <v>46</v>
      </c>
    </row>
    <row r="107" spans="1:5" hidden="1" x14ac:dyDescent="0.25">
      <c r="A107">
        <v>1111</v>
      </c>
      <c r="B107" t="s">
        <v>30</v>
      </c>
      <c r="C107" t="s">
        <v>168</v>
      </c>
      <c r="D107">
        <v>0</v>
      </c>
      <c r="E107">
        <v>46</v>
      </c>
    </row>
    <row r="108" spans="1:5" x14ac:dyDescent="0.25">
      <c r="A108">
        <v>2294</v>
      </c>
      <c r="B108" t="s">
        <v>71</v>
      </c>
      <c r="C108" t="s">
        <v>169</v>
      </c>
      <c r="D108" s="1">
        <v>2</v>
      </c>
      <c r="E108">
        <v>46</v>
      </c>
    </row>
    <row r="109" spans="1:5" x14ac:dyDescent="0.25">
      <c r="A109">
        <v>136</v>
      </c>
      <c r="B109" t="s">
        <v>170</v>
      </c>
      <c r="C109" t="s">
        <v>171</v>
      </c>
      <c r="D109">
        <v>2</v>
      </c>
      <c r="E109">
        <v>46</v>
      </c>
    </row>
    <row r="110" spans="1:5" x14ac:dyDescent="0.25">
      <c r="A110">
        <v>275</v>
      </c>
      <c r="B110" t="s">
        <v>33</v>
      </c>
      <c r="C110" t="s">
        <v>12912</v>
      </c>
      <c r="D110">
        <v>2</v>
      </c>
      <c r="E110">
        <v>46</v>
      </c>
    </row>
    <row r="111" spans="1:5" hidden="1" x14ac:dyDescent="0.25">
      <c r="A111">
        <v>673</v>
      </c>
      <c r="B111" t="s">
        <v>172</v>
      </c>
      <c r="C111" t="s">
        <v>173</v>
      </c>
      <c r="D111">
        <v>0</v>
      </c>
      <c r="E111">
        <v>46</v>
      </c>
    </row>
    <row r="112" spans="1:5" x14ac:dyDescent="0.25">
      <c r="A112">
        <v>956</v>
      </c>
      <c r="B112" t="s">
        <v>174</v>
      </c>
      <c r="C112" t="s">
        <v>175</v>
      </c>
      <c r="D112">
        <v>2</v>
      </c>
      <c r="E112">
        <v>46</v>
      </c>
    </row>
    <row r="113" spans="1:5" x14ac:dyDescent="0.25">
      <c r="A113">
        <v>1669</v>
      </c>
      <c r="B113" t="s">
        <v>176</v>
      </c>
      <c r="C113" t="s">
        <v>177</v>
      </c>
      <c r="D113" s="1">
        <v>3</v>
      </c>
      <c r="E113">
        <v>46</v>
      </c>
    </row>
    <row r="114" spans="1:5" x14ac:dyDescent="0.25">
      <c r="A114">
        <v>942</v>
      </c>
      <c r="B114" t="s">
        <v>178</v>
      </c>
      <c r="C114" t="s">
        <v>179</v>
      </c>
      <c r="D114" s="1">
        <v>3</v>
      </c>
      <c r="E114">
        <v>46</v>
      </c>
    </row>
    <row r="115" spans="1:5" x14ac:dyDescent="0.25">
      <c r="A115">
        <v>1889</v>
      </c>
      <c r="B115" t="s">
        <v>180</v>
      </c>
      <c r="C115" t="s">
        <v>181</v>
      </c>
      <c r="D115">
        <v>2</v>
      </c>
      <c r="E115">
        <v>46</v>
      </c>
    </row>
    <row r="116" spans="1:5" x14ac:dyDescent="0.25">
      <c r="A116">
        <v>1721</v>
      </c>
      <c r="B116" t="s">
        <v>182</v>
      </c>
      <c r="C116" t="s">
        <v>183</v>
      </c>
      <c r="D116">
        <v>2</v>
      </c>
      <c r="E116">
        <v>46</v>
      </c>
    </row>
    <row r="117" spans="1:5" x14ac:dyDescent="0.25">
      <c r="A117">
        <v>1368</v>
      </c>
      <c r="B117" t="s">
        <v>184</v>
      </c>
      <c r="C117" t="s">
        <v>185</v>
      </c>
      <c r="D117">
        <v>2</v>
      </c>
      <c r="E117">
        <v>46</v>
      </c>
    </row>
    <row r="118" spans="1:5" x14ac:dyDescent="0.25">
      <c r="A118">
        <v>171</v>
      </c>
      <c r="B118" t="s">
        <v>186</v>
      </c>
      <c r="C118" t="s">
        <v>187</v>
      </c>
      <c r="D118">
        <v>3</v>
      </c>
      <c r="E118">
        <v>46</v>
      </c>
    </row>
    <row r="119" spans="1:5" hidden="1" x14ac:dyDescent="0.25">
      <c r="A119">
        <v>673</v>
      </c>
      <c r="B119" t="s">
        <v>172</v>
      </c>
      <c r="C119" t="s">
        <v>188</v>
      </c>
      <c r="D119">
        <v>0</v>
      </c>
      <c r="E119">
        <v>46</v>
      </c>
    </row>
    <row r="120" spans="1:5" x14ac:dyDescent="0.25">
      <c r="A120">
        <v>405</v>
      </c>
      <c r="B120" t="s">
        <v>189</v>
      </c>
      <c r="C120" t="s">
        <v>12882</v>
      </c>
      <c r="D120">
        <v>2</v>
      </c>
      <c r="E120">
        <v>46</v>
      </c>
    </row>
    <row r="121" spans="1:5" x14ac:dyDescent="0.25">
      <c r="A121">
        <v>1876</v>
      </c>
      <c r="B121" t="s">
        <v>57</v>
      </c>
      <c r="C121" t="s">
        <v>190</v>
      </c>
      <c r="D121">
        <v>2</v>
      </c>
      <c r="E121">
        <v>46</v>
      </c>
    </row>
    <row r="122" spans="1:5" x14ac:dyDescent="0.25">
      <c r="A122">
        <v>1427</v>
      </c>
      <c r="B122" t="s">
        <v>191</v>
      </c>
      <c r="C122" t="s">
        <v>192</v>
      </c>
      <c r="D122">
        <v>3</v>
      </c>
      <c r="E122">
        <v>46</v>
      </c>
    </row>
    <row r="123" spans="1:5" hidden="1" x14ac:dyDescent="0.25">
      <c r="A123">
        <v>1396</v>
      </c>
      <c r="B123" t="s">
        <v>145</v>
      </c>
      <c r="C123" t="s">
        <v>193</v>
      </c>
      <c r="D123">
        <v>0</v>
      </c>
      <c r="E123">
        <v>46</v>
      </c>
    </row>
    <row r="124" spans="1:5" hidden="1" x14ac:dyDescent="0.25">
      <c r="A124">
        <v>513</v>
      </c>
      <c r="B124" t="s">
        <v>61</v>
      </c>
      <c r="C124" t="s">
        <v>194</v>
      </c>
      <c r="D124">
        <v>0</v>
      </c>
      <c r="E124">
        <v>46</v>
      </c>
    </row>
    <row r="125" spans="1:5" x14ac:dyDescent="0.25">
      <c r="A125">
        <v>275</v>
      </c>
      <c r="B125" t="s">
        <v>33</v>
      </c>
      <c r="C125" t="s">
        <v>195</v>
      </c>
      <c r="D125">
        <v>3</v>
      </c>
      <c r="E125">
        <v>46</v>
      </c>
    </row>
    <row r="126" spans="1:5" x14ac:dyDescent="0.25">
      <c r="A126">
        <v>275</v>
      </c>
      <c r="B126" t="s">
        <v>33</v>
      </c>
      <c r="C126" t="s">
        <v>196</v>
      </c>
      <c r="D126">
        <v>2</v>
      </c>
      <c r="E126">
        <v>46</v>
      </c>
    </row>
    <row r="127" spans="1:5" hidden="1" x14ac:dyDescent="0.25">
      <c r="A127">
        <v>893</v>
      </c>
      <c r="B127" t="s">
        <v>80</v>
      </c>
      <c r="C127" t="s">
        <v>197</v>
      </c>
      <c r="D127">
        <v>0</v>
      </c>
      <c r="E127">
        <v>46</v>
      </c>
    </row>
    <row r="128" spans="1:5" hidden="1" x14ac:dyDescent="0.25">
      <c r="A128">
        <v>1111</v>
      </c>
      <c r="B128" t="s">
        <v>30</v>
      </c>
      <c r="C128" t="s">
        <v>198</v>
      </c>
      <c r="D128">
        <v>0</v>
      </c>
      <c r="E128">
        <v>46</v>
      </c>
    </row>
    <row r="129" spans="1:5" x14ac:dyDescent="0.25">
      <c r="A129">
        <v>1248</v>
      </c>
      <c r="B129" t="s">
        <v>199</v>
      </c>
      <c r="C129" t="s">
        <v>12883</v>
      </c>
      <c r="D129">
        <v>2</v>
      </c>
      <c r="E129">
        <v>46</v>
      </c>
    </row>
    <row r="130" spans="1:5" hidden="1" x14ac:dyDescent="0.25">
      <c r="A130">
        <v>2115</v>
      </c>
      <c r="B130" t="s">
        <v>35</v>
      </c>
      <c r="C130" t="s">
        <v>200</v>
      </c>
      <c r="D130">
        <v>0</v>
      </c>
      <c r="E130">
        <v>46</v>
      </c>
    </row>
    <row r="131" spans="1:5" hidden="1" x14ac:dyDescent="0.25">
      <c r="A131">
        <v>2115</v>
      </c>
      <c r="B131" t="s">
        <v>35</v>
      </c>
      <c r="C131" t="s">
        <v>201</v>
      </c>
      <c r="D131">
        <v>0</v>
      </c>
      <c r="E131">
        <v>46</v>
      </c>
    </row>
    <row r="132" spans="1:5" x14ac:dyDescent="0.25">
      <c r="A132">
        <v>1692</v>
      </c>
      <c r="B132" t="s">
        <v>202</v>
      </c>
      <c r="C132" t="s">
        <v>203</v>
      </c>
      <c r="D132">
        <v>0</v>
      </c>
      <c r="E132">
        <v>47</v>
      </c>
    </row>
    <row r="133" spans="1:5" x14ac:dyDescent="0.25">
      <c r="A133">
        <v>1804</v>
      </c>
      <c r="B133" t="s">
        <v>115</v>
      </c>
      <c r="C133" t="s">
        <v>204</v>
      </c>
      <c r="D133">
        <v>2</v>
      </c>
      <c r="E133">
        <v>47</v>
      </c>
    </row>
    <row r="134" spans="1:5" x14ac:dyDescent="0.25">
      <c r="A134">
        <v>1253</v>
      </c>
      <c r="B134" t="s">
        <v>205</v>
      </c>
      <c r="C134" t="s">
        <v>206</v>
      </c>
      <c r="D134">
        <v>2</v>
      </c>
      <c r="E134">
        <v>47</v>
      </c>
    </row>
    <row r="135" spans="1:5" x14ac:dyDescent="0.25">
      <c r="A135">
        <v>2294</v>
      </c>
      <c r="B135" t="s">
        <v>71</v>
      </c>
      <c r="C135" t="s">
        <v>207</v>
      </c>
      <c r="D135">
        <v>2</v>
      </c>
      <c r="E135">
        <v>47</v>
      </c>
    </row>
    <row r="136" spans="1:5" x14ac:dyDescent="0.25">
      <c r="A136">
        <v>61</v>
      </c>
      <c r="B136" t="s">
        <v>123</v>
      </c>
      <c r="C136" t="s">
        <v>208</v>
      </c>
      <c r="D136">
        <v>2</v>
      </c>
      <c r="E136">
        <v>47</v>
      </c>
    </row>
    <row r="137" spans="1:5" x14ac:dyDescent="0.25">
      <c r="A137">
        <v>2176</v>
      </c>
      <c r="B137" t="s">
        <v>66</v>
      </c>
      <c r="C137" t="s">
        <v>12884</v>
      </c>
      <c r="D137">
        <v>2</v>
      </c>
      <c r="E137">
        <v>47</v>
      </c>
    </row>
    <row r="138" spans="1:5" x14ac:dyDescent="0.25">
      <c r="A138">
        <v>2275</v>
      </c>
      <c r="B138" t="s">
        <v>209</v>
      </c>
      <c r="C138" t="s">
        <v>210</v>
      </c>
      <c r="D138" s="1">
        <v>3</v>
      </c>
      <c r="E138">
        <v>47</v>
      </c>
    </row>
    <row r="139" spans="1:5" x14ac:dyDescent="0.25">
      <c r="A139">
        <v>2307</v>
      </c>
      <c r="B139" t="s">
        <v>211</v>
      </c>
      <c r="C139" t="s">
        <v>212</v>
      </c>
      <c r="D139">
        <v>2</v>
      </c>
      <c r="E139">
        <v>47</v>
      </c>
    </row>
    <row r="140" spans="1:5" x14ac:dyDescent="0.25">
      <c r="A140">
        <v>1995</v>
      </c>
      <c r="B140" t="s">
        <v>213</v>
      </c>
      <c r="C140" t="s">
        <v>214</v>
      </c>
      <c r="D140">
        <v>3</v>
      </c>
      <c r="E140">
        <v>47</v>
      </c>
    </row>
    <row r="141" spans="1:5" x14ac:dyDescent="0.25">
      <c r="A141">
        <v>34</v>
      </c>
      <c r="B141" t="s">
        <v>215</v>
      </c>
      <c r="C141" t="s">
        <v>216</v>
      </c>
      <c r="D141">
        <v>2</v>
      </c>
      <c r="E141">
        <v>47</v>
      </c>
    </row>
    <row r="142" spans="1:5" x14ac:dyDescent="0.25">
      <c r="A142">
        <v>1875</v>
      </c>
      <c r="B142" t="s">
        <v>107</v>
      </c>
      <c r="C142" t="s">
        <v>217</v>
      </c>
      <c r="D142">
        <v>3</v>
      </c>
      <c r="E142">
        <v>47</v>
      </c>
    </row>
    <row r="143" spans="1:5" x14ac:dyDescent="0.25">
      <c r="A143">
        <v>513</v>
      </c>
      <c r="B143" t="s">
        <v>61</v>
      </c>
      <c r="C143" t="s">
        <v>218</v>
      </c>
      <c r="D143">
        <v>2</v>
      </c>
      <c r="E143">
        <v>47</v>
      </c>
    </row>
    <row r="144" spans="1:5" x14ac:dyDescent="0.25">
      <c r="A144">
        <v>430</v>
      </c>
      <c r="B144" t="s">
        <v>219</v>
      </c>
      <c r="C144" t="s">
        <v>220</v>
      </c>
      <c r="D144">
        <v>2</v>
      </c>
      <c r="E144">
        <v>47</v>
      </c>
    </row>
    <row r="145" spans="1:5" x14ac:dyDescent="0.25">
      <c r="A145">
        <v>1669</v>
      </c>
      <c r="B145" t="s">
        <v>176</v>
      </c>
      <c r="C145" t="s">
        <v>221</v>
      </c>
      <c r="D145">
        <v>2</v>
      </c>
      <c r="E145">
        <v>47</v>
      </c>
    </row>
    <row r="146" spans="1:5" x14ac:dyDescent="0.25">
      <c r="A146">
        <v>815</v>
      </c>
      <c r="B146" t="s">
        <v>222</v>
      </c>
      <c r="C146" t="s">
        <v>223</v>
      </c>
      <c r="D146">
        <v>2</v>
      </c>
      <c r="E146">
        <v>47</v>
      </c>
    </row>
    <row r="147" spans="1:5" x14ac:dyDescent="0.25">
      <c r="A147">
        <v>1505</v>
      </c>
      <c r="B147" t="s">
        <v>224</v>
      </c>
      <c r="C147" t="s">
        <v>225</v>
      </c>
      <c r="D147">
        <v>2</v>
      </c>
      <c r="E147">
        <v>47</v>
      </c>
    </row>
    <row r="148" spans="1:5" x14ac:dyDescent="0.25">
      <c r="A148">
        <v>2103</v>
      </c>
      <c r="B148" t="s">
        <v>226</v>
      </c>
      <c r="C148" t="s">
        <v>227</v>
      </c>
      <c r="D148">
        <v>2</v>
      </c>
      <c r="E148">
        <v>47</v>
      </c>
    </row>
    <row r="149" spans="1:5" x14ac:dyDescent="0.25">
      <c r="A149">
        <v>2244</v>
      </c>
      <c r="B149" t="s">
        <v>228</v>
      </c>
      <c r="C149" t="s">
        <v>229</v>
      </c>
      <c r="D149" s="1">
        <v>3</v>
      </c>
      <c r="E149">
        <v>47</v>
      </c>
    </row>
    <row r="150" spans="1:5" x14ac:dyDescent="0.25">
      <c r="A150">
        <v>1948</v>
      </c>
      <c r="B150" t="s">
        <v>230</v>
      </c>
      <c r="C150" t="s">
        <v>231</v>
      </c>
      <c r="D150" s="1">
        <v>2</v>
      </c>
      <c r="E150">
        <v>47</v>
      </c>
    </row>
    <row r="151" spans="1:5" x14ac:dyDescent="0.25">
      <c r="A151">
        <v>2176</v>
      </c>
      <c r="B151" t="s">
        <v>66</v>
      </c>
      <c r="C151" t="s">
        <v>232</v>
      </c>
      <c r="D151">
        <v>2</v>
      </c>
      <c r="E151">
        <v>47</v>
      </c>
    </row>
    <row r="152" spans="1:5" x14ac:dyDescent="0.25">
      <c r="A152">
        <v>1432</v>
      </c>
      <c r="B152" t="s">
        <v>233</v>
      </c>
      <c r="C152" t="s">
        <v>234</v>
      </c>
      <c r="D152">
        <v>2</v>
      </c>
      <c r="E152">
        <v>47</v>
      </c>
    </row>
    <row r="153" spans="1:5" x14ac:dyDescent="0.25">
      <c r="A153">
        <v>1962</v>
      </c>
      <c r="B153" t="s">
        <v>235</v>
      </c>
      <c r="C153" t="s">
        <v>236</v>
      </c>
      <c r="D153">
        <v>2</v>
      </c>
      <c r="E153">
        <v>47</v>
      </c>
    </row>
    <row r="154" spans="1:5" x14ac:dyDescent="0.25">
      <c r="A154">
        <v>212</v>
      </c>
      <c r="B154" t="s">
        <v>111</v>
      </c>
      <c r="C154" t="s">
        <v>237</v>
      </c>
      <c r="D154">
        <v>2</v>
      </c>
      <c r="E154">
        <v>47</v>
      </c>
    </row>
    <row r="155" spans="1:5" x14ac:dyDescent="0.25">
      <c r="A155">
        <v>382</v>
      </c>
      <c r="B155" t="s">
        <v>9</v>
      </c>
      <c r="C155" t="s">
        <v>238</v>
      </c>
      <c r="D155" s="1">
        <v>3</v>
      </c>
      <c r="E155">
        <v>47</v>
      </c>
    </row>
    <row r="156" spans="1:5" x14ac:dyDescent="0.25">
      <c r="A156">
        <v>511</v>
      </c>
      <c r="B156" t="s">
        <v>239</v>
      </c>
      <c r="C156" t="s">
        <v>240</v>
      </c>
      <c r="D156">
        <v>2</v>
      </c>
      <c r="E156">
        <v>47</v>
      </c>
    </row>
    <row r="157" spans="1:5" x14ac:dyDescent="0.25">
      <c r="A157">
        <v>1450</v>
      </c>
      <c r="B157" t="s">
        <v>241</v>
      </c>
      <c r="C157" t="s">
        <v>242</v>
      </c>
      <c r="D157">
        <v>2</v>
      </c>
      <c r="E157">
        <v>47</v>
      </c>
    </row>
    <row r="158" spans="1:5" x14ac:dyDescent="0.25">
      <c r="A158">
        <v>263</v>
      </c>
      <c r="B158" t="s">
        <v>243</v>
      </c>
      <c r="C158" t="s">
        <v>244</v>
      </c>
      <c r="D158">
        <v>3</v>
      </c>
      <c r="E158">
        <v>47</v>
      </c>
    </row>
    <row r="159" spans="1:5" x14ac:dyDescent="0.25">
      <c r="A159">
        <v>942</v>
      </c>
      <c r="B159" t="s">
        <v>178</v>
      </c>
      <c r="C159" t="s">
        <v>245</v>
      </c>
      <c r="D159" s="1">
        <v>1</v>
      </c>
      <c r="E159">
        <v>47</v>
      </c>
    </row>
    <row r="160" spans="1:5" x14ac:dyDescent="0.25">
      <c r="A160">
        <v>893</v>
      </c>
      <c r="B160" t="s">
        <v>80</v>
      </c>
      <c r="C160" t="s">
        <v>246</v>
      </c>
      <c r="D160" s="1">
        <v>2</v>
      </c>
      <c r="E160">
        <v>47</v>
      </c>
    </row>
    <row r="161" spans="1:5" x14ac:dyDescent="0.25">
      <c r="A161">
        <v>591</v>
      </c>
      <c r="B161" t="s">
        <v>247</v>
      </c>
      <c r="C161" t="s">
        <v>248</v>
      </c>
      <c r="D161" s="1">
        <v>2</v>
      </c>
      <c r="E161">
        <v>47</v>
      </c>
    </row>
    <row r="162" spans="1:5" x14ac:dyDescent="0.25">
      <c r="A162">
        <v>1875</v>
      </c>
      <c r="B162" t="s">
        <v>107</v>
      </c>
      <c r="C162" t="s">
        <v>249</v>
      </c>
      <c r="D162">
        <v>2</v>
      </c>
      <c r="E162">
        <v>47</v>
      </c>
    </row>
    <row r="163" spans="1:5" x14ac:dyDescent="0.25">
      <c r="A163">
        <v>668</v>
      </c>
      <c r="B163" t="s">
        <v>250</v>
      </c>
      <c r="C163" t="s">
        <v>251</v>
      </c>
      <c r="D163" s="1">
        <v>1</v>
      </c>
      <c r="E163">
        <v>47</v>
      </c>
    </row>
    <row r="164" spans="1:5" x14ac:dyDescent="0.25">
      <c r="A164">
        <v>174</v>
      </c>
      <c r="B164" t="s">
        <v>144</v>
      </c>
      <c r="C164" t="s">
        <v>252</v>
      </c>
      <c r="D164">
        <v>2</v>
      </c>
      <c r="E164">
        <v>47</v>
      </c>
    </row>
    <row r="165" spans="1:5" x14ac:dyDescent="0.25">
      <c r="A165">
        <v>1875</v>
      </c>
      <c r="B165" t="s">
        <v>107</v>
      </c>
      <c r="C165" t="s">
        <v>253</v>
      </c>
      <c r="D165">
        <v>2</v>
      </c>
      <c r="E165">
        <v>47</v>
      </c>
    </row>
    <row r="166" spans="1:5" x14ac:dyDescent="0.25">
      <c r="A166">
        <v>1864</v>
      </c>
      <c r="B166" t="s">
        <v>254</v>
      </c>
      <c r="C166" t="s">
        <v>255</v>
      </c>
      <c r="D166">
        <v>2</v>
      </c>
      <c r="E166">
        <v>47</v>
      </c>
    </row>
    <row r="167" spans="1:5" x14ac:dyDescent="0.25">
      <c r="A167">
        <v>265</v>
      </c>
      <c r="B167" t="s">
        <v>256</v>
      </c>
      <c r="C167" t="s">
        <v>257</v>
      </c>
      <c r="D167">
        <v>2</v>
      </c>
      <c r="E167">
        <v>47</v>
      </c>
    </row>
    <row r="168" spans="1:5" x14ac:dyDescent="0.25">
      <c r="A168">
        <v>511</v>
      </c>
      <c r="B168" t="s">
        <v>239</v>
      </c>
      <c r="C168" t="s">
        <v>258</v>
      </c>
      <c r="D168">
        <v>2</v>
      </c>
      <c r="E168">
        <v>47</v>
      </c>
    </row>
    <row r="169" spans="1:5" x14ac:dyDescent="0.25">
      <c r="A169">
        <v>2294</v>
      </c>
      <c r="B169" t="s">
        <v>71</v>
      </c>
      <c r="C169" t="s">
        <v>259</v>
      </c>
      <c r="D169">
        <v>2</v>
      </c>
      <c r="E169">
        <v>47</v>
      </c>
    </row>
    <row r="170" spans="1:5" x14ac:dyDescent="0.25">
      <c r="A170">
        <v>1843</v>
      </c>
      <c r="B170" t="s">
        <v>260</v>
      </c>
      <c r="C170" t="s">
        <v>261</v>
      </c>
      <c r="D170">
        <v>1</v>
      </c>
      <c r="E170">
        <v>47</v>
      </c>
    </row>
    <row r="171" spans="1:5" hidden="1" x14ac:dyDescent="0.25">
      <c r="A171">
        <v>288</v>
      </c>
      <c r="B171" t="s">
        <v>262</v>
      </c>
      <c r="C171" t="e">
        <f>-Señor, Yo tengo diez vacas presas, es muy caro</f>
        <v>#NAME?</v>
      </c>
      <c r="D171">
        <v>0</v>
      </c>
      <c r="E171">
        <v>47</v>
      </c>
    </row>
    <row r="172" spans="1:5" x14ac:dyDescent="0.25">
      <c r="A172">
        <v>1738</v>
      </c>
      <c r="B172" t="s">
        <v>21</v>
      </c>
      <c r="C172" t="s">
        <v>263</v>
      </c>
      <c r="D172">
        <v>2</v>
      </c>
      <c r="E172">
        <v>47</v>
      </c>
    </row>
    <row r="173" spans="1:5" hidden="1" x14ac:dyDescent="0.25">
      <c r="A173">
        <v>382</v>
      </c>
      <c r="B173" t="s">
        <v>9</v>
      </c>
      <c r="C173" t="s">
        <v>264</v>
      </c>
      <c r="D173">
        <v>0</v>
      </c>
      <c r="E173">
        <v>47</v>
      </c>
    </row>
    <row r="174" spans="1:5" x14ac:dyDescent="0.25">
      <c r="A174">
        <v>136</v>
      </c>
      <c r="B174" t="s">
        <v>170</v>
      </c>
      <c r="C174" t="s">
        <v>265</v>
      </c>
      <c r="D174">
        <v>3</v>
      </c>
      <c r="E174">
        <v>47</v>
      </c>
    </row>
    <row r="175" spans="1:5" x14ac:dyDescent="0.25">
      <c r="A175">
        <v>974</v>
      </c>
      <c r="B175" t="s">
        <v>266</v>
      </c>
      <c r="C175" t="s">
        <v>267</v>
      </c>
      <c r="D175">
        <v>2</v>
      </c>
      <c r="E175">
        <v>47</v>
      </c>
    </row>
    <row r="176" spans="1:5" x14ac:dyDescent="0.25">
      <c r="A176">
        <v>1111</v>
      </c>
      <c r="B176" t="s">
        <v>30</v>
      </c>
      <c r="C176" t="s">
        <v>268</v>
      </c>
      <c r="D176">
        <v>2</v>
      </c>
      <c r="E176">
        <v>47</v>
      </c>
    </row>
    <row r="177" spans="1:5" x14ac:dyDescent="0.25">
      <c r="A177">
        <v>683</v>
      </c>
      <c r="B177" t="s">
        <v>269</v>
      </c>
      <c r="C177" t="s">
        <v>270</v>
      </c>
      <c r="D177">
        <v>2</v>
      </c>
      <c r="E177">
        <v>47</v>
      </c>
    </row>
    <row r="178" spans="1:5" hidden="1" x14ac:dyDescent="0.25">
      <c r="A178">
        <v>769</v>
      </c>
      <c r="B178" t="s">
        <v>271</v>
      </c>
      <c r="C178" t="e">
        <f>-Bueno, fijate bien dónde es -le dijo el pintor</f>
        <v>#NAME?</v>
      </c>
      <c r="D178">
        <v>0</v>
      </c>
      <c r="E178">
        <v>47</v>
      </c>
    </row>
    <row r="179" spans="1:5" hidden="1" x14ac:dyDescent="0.25">
      <c r="A179">
        <v>289</v>
      </c>
      <c r="B179" t="s">
        <v>272</v>
      </c>
      <c r="C179" t="s">
        <v>273</v>
      </c>
      <c r="D179">
        <v>0</v>
      </c>
      <c r="E179">
        <v>47</v>
      </c>
    </row>
    <row r="180" spans="1:5" x14ac:dyDescent="0.25">
      <c r="A180">
        <v>1694</v>
      </c>
      <c r="B180" t="s">
        <v>274</v>
      </c>
      <c r="C180" t="s">
        <v>275</v>
      </c>
      <c r="D180">
        <v>2</v>
      </c>
      <c r="E180">
        <v>47</v>
      </c>
    </row>
    <row r="181" spans="1:5" hidden="1" x14ac:dyDescent="0.25">
      <c r="A181">
        <v>243</v>
      </c>
      <c r="B181" t="s">
        <v>276</v>
      </c>
      <c r="C181" t="s">
        <v>277</v>
      </c>
      <c r="D181">
        <v>0</v>
      </c>
      <c r="E181">
        <v>47</v>
      </c>
    </row>
    <row r="182" spans="1:5" x14ac:dyDescent="0.25">
      <c r="A182">
        <v>500</v>
      </c>
      <c r="B182" t="s">
        <v>278</v>
      </c>
      <c r="C182" t="s">
        <v>279</v>
      </c>
      <c r="D182">
        <v>2</v>
      </c>
      <c r="E182">
        <v>47</v>
      </c>
    </row>
    <row r="183" spans="1:5" x14ac:dyDescent="0.25">
      <c r="A183">
        <v>75</v>
      </c>
      <c r="B183" t="s">
        <v>5</v>
      </c>
      <c r="C183" t="s">
        <v>280</v>
      </c>
      <c r="D183">
        <v>2</v>
      </c>
      <c r="E183">
        <v>47</v>
      </c>
    </row>
    <row r="184" spans="1:5" hidden="1" x14ac:dyDescent="0.25">
      <c r="A184">
        <v>893</v>
      </c>
      <c r="B184" t="s">
        <v>80</v>
      </c>
      <c r="C184" t="s">
        <v>281</v>
      </c>
      <c r="D184">
        <v>0</v>
      </c>
      <c r="E184">
        <v>47</v>
      </c>
    </row>
    <row r="185" spans="1:5" x14ac:dyDescent="0.25">
      <c r="A185">
        <v>2291</v>
      </c>
      <c r="B185" t="s">
        <v>86</v>
      </c>
      <c r="C185" t="s">
        <v>282</v>
      </c>
      <c r="D185">
        <v>2</v>
      </c>
      <c r="E185">
        <v>47</v>
      </c>
    </row>
    <row r="186" spans="1:5" hidden="1" x14ac:dyDescent="0.25">
      <c r="A186">
        <v>1396</v>
      </c>
      <c r="B186" t="s">
        <v>145</v>
      </c>
      <c r="C186" t="s">
        <v>283</v>
      </c>
      <c r="D186">
        <v>0</v>
      </c>
      <c r="E186">
        <v>47</v>
      </c>
    </row>
    <row r="187" spans="1:5" x14ac:dyDescent="0.25">
      <c r="A187">
        <v>2035</v>
      </c>
      <c r="B187" t="s">
        <v>284</v>
      </c>
      <c r="C187" t="s">
        <v>285</v>
      </c>
      <c r="D187">
        <v>2</v>
      </c>
      <c r="E187">
        <v>47</v>
      </c>
    </row>
    <row r="188" spans="1:5" x14ac:dyDescent="0.25">
      <c r="A188">
        <v>1894</v>
      </c>
      <c r="B188" t="s">
        <v>286</v>
      </c>
      <c r="C188" t="s">
        <v>12911</v>
      </c>
      <c r="D188">
        <v>3</v>
      </c>
      <c r="E188">
        <v>47</v>
      </c>
    </row>
    <row r="189" spans="1:5" x14ac:dyDescent="0.25">
      <c r="A189">
        <v>1501</v>
      </c>
      <c r="B189" t="s">
        <v>118</v>
      </c>
      <c r="C189" t="s">
        <v>287</v>
      </c>
      <c r="D189">
        <v>2</v>
      </c>
      <c r="E189">
        <v>47</v>
      </c>
    </row>
    <row r="190" spans="1:5" x14ac:dyDescent="0.25">
      <c r="A190">
        <v>1875</v>
      </c>
      <c r="B190" t="s">
        <v>107</v>
      </c>
      <c r="C190" t="s">
        <v>288</v>
      </c>
      <c r="D190" s="1">
        <v>3</v>
      </c>
      <c r="E190">
        <v>47</v>
      </c>
    </row>
    <row r="191" spans="1:5" x14ac:dyDescent="0.25">
      <c r="A191">
        <v>587</v>
      </c>
      <c r="B191" t="s">
        <v>289</v>
      </c>
      <c r="C191" t="s">
        <v>290</v>
      </c>
      <c r="D191">
        <v>2</v>
      </c>
      <c r="E191">
        <v>47</v>
      </c>
    </row>
    <row r="192" spans="1:5" x14ac:dyDescent="0.25">
      <c r="A192">
        <v>1056</v>
      </c>
      <c r="B192" t="s">
        <v>291</v>
      </c>
      <c r="C192" t="s">
        <v>292</v>
      </c>
      <c r="D192">
        <v>2</v>
      </c>
      <c r="E192">
        <v>47</v>
      </c>
    </row>
    <row r="193" spans="1:5" hidden="1" x14ac:dyDescent="0.25">
      <c r="A193">
        <v>1111</v>
      </c>
      <c r="B193" t="s">
        <v>30</v>
      </c>
      <c r="C193" t="s">
        <v>293</v>
      </c>
      <c r="D193">
        <v>0</v>
      </c>
      <c r="E193">
        <v>47</v>
      </c>
    </row>
    <row r="194" spans="1:5" hidden="1" x14ac:dyDescent="0.25">
      <c r="A194">
        <v>265</v>
      </c>
      <c r="B194" t="s">
        <v>256</v>
      </c>
      <c r="C194" t="e">
        <f>-Será una güena danza con caporales y gendarmes</f>
        <v>#NAME?</v>
      </c>
      <c r="D194">
        <v>0</v>
      </c>
      <c r="E194">
        <v>47</v>
      </c>
    </row>
    <row r="195" spans="1:5" hidden="1" x14ac:dyDescent="0.25">
      <c r="A195">
        <v>243</v>
      </c>
      <c r="B195" t="s">
        <v>276</v>
      </c>
      <c r="C195" t="s">
        <v>294</v>
      </c>
      <c r="D195">
        <v>0</v>
      </c>
      <c r="E195">
        <v>0</v>
      </c>
    </row>
    <row r="196" spans="1:5" hidden="1" x14ac:dyDescent="0.25">
      <c r="A196">
        <v>1111</v>
      </c>
      <c r="B196" t="s">
        <v>30</v>
      </c>
      <c r="C196" t="s">
        <v>295</v>
      </c>
      <c r="D196">
        <v>0</v>
      </c>
      <c r="E196">
        <v>47</v>
      </c>
    </row>
    <row r="197" spans="1:5" hidden="1" x14ac:dyDescent="0.25">
      <c r="A197">
        <v>1894</v>
      </c>
      <c r="B197" t="s">
        <v>286</v>
      </c>
      <c r="C197" t="e">
        <f>- Estaré de vuelta antes de las cinco - dijo él</f>
        <v>#NAME?</v>
      </c>
      <c r="D197">
        <v>0</v>
      </c>
      <c r="E197">
        <v>47</v>
      </c>
    </row>
    <row r="198" spans="1:5" hidden="1" x14ac:dyDescent="0.25">
      <c r="A198">
        <v>636</v>
      </c>
      <c r="B198" t="s">
        <v>296</v>
      </c>
      <c r="C198" t="s">
        <v>297</v>
      </c>
      <c r="D198">
        <v>0</v>
      </c>
      <c r="E198">
        <v>47</v>
      </c>
    </row>
    <row r="199" spans="1:5" x14ac:dyDescent="0.25">
      <c r="A199">
        <v>1046</v>
      </c>
      <c r="B199" t="s">
        <v>136</v>
      </c>
      <c r="C199" t="s">
        <v>298</v>
      </c>
      <c r="D199">
        <v>3</v>
      </c>
      <c r="E199">
        <v>47</v>
      </c>
    </row>
    <row r="200" spans="1:5" x14ac:dyDescent="0.25">
      <c r="A200">
        <v>1396</v>
      </c>
      <c r="B200" t="s">
        <v>145</v>
      </c>
      <c r="C200" t="s">
        <v>12910</v>
      </c>
      <c r="D200">
        <v>2</v>
      </c>
      <c r="E200">
        <v>47</v>
      </c>
    </row>
    <row r="201" spans="1:5" x14ac:dyDescent="0.25">
      <c r="A201">
        <v>1020</v>
      </c>
      <c r="B201" t="s">
        <v>138</v>
      </c>
      <c r="C201" t="s">
        <v>299</v>
      </c>
      <c r="D201">
        <v>2</v>
      </c>
      <c r="E201">
        <v>47</v>
      </c>
    </row>
    <row r="202" spans="1:5" x14ac:dyDescent="0.25">
      <c r="A202">
        <v>1876</v>
      </c>
      <c r="B202" t="s">
        <v>57</v>
      </c>
      <c r="C202" t="s">
        <v>300</v>
      </c>
      <c r="D202">
        <v>2</v>
      </c>
      <c r="E202">
        <v>47</v>
      </c>
    </row>
    <row r="203" spans="1:5" x14ac:dyDescent="0.25">
      <c r="A203">
        <v>513</v>
      </c>
      <c r="B203" t="s">
        <v>61</v>
      </c>
      <c r="C203" t="s">
        <v>301</v>
      </c>
      <c r="D203">
        <v>2</v>
      </c>
      <c r="E203">
        <v>47</v>
      </c>
    </row>
    <row r="204" spans="1:5" x14ac:dyDescent="0.25">
      <c r="A204">
        <v>661</v>
      </c>
      <c r="B204" t="s">
        <v>124</v>
      </c>
      <c r="C204" t="s">
        <v>302</v>
      </c>
      <c r="D204">
        <v>2</v>
      </c>
      <c r="E204">
        <v>47</v>
      </c>
    </row>
    <row r="205" spans="1:5" x14ac:dyDescent="0.25">
      <c r="A205">
        <v>1237</v>
      </c>
      <c r="B205" t="s">
        <v>15</v>
      </c>
      <c r="C205" t="s">
        <v>303</v>
      </c>
      <c r="D205">
        <v>2</v>
      </c>
      <c r="E205">
        <v>47</v>
      </c>
    </row>
    <row r="206" spans="1:5" x14ac:dyDescent="0.25">
      <c r="A206">
        <v>382</v>
      </c>
      <c r="B206" t="s">
        <v>9</v>
      </c>
      <c r="C206" t="s">
        <v>304</v>
      </c>
      <c r="D206">
        <v>2</v>
      </c>
      <c r="E206">
        <v>47</v>
      </c>
    </row>
    <row r="207" spans="1:5" x14ac:dyDescent="0.25">
      <c r="A207">
        <v>2103</v>
      </c>
      <c r="B207" t="s">
        <v>226</v>
      </c>
      <c r="C207" t="s">
        <v>305</v>
      </c>
      <c r="D207">
        <v>2</v>
      </c>
      <c r="E207">
        <v>47</v>
      </c>
    </row>
    <row r="208" spans="1:5" hidden="1" x14ac:dyDescent="0.25">
      <c r="A208">
        <v>2115</v>
      </c>
      <c r="B208" t="s">
        <v>35</v>
      </c>
      <c r="C208" t="s">
        <v>306</v>
      </c>
      <c r="D208">
        <v>0</v>
      </c>
      <c r="E208">
        <v>47</v>
      </c>
    </row>
    <row r="209" spans="1:5" hidden="1" x14ac:dyDescent="0.25">
      <c r="A209">
        <v>1396</v>
      </c>
      <c r="B209" t="s">
        <v>145</v>
      </c>
      <c r="C209" t="s">
        <v>307</v>
      </c>
      <c r="D209">
        <v>0</v>
      </c>
      <c r="E209">
        <v>47</v>
      </c>
    </row>
    <row r="210" spans="1:5" x14ac:dyDescent="0.25">
      <c r="A210">
        <v>414</v>
      </c>
      <c r="B210" t="s">
        <v>49</v>
      </c>
      <c r="C210" t="s">
        <v>308</v>
      </c>
      <c r="D210">
        <v>2</v>
      </c>
      <c r="E210">
        <v>47</v>
      </c>
    </row>
    <row r="211" spans="1:5" x14ac:dyDescent="0.25">
      <c r="A211">
        <v>513</v>
      </c>
      <c r="B211" t="s">
        <v>61</v>
      </c>
      <c r="C211" t="s">
        <v>309</v>
      </c>
      <c r="D211">
        <v>2</v>
      </c>
      <c r="E211">
        <v>47</v>
      </c>
    </row>
    <row r="212" spans="1:5" x14ac:dyDescent="0.25">
      <c r="A212">
        <v>96</v>
      </c>
      <c r="B212" t="s">
        <v>310</v>
      </c>
      <c r="C212" t="s">
        <v>311</v>
      </c>
      <c r="D212">
        <v>3</v>
      </c>
      <c r="E212">
        <v>47</v>
      </c>
    </row>
    <row r="213" spans="1:5" hidden="1" x14ac:dyDescent="0.25">
      <c r="A213">
        <v>2115</v>
      </c>
      <c r="B213" t="s">
        <v>35</v>
      </c>
      <c r="C213" t="s">
        <v>312</v>
      </c>
      <c r="D213">
        <v>0</v>
      </c>
      <c r="E213">
        <v>47</v>
      </c>
    </row>
    <row r="214" spans="1:5" x14ac:dyDescent="0.25">
      <c r="A214">
        <v>293</v>
      </c>
      <c r="B214" t="s">
        <v>313</v>
      </c>
      <c r="C214" t="s">
        <v>314</v>
      </c>
      <c r="D214">
        <v>2</v>
      </c>
      <c r="E214">
        <v>47</v>
      </c>
    </row>
    <row r="215" spans="1:5" x14ac:dyDescent="0.25">
      <c r="A215">
        <v>1858</v>
      </c>
      <c r="B215" t="s">
        <v>315</v>
      </c>
      <c r="C215" t="s">
        <v>316</v>
      </c>
      <c r="D215">
        <v>2</v>
      </c>
      <c r="E215">
        <v>47</v>
      </c>
    </row>
    <row r="216" spans="1:5" x14ac:dyDescent="0.25">
      <c r="A216">
        <v>988</v>
      </c>
      <c r="B216" t="s">
        <v>317</v>
      </c>
      <c r="C216" t="s">
        <v>318</v>
      </c>
      <c r="D216" s="1">
        <v>2</v>
      </c>
      <c r="E216">
        <v>47</v>
      </c>
    </row>
    <row r="217" spans="1:5" x14ac:dyDescent="0.25">
      <c r="A217">
        <v>1721</v>
      </c>
      <c r="B217" t="s">
        <v>182</v>
      </c>
      <c r="C217" t="s">
        <v>319</v>
      </c>
      <c r="D217">
        <v>2</v>
      </c>
      <c r="E217">
        <v>47</v>
      </c>
    </row>
    <row r="218" spans="1:5" hidden="1" x14ac:dyDescent="0.25">
      <c r="A218">
        <v>1284</v>
      </c>
      <c r="B218" t="s">
        <v>13</v>
      </c>
      <c r="C218" t="s">
        <v>320</v>
      </c>
      <c r="D218">
        <v>0</v>
      </c>
      <c r="E218">
        <v>47</v>
      </c>
    </row>
    <row r="219" spans="1:5" hidden="1" x14ac:dyDescent="0.25">
      <c r="A219">
        <v>1111</v>
      </c>
      <c r="B219" t="s">
        <v>30</v>
      </c>
      <c r="C219" t="s">
        <v>321</v>
      </c>
      <c r="D219">
        <v>0</v>
      </c>
      <c r="E219">
        <v>47</v>
      </c>
    </row>
    <row r="220" spans="1:5" x14ac:dyDescent="0.25">
      <c r="A220">
        <v>1876</v>
      </c>
      <c r="B220" t="s">
        <v>57</v>
      </c>
      <c r="C220" t="s">
        <v>322</v>
      </c>
      <c r="D220">
        <v>2</v>
      </c>
      <c r="E220">
        <v>47</v>
      </c>
    </row>
    <row r="221" spans="1:5" hidden="1" x14ac:dyDescent="0.25">
      <c r="A221">
        <v>1111</v>
      </c>
      <c r="B221" t="s">
        <v>30</v>
      </c>
      <c r="C221" t="s">
        <v>323</v>
      </c>
      <c r="D221">
        <v>0</v>
      </c>
      <c r="E221">
        <v>47</v>
      </c>
    </row>
    <row r="222" spans="1:5" x14ac:dyDescent="0.25">
      <c r="A222">
        <v>1284</v>
      </c>
      <c r="B222" t="s">
        <v>13</v>
      </c>
      <c r="C222" t="s">
        <v>324</v>
      </c>
      <c r="D222">
        <v>2</v>
      </c>
      <c r="E222">
        <v>47</v>
      </c>
    </row>
    <row r="223" spans="1:5" x14ac:dyDescent="0.25">
      <c r="A223">
        <v>929</v>
      </c>
      <c r="B223" t="s">
        <v>325</v>
      </c>
      <c r="C223" t="s">
        <v>326</v>
      </c>
      <c r="D223">
        <v>2</v>
      </c>
      <c r="E223">
        <v>47</v>
      </c>
    </row>
    <row r="224" spans="1:5" hidden="1" x14ac:dyDescent="0.25">
      <c r="A224">
        <v>513</v>
      </c>
      <c r="B224" t="s">
        <v>61</v>
      </c>
      <c r="C224" t="s">
        <v>327</v>
      </c>
      <c r="D224">
        <v>0</v>
      </c>
      <c r="E224">
        <v>47</v>
      </c>
    </row>
    <row r="225" spans="1:5" x14ac:dyDescent="0.25">
      <c r="A225">
        <v>2141</v>
      </c>
      <c r="B225" t="s">
        <v>328</v>
      </c>
      <c r="C225" t="s">
        <v>329</v>
      </c>
      <c r="D225">
        <v>2</v>
      </c>
      <c r="E225">
        <v>47</v>
      </c>
    </row>
    <row r="226" spans="1:5" x14ac:dyDescent="0.25">
      <c r="A226">
        <v>1876</v>
      </c>
      <c r="B226" t="s">
        <v>57</v>
      </c>
      <c r="C226" t="s">
        <v>330</v>
      </c>
      <c r="D226">
        <v>2</v>
      </c>
      <c r="E226">
        <v>47</v>
      </c>
    </row>
    <row r="227" spans="1:5" hidden="1" x14ac:dyDescent="0.25">
      <c r="A227">
        <v>1781</v>
      </c>
      <c r="B227" t="s">
        <v>331</v>
      </c>
      <c r="C227" t="e">
        <f>-¿Contra? -Todos tiran contra, hasta los perros</f>
        <v>#NAME?</v>
      </c>
      <c r="D227">
        <v>0</v>
      </c>
      <c r="E227">
        <v>47</v>
      </c>
    </row>
    <row r="228" spans="1:5" x14ac:dyDescent="0.25">
      <c r="A228">
        <v>61</v>
      </c>
      <c r="B228" t="s">
        <v>123</v>
      </c>
      <c r="C228" t="s">
        <v>12909</v>
      </c>
      <c r="D228">
        <v>2</v>
      </c>
      <c r="E228">
        <v>47</v>
      </c>
    </row>
    <row r="229" spans="1:5" hidden="1" x14ac:dyDescent="0.25">
      <c r="A229">
        <v>1111</v>
      </c>
      <c r="B229" t="s">
        <v>30</v>
      </c>
      <c r="C229" t="s">
        <v>332</v>
      </c>
      <c r="D229">
        <v>0</v>
      </c>
      <c r="E229">
        <v>47</v>
      </c>
    </row>
    <row r="230" spans="1:5" hidden="1" x14ac:dyDescent="0.25">
      <c r="A230">
        <v>2115</v>
      </c>
      <c r="B230" t="s">
        <v>35</v>
      </c>
      <c r="C230" t="s">
        <v>333</v>
      </c>
      <c r="D230">
        <v>0</v>
      </c>
      <c r="E230">
        <v>47</v>
      </c>
    </row>
    <row r="231" spans="1:5" hidden="1" x14ac:dyDescent="0.25">
      <c r="A231">
        <v>171</v>
      </c>
      <c r="B231" t="s">
        <v>186</v>
      </c>
      <c r="C231" t="s">
        <v>334</v>
      </c>
      <c r="D231">
        <v>0</v>
      </c>
      <c r="E231">
        <v>47</v>
      </c>
    </row>
    <row r="232" spans="1:5" x14ac:dyDescent="0.25">
      <c r="A232">
        <v>942</v>
      </c>
      <c r="B232" t="s">
        <v>178</v>
      </c>
      <c r="C232" t="s">
        <v>335</v>
      </c>
      <c r="D232">
        <v>3</v>
      </c>
      <c r="E232">
        <v>47</v>
      </c>
    </row>
    <row r="233" spans="1:5" x14ac:dyDescent="0.25">
      <c r="A233">
        <v>636</v>
      </c>
      <c r="B233" t="s">
        <v>296</v>
      </c>
      <c r="C233" t="s">
        <v>336</v>
      </c>
      <c r="D233">
        <v>2</v>
      </c>
      <c r="E233">
        <v>47</v>
      </c>
    </row>
    <row r="234" spans="1:5" hidden="1" x14ac:dyDescent="0.25">
      <c r="A234">
        <v>513</v>
      </c>
      <c r="B234" t="s">
        <v>61</v>
      </c>
      <c r="C234" t="s">
        <v>337</v>
      </c>
      <c r="D234">
        <v>0</v>
      </c>
      <c r="E234">
        <v>47</v>
      </c>
    </row>
    <row r="235" spans="1:5" x14ac:dyDescent="0.25">
      <c r="A235">
        <v>2299</v>
      </c>
      <c r="B235" t="s">
        <v>338</v>
      </c>
      <c r="C235" t="s">
        <v>339</v>
      </c>
      <c r="D235">
        <v>2</v>
      </c>
      <c r="E235">
        <v>47</v>
      </c>
    </row>
    <row r="236" spans="1:5" x14ac:dyDescent="0.25">
      <c r="A236">
        <v>1669</v>
      </c>
      <c r="B236" t="s">
        <v>176</v>
      </c>
      <c r="C236" t="s">
        <v>340</v>
      </c>
      <c r="D236" s="1">
        <v>3</v>
      </c>
      <c r="E236">
        <v>47</v>
      </c>
    </row>
    <row r="237" spans="1:5" x14ac:dyDescent="0.25">
      <c r="A237">
        <v>1889</v>
      </c>
      <c r="B237" t="s">
        <v>180</v>
      </c>
      <c r="C237" t="s">
        <v>341</v>
      </c>
      <c r="D237">
        <v>2</v>
      </c>
      <c r="E237">
        <v>47</v>
      </c>
    </row>
    <row r="238" spans="1:5" x14ac:dyDescent="0.25">
      <c r="A238">
        <v>1964</v>
      </c>
      <c r="B238" t="s">
        <v>342</v>
      </c>
      <c r="C238" t="s">
        <v>343</v>
      </c>
      <c r="D238">
        <v>2</v>
      </c>
      <c r="E238">
        <v>47</v>
      </c>
    </row>
    <row r="239" spans="1:5" x14ac:dyDescent="0.25">
      <c r="A239">
        <v>846</v>
      </c>
      <c r="B239" t="s">
        <v>344</v>
      </c>
      <c r="C239" t="s">
        <v>345</v>
      </c>
      <c r="D239">
        <v>2</v>
      </c>
      <c r="E239">
        <v>47</v>
      </c>
    </row>
    <row r="240" spans="1:5" x14ac:dyDescent="0.25">
      <c r="A240">
        <v>513</v>
      </c>
      <c r="B240" t="s">
        <v>61</v>
      </c>
      <c r="C240" t="s">
        <v>346</v>
      </c>
      <c r="D240">
        <v>2</v>
      </c>
      <c r="E240">
        <v>47</v>
      </c>
    </row>
    <row r="241" spans="1:5" x14ac:dyDescent="0.25">
      <c r="A241">
        <v>75</v>
      </c>
      <c r="B241" t="s">
        <v>5</v>
      </c>
      <c r="C241" t="s">
        <v>347</v>
      </c>
      <c r="D241">
        <v>2</v>
      </c>
      <c r="E241">
        <v>47</v>
      </c>
    </row>
    <row r="242" spans="1:5" hidden="1" x14ac:dyDescent="0.25">
      <c r="A242">
        <v>1860</v>
      </c>
      <c r="B242" t="s">
        <v>348</v>
      </c>
      <c r="C242" t="e">
        <f>-¿Y Valencio? el Manco hizo un relato muy largo</f>
        <v>#NAME?</v>
      </c>
      <c r="D242">
        <v>0</v>
      </c>
      <c r="E242">
        <v>47</v>
      </c>
    </row>
    <row r="243" spans="1:5" x14ac:dyDescent="0.25">
      <c r="A243">
        <v>435</v>
      </c>
      <c r="B243" t="s">
        <v>126</v>
      </c>
      <c r="C243" t="s">
        <v>349</v>
      </c>
      <c r="D243">
        <v>3</v>
      </c>
      <c r="E243">
        <v>47</v>
      </c>
    </row>
    <row r="244" spans="1:5" x14ac:dyDescent="0.25">
      <c r="A244">
        <v>2218</v>
      </c>
      <c r="B244" t="s">
        <v>350</v>
      </c>
      <c r="C244" t="s">
        <v>351</v>
      </c>
      <c r="D244">
        <v>2</v>
      </c>
      <c r="E244">
        <v>47</v>
      </c>
    </row>
    <row r="245" spans="1:5" hidden="1" x14ac:dyDescent="0.25">
      <c r="A245">
        <v>1860</v>
      </c>
      <c r="B245" t="s">
        <v>348</v>
      </c>
      <c r="C245" t="s">
        <v>352</v>
      </c>
      <c r="D245">
        <v>0</v>
      </c>
      <c r="E245">
        <v>47</v>
      </c>
    </row>
    <row r="246" spans="1:5" x14ac:dyDescent="0.25">
      <c r="A246">
        <v>1299</v>
      </c>
      <c r="B246" t="s">
        <v>94</v>
      </c>
      <c r="C246" t="s">
        <v>353</v>
      </c>
      <c r="D246">
        <v>2</v>
      </c>
      <c r="E246">
        <v>47</v>
      </c>
    </row>
    <row r="247" spans="1:5" x14ac:dyDescent="0.25">
      <c r="A247">
        <v>511</v>
      </c>
      <c r="B247" t="s">
        <v>239</v>
      </c>
      <c r="C247" t="s">
        <v>354</v>
      </c>
      <c r="D247">
        <v>2</v>
      </c>
      <c r="E247">
        <v>47</v>
      </c>
    </row>
    <row r="248" spans="1:5" x14ac:dyDescent="0.25">
      <c r="A248">
        <v>75</v>
      </c>
      <c r="B248" t="s">
        <v>5</v>
      </c>
      <c r="C248" t="s">
        <v>355</v>
      </c>
      <c r="D248">
        <v>2</v>
      </c>
      <c r="E248">
        <v>47</v>
      </c>
    </row>
    <row r="249" spans="1:5" x14ac:dyDescent="0.25">
      <c r="A249">
        <v>345</v>
      </c>
      <c r="B249" t="s">
        <v>356</v>
      </c>
      <c r="C249" t="s">
        <v>357</v>
      </c>
      <c r="D249">
        <v>2</v>
      </c>
      <c r="E249">
        <v>47</v>
      </c>
    </row>
    <row r="250" spans="1:5" hidden="1" x14ac:dyDescent="0.25">
      <c r="A250">
        <v>513</v>
      </c>
      <c r="B250" t="s">
        <v>61</v>
      </c>
      <c r="C250" t="s">
        <v>358</v>
      </c>
      <c r="D250">
        <v>0</v>
      </c>
      <c r="E250">
        <v>47</v>
      </c>
    </row>
    <row r="251" spans="1:5" x14ac:dyDescent="0.25">
      <c r="A251">
        <v>2244</v>
      </c>
      <c r="B251" t="s">
        <v>228</v>
      </c>
      <c r="C251" t="s">
        <v>359</v>
      </c>
      <c r="D251" s="1">
        <v>3</v>
      </c>
      <c r="E251">
        <v>47</v>
      </c>
    </row>
    <row r="252" spans="1:5" x14ac:dyDescent="0.25">
      <c r="A252">
        <v>2220</v>
      </c>
      <c r="B252" t="s">
        <v>360</v>
      </c>
      <c r="C252" t="s">
        <v>361</v>
      </c>
      <c r="D252">
        <v>2</v>
      </c>
      <c r="E252">
        <v>47</v>
      </c>
    </row>
    <row r="253" spans="1:5" hidden="1" x14ac:dyDescent="0.25">
      <c r="A253">
        <v>636</v>
      </c>
      <c r="B253" t="s">
        <v>296</v>
      </c>
      <c r="C253" t="s">
        <v>362</v>
      </c>
      <c r="D253">
        <v>0</v>
      </c>
      <c r="E253">
        <v>47</v>
      </c>
    </row>
    <row r="254" spans="1:5" x14ac:dyDescent="0.25">
      <c r="A254">
        <v>1602</v>
      </c>
      <c r="B254" t="s">
        <v>363</v>
      </c>
      <c r="C254" t="s">
        <v>364</v>
      </c>
      <c r="D254">
        <v>2</v>
      </c>
      <c r="E254">
        <v>47</v>
      </c>
    </row>
    <row r="255" spans="1:5" x14ac:dyDescent="0.25">
      <c r="A255">
        <v>2141</v>
      </c>
      <c r="B255" t="s">
        <v>328</v>
      </c>
      <c r="C255" t="s">
        <v>12908</v>
      </c>
      <c r="D255">
        <v>2</v>
      </c>
      <c r="E255">
        <v>47</v>
      </c>
    </row>
    <row r="256" spans="1:5" x14ac:dyDescent="0.25">
      <c r="A256">
        <v>1450</v>
      </c>
      <c r="B256" t="s">
        <v>241</v>
      </c>
      <c r="C256" t="s">
        <v>365</v>
      </c>
      <c r="D256">
        <v>2</v>
      </c>
      <c r="E256">
        <v>47</v>
      </c>
    </row>
    <row r="257" spans="1:5" hidden="1" x14ac:dyDescent="0.25">
      <c r="A257">
        <v>1396</v>
      </c>
      <c r="B257" t="s">
        <v>145</v>
      </c>
      <c r="C257" t="s">
        <v>366</v>
      </c>
      <c r="D257">
        <v>0</v>
      </c>
      <c r="E257">
        <v>48</v>
      </c>
    </row>
    <row r="258" spans="1:5" x14ac:dyDescent="0.25">
      <c r="A258">
        <v>1738</v>
      </c>
      <c r="B258" t="s">
        <v>21</v>
      </c>
      <c r="C258" t="s">
        <v>367</v>
      </c>
      <c r="D258" s="1">
        <v>2</v>
      </c>
      <c r="E258">
        <v>48</v>
      </c>
    </row>
    <row r="259" spans="1:5" x14ac:dyDescent="0.25">
      <c r="A259">
        <v>2305</v>
      </c>
      <c r="B259" t="s">
        <v>23</v>
      </c>
      <c r="C259" t="s">
        <v>368</v>
      </c>
      <c r="D259">
        <v>2</v>
      </c>
      <c r="E259">
        <v>48</v>
      </c>
    </row>
    <row r="260" spans="1:5" x14ac:dyDescent="0.25">
      <c r="A260">
        <v>1237</v>
      </c>
      <c r="B260" t="s">
        <v>15</v>
      </c>
      <c r="C260" t="s">
        <v>369</v>
      </c>
      <c r="D260">
        <v>3</v>
      </c>
      <c r="E260">
        <v>48</v>
      </c>
    </row>
    <row r="261" spans="1:5" x14ac:dyDescent="0.25">
      <c r="A261">
        <v>365</v>
      </c>
      <c r="B261" t="s">
        <v>109</v>
      </c>
      <c r="C261" t="s">
        <v>370</v>
      </c>
      <c r="D261">
        <v>1</v>
      </c>
      <c r="E261">
        <v>48</v>
      </c>
    </row>
    <row r="262" spans="1:5" x14ac:dyDescent="0.25">
      <c r="A262">
        <v>1505</v>
      </c>
      <c r="B262" t="s">
        <v>224</v>
      </c>
      <c r="C262" t="s">
        <v>371</v>
      </c>
      <c r="D262">
        <v>3</v>
      </c>
      <c r="E262">
        <v>48</v>
      </c>
    </row>
    <row r="263" spans="1:5" hidden="1" x14ac:dyDescent="0.25">
      <c r="A263">
        <v>2115</v>
      </c>
      <c r="B263" t="s">
        <v>35</v>
      </c>
      <c r="C263" t="s">
        <v>372</v>
      </c>
      <c r="D263">
        <v>0</v>
      </c>
      <c r="E263">
        <v>48</v>
      </c>
    </row>
    <row r="264" spans="1:5" x14ac:dyDescent="0.25">
      <c r="A264">
        <v>1871</v>
      </c>
      <c r="B264" t="s">
        <v>373</v>
      </c>
      <c r="C264" t="s">
        <v>374</v>
      </c>
      <c r="D264">
        <v>2</v>
      </c>
      <c r="E264">
        <v>48</v>
      </c>
    </row>
    <row r="265" spans="1:5" x14ac:dyDescent="0.25">
      <c r="A265">
        <v>382</v>
      </c>
      <c r="B265" t="s">
        <v>9</v>
      </c>
      <c r="C265" t="s">
        <v>375</v>
      </c>
      <c r="D265" s="1">
        <v>2</v>
      </c>
      <c r="E265">
        <v>48</v>
      </c>
    </row>
    <row r="266" spans="1:5" x14ac:dyDescent="0.25">
      <c r="A266">
        <v>2285</v>
      </c>
      <c r="B266" t="s">
        <v>376</v>
      </c>
      <c r="C266" t="s">
        <v>377</v>
      </c>
      <c r="D266" s="1">
        <v>2</v>
      </c>
      <c r="E266">
        <v>48</v>
      </c>
    </row>
    <row r="267" spans="1:5" x14ac:dyDescent="0.25">
      <c r="A267">
        <v>1179</v>
      </c>
      <c r="B267" t="s">
        <v>378</v>
      </c>
      <c r="C267" t="s">
        <v>379</v>
      </c>
      <c r="D267" s="1">
        <v>1</v>
      </c>
      <c r="E267">
        <v>48</v>
      </c>
    </row>
    <row r="268" spans="1:5" hidden="1" x14ac:dyDescent="0.25">
      <c r="A268">
        <v>258</v>
      </c>
      <c r="B268" t="s">
        <v>380</v>
      </c>
      <c r="C268" t="s">
        <v>381</v>
      </c>
      <c r="D268">
        <v>0</v>
      </c>
      <c r="E268">
        <v>48</v>
      </c>
    </row>
    <row r="269" spans="1:5" hidden="1" x14ac:dyDescent="0.25">
      <c r="A269">
        <v>75</v>
      </c>
      <c r="B269" t="s">
        <v>5</v>
      </c>
      <c r="C269" t="e">
        <f>-¿Ese que anda con uniforme? - insistió la mujer</f>
        <v>#NAME?</v>
      </c>
      <c r="D269">
        <v>0</v>
      </c>
      <c r="E269">
        <v>48</v>
      </c>
    </row>
    <row r="270" spans="1:5" x14ac:dyDescent="0.25">
      <c r="A270">
        <v>1693</v>
      </c>
      <c r="B270" t="s">
        <v>382</v>
      </c>
      <c r="C270" t="s">
        <v>383</v>
      </c>
      <c r="D270">
        <v>2</v>
      </c>
      <c r="E270">
        <v>48</v>
      </c>
    </row>
    <row r="271" spans="1:5" hidden="1" x14ac:dyDescent="0.25">
      <c r="A271">
        <v>1894</v>
      </c>
      <c r="B271" t="s">
        <v>286</v>
      </c>
      <c r="C271" t="s">
        <v>384</v>
      </c>
      <c r="D271">
        <v>0</v>
      </c>
      <c r="E271">
        <v>48</v>
      </c>
    </row>
    <row r="272" spans="1:5" x14ac:dyDescent="0.25">
      <c r="A272">
        <v>2237</v>
      </c>
      <c r="B272" t="s">
        <v>385</v>
      </c>
      <c r="C272" t="s">
        <v>386</v>
      </c>
      <c r="D272" s="1">
        <v>2</v>
      </c>
      <c r="E272">
        <v>48</v>
      </c>
    </row>
    <row r="273" spans="1:5" x14ac:dyDescent="0.25">
      <c r="A273">
        <v>891</v>
      </c>
      <c r="B273" t="s">
        <v>387</v>
      </c>
      <c r="C273" t="s">
        <v>388</v>
      </c>
      <c r="D273">
        <v>2</v>
      </c>
      <c r="E273">
        <v>48</v>
      </c>
    </row>
    <row r="274" spans="1:5" hidden="1" x14ac:dyDescent="0.25">
      <c r="A274">
        <v>1111</v>
      </c>
      <c r="B274" t="s">
        <v>30</v>
      </c>
      <c r="C274" t="s">
        <v>389</v>
      </c>
      <c r="D274">
        <v>0</v>
      </c>
      <c r="E274">
        <v>48</v>
      </c>
    </row>
    <row r="275" spans="1:5" x14ac:dyDescent="0.25">
      <c r="A275">
        <v>1965</v>
      </c>
      <c r="B275" t="s">
        <v>390</v>
      </c>
      <c r="C275" t="s">
        <v>391</v>
      </c>
      <c r="D275">
        <v>3</v>
      </c>
      <c r="E275">
        <v>48</v>
      </c>
    </row>
    <row r="276" spans="1:5" hidden="1" x14ac:dyDescent="0.25">
      <c r="A276">
        <v>1111</v>
      </c>
      <c r="B276" t="s">
        <v>30</v>
      </c>
      <c r="C276" t="s">
        <v>392</v>
      </c>
      <c r="D276">
        <v>0</v>
      </c>
      <c r="E276">
        <v>48</v>
      </c>
    </row>
    <row r="277" spans="1:5" x14ac:dyDescent="0.25">
      <c r="A277">
        <v>1876</v>
      </c>
      <c r="B277" t="s">
        <v>57</v>
      </c>
      <c r="C277" t="s">
        <v>393</v>
      </c>
      <c r="D277">
        <v>2</v>
      </c>
      <c r="E277">
        <v>48</v>
      </c>
    </row>
    <row r="278" spans="1:5" x14ac:dyDescent="0.25">
      <c r="A278">
        <v>791</v>
      </c>
      <c r="B278" t="s">
        <v>394</v>
      </c>
      <c r="C278" t="s">
        <v>395</v>
      </c>
      <c r="D278">
        <v>3</v>
      </c>
      <c r="E278">
        <v>48</v>
      </c>
    </row>
    <row r="279" spans="1:5" x14ac:dyDescent="0.25">
      <c r="A279">
        <v>2219</v>
      </c>
      <c r="B279" t="s">
        <v>396</v>
      </c>
      <c r="C279" t="s">
        <v>397</v>
      </c>
      <c r="D279" s="1">
        <v>2</v>
      </c>
      <c r="E279">
        <v>48</v>
      </c>
    </row>
    <row r="280" spans="1:5" x14ac:dyDescent="0.25">
      <c r="A280">
        <v>1402</v>
      </c>
      <c r="B280" t="s">
        <v>96</v>
      </c>
      <c r="C280" t="s">
        <v>398</v>
      </c>
      <c r="D280">
        <v>2</v>
      </c>
      <c r="E280">
        <v>48</v>
      </c>
    </row>
    <row r="281" spans="1:5" hidden="1" x14ac:dyDescent="0.25">
      <c r="A281">
        <v>1526</v>
      </c>
      <c r="B281" t="s">
        <v>399</v>
      </c>
      <c r="C281" t="s">
        <v>400</v>
      </c>
      <c r="D281">
        <v>0</v>
      </c>
      <c r="E281">
        <v>48</v>
      </c>
    </row>
    <row r="282" spans="1:5" hidden="1" x14ac:dyDescent="0.25">
      <c r="A282">
        <v>1860</v>
      </c>
      <c r="B282" t="s">
        <v>348</v>
      </c>
      <c r="C282" t="s">
        <v>401</v>
      </c>
      <c r="D282">
        <v>0</v>
      </c>
      <c r="E282">
        <v>48</v>
      </c>
    </row>
    <row r="283" spans="1:5" x14ac:dyDescent="0.25">
      <c r="A283">
        <v>2179</v>
      </c>
      <c r="B283" t="s">
        <v>402</v>
      </c>
      <c r="C283" t="s">
        <v>403</v>
      </c>
      <c r="D283">
        <v>2</v>
      </c>
      <c r="E283">
        <v>48</v>
      </c>
    </row>
    <row r="284" spans="1:5" x14ac:dyDescent="0.25">
      <c r="A284">
        <v>1186</v>
      </c>
      <c r="B284" t="s">
        <v>404</v>
      </c>
      <c r="C284" t="s">
        <v>405</v>
      </c>
      <c r="D284">
        <v>2</v>
      </c>
      <c r="E284">
        <v>48</v>
      </c>
    </row>
    <row r="285" spans="1:5" x14ac:dyDescent="0.25">
      <c r="A285">
        <v>275</v>
      </c>
      <c r="B285" t="s">
        <v>33</v>
      </c>
      <c r="C285" t="s">
        <v>12907</v>
      </c>
      <c r="D285">
        <v>2</v>
      </c>
      <c r="E285">
        <v>48</v>
      </c>
    </row>
    <row r="286" spans="1:5" x14ac:dyDescent="0.25">
      <c r="A286">
        <v>57</v>
      </c>
      <c r="B286" t="s">
        <v>406</v>
      </c>
      <c r="C286" t="s">
        <v>407</v>
      </c>
      <c r="D286">
        <v>3</v>
      </c>
      <c r="E286">
        <v>48</v>
      </c>
    </row>
    <row r="287" spans="1:5" x14ac:dyDescent="0.25">
      <c r="A287">
        <v>275</v>
      </c>
      <c r="B287" t="s">
        <v>33</v>
      </c>
      <c r="C287" t="s">
        <v>408</v>
      </c>
      <c r="D287">
        <v>2</v>
      </c>
      <c r="E287">
        <v>48</v>
      </c>
    </row>
    <row r="288" spans="1:5" x14ac:dyDescent="0.25">
      <c r="A288">
        <v>941</v>
      </c>
      <c r="B288" t="s">
        <v>409</v>
      </c>
      <c r="C288" t="s">
        <v>410</v>
      </c>
      <c r="D288" s="1">
        <v>3</v>
      </c>
      <c r="E288">
        <v>48</v>
      </c>
    </row>
    <row r="289" spans="1:5" hidden="1" x14ac:dyDescent="0.25">
      <c r="A289">
        <v>1669</v>
      </c>
      <c r="B289" t="s">
        <v>176</v>
      </c>
      <c r="C289" t="e">
        <f>- Serrano cobarde -dijo- te has orinado de miedo</f>
        <v>#NAME?</v>
      </c>
      <c r="D289">
        <v>0</v>
      </c>
      <c r="E289">
        <v>48</v>
      </c>
    </row>
    <row r="290" spans="1:5" x14ac:dyDescent="0.25">
      <c r="A290">
        <v>1894</v>
      </c>
      <c r="B290" t="s">
        <v>286</v>
      </c>
      <c r="C290" t="s">
        <v>411</v>
      </c>
      <c r="D290">
        <v>2</v>
      </c>
      <c r="E290">
        <v>48</v>
      </c>
    </row>
    <row r="291" spans="1:5" x14ac:dyDescent="0.25">
      <c r="A291">
        <v>435</v>
      </c>
      <c r="B291" t="s">
        <v>126</v>
      </c>
      <c r="C291" t="s">
        <v>412</v>
      </c>
      <c r="D291">
        <v>2</v>
      </c>
      <c r="E291">
        <v>48</v>
      </c>
    </row>
    <row r="292" spans="1:5" hidden="1" x14ac:dyDescent="0.25">
      <c r="A292">
        <v>1025</v>
      </c>
      <c r="B292" t="s">
        <v>413</v>
      </c>
      <c r="C292" t="s">
        <v>414</v>
      </c>
      <c r="D292">
        <v>0</v>
      </c>
      <c r="E292">
        <v>48</v>
      </c>
    </row>
    <row r="293" spans="1:5" x14ac:dyDescent="0.25">
      <c r="A293">
        <v>2220</v>
      </c>
      <c r="B293" t="s">
        <v>360</v>
      </c>
      <c r="C293" t="s">
        <v>415</v>
      </c>
      <c r="D293">
        <v>2</v>
      </c>
      <c r="E293">
        <v>48</v>
      </c>
    </row>
    <row r="294" spans="1:5" hidden="1" x14ac:dyDescent="0.25">
      <c r="A294">
        <v>2236</v>
      </c>
      <c r="B294" t="s">
        <v>90</v>
      </c>
      <c r="C294" t="s">
        <v>416</v>
      </c>
      <c r="D294">
        <v>0</v>
      </c>
      <c r="E294">
        <v>48</v>
      </c>
    </row>
    <row r="295" spans="1:5" hidden="1" x14ac:dyDescent="0.25">
      <c r="A295">
        <v>943</v>
      </c>
      <c r="B295" t="s">
        <v>417</v>
      </c>
      <c r="C295" t="e">
        <f>- Cúbranse los huevos -indica- con las dos manos</f>
        <v>#NAME?</v>
      </c>
      <c r="D295">
        <v>0</v>
      </c>
      <c r="E295">
        <v>48</v>
      </c>
    </row>
    <row r="296" spans="1:5" hidden="1" x14ac:dyDescent="0.25">
      <c r="A296">
        <v>893</v>
      </c>
      <c r="B296" t="s">
        <v>80</v>
      </c>
      <c r="C296" t="e">
        <f>-Creí que la habías raptado, hermano -dijo Pluto</f>
        <v>#NAME?</v>
      </c>
      <c r="D296">
        <v>0</v>
      </c>
      <c r="E296">
        <v>48</v>
      </c>
    </row>
    <row r="297" spans="1:5" hidden="1" x14ac:dyDescent="0.25">
      <c r="A297">
        <v>2115</v>
      </c>
      <c r="B297" t="s">
        <v>35</v>
      </c>
      <c r="C297" t="s">
        <v>418</v>
      </c>
      <c r="D297">
        <v>0</v>
      </c>
      <c r="E297">
        <v>48</v>
      </c>
    </row>
    <row r="298" spans="1:5" x14ac:dyDescent="0.25">
      <c r="A298">
        <v>433</v>
      </c>
      <c r="B298" t="s">
        <v>419</v>
      </c>
      <c r="C298" t="s">
        <v>420</v>
      </c>
      <c r="D298">
        <v>2</v>
      </c>
      <c r="E298">
        <v>48</v>
      </c>
    </row>
    <row r="299" spans="1:5" x14ac:dyDescent="0.25">
      <c r="A299">
        <v>898</v>
      </c>
      <c r="B299" t="s">
        <v>421</v>
      </c>
      <c r="C299" t="s">
        <v>422</v>
      </c>
      <c r="D299">
        <v>2</v>
      </c>
      <c r="E299">
        <v>48</v>
      </c>
    </row>
    <row r="300" spans="1:5" x14ac:dyDescent="0.25">
      <c r="A300">
        <v>2176</v>
      </c>
      <c r="B300" t="s">
        <v>66</v>
      </c>
      <c r="C300" t="s">
        <v>423</v>
      </c>
      <c r="D300">
        <v>2</v>
      </c>
      <c r="E300">
        <v>48</v>
      </c>
    </row>
    <row r="301" spans="1:5" x14ac:dyDescent="0.25">
      <c r="A301">
        <v>2176</v>
      </c>
      <c r="B301" t="s">
        <v>66</v>
      </c>
      <c r="C301" t="s">
        <v>424</v>
      </c>
      <c r="D301">
        <v>3</v>
      </c>
      <c r="E301">
        <v>48</v>
      </c>
    </row>
    <row r="302" spans="1:5" hidden="1" x14ac:dyDescent="0.25">
      <c r="A302">
        <v>2115</v>
      </c>
      <c r="B302" t="s">
        <v>35</v>
      </c>
      <c r="C302" t="s">
        <v>425</v>
      </c>
      <c r="D302">
        <v>0</v>
      </c>
      <c r="E302">
        <v>48</v>
      </c>
    </row>
    <row r="303" spans="1:5" hidden="1" x14ac:dyDescent="0.25">
      <c r="A303">
        <v>1894</v>
      </c>
      <c r="B303" t="s">
        <v>286</v>
      </c>
      <c r="C303" t="s">
        <v>426</v>
      </c>
      <c r="D303">
        <v>0</v>
      </c>
      <c r="E303">
        <v>48</v>
      </c>
    </row>
    <row r="304" spans="1:5" x14ac:dyDescent="0.25">
      <c r="A304">
        <v>1876</v>
      </c>
      <c r="B304" t="s">
        <v>57</v>
      </c>
      <c r="C304" t="s">
        <v>427</v>
      </c>
      <c r="D304" s="1">
        <v>2</v>
      </c>
      <c r="E304">
        <v>48</v>
      </c>
    </row>
    <row r="305" spans="1:5" x14ac:dyDescent="0.25">
      <c r="A305">
        <v>1467</v>
      </c>
      <c r="B305" t="s">
        <v>428</v>
      </c>
      <c r="C305" t="s">
        <v>429</v>
      </c>
      <c r="D305">
        <v>2</v>
      </c>
      <c r="E305">
        <v>48</v>
      </c>
    </row>
    <row r="306" spans="1:5" hidden="1" x14ac:dyDescent="0.25">
      <c r="A306">
        <v>1111</v>
      </c>
      <c r="B306" t="s">
        <v>30</v>
      </c>
      <c r="C306" t="s">
        <v>430</v>
      </c>
      <c r="D306">
        <v>0</v>
      </c>
      <c r="E306">
        <v>48</v>
      </c>
    </row>
    <row r="307" spans="1:5" x14ac:dyDescent="0.25">
      <c r="A307">
        <v>587</v>
      </c>
      <c r="B307" t="s">
        <v>289</v>
      </c>
      <c r="C307" t="s">
        <v>431</v>
      </c>
      <c r="D307">
        <v>3</v>
      </c>
      <c r="E307">
        <v>48</v>
      </c>
    </row>
    <row r="308" spans="1:5" x14ac:dyDescent="0.25">
      <c r="A308">
        <v>275</v>
      </c>
      <c r="B308" t="s">
        <v>33</v>
      </c>
      <c r="C308" t="s">
        <v>432</v>
      </c>
      <c r="D308" s="1">
        <v>1</v>
      </c>
      <c r="E308">
        <v>48</v>
      </c>
    </row>
    <row r="309" spans="1:5" x14ac:dyDescent="0.25">
      <c r="A309">
        <v>1738</v>
      </c>
      <c r="B309" t="s">
        <v>21</v>
      </c>
      <c r="C309" t="s">
        <v>433</v>
      </c>
      <c r="D309">
        <v>2</v>
      </c>
      <c r="E309">
        <v>48</v>
      </c>
    </row>
    <row r="310" spans="1:5" hidden="1" x14ac:dyDescent="0.25">
      <c r="A310">
        <v>243</v>
      </c>
      <c r="B310" t="s">
        <v>276</v>
      </c>
      <c r="C310" t="s">
        <v>434</v>
      </c>
      <c r="D310">
        <v>0</v>
      </c>
      <c r="E310">
        <v>48</v>
      </c>
    </row>
    <row r="311" spans="1:5" hidden="1" x14ac:dyDescent="0.25">
      <c r="A311">
        <v>1111</v>
      </c>
      <c r="B311" t="s">
        <v>30</v>
      </c>
      <c r="C311" t="s">
        <v>435</v>
      </c>
      <c r="D311">
        <v>0</v>
      </c>
      <c r="E311">
        <v>48</v>
      </c>
    </row>
    <row r="312" spans="1:5" hidden="1" x14ac:dyDescent="0.25">
      <c r="A312">
        <v>893</v>
      </c>
      <c r="B312" t="s">
        <v>80</v>
      </c>
      <c r="C312" t="s">
        <v>436</v>
      </c>
      <c r="D312">
        <v>0</v>
      </c>
      <c r="E312">
        <v>48</v>
      </c>
    </row>
    <row r="313" spans="1:5" x14ac:dyDescent="0.25">
      <c r="A313">
        <v>2176</v>
      </c>
      <c r="B313" t="s">
        <v>66</v>
      </c>
      <c r="C313" t="s">
        <v>437</v>
      </c>
      <c r="D313">
        <v>2</v>
      </c>
      <c r="E313">
        <v>48</v>
      </c>
    </row>
    <row r="314" spans="1:5" x14ac:dyDescent="0.25">
      <c r="A314">
        <v>1279</v>
      </c>
      <c r="B314" t="s">
        <v>438</v>
      </c>
      <c r="C314" t="s">
        <v>12906</v>
      </c>
      <c r="D314">
        <v>2</v>
      </c>
      <c r="E314">
        <v>48</v>
      </c>
    </row>
    <row r="315" spans="1:5" hidden="1" x14ac:dyDescent="0.25">
      <c r="A315">
        <v>1738</v>
      </c>
      <c r="B315" t="s">
        <v>21</v>
      </c>
      <c r="C315" t="s">
        <v>439</v>
      </c>
      <c r="D315">
        <v>0</v>
      </c>
      <c r="E315">
        <v>48</v>
      </c>
    </row>
    <row r="316" spans="1:5" hidden="1" x14ac:dyDescent="0.25">
      <c r="A316">
        <v>673</v>
      </c>
      <c r="B316" t="s">
        <v>172</v>
      </c>
      <c r="C316" t="s">
        <v>440</v>
      </c>
      <c r="D316">
        <v>0</v>
      </c>
      <c r="E316">
        <v>48</v>
      </c>
    </row>
    <row r="317" spans="1:5" x14ac:dyDescent="0.25">
      <c r="A317">
        <v>1781</v>
      </c>
      <c r="B317" t="s">
        <v>331</v>
      </c>
      <c r="C317" t="s">
        <v>441</v>
      </c>
      <c r="D317">
        <v>2</v>
      </c>
      <c r="E317">
        <v>48</v>
      </c>
    </row>
    <row r="318" spans="1:5" x14ac:dyDescent="0.25">
      <c r="A318">
        <v>365</v>
      </c>
      <c r="B318" t="s">
        <v>109</v>
      </c>
      <c r="C318" t="s">
        <v>442</v>
      </c>
      <c r="D318">
        <v>2</v>
      </c>
      <c r="E318">
        <v>48</v>
      </c>
    </row>
    <row r="319" spans="1:5" x14ac:dyDescent="0.25">
      <c r="A319">
        <v>365</v>
      </c>
      <c r="B319" t="s">
        <v>109</v>
      </c>
      <c r="C319" t="s">
        <v>443</v>
      </c>
      <c r="D319">
        <v>2</v>
      </c>
      <c r="E319">
        <v>48</v>
      </c>
    </row>
    <row r="320" spans="1:5" hidden="1" x14ac:dyDescent="0.25">
      <c r="A320">
        <v>2115</v>
      </c>
      <c r="B320" t="s">
        <v>35</v>
      </c>
      <c r="C320" t="e">
        <f>-Siéntese -dijo Gamboa- Tenemos mucho que hablar</f>
        <v>#NAME?</v>
      </c>
      <c r="D320">
        <v>0</v>
      </c>
      <c r="E320">
        <v>48</v>
      </c>
    </row>
    <row r="321" spans="1:5" x14ac:dyDescent="0.25">
      <c r="A321">
        <v>1875</v>
      </c>
      <c r="B321" t="s">
        <v>107</v>
      </c>
      <c r="C321" t="s">
        <v>444</v>
      </c>
      <c r="D321">
        <v>2</v>
      </c>
      <c r="E321">
        <v>48</v>
      </c>
    </row>
    <row r="322" spans="1:5" hidden="1" x14ac:dyDescent="0.25">
      <c r="A322">
        <v>513</v>
      </c>
      <c r="B322" t="s">
        <v>61</v>
      </c>
      <c r="C322" t="s">
        <v>445</v>
      </c>
      <c r="D322">
        <v>0</v>
      </c>
      <c r="E322">
        <v>48</v>
      </c>
    </row>
    <row r="323" spans="1:5" x14ac:dyDescent="0.25">
      <c r="A323">
        <v>891</v>
      </c>
      <c r="B323" t="s">
        <v>387</v>
      </c>
      <c r="C323" t="s">
        <v>446</v>
      </c>
      <c r="D323">
        <v>3</v>
      </c>
      <c r="E323">
        <v>48</v>
      </c>
    </row>
    <row r="324" spans="1:5" x14ac:dyDescent="0.25">
      <c r="A324">
        <v>424</v>
      </c>
      <c r="B324" t="s">
        <v>447</v>
      </c>
      <c r="C324" t="s">
        <v>12905</v>
      </c>
      <c r="D324">
        <v>2</v>
      </c>
      <c r="E324">
        <v>48</v>
      </c>
    </row>
    <row r="325" spans="1:5" x14ac:dyDescent="0.25">
      <c r="A325">
        <v>270</v>
      </c>
      <c r="B325" t="s">
        <v>53</v>
      </c>
      <c r="C325" t="s">
        <v>448</v>
      </c>
      <c r="D325">
        <v>2</v>
      </c>
      <c r="E325">
        <v>48</v>
      </c>
    </row>
    <row r="326" spans="1:5" x14ac:dyDescent="0.25">
      <c r="A326">
        <v>1355</v>
      </c>
      <c r="B326" t="s">
        <v>449</v>
      </c>
      <c r="C326" t="s">
        <v>450</v>
      </c>
      <c r="D326">
        <v>2</v>
      </c>
      <c r="E326">
        <v>48</v>
      </c>
    </row>
    <row r="327" spans="1:5" x14ac:dyDescent="0.25">
      <c r="A327">
        <v>2176</v>
      </c>
      <c r="B327" t="s">
        <v>66</v>
      </c>
      <c r="C327" t="s">
        <v>451</v>
      </c>
      <c r="D327">
        <v>2</v>
      </c>
      <c r="E327">
        <v>48</v>
      </c>
    </row>
    <row r="328" spans="1:5" x14ac:dyDescent="0.25">
      <c r="A328">
        <v>1225</v>
      </c>
      <c r="B328" t="s">
        <v>44</v>
      </c>
      <c r="C328" t="s">
        <v>452</v>
      </c>
      <c r="D328">
        <v>2</v>
      </c>
      <c r="E328">
        <v>48</v>
      </c>
    </row>
    <row r="329" spans="1:5" hidden="1" x14ac:dyDescent="0.25">
      <c r="A329">
        <v>75</v>
      </c>
      <c r="B329" t="s">
        <v>5</v>
      </c>
      <c r="C329" t="s">
        <v>453</v>
      </c>
      <c r="D329">
        <v>0</v>
      </c>
      <c r="E329">
        <v>48</v>
      </c>
    </row>
    <row r="330" spans="1:5" x14ac:dyDescent="0.25">
      <c r="A330">
        <v>1505</v>
      </c>
      <c r="B330" t="s">
        <v>224</v>
      </c>
      <c r="C330" t="s">
        <v>454</v>
      </c>
      <c r="D330">
        <v>2</v>
      </c>
      <c r="E330">
        <v>48</v>
      </c>
    </row>
    <row r="331" spans="1:5" x14ac:dyDescent="0.25">
      <c r="A331">
        <v>1556</v>
      </c>
      <c r="B331" t="s">
        <v>455</v>
      </c>
      <c r="C331" t="s">
        <v>456</v>
      </c>
      <c r="D331">
        <v>2</v>
      </c>
      <c r="E331">
        <v>48</v>
      </c>
    </row>
    <row r="332" spans="1:5" hidden="1" x14ac:dyDescent="0.25">
      <c r="A332">
        <v>2115</v>
      </c>
      <c r="B332" t="s">
        <v>35</v>
      </c>
      <c r="C332" t="s">
        <v>457</v>
      </c>
      <c r="D332">
        <v>0</v>
      </c>
      <c r="E332">
        <v>48</v>
      </c>
    </row>
    <row r="333" spans="1:5" x14ac:dyDescent="0.25">
      <c r="A333">
        <v>1876</v>
      </c>
      <c r="B333" t="s">
        <v>57</v>
      </c>
      <c r="C333" t="s">
        <v>458</v>
      </c>
      <c r="D333">
        <v>2</v>
      </c>
      <c r="E333">
        <v>48</v>
      </c>
    </row>
    <row r="334" spans="1:5" hidden="1" x14ac:dyDescent="0.25">
      <c r="A334">
        <v>1894</v>
      </c>
      <c r="B334" t="s">
        <v>286</v>
      </c>
      <c r="C334" t="s">
        <v>459</v>
      </c>
      <c r="D334">
        <v>0</v>
      </c>
      <c r="E334">
        <v>48</v>
      </c>
    </row>
    <row r="335" spans="1:5" hidden="1" x14ac:dyDescent="0.25">
      <c r="A335">
        <v>382</v>
      </c>
      <c r="B335" t="s">
        <v>9</v>
      </c>
      <c r="C335" t="s">
        <v>460</v>
      </c>
      <c r="D335">
        <v>0</v>
      </c>
      <c r="E335">
        <v>48</v>
      </c>
    </row>
    <row r="336" spans="1:5" x14ac:dyDescent="0.25">
      <c r="A336">
        <v>2176</v>
      </c>
      <c r="B336" t="s">
        <v>66</v>
      </c>
      <c r="C336" t="s">
        <v>461</v>
      </c>
      <c r="D336">
        <v>2</v>
      </c>
      <c r="E336">
        <v>48</v>
      </c>
    </row>
    <row r="337" spans="1:5" x14ac:dyDescent="0.25">
      <c r="A337">
        <v>513</v>
      </c>
      <c r="B337" t="s">
        <v>61</v>
      </c>
      <c r="C337" t="s">
        <v>462</v>
      </c>
      <c r="D337" s="1">
        <v>2</v>
      </c>
      <c r="E337">
        <v>48</v>
      </c>
    </row>
    <row r="338" spans="1:5" x14ac:dyDescent="0.25">
      <c r="A338">
        <v>2294</v>
      </c>
      <c r="B338" t="s">
        <v>71</v>
      </c>
      <c r="C338" t="s">
        <v>463</v>
      </c>
      <c r="D338">
        <v>2</v>
      </c>
      <c r="E338">
        <v>48</v>
      </c>
    </row>
    <row r="339" spans="1:5" hidden="1" x14ac:dyDescent="0.25">
      <c r="A339">
        <v>2115</v>
      </c>
      <c r="B339" t="s">
        <v>35</v>
      </c>
      <c r="C339" t="s">
        <v>464</v>
      </c>
      <c r="D339">
        <v>0</v>
      </c>
      <c r="E339">
        <v>48</v>
      </c>
    </row>
    <row r="340" spans="1:5" x14ac:dyDescent="0.25">
      <c r="A340">
        <v>1875</v>
      </c>
      <c r="B340" t="s">
        <v>107</v>
      </c>
      <c r="C340" t="s">
        <v>465</v>
      </c>
      <c r="D340" s="1">
        <v>2</v>
      </c>
      <c r="E340">
        <v>48</v>
      </c>
    </row>
    <row r="341" spans="1:5" x14ac:dyDescent="0.25">
      <c r="A341">
        <v>513</v>
      </c>
      <c r="B341" t="s">
        <v>61</v>
      </c>
      <c r="C341" t="s">
        <v>466</v>
      </c>
      <c r="D341" s="1">
        <v>2</v>
      </c>
      <c r="E341">
        <v>48</v>
      </c>
    </row>
    <row r="342" spans="1:5" hidden="1" x14ac:dyDescent="0.25">
      <c r="A342">
        <v>636</v>
      </c>
      <c r="B342" t="s">
        <v>296</v>
      </c>
      <c r="C342" t="s">
        <v>467</v>
      </c>
      <c r="D342">
        <v>0</v>
      </c>
      <c r="E342">
        <v>48</v>
      </c>
    </row>
    <row r="343" spans="1:5" x14ac:dyDescent="0.25">
      <c r="A343">
        <v>1995</v>
      </c>
      <c r="B343" t="s">
        <v>213</v>
      </c>
      <c r="C343" t="s">
        <v>468</v>
      </c>
      <c r="D343">
        <v>3</v>
      </c>
      <c r="E343">
        <v>48</v>
      </c>
    </row>
    <row r="344" spans="1:5" x14ac:dyDescent="0.25">
      <c r="A344">
        <v>75</v>
      </c>
      <c r="B344" t="s">
        <v>5</v>
      </c>
      <c r="C344" t="s">
        <v>469</v>
      </c>
      <c r="D344">
        <v>2</v>
      </c>
      <c r="E344">
        <v>48</v>
      </c>
    </row>
    <row r="345" spans="1:5" x14ac:dyDescent="0.25">
      <c r="A345">
        <v>2307</v>
      </c>
      <c r="B345" t="s">
        <v>211</v>
      </c>
      <c r="C345" t="s">
        <v>470</v>
      </c>
      <c r="D345" s="1">
        <v>2</v>
      </c>
      <c r="E345">
        <v>48</v>
      </c>
    </row>
    <row r="346" spans="1:5" x14ac:dyDescent="0.25">
      <c r="A346">
        <v>2289</v>
      </c>
      <c r="B346" t="s">
        <v>471</v>
      </c>
      <c r="C346" t="s">
        <v>472</v>
      </c>
      <c r="D346">
        <v>2</v>
      </c>
      <c r="E346">
        <v>48</v>
      </c>
    </row>
    <row r="347" spans="1:5" hidden="1" x14ac:dyDescent="0.25">
      <c r="A347">
        <v>382</v>
      </c>
      <c r="B347" t="s">
        <v>9</v>
      </c>
      <c r="C347" t="s">
        <v>473</v>
      </c>
      <c r="D347">
        <v>0</v>
      </c>
      <c r="E347">
        <v>48</v>
      </c>
    </row>
    <row r="348" spans="1:5" x14ac:dyDescent="0.25">
      <c r="A348">
        <v>1129</v>
      </c>
      <c r="B348" t="s">
        <v>88</v>
      </c>
      <c r="C348" t="s">
        <v>474</v>
      </c>
      <c r="D348" s="1">
        <v>3</v>
      </c>
      <c r="E348">
        <v>48</v>
      </c>
    </row>
    <row r="349" spans="1:5" x14ac:dyDescent="0.25">
      <c r="A349">
        <v>1253</v>
      </c>
      <c r="B349" t="s">
        <v>205</v>
      </c>
      <c r="C349" t="s">
        <v>475</v>
      </c>
      <c r="D349">
        <v>2</v>
      </c>
      <c r="E349">
        <v>48</v>
      </c>
    </row>
    <row r="350" spans="1:5" x14ac:dyDescent="0.25">
      <c r="A350">
        <v>2142</v>
      </c>
      <c r="B350" t="s">
        <v>156</v>
      </c>
      <c r="C350" t="s">
        <v>476</v>
      </c>
      <c r="D350">
        <v>2</v>
      </c>
      <c r="E350">
        <v>48</v>
      </c>
    </row>
    <row r="351" spans="1:5" hidden="1" x14ac:dyDescent="0.25">
      <c r="A351">
        <v>258</v>
      </c>
      <c r="B351" t="s">
        <v>380</v>
      </c>
      <c r="C351" t="s">
        <v>477</v>
      </c>
      <c r="D351">
        <v>0</v>
      </c>
      <c r="E351">
        <v>48</v>
      </c>
    </row>
    <row r="352" spans="1:5" x14ac:dyDescent="0.25">
      <c r="A352">
        <v>2035</v>
      </c>
      <c r="B352" t="s">
        <v>284</v>
      </c>
      <c r="C352" t="s">
        <v>478</v>
      </c>
      <c r="D352">
        <v>2</v>
      </c>
      <c r="E352">
        <v>48</v>
      </c>
    </row>
    <row r="353" spans="1:5" hidden="1" x14ac:dyDescent="0.25">
      <c r="A353">
        <v>673</v>
      </c>
      <c r="B353" t="s">
        <v>172</v>
      </c>
      <c r="C353" t="s">
        <v>479</v>
      </c>
      <c r="D353">
        <v>0</v>
      </c>
      <c r="E353">
        <v>48</v>
      </c>
    </row>
    <row r="354" spans="1:5" x14ac:dyDescent="0.25">
      <c r="A354">
        <v>2196</v>
      </c>
      <c r="B354" t="s">
        <v>480</v>
      </c>
      <c r="C354" t="s">
        <v>481</v>
      </c>
      <c r="D354">
        <v>2</v>
      </c>
      <c r="E354">
        <v>48</v>
      </c>
    </row>
    <row r="355" spans="1:5" x14ac:dyDescent="0.25">
      <c r="A355">
        <v>942</v>
      </c>
      <c r="B355" t="s">
        <v>178</v>
      </c>
      <c r="C355" t="s">
        <v>482</v>
      </c>
      <c r="D355">
        <v>3</v>
      </c>
      <c r="E355">
        <v>48</v>
      </c>
    </row>
    <row r="356" spans="1:5" x14ac:dyDescent="0.25">
      <c r="A356">
        <v>1253</v>
      </c>
      <c r="B356" t="s">
        <v>205</v>
      </c>
      <c r="C356" t="s">
        <v>483</v>
      </c>
      <c r="D356">
        <v>2</v>
      </c>
      <c r="E356">
        <v>48</v>
      </c>
    </row>
    <row r="357" spans="1:5" x14ac:dyDescent="0.25">
      <c r="A357">
        <v>317</v>
      </c>
      <c r="B357" t="s">
        <v>484</v>
      </c>
      <c r="C357" t="s">
        <v>485</v>
      </c>
      <c r="D357">
        <v>2</v>
      </c>
      <c r="E357">
        <v>48</v>
      </c>
    </row>
    <row r="358" spans="1:5" x14ac:dyDescent="0.25">
      <c r="A358">
        <v>1964</v>
      </c>
      <c r="B358" t="s">
        <v>342</v>
      </c>
      <c r="C358" t="s">
        <v>12904</v>
      </c>
      <c r="D358">
        <v>2</v>
      </c>
      <c r="E358">
        <v>48</v>
      </c>
    </row>
    <row r="359" spans="1:5" x14ac:dyDescent="0.25">
      <c r="A359">
        <v>405</v>
      </c>
      <c r="B359" t="s">
        <v>189</v>
      </c>
      <c r="C359" t="s">
        <v>486</v>
      </c>
      <c r="D359">
        <v>2</v>
      </c>
      <c r="E359">
        <v>48</v>
      </c>
    </row>
    <row r="360" spans="1:5" x14ac:dyDescent="0.25">
      <c r="A360">
        <v>1804</v>
      </c>
      <c r="B360" t="s">
        <v>115</v>
      </c>
      <c r="C360" t="s">
        <v>487</v>
      </c>
      <c r="D360">
        <v>2</v>
      </c>
      <c r="E360">
        <v>48</v>
      </c>
    </row>
    <row r="361" spans="1:5" x14ac:dyDescent="0.25">
      <c r="A361">
        <v>293</v>
      </c>
      <c r="B361" t="s">
        <v>313</v>
      </c>
      <c r="C361" t="s">
        <v>488</v>
      </c>
      <c r="D361">
        <v>2</v>
      </c>
      <c r="E361">
        <v>48</v>
      </c>
    </row>
    <row r="362" spans="1:5" x14ac:dyDescent="0.25">
      <c r="A362">
        <v>1382</v>
      </c>
      <c r="B362" t="s">
        <v>489</v>
      </c>
      <c r="C362" t="s">
        <v>490</v>
      </c>
      <c r="D362">
        <v>2</v>
      </c>
      <c r="E362">
        <v>48</v>
      </c>
    </row>
    <row r="363" spans="1:5" x14ac:dyDescent="0.25">
      <c r="A363">
        <v>800</v>
      </c>
      <c r="B363" t="s">
        <v>491</v>
      </c>
      <c r="C363" t="s">
        <v>492</v>
      </c>
      <c r="D363">
        <v>2</v>
      </c>
      <c r="E363">
        <v>48</v>
      </c>
    </row>
    <row r="364" spans="1:5" x14ac:dyDescent="0.25">
      <c r="A364">
        <v>1876</v>
      </c>
      <c r="B364" t="s">
        <v>57</v>
      </c>
      <c r="C364" t="s">
        <v>493</v>
      </c>
      <c r="D364">
        <v>3</v>
      </c>
      <c r="E364">
        <v>48</v>
      </c>
    </row>
    <row r="365" spans="1:5" x14ac:dyDescent="0.25">
      <c r="A365">
        <v>1128</v>
      </c>
      <c r="B365" t="s">
        <v>494</v>
      </c>
      <c r="C365" t="s">
        <v>495</v>
      </c>
      <c r="D365">
        <v>3</v>
      </c>
      <c r="E365">
        <v>48</v>
      </c>
    </row>
    <row r="366" spans="1:5" hidden="1" x14ac:dyDescent="0.25">
      <c r="A366">
        <v>2115</v>
      </c>
      <c r="B366" t="s">
        <v>35</v>
      </c>
      <c r="C366" t="s">
        <v>496</v>
      </c>
      <c r="D366">
        <v>0</v>
      </c>
      <c r="E366">
        <v>48</v>
      </c>
    </row>
    <row r="367" spans="1:5" x14ac:dyDescent="0.25">
      <c r="A367">
        <v>942</v>
      </c>
      <c r="B367" t="s">
        <v>178</v>
      </c>
      <c r="C367" t="s">
        <v>497</v>
      </c>
      <c r="D367">
        <v>3</v>
      </c>
      <c r="E367">
        <v>48</v>
      </c>
    </row>
    <row r="368" spans="1:5" x14ac:dyDescent="0.25">
      <c r="A368">
        <v>414</v>
      </c>
      <c r="B368" t="s">
        <v>49</v>
      </c>
      <c r="C368" t="s">
        <v>498</v>
      </c>
      <c r="D368">
        <v>2</v>
      </c>
      <c r="E368">
        <v>48</v>
      </c>
    </row>
    <row r="369" spans="1:5" hidden="1" x14ac:dyDescent="0.25">
      <c r="A369">
        <v>2236</v>
      </c>
      <c r="B369" t="s">
        <v>90</v>
      </c>
      <c r="C369" t="s">
        <v>499</v>
      </c>
      <c r="D369">
        <v>0</v>
      </c>
      <c r="E369">
        <v>48</v>
      </c>
    </row>
    <row r="370" spans="1:5" hidden="1" x14ac:dyDescent="0.25">
      <c r="A370">
        <v>1894</v>
      </c>
      <c r="B370" t="s">
        <v>286</v>
      </c>
      <c r="C370" t="e">
        <f>-¿Dio la vuelta a todo el cerro? -Sí, mi capitán</f>
        <v>#NAME?</v>
      </c>
      <c r="D370">
        <v>0</v>
      </c>
      <c r="E370">
        <v>48</v>
      </c>
    </row>
    <row r="371" spans="1:5" hidden="1" x14ac:dyDescent="0.25">
      <c r="A371">
        <v>2176</v>
      </c>
      <c r="B371" t="s">
        <v>66</v>
      </c>
      <c r="C371" t="s">
        <v>500</v>
      </c>
      <c r="D371">
        <v>0</v>
      </c>
      <c r="E371">
        <v>48</v>
      </c>
    </row>
    <row r="372" spans="1:5" hidden="1" x14ac:dyDescent="0.25">
      <c r="A372">
        <v>283</v>
      </c>
      <c r="B372" t="s">
        <v>105</v>
      </c>
      <c r="C372" t="e">
        <f>-¡Indios [1]!Déjelo a mi cargo, se arreglará</f>
        <v>#NAME?</v>
      </c>
      <c r="D372">
        <v>0</v>
      </c>
      <c r="E372">
        <v>48</v>
      </c>
    </row>
    <row r="373" spans="1:5" hidden="1" x14ac:dyDescent="0.25">
      <c r="A373">
        <v>1111</v>
      </c>
      <c r="B373" t="s">
        <v>30</v>
      </c>
      <c r="C373" t="s">
        <v>501</v>
      </c>
      <c r="D373">
        <v>0</v>
      </c>
      <c r="E373">
        <v>48</v>
      </c>
    </row>
    <row r="374" spans="1:5" x14ac:dyDescent="0.25">
      <c r="A374">
        <v>1098</v>
      </c>
      <c r="B374" t="s">
        <v>502</v>
      </c>
      <c r="C374" t="s">
        <v>503</v>
      </c>
      <c r="D374">
        <v>2</v>
      </c>
      <c r="E374">
        <v>48</v>
      </c>
    </row>
    <row r="375" spans="1:5" x14ac:dyDescent="0.25">
      <c r="A375">
        <v>1083</v>
      </c>
      <c r="B375" t="s">
        <v>504</v>
      </c>
      <c r="C375" t="s">
        <v>505</v>
      </c>
      <c r="D375">
        <v>3</v>
      </c>
      <c r="E375">
        <v>48</v>
      </c>
    </row>
    <row r="376" spans="1:5" hidden="1" x14ac:dyDescent="0.25">
      <c r="A376">
        <v>2218</v>
      </c>
      <c r="B376" t="s">
        <v>350</v>
      </c>
      <c r="C376" t="s">
        <v>506</v>
      </c>
      <c r="D376">
        <v>0</v>
      </c>
      <c r="E376">
        <v>48</v>
      </c>
    </row>
    <row r="377" spans="1:5" x14ac:dyDescent="0.25">
      <c r="A377">
        <v>1995</v>
      </c>
      <c r="B377" t="s">
        <v>213</v>
      </c>
      <c r="C377" t="s">
        <v>12903</v>
      </c>
      <c r="D377">
        <v>3</v>
      </c>
      <c r="E377">
        <v>48</v>
      </c>
    </row>
    <row r="378" spans="1:5" x14ac:dyDescent="0.25">
      <c r="A378">
        <v>185</v>
      </c>
      <c r="B378" t="s">
        <v>507</v>
      </c>
      <c r="C378" t="s">
        <v>508</v>
      </c>
      <c r="D378">
        <v>3</v>
      </c>
      <c r="E378">
        <v>48</v>
      </c>
    </row>
    <row r="379" spans="1:5" hidden="1" x14ac:dyDescent="0.25">
      <c r="A379">
        <v>2115</v>
      </c>
      <c r="B379" t="s">
        <v>35</v>
      </c>
      <c r="C379" t="s">
        <v>509</v>
      </c>
      <c r="D379">
        <v>0</v>
      </c>
      <c r="E379">
        <v>48</v>
      </c>
    </row>
    <row r="380" spans="1:5" x14ac:dyDescent="0.25">
      <c r="A380">
        <v>2185</v>
      </c>
      <c r="B380" t="s">
        <v>510</v>
      </c>
      <c r="C380" t="s">
        <v>511</v>
      </c>
      <c r="D380">
        <v>2</v>
      </c>
      <c r="E380">
        <v>48</v>
      </c>
    </row>
    <row r="381" spans="1:5" x14ac:dyDescent="0.25">
      <c r="A381">
        <v>1721</v>
      </c>
      <c r="B381" t="s">
        <v>182</v>
      </c>
      <c r="C381" t="s">
        <v>512</v>
      </c>
      <c r="D381">
        <v>2</v>
      </c>
      <c r="E381">
        <v>48</v>
      </c>
    </row>
    <row r="382" spans="1:5" x14ac:dyDescent="0.25">
      <c r="A382">
        <v>2294</v>
      </c>
      <c r="B382" t="s">
        <v>71</v>
      </c>
      <c r="C382" t="s">
        <v>513</v>
      </c>
      <c r="D382">
        <v>2</v>
      </c>
      <c r="E382">
        <v>48</v>
      </c>
    </row>
    <row r="383" spans="1:5" x14ac:dyDescent="0.25">
      <c r="A383">
        <v>935</v>
      </c>
      <c r="B383" t="s">
        <v>514</v>
      </c>
      <c r="C383" t="s">
        <v>515</v>
      </c>
      <c r="D383" s="1">
        <v>3</v>
      </c>
      <c r="E383">
        <v>48</v>
      </c>
    </row>
    <row r="384" spans="1:5" x14ac:dyDescent="0.25">
      <c r="A384">
        <v>288</v>
      </c>
      <c r="B384" t="s">
        <v>262</v>
      </c>
      <c r="C384" t="s">
        <v>516</v>
      </c>
      <c r="D384">
        <v>2</v>
      </c>
      <c r="E384">
        <v>48</v>
      </c>
    </row>
    <row r="385" spans="1:5" x14ac:dyDescent="0.25">
      <c r="A385">
        <v>1954</v>
      </c>
      <c r="B385" t="s">
        <v>83</v>
      </c>
      <c r="C385" t="s">
        <v>517</v>
      </c>
      <c r="D385">
        <v>2</v>
      </c>
      <c r="E385">
        <v>48</v>
      </c>
    </row>
    <row r="386" spans="1:5" x14ac:dyDescent="0.25">
      <c r="A386">
        <v>1876</v>
      </c>
      <c r="B386" t="s">
        <v>57</v>
      </c>
      <c r="C386" t="s">
        <v>518</v>
      </c>
      <c r="D386">
        <v>2</v>
      </c>
      <c r="E386">
        <v>49</v>
      </c>
    </row>
    <row r="387" spans="1:5" x14ac:dyDescent="0.25">
      <c r="A387">
        <v>382</v>
      </c>
      <c r="B387" t="s">
        <v>9</v>
      </c>
      <c r="C387" t="s">
        <v>519</v>
      </c>
      <c r="D387">
        <v>2</v>
      </c>
      <c r="E387">
        <v>49</v>
      </c>
    </row>
    <row r="388" spans="1:5" x14ac:dyDescent="0.25">
      <c r="A388">
        <v>1111</v>
      </c>
      <c r="B388" t="s">
        <v>30</v>
      </c>
      <c r="C388" t="s">
        <v>520</v>
      </c>
      <c r="D388" s="1">
        <v>2</v>
      </c>
      <c r="E388">
        <v>49</v>
      </c>
    </row>
    <row r="389" spans="1:5" x14ac:dyDescent="0.25">
      <c r="A389">
        <v>2154</v>
      </c>
      <c r="B389" t="s">
        <v>521</v>
      </c>
      <c r="C389" t="s">
        <v>522</v>
      </c>
      <c r="D389">
        <v>2</v>
      </c>
      <c r="E389">
        <v>49</v>
      </c>
    </row>
    <row r="390" spans="1:5" x14ac:dyDescent="0.25">
      <c r="A390">
        <v>153</v>
      </c>
      <c r="B390" t="s">
        <v>523</v>
      </c>
      <c r="C390" t="s">
        <v>524</v>
      </c>
      <c r="D390">
        <v>2</v>
      </c>
      <c r="E390">
        <v>49</v>
      </c>
    </row>
    <row r="391" spans="1:5" x14ac:dyDescent="0.25">
      <c r="A391">
        <v>1827</v>
      </c>
      <c r="B391" t="s">
        <v>525</v>
      </c>
      <c r="C391" t="s">
        <v>12902</v>
      </c>
      <c r="D391">
        <v>2</v>
      </c>
      <c r="E391">
        <v>49</v>
      </c>
    </row>
    <row r="392" spans="1:5" x14ac:dyDescent="0.25">
      <c r="A392">
        <v>2141</v>
      </c>
      <c r="B392" t="s">
        <v>328</v>
      </c>
      <c r="C392" t="s">
        <v>526</v>
      </c>
      <c r="D392">
        <v>2</v>
      </c>
      <c r="E392">
        <v>49</v>
      </c>
    </row>
    <row r="393" spans="1:5" x14ac:dyDescent="0.25">
      <c r="A393">
        <v>317</v>
      </c>
      <c r="B393" t="s">
        <v>484</v>
      </c>
      <c r="C393" t="s">
        <v>527</v>
      </c>
      <c r="D393">
        <v>2</v>
      </c>
      <c r="E393">
        <v>49</v>
      </c>
    </row>
    <row r="394" spans="1:5" x14ac:dyDescent="0.25">
      <c r="A394">
        <v>898</v>
      </c>
      <c r="B394" t="s">
        <v>421</v>
      </c>
      <c r="C394" t="s">
        <v>528</v>
      </c>
      <c r="D394">
        <v>2</v>
      </c>
      <c r="E394">
        <v>49</v>
      </c>
    </row>
    <row r="395" spans="1:5" x14ac:dyDescent="0.25">
      <c r="A395">
        <v>2141</v>
      </c>
      <c r="B395" t="s">
        <v>328</v>
      </c>
      <c r="C395" t="s">
        <v>12899</v>
      </c>
      <c r="D395">
        <v>2</v>
      </c>
      <c r="E395">
        <v>49</v>
      </c>
    </row>
    <row r="396" spans="1:5" x14ac:dyDescent="0.25">
      <c r="A396">
        <v>435</v>
      </c>
      <c r="B396" t="s">
        <v>126</v>
      </c>
      <c r="C396" t="s">
        <v>529</v>
      </c>
      <c r="D396">
        <v>2</v>
      </c>
      <c r="E396">
        <v>49</v>
      </c>
    </row>
    <row r="397" spans="1:5" x14ac:dyDescent="0.25">
      <c r="A397">
        <v>1965</v>
      </c>
      <c r="B397" t="s">
        <v>390</v>
      </c>
      <c r="C397" t="s">
        <v>530</v>
      </c>
      <c r="D397">
        <v>2</v>
      </c>
      <c r="E397">
        <v>49</v>
      </c>
    </row>
    <row r="398" spans="1:5" x14ac:dyDescent="0.25">
      <c r="A398">
        <v>167</v>
      </c>
      <c r="B398" t="s">
        <v>531</v>
      </c>
      <c r="C398" t="s">
        <v>532</v>
      </c>
      <c r="D398">
        <v>2</v>
      </c>
      <c r="E398">
        <v>49</v>
      </c>
    </row>
    <row r="399" spans="1:5" x14ac:dyDescent="0.25">
      <c r="A399">
        <v>1414</v>
      </c>
      <c r="B399" t="s">
        <v>533</v>
      </c>
      <c r="C399" t="s">
        <v>12900</v>
      </c>
      <c r="D399">
        <v>3</v>
      </c>
      <c r="E399">
        <v>49</v>
      </c>
    </row>
    <row r="400" spans="1:5" x14ac:dyDescent="0.25">
      <c r="A400">
        <v>1046</v>
      </c>
      <c r="B400" t="s">
        <v>136</v>
      </c>
      <c r="C400" t="s">
        <v>534</v>
      </c>
      <c r="D400">
        <v>2</v>
      </c>
      <c r="E400">
        <v>49</v>
      </c>
    </row>
    <row r="401" spans="1:5" hidden="1" x14ac:dyDescent="0.25">
      <c r="A401">
        <v>1061</v>
      </c>
      <c r="B401" t="s">
        <v>535</v>
      </c>
      <c r="C401" t="s">
        <v>536</v>
      </c>
      <c r="D401">
        <v>0</v>
      </c>
      <c r="E401">
        <v>49</v>
      </c>
    </row>
    <row r="402" spans="1:5" hidden="1" x14ac:dyDescent="0.25">
      <c r="A402">
        <v>1697</v>
      </c>
      <c r="B402" t="s">
        <v>163</v>
      </c>
      <c r="C402" t="s">
        <v>537</v>
      </c>
      <c r="D402">
        <v>0</v>
      </c>
      <c r="E402">
        <v>49</v>
      </c>
    </row>
    <row r="403" spans="1:5" x14ac:dyDescent="0.25">
      <c r="A403">
        <v>2204</v>
      </c>
      <c r="B403" t="s">
        <v>538</v>
      </c>
      <c r="C403" t="s">
        <v>539</v>
      </c>
      <c r="D403">
        <v>2</v>
      </c>
      <c r="E403">
        <v>49</v>
      </c>
    </row>
    <row r="404" spans="1:5" hidden="1" x14ac:dyDescent="0.25">
      <c r="A404">
        <v>1396</v>
      </c>
      <c r="B404" t="s">
        <v>145</v>
      </c>
      <c r="C404" t="s">
        <v>540</v>
      </c>
      <c r="D404">
        <v>0</v>
      </c>
      <c r="E404">
        <v>49</v>
      </c>
    </row>
    <row r="405" spans="1:5" hidden="1" x14ac:dyDescent="0.25">
      <c r="A405">
        <v>1709</v>
      </c>
      <c r="B405" t="s">
        <v>541</v>
      </c>
      <c r="C405" t="s">
        <v>542</v>
      </c>
      <c r="D405">
        <v>0</v>
      </c>
      <c r="E405">
        <v>49</v>
      </c>
    </row>
    <row r="406" spans="1:5" x14ac:dyDescent="0.25">
      <c r="A406">
        <v>265</v>
      </c>
      <c r="B406" t="s">
        <v>256</v>
      </c>
      <c r="C406" t="s">
        <v>543</v>
      </c>
      <c r="D406">
        <v>2</v>
      </c>
      <c r="E406">
        <v>49</v>
      </c>
    </row>
    <row r="407" spans="1:5" hidden="1" x14ac:dyDescent="0.25">
      <c r="A407">
        <v>893</v>
      </c>
      <c r="B407" t="s">
        <v>80</v>
      </c>
      <c r="C407" t="s">
        <v>544</v>
      </c>
      <c r="D407">
        <v>0</v>
      </c>
      <c r="E407">
        <v>49</v>
      </c>
    </row>
    <row r="408" spans="1:5" x14ac:dyDescent="0.25">
      <c r="A408">
        <v>1959</v>
      </c>
      <c r="B408" t="s">
        <v>545</v>
      </c>
      <c r="C408" t="s">
        <v>546</v>
      </c>
      <c r="D408">
        <v>2</v>
      </c>
      <c r="E408">
        <v>49</v>
      </c>
    </row>
    <row r="409" spans="1:5" x14ac:dyDescent="0.25">
      <c r="A409">
        <v>61</v>
      </c>
      <c r="B409" t="s">
        <v>123</v>
      </c>
      <c r="C409" t="s">
        <v>12901</v>
      </c>
      <c r="D409">
        <v>2</v>
      </c>
      <c r="E409">
        <v>49</v>
      </c>
    </row>
    <row r="410" spans="1:5" x14ac:dyDescent="0.25">
      <c r="A410">
        <v>1318</v>
      </c>
      <c r="B410" t="s">
        <v>547</v>
      </c>
      <c r="C410" t="s">
        <v>548</v>
      </c>
      <c r="D410">
        <v>2</v>
      </c>
      <c r="E410">
        <v>49</v>
      </c>
    </row>
    <row r="411" spans="1:5" hidden="1" x14ac:dyDescent="0.25">
      <c r="A411">
        <v>673</v>
      </c>
      <c r="B411" t="s">
        <v>172</v>
      </c>
      <c r="C411" t="s">
        <v>549</v>
      </c>
      <c r="D411">
        <v>0</v>
      </c>
      <c r="E411">
        <v>49</v>
      </c>
    </row>
    <row r="412" spans="1:5" x14ac:dyDescent="0.25">
      <c r="A412">
        <v>206</v>
      </c>
      <c r="B412" t="s">
        <v>550</v>
      </c>
      <c r="C412" t="s">
        <v>551</v>
      </c>
      <c r="D412">
        <v>2</v>
      </c>
      <c r="E412">
        <v>49</v>
      </c>
    </row>
    <row r="413" spans="1:5" x14ac:dyDescent="0.25">
      <c r="A413">
        <v>206</v>
      </c>
      <c r="B413" t="s">
        <v>550</v>
      </c>
      <c r="C413" t="s">
        <v>552</v>
      </c>
      <c r="D413">
        <v>2</v>
      </c>
      <c r="E413">
        <v>49</v>
      </c>
    </row>
    <row r="414" spans="1:5" hidden="1" x14ac:dyDescent="0.25">
      <c r="A414">
        <v>2115</v>
      </c>
      <c r="B414" t="s">
        <v>35</v>
      </c>
      <c r="C414" t="s">
        <v>553</v>
      </c>
      <c r="D414">
        <v>0</v>
      </c>
      <c r="E414">
        <v>49</v>
      </c>
    </row>
    <row r="415" spans="1:5" hidden="1" x14ac:dyDescent="0.25">
      <c r="A415">
        <v>1347</v>
      </c>
      <c r="B415" t="s">
        <v>554</v>
      </c>
      <c r="C415" t="e">
        <f>-Silencio, payaso -dijo el Jaguar- Déjanos en paz</f>
        <v>#NAME?</v>
      </c>
      <c r="D415">
        <v>0</v>
      </c>
      <c r="E415">
        <v>49</v>
      </c>
    </row>
    <row r="416" spans="1:5" hidden="1" x14ac:dyDescent="0.25">
      <c r="A416">
        <v>1721</v>
      </c>
      <c r="B416" t="s">
        <v>182</v>
      </c>
      <c r="C416" t="s">
        <v>555</v>
      </c>
      <c r="D416">
        <v>0</v>
      </c>
      <c r="E416">
        <v>49</v>
      </c>
    </row>
    <row r="417" spans="1:5" x14ac:dyDescent="0.25">
      <c r="A417">
        <v>459</v>
      </c>
      <c r="B417" t="s">
        <v>556</v>
      </c>
      <c r="C417" t="s">
        <v>557</v>
      </c>
      <c r="D417">
        <v>2</v>
      </c>
      <c r="E417">
        <v>49</v>
      </c>
    </row>
    <row r="418" spans="1:5" x14ac:dyDescent="0.25">
      <c r="A418">
        <v>1669</v>
      </c>
      <c r="B418" t="s">
        <v>176</v>
      </c>
      <c r="C418" t="s">
        <v>558</v>
      </c>
      <c r="D418">
        <v>3</v>
      </c>
      <c r="E418">
        <v>49</v>
      </c>
    </row>
    <row r="419" spans="1:5" hidden="1" x14ac:dyDescent="0.25">
      <c r="A419">
        <v>1111</v>
      </c>
      <c r="B419" t="s">
        <v>30</v>
      </c>
      <c r="C419" t="s">
        <v>559</v>
      </c>
      <c r="D419">
        <v>0</v>
      </c>
      <c r="E419">
        <v>49</v>
      </c>
    </row>
    <row r="420" spans="1:5" hidden="1" x14ac:dyDescent="0.25">
      <c r="A420">
        <v>2115</v>
      </c>
      <c r="B420" t="s">
        <v>35</v>
      </c>
      <c r="C420" t="s">
        <v>560</v>
      </c>
      <c r="D420">
        <v>0</v>
      </c>
      <c r="E420">
        <v>49</v>
      </c>
    </row>
    <row r="421" spans="1:5" x14ac:dyDescent="0.25">
      <c r="A421">
        <v>2209</v>
      </c>
      <c r="B421" t="s">
        <v>101</v>
      </c>
      <c r="C421" t="s">
        <v>561</v>
      </c>
      <c r="D421">
        <v>2</v>
      </c>
      <c r="E421">
        <v>49</v>
      </c>
    </row>
    <row r="422" spans="1:5" hidden="1" x14ac:dyDescent="0.25">
      <c r="A422">
        <v>1189</v>
      </c>
      <c r="B422" t="s">
        <v>562</v>
      </c>
      <c r="C422" t="s">
        <v>563</v>
      </c>
      <c r="D422">
        <v>0</v>
      </c>
      <c r="E422">
        <v>49</v>
      </c>
    </row>
    <row r="423" spans="1:5" x14ac:dyDescent="0.25">
      <c r="A423">
        <v>340</v>
      </c>
      <c r="B423" t="s">
        <v>564</v>
      </c>
      <c r="C423" t="s">
        <v>12898</v>
      </c>
      <c r="D423">
        <v>2</v>
      </c>
      <c r="E423">
        <v>49</v>
      </c>
    </row>
    <row r="424" spans="1:5" x14ac:dyDescent="0.25">
      <c r="A424">
        <v>153</v>
      </c>
      <c r="B424" t="s">
        <v>523</v>
      </c>
      <c r="C424" t="s">
        <v>565</v>
      </c>
      <c r="D424">
        <v>2</v>
      </c>
      <c r="E424">
        <v>49</v>
      </c>
    </row>
    <row r="425" spans="1:5" hidden="1" x14ac:dyDescent="0.25">
      <c r="A425">
        <v>258</v>
      </c>
      <c r="B425" t="s">
        <v>380</v>
      </c>
      <c r="C425" t="s">
        <v>566</v>
      </c>
      <c r="D425">
        <v>0</v>
      </c>
      <c r="E425">
        <v>49</v>
      </c>
    </row>
    <row r="426" spans="1:5" hidden="1" x14ac:dyDescent="0.25">
      <c r="A426">
        <v>2176</v>
      </c>
      <c r="B426" t="s">
        <v>66</v>
      </c>
      <c r="C426" t="e">
        <f>-¿Y ella qué te dijo? -preguntó el flaco Higueras</f>
        <v>#NAME?</v>
      </c>
      <c r="D426">
        <v>0</v>
      </c>
      <c r="E426">
        <v>49</v>
      </c>
    </row>
    <row r="427" spans="1:5" hidden="1" x14ac:dyDescent="0.25">
      <c r="A427">
        <v>636</v>
      </c>
      <c r="B427" t="s">
        <v>296</v>
      </c>
      <c r="C427" t="s">
        <v>567</v>
      </c>
      <c r="D427">
        <v>0</v>
      </c>
      <c r="E427">
        <v>49</v>
      </c>
    </row>
    <row r="428" spans="1:5" hidden="1" x14ac:dyDescent="0.25">
      <c r="A428">
        <v>1450</v>
      </c>
      <c r="B428" t="s">
        <v>241</v>
      </c>
      <c r="C428" t="e">
        <f>-Claro - dijo Pitaluga- Tú eres el oficial modelo</f>
        <v>#NAME?</v>
      </c>
      <c r="D428">
        <v>0</v>
      </c>
      <c r="E428">
        <v>49</v>
      </c>
    </row>
    <row r="429" spans="1:5" x14ac:dyDescent="0.25">
      <c r="A429">
        <v>511</v>
      </c>
      <c r="B429" t="s">
        <v>239</v>
      </c>
      <c r="C429" t="s">
        <v>568</v>
      </c>
      <c r="D429">
        <v>2</v>
      </c>
      <c r="E429">
        <v>49</v>
      </c>
    </row>
    <row r="430" spans="1:5" x14ac:dyDescent="0.25">
      <c r="A430">
        <v>1383</v>
      </c>
      <c r="B430" t="s">
        <v>569</v>
      </c>
      <c r="C430" t="s">
        <v>570</v>
      </c>
      <c r="D430">
        <v>3</v>
      </c>
      <c r="E430">
        <v>49</v>
      </c>
    </row>
    <row r="431" spans="1:5" x14ac:dyDescent="0.25">
      <c r="A431">
        <v>942</v>
      </c>
      <c r="B431" t="s">
        <v>178</v>
      </c>
      <c r="C431" t="s">
        <v>12896</v>
      </c>
      <c r="D431" s="1">
        <v>3</v>
      </c>
      <c r="E431">
        <v>49</v>
      </c>
    </row>
    <row r="432" spans="1:5" x14ac:dyDescent="0.25">
      <c r="A432">
        <v>1237</v>
      </c>
      <c r="B432" t="s">
        <v>15</v>
      </c>
      <c r="C432" t="s">
        <v>571</v>
      </c>
      <c r="D432">
        <v>3</v>
      </c>
      <c r="E432">
        <v>49</v>
      </c>
    </row>
    <row r="433" spans="1:5" x14ac:dyDescent="0.25">
      <c r="A433">
        <v>435</v>
      </c>
      <c r="B433" t="s">
        <v>126</v>
      </c>
      <c r="C433" t="s">
        <v>572</v>
      </c>
      <c r="D433">
        <v>2</v>
      </c>
      <c r="E433">
        <v>49</v>
      </c>
    </row>
    <row r="434" spans="1:5" hidden="1" x14ac:dyDescent="0.25">
      <c r="A434">
        <v>1636</v>
      </c>
      <c r="B434" t="s">
        <v>573</v>
      </c>
      <c r="C434" t="s">
        <v>574</v>
      </c>
      <c r="D434">
        <v>0</v>
      </c>
      <c r="E434">
        <v>49</v>
      </c>
    </row>
    <row r="435" spans="1:5" x14ac:dyDescent="0.25">
      <c r="A435">
        <v>275</v>
      </c>
      <c r="B435" t="s">
        <v>33</v>
      </c>
      <c r="C435" t="s">
        <v>575</v>
      </c>
      <c r="D435">
        <v>3</v>
      </c>
      <c r="E435">
        <v>49</v>
      </c>
    </row>
    <row r="436" spans="1:5" hidden="1" x14ac:dyDescent="0.25">
      <c r="A436">
        <v>75</v>
      </c>
      <c r="B436" t="s">
        <v>5</v>
      </c>
      <c r="C436" t="s">
        <v>576</v>
      </c>
      <c r="D436">
        <v>0</v>
      </c>
      <c r="E436">
        <v>49</v>
      </c>
    </row>
    <row r="437" spans="1:5" x14ac:dyDescent="0.25">
      <c r="A437">
        <v>1876</v>
      </c>
      <c r="B437" t="s">
        <v>57</v>
      </c>
      <c r="C437" t="s">
        <v>577</v>
      </c>
      <c r="D437">
        <v>2</v>
      </c>
      <c r="E437">
        <v>49</v>
      </c>
    </row>
    <row r="438" spans="1:5" hidden="1" x14ac:dyDescent="0.25">
      <c r="A438">
        <v>1396</v>
      </c>
      <c r="B438" t="s">
        <v>145</v>
      </c>
      <c r="C438" t="s">
        <v>578</v>
      </c>
      <c r="D438">
        <v>0</v>
      </c>
      <c r="E438">
        <v>49</v>
      </c>
    </row>
    <row r="439" spans="1:5" x14ac:dyDescent="0.25">
      <c r="A439">
        <v>1197</v>
      </c>
      <c r="B439" t="s">
        <v>579</v>
      </c>
      <c r="C439" t="s">
        <v>580</v>
      </c>
      <c r="D439">
        <v>2</v>
      </c>
      <c r="E439">
        <v>49</v>
      </c>
    </row>
    <row r="440" spans="1:5" hidden="1" x14ac:dyDescent="0.25">
      <c r="A440">
        <v>1111</v>
      </c>
      <c r="B440" t="s">
        <v>30</v>
      </c>
      <c r="C440" t="s">
        <v>581</v>
      </c>
      <c r="D440">
        <v>0</v>
      </c>
      <c r="E440">
        <v>49</v>
      </c>
    </row>
    <row r="441" spans="1:5" hidden="1" x14ac:dyDescent="0.25">
      <c r="A441">
        <v>2179</v>
      </c>
      <c r="B441" t="s">
        <v>402</v>
      </c>
      <c r="C441" t="s">
        <v>582</v>
      </c>
      <c r="D441">
        <v>0</v>
      </c>
      <c r="E441">
        <v>49</v>
      </c>
    </row>
    <row r="442" spans="1:5" x14ac:dyDescent="0.25">
      <c r="A442">
        <v>846</v>
      </c>
      <c r="B442" t="s">
        <v>344</v>
      </c>
      <c r="C442" t="s">
        <v>583</v>
      </c>
      <c r="D442">
        <v>2</v>
      </c>
      <c r="E442">
        <v>49</v>
      </c>
    </row>
    <row r="443" spans="1:5" x14ac:dyDescent="0.25">
      <c r="A443">
        <v>1858</v>
      </c>
      <c r="B443" t="s">
        <v>315</v>
      </c>
      <c r="C443" t="s">
        <v>584</v>
      </c>
      <c r="D443">
        <v>2</v>
      </c>
      <c r="E443">
        <v>49</v>
      </c>
    </row>
    <row r="444" spans="1:5" x14ac:dyDescent="0.25">
      <c r="A444">
        <v>1501</v>
      </c>
      <c r="B444" t="s">
        <v>118</v>
      </c>
      <c r="C444" t="s">
        <v>585</v>
      </c>
      <c r="D444">
        <v>3</v>
      </c>
      <c r="E444">
        <v>49</v>
      </c>
    </row>
    <row r="445" spans="1:5" x14ac:dyDescent="0.25">
      <c r="A445">
        <v>1876</v>
      </c>
      <c r="B445" t="s">
        <v>57</v>
      </c>
      <c r="C445" t="s">
        <v>586</v>
      </c>
      <c r="D445">
        <v>2</v>
      </c>
      <c r="E445">
        <v>49</v>
      </c>
    </row>
    <row r="446" spans="1:5" x14ac:dyDescent="0.25">
      <c r="A446">
        <v>2237</v>
      </c>
      <c r="B446" t="s">
        <v>385</v>
      </c>
      <c r="C446" t="s">
        <v>587</v>
      </c>
      <c r="D446">
        <v>2</v>
      </c>
      <c r="E446">
        <v>49</v>
      </c>
    </row>
    <row r="447" spans="1:5" hidden="1" x14ac:dyDescent="0.25">
      <c r="A447">
        <v>2115</v>
      </c>
      <c r="B447" t="s">
        <v>35</v>
      </c>
      <c r="C447" t="s">
        <v>588</v>
      </c>
      <c r="D447">
        <v>0</v>
      </c>
      <c r="E447">
        <v>49</v>
      </c>
    </row>
    <row r="448" spans="1:5" x14ac:dyDescent="0.25">
      <c r="A448">
        <v>2152</v>
      </c>
      <c r="B448" t="s">
        <v>589</v>
      </c>
      <c r="C448" t="s">
        <v>590</v>
      </c>
      <c r="D448">
        <v>2</v>
      </c>
      <c r="E448">
        <v>49</v>
      </c>
    </row>
    <row r="449" spans="1:5" x14ac:dyDescent="0.25">
      <c r="A449">
        <v>827</v>
      </c>
      <c r="B449" t="s">
        <v>591</v>
      </c>
      <c r="C449" t="s">
        <v>592</v>
      </c>
      <c r="D449">
        <v>2</v>
      </c>
      <c r="E449">
        <v>49</v>
      </c>
    </row>
    <row r="450" spans="1:5" hidden="1" x14ac:dyDescent="0.25">
      <c r="A450">
        <v>2115</v>
      </c>
      <c r="B450" t="s">
        <v>35</v>
      </c>
      <c r="C450" t="s">
        <v>593</v>
      </c>
      <c r="D450">
        <v>0</v>
      </c>
      <c r="E450">
        <v>49</v>
      </c>
    </row>
    <row r="451" spans="1:5" x14ac:dyDescent="0.25">
      <c r="A451">
        <v>174</v>
      </c>
      <c r="B451" t="s">
        <v>144</v>
      </c>
      <c r="C451" t="s">
        <v>12895</v>
      </c>
      <c r="D451">
        <v>3</v>
      </c>
      <c r="E451">
        <v>49</v>
      </c>
    </row>
    <row r="452" spans="1:5" x14ac:dyDescent="0.25">
      <c r="A452">
        <v>2185</v>
      </c>
      <c r="B452" t="s">
        <v>510</v>
      </c>
      <c r="C452" t="s">
        <v>594</v>
      </c>
      <c r="D452">
        <v>3</v>
      </c>
      <c r="E452">
        <v>49</v>
      </c>
    </row>
    <row r="453" spans="1:5" x14ac:dyDescent="0.25">
      <c r="A453">
        <v>1068</v>
      </c>
      <c r="B453" t="s">
        <v>595</v>
      </c>
      <c r="C453" t="s">
        <v>596</v>
      </c>
      <c r="D453">
        <v>3</v>
      </c>
      <c r="E453">
        <v>49</v>
      </c>
    </row>
    <row r="454" spans="1:5" hidden="1" x14ac:dyDescent="0.25">
      <c r="A454">
        <v>382</v>
      </c>
      <c r="B454" t="s">
        <v>9</v>
      </c>
      <c r="C454" t="s">
        <v>597</v>
      </c>
      <c r="D454">
        <v>0</v>
      </c>
      <c r="E454">
        <v>49</v>
      </c>
    </row>
    <row r="455" spans="1:5" x14ac:dyDescent="0.25">
      <c r="A455">
        <v>1876</v>
      </c>
      <c r="B455" t="s">
        <v>57</v>
      </c>
      <c r="C455" t="s">
        <v>598</v>
      </c>
      <c r="D455">
        <v>2</v>
      </c>
      <c r="E455">
        <v>49</v>
      </c>
    </row>
    <row r="456" spans="1:5" x14ac:dyDescent="0.25">
      <c r="A456">
        <v>1168</v>
      </c>
      <c r="B456" t="s">
        <v>599</v>
      </c>
      <c r="C456" t="s">
        <v>12894</v>
      </c>
      <c r="D456">
        <v>2</v>
      </c>
      <c r="E456">
        <v>49</v>
      </c>
    </row>
    <row r="457" spans="1:5" x14ac:dyDescent="0.25">
      <c r="A457">
        <v>270</v>
      </c>
      <c r="B457" t="s">
        <v>53</v>
      </c>
      <c r="C457" t="s">
        <v>600</v>
      </c>
      <c r="D457">
        <v>3</v>
      </c>
      <c r="E457">
        <v>49</v>
      </c>
    </row>
    <row r="458" spans="1:5" hidden="1" x14ac:dyDescent="0.25">
      <c r="A458">
        <v>61</v>
      </c>
      <c r="B458" t="s">
        <v>123</v>
      </c>
      <c r="C458" t="s">
        <v>601</v>
      </c>
      <c r="D458">
        <v>0</v>
      </c>
      <c r="E458">
        <v>49</v>
      </c>
    </row>
    <row r="459" spans="1:5" x14ac:dyDescent="0.25">
      <c r="A459">
        <v>1237</v>
      </c>
      <c r="B459" t="s">
        <v>15</v>
      </c>
      <c r="C459" t="s">
        <v>602</v>
      </c>
      <c r="D459">
        <v>2</v>
      </c>
      <c r="E459">
        <v>49</v>
      </c>
    </row>
    <row r="460" spans="1:5" x14ac:dyDescent="0.25">
      <c r="A460">
        <v>1876</v>
      </c>
      <c r="B460" t="s">
        <v>57</v>
      </c>
      <c r="C460" t="s">
        <v>12897</v>
      </c>
      <c r="D460">
        <v>3</v>
      </c>
      <c r="E460">
        <v>49</v>
      </c>
    </row>
    <row r="461" spans="1:5" hidden="1" x14ac:dyDescent="0.25">
      <c r="A461">
        <v>382</v>
      </c>
      <c r="B461" t="s">
        <v>9</v>
      </c>
      <c r="C461" t="s">
        <v>603</v>
      </c>
      <c r="D461">
        <v>0</v>
      </c>
      <c r="E461">
        <v>49</v>
      </c>
    </row>
    <row r="462" spans="1:5" hidden="1" x14ac:dyDescent="0.25">
      <c r="A462">
        <v>265</v>
      </c>
      <c r="B462" t="s">
        <v>256</v>
      </c>
      <c r="C462" t="s">
        <v>604</v>
      </c>
      <c r="D462">
        <v>0</v>
      </c>
      <c r="E462">
        <v>49</v>
      </c>
    </row>
    <row r="463" spans="1:5" hidden="1" x14ac:dyDescent="0.25">
      <c r="A463">
        <v>1575</v>
      </c>
      <c r="B463" t="s">
        <v>19</v>
      </c>
      <c r="C463" t="s">
        <v>605</v>
      </c>
      <c r="D463">
        <v>0</v>
      </c>
      <c r="E463">
        <v>49</v>
      </c>
    </row>
    <row r="464" spans="1:5" x14ac:dyDescent="0.25">
      <c r="A464">
        <v>1969</v>
      </c>
      <c r="B464" t="s">
        <v>606</v>
      </c>
      <c r="C464" t="s">
        <v>607</v>
      </c>
      <c r="D464" s="1">
        <v>2</v>
      </c>
      <c r="E464">
        <v>49</v>
      </c>
    </row>
    <row r="465" spans="1:5" hidden="1" x14ac:dyDescent="0.25">
      <c r="A465">
        <v>636</v>
      </c>
      <c r="B465" t="s">
        <v>296</v>
      </c>
      <c r="C465" t="s">
        <v>608</v>
      </c>
      <c r="D465">
        <v>0</v>
      </c>
      <c r="E465">
        <v>49</v>
      </c>
    </row>
    <row r="466" spans="1:5" hidden="1" x14ac:dyDescent="0.25">
      <c r="A466">
        <v>2115</v>
      </c>
      <c r="B466" t="s">
        <v>35</v>
      </c>
      <c r="C466" t="s">
        <v>609</v>
      </c>
      <c r="D466">
        <v>0</v>
      </c>
      <c r="E466">
        <v>49</v>
      </c>
    </row>
    <row r="467" spans="1:5" x14ac:dyDescent="0.25">
      <c r="A467">
        <v>2223</v>
      </c>
      <c r="B467" t="s">
        <v>103</v>
      </c>
      <c r="C467" t="s">
        <v>610</v>
      </c>
      <c r="D467">
        <v>2</v>
      </c>
      <c r="E467">
        <v>49</v>
      </c>
    </row>
    <row r="468" spans="1:5" x14ac:dyDescent="0.25">
      <c r="A468">
        <v>942</v>
      </c>
      <c r="B468" t="s">
        <v>178</v>
      </c>
      <c r="C468" t="s">
        <v>611</v>
      </c>
      <c r="D468">
        <v>3</v>
      </c>
      <c r="E468">
        <v>49</v>
      </c>
    </row>
    <row r="469" spans="1:5" x14ac:dyDescent="0.25">
      <c r="A469">
        <v>2155</v>
      </c>
      <c r="B469" t="s">
        <v>612</v>
      </c>
      <c r="C469" t="s">
        <v>613</v>
      </c>
      <c r="D469">
        <v>2</v>
      </c>
      <c r="E469">
        <v>49</v>
      </c>
    </row>
    <row r="470" spans="1:5" x14ac:dyDescent="0.25">
      <c r="A470">
        <v>2115</v>
      </c>
      <c r="B470" t="s">
        <v>35</v>
      </c>
      <c r="C470" t="s">
        <v>614</v>
      </c>
      <c r="D470">
        <v>2</v>
      </c>
      <c r="E470">
        <v>49</v>
      </c>
    </row>
    <row r="471" spans="1:5" x14ac:dyDescent="0.25">
      <c r="A471">
        <v>2182</v>
      </c>
      <c r="B471" t="s">
        <v>113</v>
      </c>
      <c r="C471" t="s">
        <v>615</v>
      </c>
      <c r="D471">
        <v>2</v>
      </c>
      <c r="E471">
        <v>49</v>
      </c>
    </row>
    <row r="472" spans="1:5" x14ac:dyDescent="0.25">
      <c r="A472">
        <v>778</v>
      </c>
      <c r="B472" t="s">
        <v>616</v>
      </c>
      <c r="C472" t="s">
        <v>617</v>
      </c>
      <c r="D472">
        <v>2</v>
      </c>
      <c r="E472">
        <v>49</v>
      </c>
    </row>
    <row r="473" spans="1:5" hidden="1" x14ac:dyDescent="0.25">
      <c r="A473">
        <v>2283</v>
      </c>
      <c r="B473" t="s">
        <v>618</v>
      </c>
      <c r="C473" t="s">
        <v>619</v>
      </c>
      <c r="D473">
        <v>0</v>
      </c>
      <c r="E473">
        <v>49</v>
      </c>
    </row>
    <row r="474" spans="1:5" x14ac:dyDescent="0.25">
      <c r="A474">
        <v>2149</v>
      </c>
      <c r="B474" t="s">
        <v>154</v>
      </c>
      <c r="C474" t="s">
        <v>620</v>
      </c>
      <c r="D474">
        <v>2</v>
      </c>
      <c r="E474">
        <v>49</v>
      </c>
    </row>
    <row r="475" spans="1:5" x14ac:dyDescent="0.25">
      <c r="A475">
        <v>638</v>
      </c>
      <c r="B475" t="s">
        <v>621</v>
      </c>
      <c r="C475" t="s">
        <v>622</v>
      </c>
      <c r="D475">
        <v>3</v>
      </c>
      <c r="E475">
        <v>49</v>
      </c>
    </row>
    <row r="476" spans="1:5" hidden="1" x14ac:dyDescent="0.25">
      <c r="A476">
        <v>2115</v>
      </c>
      <c r="B476" t="s">
        <v>35</v>
      </c>
      <c r="C476" t="s">
        <v>623</v>
      </c>
      <c r="D476">
        <v>0</v>
      </c>
      <c r="E476">
        <v>49</v>
      </c>
    </row>
    <row r="477" spans="1:5" hidden="1" x14ac:dyDescent="0.25">
      <c r="A477">
        <v>846</v>
      </c>
      <c r="B477" t="s">
        <v>344</v>
      </c>
      <c r="C477" t="s">
        <v>624</v>
      </c>
      <c r="D477">
        <v>0</v>
      </c>
      <c r="E477">
        <v>49</v>
      </c>
    </row>
    <row r="478" spans="1:5" x14ac:dyDescent="0.25">
      <c r="A478">
        <v>1700</v>
      </c>
      <c r="B478" t="s">
        <v>625</v>
      </c>
      <c r="C478" t="s">
        <v>626</v>
      </c>
      <c r="D478">
        <v>2</v>
      </c>
      <c r="E478">
        <v>49</v>
      </c>
    </row>
    <row r="479" spans="1:5" hidden="1" x14ac:dyDescent="0.25">
      <c r="A479">
        <v>2142</v>
      </c>
      <c r="B479" t="s">
        <v>156</v>
      </c>
      <c r="C479" t="s">
        <v>627</v>
      </c>
      <c r="D479">
        <v>0</v>
      </c>
      <c r="E479">
        <v>49</v>
      </c>
    </row>
    <row r="480" spans="1:5" hidden="1" x14ac:dyDescent="0.25">
      <c r="A480">
        <v>1505</v>
      </c>
      <c r="B480" t="s">
        <v>224</v>
      </c>
      <c r="C480" t="s">
        <v>628</v>
      </c>
      <c r="D480">
        <v>0</v>
      </c>
      <c r="E480">
        <v>49</v>
      </c>
    </row>
    <row r="481" spans="1:5" x14ac:dyDescent="0.25">
      <c r="A481">
        <v>9</v>
      </c>
      <c r="B481" t="s">
        <v>629</v>
      </c>
      <c r="C481" t="s">
        <v>630</v>
      </c>
      <c r="D481">
        <v>3</v>
      </c>
      <c r="E481">
        <v>49</v>
      </c>
    </row>
    <row r="482" spans="1:5" x14ac:dyDescent="0.25">
      <c r="A482">
        <v>797</v>
      </c>
      <c r="B482" t="s">
        <v>631</v>
      </c>
      <c r="C482" t="s">
        <v>632</v>
      </c>
      <c r="D482">
        <v>2</v>
      </c>
      <c r="E482">
        <v>49</v>
      </c>
    </row>
    <row r="483" spans="1:5" hidden="1" x14ac:dyDescent="0.25">
      <c r="A483">
        <v>243</v>
      </c>
      <c r="B483" t="s">
        <v>276</v>
      </c>
      <c r="C483" t="s">
        <v>633</v>
      </c>
      <c r="D483">
        <v>0</v>
      </c>
      <c r="E483">
        <v>49</v>
      </c>
    </row>
    <row r="484" spans="1:5" x14ac:dyDescent="0.25">
      <c r="A484">
        <v>572</v>
      </c>
      <c r="B484" t="s">
        <v>634</v>
      </c>
      <c r="C484" t="s">
        <v>635</v>
      </c>
      <c r="D484">
        <v>2</v>
      </c>
      <c r="E484">
        <v>49</v>
      </c>
    </row>
    <row r="485" spans="1:5" hidden="1" x14ac:dyDescent="0.25">
      <c r="A485">
        <v>797</v>
      </c>
      <c r="B485" t="s">
        <v>631</v>
      </c>
      <c r="C485" t="s">
        <v>636</v>
      </c>
      <c r="D485">
        <v>0</v>
      </c>
      <c r="E485">
        <v>49</v>
      </c>
    </row>
    <row r="486" spans="1:5" hidden="1" x14ac:dyDescent="0.25">
      <c r="A486">
        <v>1429</v>
      </c>
      <c r="B486" t="s">
        <v>637</v>
      </c>
      <c r="C486" t="s">
        <v>638</v>
      </c>
      <c r="D486">
        <v>0</v>
      </c>
      <c r="E486">
        <v>49</v>
      </c>
    </row>
    <row r="487" spans="1:5" hidden="1" x14ac:dyDescent="0.25">
      <c r="A487">
        <v>1781</v>
      </c>
      <c r="B487" t="s">
        <v>331</v>
      </c>
      <c r="C487" t="s">
        <v>639</v>
      </c>
      <c r="D487">
        <v>0</v>
      </c>
      <c r="E487">
        <v>49</v>
      </c>
    </row>
    <row r="488" spans="1:5" hidden="1" x14ac:dyDescent="0.25">
      <c r="A488">
        <v>1237</v>
      </c>
      <c r="B488" t="s">
        <v>15</v>
      </c>
      <c r="C488" t="s">
        <v>640</v>
      </c>
      <c r="D488">
        <v>0</v>
      </c>
      <c r="E488">
        <v>49</v>
      </c>
    </row>
    <row r="489" spans="1:5" x14ac:dyDescent="0.25">
      <c r="A489">
        <v>1464</v>
      </c>
      <c r="B489" t="s">
        <v>55</v>
      </c>
      <c r="C489" t="s">
        <v>641</v>
      </c>
      <c r="D489">
        <v>2</v>
      </c>
      <c r="E489">
        <v>49</v>
      </c>
    </row>
    <row r="490" spans="1:5" hidden="1" x14ac:dyDescent="0.25">
      <c r="A490">
        <v>2115</v>
      </c>
      <c r="B490" t="s">
        <v>35</v>
      </c>
      <c r="C490" t="s">
        <v>642</v>
      </c>
      <c r="D490">
        <v>0</v>
      </c>
      <c r="E490">
        <v>0</v>
      </c>
    </row>
    <row r="491" spans="1:5" hidden="1" x14ac:dyDescent="0.25">
      <c r="A491">
        <v>2115</v>
      </c>
      <c r="B491" t="s">
        <v>35</v>
      </c>
      <c r="C491" t="e">
        <f>-tengo que hablar contigo -dice ella, bruscamente</f>
        <v>#NAME?</v>
      </c>
      <c r="D491">
        <v>0</v>
      </c>
      <c r="E491">
        <v>49</v>
      </c>
    </row>
    <row r="492" spans="1:5" hidden="1" x14ac:dyDescent="0.25">
      <c r="A492">
        <v>587</v>
      </c>
      <c r="B492" t="s">
        <v>289</v>
      </c>
      <c r="C492" t="s">
        <v>643</v>
      </c>
      <c r="D492">
        <v>0</v>
      </c>
      <c r="E492">
        <v>49</v>
      </c>
    </row>
    <row r="493" spans="1:5" x14ac:dyDescent="0.25">
      <c r="A493">
        <v>1875</v>
      </c>
      <c r="B493" t="s">
        <v>107</v>
      </c>
      <c r="C493" t="s">
        <v>644</v>
      </c>
      <c r="D493">
        <v>2</v>
      </c>
      <c r="E493">
        <v>49</v>
      </c>
    </row>
    <row r="494" spans="1:5" x14ac:dyDescent="0.25">
      <c r="A494">
        <v>1876</v>
      </c>
      <c r="B494" t="s">
        <v>57</v>
      </c>
      <c r="C494" t="s">
        <v>645</v>
      </c>
      <c r="D494">
        <v>2</v>
      </c>
      <c r="E494">
        <v>49</v>
      </c>
    </row>
    <row r="495" spans="1:5" hidden="1" x14ac:dyDescent="0.25">
      <c r="A495">
        <v>1056</v>
      </c>
      <c r="B495" t="s">
        <v>291</v>
      </c>
      <c r="C495" t="s">
        <v>646</v>
      </c>
      <c r="D495">
        <v>0</v>
      </c>
      <c r="E495">
        <v>49</v>
      </c>
    </row>
    <row r="496" spans="1:5" x14ac:dyDescent="0.25">
      <c r="A496">
        <v>929</v>
      </c>
      <c r="B496" t="s">
        <v>325</v>
      </c>
      <c r="C496" t="s">
        <v>647</v>
      </c>
      <c r="D496">
        <v>2</v>
      </c>
      <c r="E496">
        <v>49</v>
      </c>
    </row>
    <row r="497" spans="1:5" x14ac:dyDescent="0.25">
      <c r="A497">
        <v>1860</v>
      </c>
      <c r="B497" t="s">
        <v>348</v>
      </c>
      <c r="C497" t="s">
        <v>648</v>
      </c>
      <c r="D497">
        <v>2</v>
      </c>
      <c r="E497">
        <v>49</v>
      </c>
    </row>
    <row r="498" spans="1:5" x14ac:dyDescent="0.25">
      <c r="A498">
        <v>1876</v>
      </c>
      <c r="B498" t="s">
        <v>57</v>
      </c>
      <c r="C498" t="s">
        <v>649</v>
      </c>
      <c r="D498">
        <v>2</v>
      </c>
      <c r="E498">
        <v>49</v>
      </c>
    </row>
    <row r="499" spans="1:5" x14ac:dyDescent="0.25">
      <c r="A499">
        <v>2176</v>
      </c>
      <c r="B499" t="s">
        <v>66</v>
      </c>
      <c r="C499" t="s">
        <v>650</v>
      </c>
      <c r="D499">
        <v>2</v>
      </c>
      <c r="E499">
        <v>49</v>
      </c>
    </row>
    <row r="500" spans="1:5" x14ac:dyDescent="0.25">
      <c r="A500">
        <v>174</v>
      </c>
      <c r="B500" t="s">
        <v>144</v>
      </c>
      <c r="C500" t="s">
        <v>651</v>
      </c>
      <c r="D500">
        <v>3</v>
      </c>
      <c r="E500">
        <v>49</v>
      </c>
    </row>
    <row r="501" spans="1:5" hidden="1" x14ac:dyDescent="0.25">
      <c r="A501">
        <v>2219</v>
      </c>
      <c r="B501" t="s">
        <v>396</v>
      </c>
      <c r="C501" t="s">
        <v>652</v>
      </c>
      <c r="D501">
        <v>0</v>
      </c>
      <c r="E501">
        <v>49</v>
      </c>
    </row>
    <row r="502" spans="1:5" x14ac:dyDescent="0.25">
      <c r="A502">
        <v>2289</v>
      </c>
      <c r="B502" t="s">
        <v>471</v>
      </c>
      <c r="C502" t="s">
        <v>653</v>
      </c>
      <c r="D502">
        <v>3</v>
      </c>
      <c r="E502">
        <v>49</v>
      </c>
    </row>
    <row r="503" spans="1:5" x14ac:dyDescent="0.25">
      <c r="A503">
        <v>2307</v>
      </c>
      <c r="B503" t="s">
        <v>211</v>
      </c>
      <c r="C503" t="s">
        <v>654</v>
      </c>
      <c r="D503">
        <v>3</v>
      </c>
      <c r="E503">
        <v>49</v>
      </c>
    </row>
    <row r="504" spans="1:5" hidden="1" x14ac:dyDescent="0.25">
      <c r="A504">
        <v>1419</v>
      </c>
      <c r="B504" t="s">
        <v>78</v>
      </c>
      <c r="C504" t="s">
        <v>655</v>
      </c>
      <c r="D504">
        <v>0</v>
      </c>
      <c r="E504">
        <v>49</v>
      </c>
    </row>
    <row r="505" spans="1:5" hidden="1" x14ac:dyDescent="0.25">
      <c r="A505">
        <v>513</v>
      </c>
      <c r="B505" t="s">
        <v>61</v>
      </c>
      <c r="C505" t="s">
        <v>656</v>
      </c>
      <c r="D505">
        <v>0</v>
      </c>
      <c r="E505">
        <v>49</v>
      </c>
    </row>
    <row r="506" spans="1:5" x14ac:dyDescent="0.25">
      <c r="A506">
        <v>365</v>
      </c>
      <c r="B506" t="s">
        <v>109</v>
      </c>
      <c r="C506" t="s">
        <v>657</v>
      </c>
      <c r="D506">
        <v>2</v>
      </c>
      <c r="E506">
        <v>49</v>
      </c>
    </row>
    <row r="507" spans="1:5" x14ac:dyDescent="0.25">
      <c r="A507">
        <v>2198</v>
      </c>
      <c r="B507" t="s">
        <v>658</v>
      </c>
      <c r="C507" t="s">
        <v>659</v>
      </c>
      <c r="D507">
        <v>3</v>
      </c>
      <c r="E507">
        <v>49</v>
      </c>
    </row>
    <row r="508" spans="1:5" x14ac:dyDescent="0.25">
      <c r="A508">
        <v>121</v>
      </c>
      <c r="B508" t="s">
        <v>660</v>
      </c>
      <c r="C508" t="s">
        <v>661</v>
      </c>
      <c r="D508">
        <v>2</v>
      </c>
      <c r="E508">
        <v>49</v>
      </c>
    </row>
    <row r="509" spans="1:5" x14ac:dyDescent="0.25">
      <c r="A509">
        <v>598</v>
      </c>
      <c r="B509" t="s">
        <v>662</v>
      </c>
      <c r="C509" t="s">
        <v>663</v>
      </c>
      <c r="D509">
        <v>3</v>
      </c>
      <c r="E509">
        <v>49</v>
      </c>
    </row>
    <row r="510" spans="1:5" x14ac:dyDescent="0.25">
      <c r="A510">
        <v>1046</v>
      </c>
      <c r="B510" t="s">
        <v>136</v>
      </c>
      <c r="C510" t="s">
        <v>664</v>
      </c>
      <c r="D510">
        <v>3</v>
      </c>
      <c r="E510">
        <v>49</v>
      </c>
    </row>
    <row r="511" spans="1:5" x14ac:dyDescent="0.25">
      <c r="A511">
        <v>513</v>
      </c>
      <c r="B511" t="s">
        <v>61</v>
      </c>
      <c r="C511" t="s">
        <v>665</v>
      </c>
      <c r="D511">
        <v>2</v>
      </c>
      <c r="E511">
        <v>49</v>
      </c>
    </row>
    <row r="512" spans="1:5" hidden="1" x14ac:dyDescent="0.25">
      <c r="A512">
        <v>513</v>
      </c>
      <c r="B512" t="s">
        <v>61</v>
      </c>
      <c r="C512" t="s">
        <v>666</v>
      </c>
      <c r="D512">
        <v>0</v>
      </c>
      <c r="E512">
        <v>49</v>
      </c>
    </row>
    <row r="513" spans="1:5" hidden="1" x14ac:dyDescent="0.25">
      <c r="A513">
        <v>2038</v>
      </c>
      <c r="B513" t="s">
        <v>147</v>
      </c>
      <c r="C513" t="s">
        <v>667</v>
      </c>
      <c r="D513">
        <v>0</v>
      </c>
      <c r="E513">
        <v>49</v>
      </c>
    </row>
    <row r="514" spans="1:5" hidden="1" x14ac:dyDescent="0.25">
      <c r="A514">
        <v>1111</v>
      </c>
      <c r="B514" t="s">
        <v>30</v>
      </c>
      <c r="C514" t="s">
        <v>668</v>
      </c>
      <c r="D514">
        <v>0</v>
      </c>
      <c r="E514">
        <v>49</v>
      </c>
    </row>
    <row r="515" spans="1:5" hidden="1" x14ac:dyDescent="0.25">
      <c r="A515">
        <v>1111</v>
      </c>
      <c r="B515" t="s">
        <v>30</v>
      </c>
      <c r="C515" t="s">
        <v>669</v>
      </c>
      <c r="D515">
        <v>0</v>
      </c>
      <c r="E515">
        <v>49</v>
      </c>
    </row>
    <row r="516" spans="1:5" hidden="1" x14ac:dyDescent="0.25">
      <c r="A516">
        <v>1048</v>
      </c>
      <c r="B516" t="s">
        <v>670</v>
      </c>
      <c r="C516" t="s">
        <v>671</v>
      </c>
      <c r="D516">
        <v>0</v>
      </c>
      <c r="E516">
        <v>49</v>
      </c>
    </row>
    <row r="517" spans="1:5" x14ac:dyDescent="0.25">
      <c r="A517">
        <v>2249</v>
      </c>
      <c r="B517" t="s">
        <v>59</v>
      </c>
      <c r="C517" t="s">
        <v>672</v>
      </c>
      <c r="D517" s="1">
        <v>3</v>
      </c>
      <c r="E517">
        <v>49</v>
      </c>
    </row>
    <row r="518" spans="1:5" hidden="1" x14ac:dyDescent="0.25">
      <c r="A518">
        <v>1111</v>
      </c>
      <c r="B518" t="s">
        <v>30</v>
      </c>
      <c r="C518" t="s">
        <v>673</v>
      </c>
      <c r="D518">
        <v>0</v>
      </c>
      <c r="E518">
        <v>49</v>
      </c>
    </row>
    <row r="519" spans="1:5" hidden="1" x14ac:dyDescent="0.25">
      <c r="A519">
        <v>164</v>
      </c>
      <c r="B519" t="s">
        <v>674</v>
      </c>
      <c r="C519" t="s">
        <v>675</v>
      </c>
      <c r="D519">
        <v>0</v>
      </c>
      <c r="E519">
        <v>49</v>
      </c>
    </row>
    <row r="520" spans="1:5" hidden="1" x14ac:dyDescent="0.25">
      <c r="A520">
        <v>642</v>
      </c>
      <c r="B520" t="s">
        <v>676</v>
      </c>
      <c r="C520" t="s">
        <v>677</v>
      </c>
      <c r="D520">
        <v>0</v>
      </c>
      <c r="E520">
        <v>49</v>
      </c>
    </row>
    <row r="521" spans="1:5" hidden="1" x14ac:dyDescent="0.25">
      <c r="A521">
        <v>525</v>
      </c>
      <c r="B521" t="s">
        <v>678</v>
      </c>
      <c r="C521" t="s">
        <v>679</v>
      </c>
      <c r="D521">
        <v>0</v>
      </c>
      <c r="E521">
        <v>49</v>
      </c>
    </row>
    <row r="522" spans="1:5" x14ac:dyDescent="0.25">
      <c r="A522">
        <v>263</v>
      </c>
      <c r="B522" t="s">
        <v>243</v>
      </c>
      <c r="C522" t="s">
        <v>680</v>
      </c>
      <c r="D522">
        <v>3</v>
      </c>
      <c r="E522">
        <v>49</v>
      </c>
    </row>
    <row r="523" spans="1:5" hidden="1" x14ac:dyDescent="0.25">
      <c r="A523">
        <v>2236</v>
      </c>
      <c r="B523" t="s">
        <v>90</v>
      </c>
      <c r="C523" t="s">
        <v>681</v>
      </c>
      <c r="D523">
        <v>0</v>
      </c>
      <c r="E523">
        <v>49</v>
      </c>
    </row>
    <row r="524" spans="1:5" hidden="1" x14ac:dyDescent="0.25">
      <c r="A524">
        <v>513</v>
      </c>
      <c r="B524" t="s">
        <v>61</v>
      </c>
      <c r="C524" t="s">
        <v>682</v>
      </c>
      <c r="D524">
        <v>0</v>
      </c>
      <c r="E524">
        <v>49</v>
      </c>
    </row>
    <row r="525" spans="1:5" x14ac:dyDescent="0.25">
      <c r="A525">
        <v>1876</v>
      </c>
      <c r="B525" t="s">
        <v>57</v>
      </c>
      <c r="C525" t="s">
        <v>12893</v>
      </c>
      <c r="D525">
        <v>2</v>
      </c>
      <c r="E525">
        <v>49</v>
      </c>
    </row>
    <row r="526" spans="1:5" x14ac:dyDescent="0.25">
      <c r="A526">
        <v>2258</v>
      </c>
      <c r="B526" t="s">
        <v>683</v>
      </c>
      <c r="C526" t="s">
        <v>12892</v>
      </c>
      <c r="D526" s="1">
        <v>3</v>
      </c>
      <c r="E526">
        <v>49</v>
      </c>
    </row>
    <row r="527" spans="1:5" hidden="1" x14ac:dyDescent="0.25">
      <c r="A527">
        <v>1695</v>
      </c>
      <c r="B527" t="s">
        <v>25</v>
      </c>
      <c r="C527" t="s">
        <v>684</v>
      </c>
      <c r="D527">
        <v>0</v>
      </c>
      <c r="E527">
        <v>49</v>
      </c>
    </row>
    <row r="528" spans="1:5" x14ac:dyDescent="0.25">
      <c r="A528">
        <v>1477</v>
      </c>
      <c r="B528" t="s">
        <v>685</v>
      </c>
      <c r="C528" t="s">
        <v>686</v>
      </c>
      <c r="D528">
        <v>3</v>
      </c>
      <c r="E528">
        <v>50</v>
      </c>
    </row>
    <row r="529" spans="1:5" x14ac:dyDescent="0.25">
      <c r="A529">
        <v>2176</v>
      </c>
      <c r="B529" t="s">
        <v>66</v>
      </c>
      <c r="C529" t="s">
        <v>687</v>
      </c>
      <c r="D529">
        <v>3</v>
      </c>
      <c r="E529">
        <v>50</v>
      </c>
    </row>
    <row r="530" spans="1:5" hidden="1" x14ac:dyDescent="0.25">
      <c r="A530">
        <v>1111</v>
      </c>
      <c r="B530" t="s">
        <v>30</v>
      </c>
      <c r="C530" t="s">
        <v>688</v>
      </c>
      <c r="D530">
        <v>0</v>
      </c>
      <c r="E530">
        <v>50</v>
      </c>
    </row>
    <row r="531" spans="1:5" x14ac:dyDescent="0.25">
      <c r="A531">
        <v>959</v>
      </c>
      <c r="B531" t="s">
        <v>689</v>
      </c>
      <c r="C531" t="s">
        <v>690</v>
      </c>
      <c r="D531">
        <v>3</v>
      </c>
      <c r="E531">
        <v>50</v>
      </c>
    </row>
    <row r="532" spans="1:5" hidden="1" x14ac:dyDescent="0.25">
      <c r="A532">
        <v>1355</v>
      </c>
      <c r="B532" t="s">
        <v>449</v>
      </c>
      <c r="C532" t="s">
        <v>691</v>
      </c>
      <c r="D532">
        <v>0</v>
      </c>
      <c r="E532">
        <v>50</v>
      </c>
    </row>
    <row r="533" spans="1:5" x14ac:dyDescent="0.25">
      <c r="A533">
        <v>1876</v>
      </c>
      <c r="B533" t="s">
        <v>57</v>
      </c>
      <c r="C533" t="s">
        <v>692</v>
      </c>
      <c r="D533">
        <v>3</v>
      </c>
      <c r="E533">
        <v>50</v>
      </c>
    </row>
    <row r="534" spans="1:5" x14ac:dyDescent="0.25">
      <c r="A534">
        <v>459</v>
      </c>
      <c r="B534" t="s">
        <v>556</v>
      </c>
      <c r="C534" t="s">
        <v>693</v>
      </c>
      <c r="D534">
        <v>3</v>
      </c>
      <c r="E534">
        <v>50</v>
      </c>
    </row>
    <row r="535" spans="1:5" x14ac:dyDescent="0.25">
      <c r="A535">
        <v>959</v>
      </c>
      <c r="B535" t="s">
        <v>689</v>
      </c>
      <c r="C535" t="s">
        <v>694</v>
      </c>
      <c r="D535">
        <v>3</v>
      </c>
      <c r="E535">
        <v>50</v>
      </c>
    </row>
    <row r="536" spans="1:5" x14ac:dyDescent="0.25">
      <c r="A536">
        <v>216</v>
      </c>
      <c r="B536" t="s">
        <v>695</v>
      </c>
      <c r="C536" t="s">
        <v>696</v>
      </c>
      <c r="D536" s="1">
        <v>3</v>
      </c>
      <c r="E536">
        <v>50</v>
      </c>
    </row>
    <row r="537" spans="1:5" hidden="1" x14ac:dyDescent="0.25">
      <c r="A537">
        <v>2127</v>
      </c>
      <c r="B537" t="s">
        <v>697</v>
      </c>
      <c r="C537" t="s">
        <v>698</v>
      </c>
      <c r="D537">
        <v>0</v>
      </c>
      <c r="E537">
        <v>50</v>
      </c>
    </row>
    <row r="538" spans="1:5" x14ac:dyDescent="0.25">
      <c r="A538">
        <v>1393</v>
      </c>
      <c r="B538" t="s">
        <v>699</v>
      </c>
      <c r="C538" t="s">
        <v>700</v>
      </c>
      <c r="D538">
        <v>2</v>
      </c>
      <c r="E538">
        <v>50</v>
      </c>
    </row>
    <row r="539" spans="1:5" hidden="1" x14ac:dyDescent="0.25">
      <c r="A539">
        <v>2115</v>
      </c>
      <c r="B539" t="s">
        <v>35</v>
      </c>
      <c r="C539" t="s">
        <v>701</v>
      </c>
      <c r="D539">
        <v>0</v>
      </c>
      <c r="E539">
        <v>50</v>
      </c>
    </row>
    <row r="540" spans="1:5" x14ac:dyDescent="0.25">
      <c r="A540">
        <v>1644</v>
      </c>
      <c r="B540" t="s">
        <v>702</v>
      </c>
      <c r="C540" t="s">
        <v>12891</v>
      </c>
      <c r="D540">
        <v>2</v>
      </c>
      <c r="E540">
        <v>50</v>
      </c>
    </row>
    <row r="541" spans="1:5" x14ac:dyDescent="0.25">
      <c r="A541">
        <v>61</v>
      </c>
      <c r="B541" t="s">
        <v>123</v>
      </c>
      <c r="C541" t="s">
        <v>703</v>
      </c>
      <c r="D541" s="1">
        <v>2</v>
      </c>
      <c r="E541">
        <v>50</v>
      </c>
    </row>
    <row r="542" spans="1:5" x14ac:dyDescent="0.25">
      <c r="A542">
        <v>372</v>
      </c>
      <c r="B542" t="s">
        <v>704</v>
      </c>
      <c r="C542" t="s">
        <v>705</v>
      </c>
      <c r="D542" s="1">
        <v>1</v>
      </c>
      <c r="E542">
        <v>50</v>
      </c>
    </row>
    <row r="543" spans="1:5" hidden="1" x14ac:dyDescent="0.25">
      <c r="A543">
        <v>893</v>
      </c>
      <c r="B543" t="s">
        <v>80</v>
      </c>
      <c r="C543" t="s">
        <v>706</v>
      </c>
      <c r="D543">
        <v>0</v>
      </c>
      <c r="E543">
        <v>50</v>
      </c>
    </row>
    <row r="544" spans="1:5" hidden="1" x14ac:dyDescent="0.25">
      <c r="A544">
        <v>265</v>
      </c>
      <c r="B544" t="s">
        <v>256</v>
      </c>
      <c r="C544" t="s">
        <v>707</v>
      </c>
      <c r="D544">
        <v>0</v>
      </c>
      <c r="E544">
        <v>50</v>
      </c>
    </row>
    <row r="545" spans="1:5" hidden="1" x14ac:dyDescent="0.25">
      <c r="A545">
        <v>187</v>
      </c>
      <c r="B545" t="s">
        <v>708</v>
      </c>
      <c r="C545" t="s">
        <v>709</v>
      </c>
      <c r="D545">
        <v>0</v>
      </c>
      <c r="E545">
        <v>50</v>
      </c>
    </row>
    <row r="546" spans="1:5" hidden="1" x14ac:dyDescent="0.25">
      <c r="A546">
        <v>513</v>
      </c>
      <c r="B546" t="s">
        <v>61</v>
      </c>
      <c r="C546" t="s">
        <v>710</v>
      </c>
      <c r="D546">
        <v>0</v>
      </c>
      <c r="E546">
        <v>50</v>
      </c>
    </row>
    <row r="547" spans="1:5" hidden="1" x14ac:dyDescent="0.25">
      <c r="A547">
        <v>365</v>
      </c>
      <c r="B547" t="s">
        <v>109</v>
      </c>
      <c r="C547" t="s">
        <v>711</v>
      </c>
      <c r="D547">
        <v>0</v>
      </c>
      <c r="E547">
        <v>50</v>
      </c>
    </row>
    <row r="548" spans="1:5" hidden="1" x14ac:dyDescent="0.25">
      <c r="A548">
        <v>1009</v>
      </c>
      <c r="B548" t="s">
        <v>116</v>
      </c>
      <c r="C548" t="s">
        <v>712</v>
      </c>
      <c r="D548">
        <v>0</v>
      </c>
      <c r="E548">
        <v>50</v>
      </c>
    </row>
    <row r="549" spans="1:5" hidden="1" x14ac:dyDescent="0.25">
      <c r="A549">
        <v>1505</v>
      </c>
      <c r="B549" t="s">
        <v>224</v>
      </c>
      <c r="C549" t="s">
        <v>713</v>
      </c>
      <c r="D549">
        <v>0</v>
      </c>
      <c r="E549">
        <v>50</v>
      </c>
    </row>
    <row r="550" spans="1:5" hidden="1" x14ac:dyDescent="0.25">
      <c r="A550">
        <v>75</v>
      </c>
      <c r="B550" t="s">
        <v>5</v>
      </c>
      <c r="C550" t="s">
        <v>714</v>
      </c>
      <c r="D550">
        <v>0</v>
      </c>
      <c r="E550">
        <v>50</v>
      </c>
    </row>
    <row r="551" spans="1:5" hidden="1" x14ac:dyDescent="0.25">
      <c r="A551">
        <v>1785</v>
      </c>
      <c r="B551" t="s">
        <v>715</v>
      </c>
      <c r="C551" t="s">
        <v>716</v>
      </c>
      <c r="D551">
        <v>0</v>
      </c>
      <c r="E551">
        <v>50</v>
      </c>
    </row>
    <row r="552" spans="1:5" x14ac:dyDescent="0.25">
      <c r="A552">
        <v>332</v>
      </c>
      <c r="B552" t="s">
        <v>717</v>
      </c>
      <c r="C552" t="s">
        <v>718</v>
      </c>
      <c r="D552">
        <v>2</v>
      </c>
      <c r="E552">
        <v>50</v>
      </c>
    </row>
    <row r="553" spans="1:5" hidden="1" x14ac:dyDescent="0.25">
      <c r="A553">
        <v>1237</v>
      </c>
      <c r="B553" t="s">
        <v>15</v>
      </c>
      <c r="C553" t="e">
        <f>-¿Quieres algo conmigo, negro? - dijo la voz ronca</f>
        <v>#NAME?</v>
      </c>
      <c r="D553">
        <v>0</v>
      </c>
      <c r="E553">
        <v>50</v>
      </c>
    </row>
    <row r="554" spans="1:5" hidden="1" x14ac:dyDescent="0.25">
      <c r="A554">
        <v>317</v>
      </c>
      <c r="B554" t="s">
        <v>484</v>
      </c>
      <c r="C554" t="s">
        <v>719</v>
      </c>
      <c r="D554">
        <v>0</v>
      </c>
      <c r="E554">
        <v>50</v>
      </c>
    </row>
    <row r="555" spans="1:5" hidden="1" x14ac:dyDescent="0.25">
      <c r="A555">
        <v>317</v>
      </c>
      <c r="B555" t="s">
        <v>484</v>
      </c>
      <c r="C555" t="s">
        <v>720</v>
      </c>
      <c r="D555">
        <v>0</v>
      </c>
      <c r="E555">
        <v>50</v>
      </c>
    </row>
    <row r="556" spans="1:5" hidden="1" x14ac:dyDescent="0.25">
      <c r="A556">
        <v>2219</v>
      </c>
      <c r="B556" t="s">
        <v>396</v>
      </c>
      <c r="C556" t="s">
        <v>721</v>
      </c>
      <c r="D556">
        <v>0</v>
      </c>
      <c r="E556">
        <v>50</v>
      </c>
    </row>
    <row r="557" spans="1:5" x14ac:dyDescent="0.25">
      <c r="A557">
        <v>153</v>
      </c>
      <c r="B557" t="s">
        <v>523</v>
      </c>
      <c r="C557" t="s">
        <v>722</v>
      </c>
      <c r="D557">
        <v>2</v>
      </c>
      <c r="E557">
        <v>50</v>
      </c>
    </row>
    <row r="558" spans="1:5" hidden="1" x14ac:dyDescent="0.25">
      <c r="A558">
        <v>2218</v>
      </c>
      <c r="B558" t="s">
        <v>350</v>
      </c>
      <c r="C558" t="s">
        <v>723</v>
      </c>
      <c r="D558">
        <v>0</v>
      </c>
      <c r="E558">
        <v>50</v>
      </c>
    </row>
    <row r="559" spans="1:5" x14ac:dyDescent="0.25">
      <c r="A559">
        <v>2141</v>
      </c>
      <c r="B559" t="s">
        <v>328</v>
      </c>
      <c r="C559" t="s">
        <v>724</v>
      </c>
      <c r="D559">
        <v>2</v>
      </c>
      <c r="E559">
        <v>50</v>
      </c>
    </row>
    <row r="560" spans="1:5" x14ac:dyDescent="0.25">
      <c r="A560">
        <v>2307</v>
      </c>
      <c r="B560" t="s">
        <v>211</v>
      </c>
      <c r="C560" t="s">
        <v>725</v>
      </c>
      <c r="D560">
        <v>2</v>
      </c>
      <c r="E560">
        <v>50</v>
      </c>
    </row>
    <row r="561" spans="1:5" hidden="1" x14ac:dyDescent="0.25">
      <c r="A561">
        <v>636</v>
      </c>
      <c r="B561" t="s">
        <v>296</v>
      </c>
      <c r="C561" t="s">
        <v>726</v>
      </c>
      <c r="D561">
        <v>0</v>
      </c>
      <c r="E561">
        <v>50</v>
      </c>
    </row>
    <row r="562" spans="1:5" hidden="1" x14ac:dyDescent="0.25">
      <c r="A562">
        <v>1964</v>
      </c>
      <c r="B562" t="s">
        <v>342</v>
      </c>
      <c r="C562" t="s">
        <v>727</v>
      </c>
      <c r="D562">
        <v>0</v>
      </c>
      <c r="E562">
        <v>50</v>
      </c>
    </row>
    <row r="563" spans="1:5" hidden="1" x14ac:dyDescent="0.25">
      <c r="A563">
        <v>1964</v>
      </c>
      <c r="B563" t="s">
        <v>342</v>
      </c>
      <c r="C563" t="s">
        <v>728</v>
      </c>
      <c r="D563">
        <v>0</v>
      </c>
      <c r="E563">
        <v>50</v>
      </c>
    </row>
    <row r="564" spans="1:5" hidden="1" x14ac:dyDescent="0.25">
      <c r="A564">
        <v>1959</v>
      </c>
      <c r="B564" t="s">
        <v>545</v>
      </c>
      <c r="C564" t="s">
        <v>729</v>
      </c>
      <c r="D564">
        <v>0</v>
      </c>
      <c r="E564">
        <v>50</v>
      </c>
    </row>
    <row r="565" spans="1:5" hidden="1" x14ac:dyDescent="0.25">
      <c r="A565">
        <v>2212</v>
      </c>
      <c r="B565" t="s">
        <v>11</v>
      </c>
      <c r="C565" t="e">
        <f>-Esto Sí les gusta - dijo el capitán- Ah, pendejos</f>
        <v>#NAME?</v>
      </c>
      <c r="D565">
        <v>0</v>
      </c>
      <c r="E565">
        <v>50</v>
      </c>
    </row>
    <row r="566" spans="1:5" hidden="1" x14ac:dyDescent="0.25">
      <c r="A566">
        <v>1225</v>
      </c>
      <c r="B566" t="s">
        <v>44</v>
      </c>
      <c r="C566" t="s">
        <v>730</v>
      </c>
      <c r="D566">
        <v>0</v>
      </c>
      <c r="E566">
        <v>50</v>
      </c>
    </row>
    <row r="567" spans="1:5" hidden="1" x14ac:dyDescent="0.25">
      <c r="A567">
        <v>261</v>
      </c>
      <c r="B567" t="s">
        <v>40</v>
      </c>
      <c r="C567" t="s">
        <v>731</v>
      </c>
      <c r="D567">
        <v>0</v>
      </c>
      <c r="E567">
        <v>50</v>
      </c>
    </row>
    <row r="568" spans="1:5" hidden="1" x14ac:dyDescent="0.25">
      <c r="A568">
        <v>636</v>
      </c>
      <c r="B568" t="s">
        <v>296</v>
      </c>
      <c r="C568" t="s">
        <v>732</v>
      </c>
      <c r="D568">
        <v>0</v>
      </c>
      <c r="E568">
        <v>50</v>
      </c>
    </row>
    <row r="569" spans="1:5" hidden="1" x14ac:dyDescent="0.25">
      <c r="A569">
        <v>1061</v>
      </c>
      <c r="B569" t="s">
        <v>535</v>
      </c>
      <c r="C569" t="s">
        <v>733</v>
      </c>
      <c r="D569">
        <v>0</v>
      </c>
      <c r="E569">
        <v>50</v>
      </c>
    </row>
    <row r="570" spans="1:5" hidden="1" x14ac:dyDescent="0.25">
      <c r="A570">
        <v>636</v>
      </c>
      <c r="B570" t="s">
        <v>296</v>
      </c>
      <c r="C570" t="s">
        <v>734</v>
      </c>
      <c r="D570">
        <v>0</v>
      </c>
      <c r="E570">
        <v>50</v>
      </c>
    </row>
    <row r="571" spans="1:5" hidden="1" x14ac:dyDescent="0.25">
      <c r="A571">
        <v>636</v>
      </c>
      <c r="B571" t="s">
        <v>296</v>
      </c>
      <c r="C571" t="s">
        <v>735</v>
      </c>
      <c r="D571">
        <v>0</v>
      </c>
      <c r="E571">
        <v>50</v>
      </c>
    </row>
    <row r="572" spans="1:5" hidden="1" x14ac:dyDescent="0.25">
      <c r="A572">
        <v>263</v>
      </c>
      <c r="B572" t="s">
        <v>243</v>
      </c>
      <c r="C572" t="s">
        <v>736</v>
      </c>
      <c r="D572">
        <v>0</v>
      </c>
      <c r="E572">
        <v>50</v>
      </c>
    </row>
    <row r="573" spans="1:5" hidden="1" x14ac:dyDescent="0.25">
      <c r="A573">
        <v>1555</v>
      </c>
      <c r="B573" t="s">
        <v>737</v>
      </c>
      <c r="C573" t="s">
        <v>738</v>
      </c>
      <c r="D573">
        <v>0</v>
      </c>
      <c r="E573">
        <v>50</v>
      </c>
    </row>
    <row r="574" spans="1:5" hidden="1" x14ac:dyDescent="0.25">
      <c r="A574">
        <v>1111</v>
      </c>
      <c r="B574" t="s">
        <v>30</v>
      </c>
      <c r="C574" t="s">
        <v>739</v>
      </c>
      <c r="D574">
        <v>0</v>
      </c>
      <c r="E574">
        <v>50</v>
      </c>
    </row>
    <row r="575" spans="1:5" hidden="1" x14ac:dyDescent="0.25">
      <c r="A575">
        <v>772</v>
      </c>
      <c r="B575" t="s">
        <v>740</v>
      </c>
      <c r="C575" t="s">
        <v>741</v>
      </c>
      <c r="D575">
        <v>0</v>
      </c>
      <c r="E575">
        <v>50</v>
      </c>
    </row>
    <row r="576" spans="1:5" hidden="1" x14ac:dyDescent="0.25">
      <c r="A576">
        <v>382</v>
      </c>
      <c r="B576" t="s">
        <v>9</v>
      </c>
      <c r="C576" t="s">
        <v>742</v>
      </c>
      <c r="D576">
        <v>0</v>
      </c>
      <c r="E576">
        <v>50</v>
      </c>
    </row>
    <row r="577" spans="1:5" hidden="1" x14ac:dyDescent="0.25">
      <c r="A577">
        <v>2035</v>
      </c>
      <c r="B577" t="s">
        <v>284</v>
      </c>
      <c r="C577" t="s">
        <v>743</v>
      </c>
      <c r="D577">
        <v>0</v>
      </c>
      <c r="E577">
        <v>50</v>
      </c>
    </row>
    <row r="578" spans="1:5" hidden="1" x14ac:dyDescent="0.25">
      <c r="A578">
        <v>1597</v>
      </c>
      <c r="B578" t="s">
        <v>744</v>
      </c>
      <c r="C578" t="s">
        <v>745</v>
      </c>
      <c r="D578">
        <v>0</v>
      </c>
      <c r="E578">
        <v>50</v>
      </c>
    </row>
    <row r="579" spans="1:5" hidden="1" x14ac:dyDescent="0.25">
      <c r="A579">
        <v>1419</v>
      </c>
      <c r="B579" t="s">
        <v>78</v>
      </c>
      <c r="C579" t="s">
        <v>746</v>
      </c>
      <c r="D579">
        <v>0</v>
      </c>
      <c r="E579">
        <v>50</v>
      </c>
    </row>
    <row r="580" spans="1:5" hidden="1" x14ac:dyDescent="0.25">
      <c r="A580">
        <v>288</v>
      </c>
      <c r="B580" t="s">
        <v>262</v>
      </c>
      <c r="C580" t="s">
        <v>747</v>
      </c>
      <c r="D580">
        <v>0</v>
      </c>
      <c r="E580">
        <v>50</v>
      </c>
    </row>
    <row r="581" spans="1:5" x14ac:dyDescent="0.25">
      <c r="A581">
        <v>1046</v>
      </c>
      <c r="B581" t="s">
        <v>136</v>
      </c>
      <c r="C581" t="s">
        <v>748</v>
      </c>
      <c r="D581" s="1">
        <v>1</v>
      </c>
      <c r="E581">
        <v>50</v>
      </c>
    </row>
    <row r="582" spans="1:5" x14ac:dyDescent="0.25">
      <c r="A582">
        <v>275</v>
      </c>
      <c r="B582" t="s">
        <v>33</v>
      </c>
      <c r="C582" t="s">
        <v>749</v>
      </c>
      <c r="D582" s="1">
        <v>3</v>
      </c>
      <c r="E582">
        <v>50</v>
      </c>
    </row>
    <row r="583" spans="1:5" hidden="1" x14ac:dyDescent="0.25">
      <c r="A583">
        <v>1894</v>
      </c>
      <c r="B583" t="s">
        <v>286</v>
      </c>
      <c r="C583" t="s">
        <v>750</v>
      </c>
      <c r="D583">
        <v>0</v>
      </c>
      <c r="E583">
        <v>50</v>
      </c>
    </row>
    <row r="584" spans="1:5" x14ac:dyDescent="0.25">
      <c r="A584">
        <v>2294</v>
      </c>
      <c r="B584" t="s">
        <v>71</v>
      </c>
      <c r="C584" t="s">
        <v>751</v>
      </c>
      <c r="D584" s="1">
        <v>2</v>
      </c>
      <c r="E584">
        <v>50</v>
      </c>
    </row>
    <row r="585" spans="1:5" hidden="1" x14ac:dyDescent="0.25">
      <c r="A585">
        <v>765</v>
      </c>
      <c r="B585" t="s">
        <v>752</v>
      </c>
      <c r="C585" t="s">
        <v>753</v>
      </c>
      <c r="D585">
        <v>0</v>
      </c>
      <c r="E585">
        <v>50</v>
      </c>
    </row>
    <row r="586" spans="1:5" hidden="1" x14ac:dyDescent="0.25">
      <c r="A586">
        <v>1876</v>
      </c>
      <c r="B586" t="s">
        <v>57</v>
      </c>
      <c r="C586" t="s">
        <v>754</v>
      </c>
      <c r="D586">
        <v>0</v>
      </c>
      <c r="E586">
        <v>50</v>
      </c>
    </row>
    <row r="587" spans="1:5" hidden="1" x14ac:dyDescent="0.25">
      <c r="A587">
        <v>513</v>
      </c>
      <c r="B587" t="s">
        <v>61</v>
      </c>
      <c r="C587" t="s">
        <v>755</v>
      </c>
      <c r="D587">
        <v>0</v>
      </c>
      <c r="E587">
        <v>50</v>
      </c>
    </row>
    <row r="588" spans="1:5" hidden="1" x14ac:dyDescent="0.25">
      <c r="A588">
        <v>2144</v>
      </c>
      <c r="B588" t="s">
        <v>756</v>
      </c>
      <c r="C588" t="s">
        <v>757</v>
      </c>
      <c r="D588">
        <v>0</v>
      </c>
      <c r="E588">
        <v>50</v>
      </c>
    </row>
    <row r="589" spans="1:5" hidden="1" x14ac:dyDescent="0.25">
      <c r="A589">
        <v>275</v>
      </c>
      <c r="B589" t="s">
        <v>33</v>
      </c>
      <c r="C589" t="s">
        <v>758</v>
      </c>
      <c r="D589">
        <v>0</v>
      </c>
      <c r="E589">
        <v>50</v>
      </c>
    </row>
    <row r="590" spans="1:5" hidden="1" x14ac:dyDescent="0.25">
      <c r="A590">
        <v>2045</v>
      </c>
      <c r="B590" t="s">
        <v>759</v>
      </c>
      <c r="C590" t="s">
        <v>760</v>
      </c>
      <c r="D590">
        <v>0</v>
      </c>
      <c r="E590">
        <v>50</v>
      </c>
    </row>
    <row r="591" spans="1:5" x14ac:dyDescent="0.25">
      <c r="A591">
        <v>275</v>
      </c>
      <c r="B591" t="s">
        <v>33</v>
      </c>
      <c r="C591" t="s">
        <v>761</v>
      </c>
      <c r="D591" s="1">
        <v>3</v>
      </c>
      <c r="E591">
        <v>50</v>
      </c>
    </row>
    <row r="592" spans="1:5" hidden="1" x14ac:dyDescent="0.25">
      <c r="A592">
        <v>1046</v>
      </c>
      <c r="B592" t="s">
        <v>136</v>
      </c>
      <c r="C592" t="s">
        <v>762</v>
      </c>
      <c r="D592">
        <v>0</v>
      </c>
      <c r="E592">
        <v>50</v>
      </c>
    </row>
    <row r="593" spans="1:5" hidden="1" x14ac:dyDescent="0.25">
      <c r="A593">
        <v>673</v>
      </c>
      <c r="B593" t="s">
        <v>172</v>
      </c>
      <c r="C593" t="s">
        <v>763</v>
      </c>
      <c r="D593">
        <v>0</v>
      </c>
      <c r="E593">
        <v>50</v>
      </c>
    </row>
    <row r="594" spans="1:5" hidden="1" x14ac:dyDescent="0.25">
      <c r="A594">
        <v>1111</v>
      </c>
      <c r="B594" t="s">
        <v>30</v>
      </c>
      <c r="C594" t="s">
        <v>764</v>
      </c>
      <c r="D594">
        <v>0</v>
      </c>
      <c r="E594">
        <v>50</v>
      </c>
    </row>
    <row r="595" spans="1:5" hidden="1" x14ac:dyDescent="0.25">
      <c r="A595">
        <v>1928</v>
      </c>
      <c r="B595" t="s">
        <v>765</v>
      </c>
      <c r="C595" t="s">
        <v>766</v>
      </c>
      <c r="D595">
        <v>0</v>
      </c>
      <c r="E595">
        <v>50</v>
      </c>
    </row>
    <row r="596" spans="1:5" hidden="1" x14ac:dyDescent="0.25">
      <c r="A596">
        <v>1738</v>
      </c>
      <c r="B596" t="s">
        <v>21</v>
      </c>
      <c r="C596" t="s">
        <v>767</v>
      </c>
      <c r="D596">
        <v>0</v>
      </c>
      <c r="E596">
        <v>50</v>
      </c>
    </row>
    <row r="597" spans="1:5" hidden="1" x14ac:dyDescent="0.25">
      <c r="A597">
        <v>317</v>
      </c>
      <c r="B597" t="s">
        <v>484</v>
      </c>
      <c r="C597" t="s">
        <v>768</v>
      </c>
      <c r="D597">
        <v>0</v>
      </c>
      <c r="E597">
        <v>50</v>
      </c>
    </row>
    <row r="598" spans="1:5" hidden="1" x14ac:dyDescent="0.25">
      <c r="A598">
        <v>513</v>
      </c>
      <c r="B598" t="s">
        <v>61</v>
      </c>
      <c r="C598" t="s">
        <v>769</v>
      </c>
      <c r="D598">
        <v>0</v>
      </c>
      <c r="E598">
        <v>50</v>
      </c>
    </row>
    <row r="599" spans="1:5" x14ac:dyDescent="0.25">
      <c r="A599">
        <v>934</v>
      </c>
      <c r="B599" t="s">
        <v>770</v>
      </c>
      <c r="C599" t="s">
        <v>12890</v>
      </c>
      <c r="D599">
        <v>3</v>
      </c>
      <c r="E599">
        <v>50</v>
      </c>
    </row>
    <row r="600" spans="1:5" hidden="1" x14ac:dyDescent="0.25">
      <c r="A600">
        <v>2225</v>
      </c>
      <c r="B600" t="s">
        <v>771</v>
      </c>
      <c r="C600" t="s">
        <v>772</v>
      </c>
      <c r="D600">
        <v>0</v>
      </c>
      <c r="E600">
        <v>50</v>
      </c>
    </row>
    <row r="601" spans="1:5" hidden="1" x14ac:dyDescent="0.25">
      <c r="A601">
        <v>673</v>
      </c>
      <c r="B601" t="s">
        <v>172</v>
      </c>
      <c r="C601" t="s">
        <v>773</v>
      </c>
      <c r="D601">
        <v>0</v>
      </c>
      <c r="E601">
        <v>50</v>
      </c>
    </row>
    <row r="602" spans="1:5" hidden="1" x14ac:dyDescent="0.25">
      <c r="A602">
        <v>275</v>
      </c>
      <c r="B602" t="s">
        <v>33</v>
      </c>
      <c r="C602" t="s">
        <v>774</v>
      </c>
      <c r="D602">
        <v>0</v>
      </c>
      <c r="E602">
        <v>50</v>
      </c>
    </row>
    <row r="603" spans="1:5" hidden="1" x14ac:dyDescent="0.25">
      <c r="A603">
        <v>275</v>
      </c>
      <c r="B603" t="s">
        <v>33</v>
      </c>
      <c r="C603" t="s">
        <v>775</v>
      </c>
      <c r="D603">
        <v>0</v>
      </c>
      <c r="E603">
        <v>50</v>
      </c>
    </row>
    <row r="604" spans="1:5" hidden="1" x14ac:dyDescent="0.25">
      <c r="A604">
        <v>846</v>
      </c>
      <c r="B604" t="s">
        <v>344</v>
      </c>
      <c r="C604" t="s">
        <v>776</v>
      </c>
      <c r="D604">
        <v>0</v>
      </c>
      <c r="E604">
        <v>50</v>
      </c>
    </row>
    <row r="605" spans="1:5" hidden="1" x14ac:dyDescent="0.25">
      <c r="A605">
        <v>1738</v>
      </c>
      <c r="B605" t="s">
        <v>21</v>
      </c>
      <c r="C605" t="s">
        <v>777</v>
      </c>
      <c r="D605">
        <v>0</v>
      </c>
      <c r="E605">
        <v>50</v>
      </c>
    </row>
    <row r="606" spans="1:5" hidden="1" x14ac:dyDescent="0.25">
      <c r="A606">
        <v>846</v>
      </c>
      <c r="B606" t="s">
        <v>344</v>
      </c>
      <c r="C606" t="s">
        <v>778</v>
      </c>
      <c r="D606">
        <v>0</v>
      </c>
      <c r="E606">
        <v>50</v>
      </c>
    </row>
    <row r="607" spans="1:5" hidden="1" x14ac:dyDescent="0.25">
      <c r="A607">
        <v>1505</v>
      </c>
      <c r="B607" t="s">
        <v>224</v>
      </c>
      <c r="C607" t="s">
        <v>779</v>
      </c>
      <c r="D607">
        <v>0</v>
      </c>
      <c r="E607">
        <v>50</v>
      </c>
    </row>
    <row r="608" spans="1:5" hidden="1" x14ac:dyDescent="0.25">
      <c r="A608">
        <v>1111</v>
      </c>
      <c r="B608" t="s">
        <v>30</v>
      </c>
      <c r="C608" t="s">
        <v>780</v>
      </c>
      <c r="D608">
        <v>0</v>
      </c>
      <c r="E608">
        <v>50</v>
      </c>
    </row>
    <row r="609" spans="1:5" hidden="1" x14ac:dyDescent="0.25">
      <c r="A609">
        <v>1253</v>
      </c>
      <c r="B609" t="s">
        <v>205</v>
      </c>
      <c r="C609" t="s">
        <v>781</v>
      </c>
      <c r="D609">
        <v>0</v>
      </c>
      <c r="E609">
        <v>50</v>
      </c>
    </row>
    <row r="610" spans="1:5" x14ac:dyDescent="0.25">
      <c r="A610">
        <v>382</v>
      </c>
      <c r="B610" t="s">
        <v>9</v>
      </c>
      <c r="C610" t="s">
        <v>782</v>
      </c>
      <c r="D610" s="1">
        <v>2</v>
      </c>
      <c r="E610">
        <v>50</v>
      </c>
    </row>
    <row r="611" spans="1:5" hidden="1" x14ac:dyDescent="0.25">
      <c r="A611">
        <v>382</v>
      </c>
      <c r="B611" t="s">
        <v>9</v>
      </c>
      <c r="C611" t="s">
        <v>783</v>
      </c>
      <c r="D611">
        <v>0</v>
      </c>
      <c r="E611">
        <v>50</v>
      </c>
    </row>
    <row r="612" spans="1:5" hidden="1" x14ac:dyDescent="0.25">
      <c r="A612">
        <v>1501</v>
      </c>
      <c r="B612" t="s">
        <v>118</v>
      </c>
      <c r="C612" t="s">
        <v>784</v>
      </c>
      <c r="D612">
        <v>0</v>
      </c>
      <c r="E612">
        <v>50</v>
      </c>
    </row>
    <row r="613" spans="1:5" hidden="1" x14ac:dyDescent="0.25">
      <c r="A613">
        <v>1880</v>
      </c>
      <c r="B613" t="s">
        <v>785</v>
      </c>
      <c r="C613" t="s">
        <v>786</v>
      </c>
      <c r="D613">
        <v>0</v>
      </c>
      <c r="E613">
        <v>50</v>
      </c>
    </row>
    <row r="614" spans="1:5" hidden="1" x14ac:dyDescent="0.25">
      <c r="A614">
        <v>1318</v>
      </c>
      <c r="B614" t="s">
        <v>547</v>
      </c>
      <c r="C614" t="s">
        <v>787</v>
      </c>
      <c r="D614">
        <v>0</v>
      </c>
      <c r="E614">
        <v>50</v>
      </c>
    </row>
    <row r="615" spans="1:5" hidden="1" x14ac:dyDescent="0.25">
      <c r="A615">
        <v>1875</v>
      </c>
      <c r="B615" t="s">
        <v>107</v>
      </c>
      <c r="C615" t="s">
        <v>788</v>
      </c>
      <c r="D615">
        <v>0</v>
      </c>
      <c r="E615">
        <v>50</v>
      </c>
    </row>
    <row r="616" spans="1:5" hidden="1" x14ac:dyDescent="0.25">
      <c r="A616">
        <v>1709</v>
      </c>
      <c r="B616" t="s">
        <v>541</v>
      </c>
      <c r="C616" t="s">
        <v>789</v>
      </c>
      <c r="D616">
        <v>0</v>
      </c>
      <c r="E616">
        <v>50</v>
      </c>
    </row>
    <row r="617" spans="1:5" hidden="1" x14ac:dyDescent="0.25">
      <c r="A617">
        <v>1889</v>
      </c>
      <c r="B617" t="s">
        <v>180</v>
      </c>
      <c r="C617" t="s">
        <v>790</v>
      </c>
      <c r="D617">
        <v>0</v>
      </c>
      <c r="E617">
        <v>50</v>
      </c>
    </row>
    <row r="618" spans="1:5" hidden="1" x14ac:dyDescent="0.25">
      <c r="A618">
        <v>2115</v>
      </c>
      <c r="B618" t="s">
        <v>35</v>
      </c>
      <c r="C618" t="s">
        <v>791</v>
      </c>
      <c r="D618">
        <v>0</v>
      </c>
      <c r="E618">
        <v>50</v>
      </c>
    </row>
    <row r="619" spans="1:5" hidden="1" x14ac:dyDescent="0.25">
      <c r="A619">
        <v>1966</v>
      </c>
      <c r="B619" t="s">
        <v>792</v>
      </c>
      <c r="C619" t="s">
        <v>793</v>
      </c>
      <c r="D619">
        <v>0</v>
      </c>
      <c r="E619">
        <v>50</v>
      </c>
    </row>
    <row r="620" spans="1:5" x14ac:dyDescent="0.25">
      <c r="A620">
        <v>1129</v>
      </c>
      <c r="B620" t="s">
        <v>88</v>
      </c>
      <c r="C620" t="s">
        <v>794</v>
      </c>
      <c r="D620" s="1">
        <v>3</v>
      </c>
      <c r="E620">
        <v>50</v>
      </c>
    </row>
    <row r="621" spans="1:5" x14ac:dyDescent="0.25">
      <c r="A621">
        <v>942</v>
      </c>
      <c r="B621" t="s">
        <v>178</v>
      </c>
      <c r="C621" t="s">
        <v>795</v>
      </c>
      <c r="D621" s="1">
        <v>3</v>
      </c>
      <c r="E621">
        <v>50</v>
      </c>
    </row>
    <row r="622" spans="1:5" x14ac:dyDescent="0.25">
      <c r="A622">
        <v>2115</v>
      </c>
      <c r="B622" t="s">
        <v>35</v>
      </c>
      <c r="C622" t="s">
        <v>796</v>
      </c>
      <c r="D622" s="1">
        <v>2</v>
      </c>
      <c r="E622">
        <v>50</v>
      </c>
    </row>
    <row r="623" spans="1:5" hidden="1" x14ac:dyDescent="0.25">
      <c r="A623">
        <v>2115</v>
      </c>
      <c r="B623" t="s">
        <v>35</v>
      </c>
      <c r="C623" t="s">
        <v>797</v>
      </c>
      <c r="D623">
        <v>0</v>
      </c>
      <c r="E623">
        <v>50</v>
      </c>
    </row>
    <row r="624" spans="1:5" hidden="1" x14ac:dyDescent="0.25">
      <c r="A624">
        <v>591</v>
      </c>
      <c r="B624" t="s">
        <v>247</v>
      </c>
      <c r="C624" t="s">
        <v>798</v>
      </c>
      <c r="D624">
        <v>0</v>
      </c>
      <c r="E624">
        <v>50</v>
      </c>
    </row>
    <row r="625" spans="1:5" hidden="1" x14ac:dyDescent="0.25">
      <c r="A625">
        <v>174</v>
      </c>
      <c r="B625" t="s">
        <v>144</v>
      </c>
      <c r="C625" t="s">
        <v>799</v>
      </c>
      <c r="D625">
        <v>0</v>
      </c>
      <c r="E625">
        <v>50</v>
      </c>
    </row>
    <row r="626" spans="1:5" hidden="1" x14ac:dyDescent="0.25">
      <c r="A626">
        <v>2115</v>
      </c>
      <c r="B626" t="s">
        <v>35</v>
      </c>
      <c r="C626" t="s">
        <v>800</v>
      </c>
      <c r="D626">
        <v>0</v>
      </c>
      <c r="E626">
        <v>50</v>
      </c>
    </row>
    <row r="627" spans="1:5" hidden="1" x14ac:dyDescent="0.25">
      <c r="A627">
        <v>1526</v>
      </c>
      <c r="B627" t="s">
        <v>399</v>
      </c>
      <c r="C627" t="s">
        <v>801</v>
      </c>
      <c r="D627">
        <v>0</v>
      </c>
      <c r="E627">
        <v>50</v>
      </c>
    </row>
    <row r="628" spans="1:5" hidden="1" x14ac:dyDescent="0.25">
      <c r="A628">
        <v>2179</v>
      </c>
      <c r="B628" t="s">
        <v>402</v>
      </c>
      <c r="C628" t="s">
        <v>802</v>
      </c>
      <c r="D628">
        <v>0</v>
      </c>
      <c r="E628">
        <v>50</v>
      </c>
    </row>
    <row r="629" spans="1:5" x14ac:dyDescent="0.25">
      <c r="A629">
        <v>1103</v>
      </c>
      <c r="B629" t="s">
        <v>803</v>
      </c>
      <c r="C629" t="s">
        <v>804</v>
      </c>
      <c r="D629">
        <v>3</v>
      </c>
      <c r="E629">
        <v>50</v>
      </c>
    </row>
    <row r="630" spans="1:5" hidden="1" x14ac:dyDescent="0.25">
      <c r="A630">
        <v>2316</v>
      </c>
      <c r="B630" t="s">
        <v>42</v>
      </c>
      <c r="C630" t="s">
        <v>805</v>
      </c>
      <c r="D630">
        <v>0</v>
      </c>
      <c r="E630">
        <v>50</v>
      </c>
    </row>
    <row r="631" spans="1:5" hidden="1" x14ac:dyDescent="0.25">
      <c r="A631">
        <v>2115</v>
      </c>
      <c r="B631" t="s">
        <v>35</v>
      </c>
      <c r="C631" t="s">
        <v>806</v>
      </c>
      <c r="D631">
        <v>0</v>
      </c>
      <c r="E631">
        <v>50</v>
      </c>
    </row>
    <row r="632" spans="1:5" hidden="1" x14ac:dyDescent="0.25">
      <c r="A632">
        <v>241</v>
      </c>
      <c r="B632" t="s">
        <v>807</v>
      </c>
      <c r="C632" t="s">
        <v>808</v>
      </c>
      <c r="D632">
        <v>0</v>
      </c>
      <c r="E632">
        <v>50</v>
      </c>
    </row>
    <row r="633" spans="1:5" hidden="1" x14ac:dyDescent="0.25">
      <c r="A633">
        <v>435</v>
      </c>
      <c r="B633" t="s">
        <v>126</v>
      </c>
      <c r="C633" t="s">
        <v>809</v>
      </c>
      <c r="D633">
        <v>0</v>
      </c>
      <c r="E633">
        <v>50</v>
      </c>
    </row>
    <row r="634" spans="1:5" hidden="1" x14ac:dyDescent="0.25">
      <c r="A634">
        <v>174</v>
      </c>
      <c r="B634" t="s">
        <v>144</v>
      </c>
      <c r="C634" t="s">
        <v>810</v>
      </c>
      <c r="D634">
        <v>0</v>
      </c>
      <c r="E634">
        <v>50</v>
      </c>
    </row>
    <row r="635" spans="1:5" hidden="1" x14ac:dyDescent="0.25">
      <c r="A635">
        <v>492</v>
      </c>
      <c r="B635" t="s">
        <v>811</v>
      </c>
      <c r="C635" t="s">
        <v>812</v>
      </c>
      <c r="D635">
        <v>0</v>
      </c>
      <c r="E635">
        <v>50</v>
      </c>
    </row>
    <row r="636" spans="1:5" hidden="1" x14ac:dyDescent="0.25">
      <c r="A636">
        <v>1876</v>
      </c>
      <c r="B636" t="s">
        <v>57</v>
      </c>
      <c r="C636" t="s">
        <v>813</v>
      </c>
      <c r="D636">
        <v>0</v>
      </c>
      <c r="E636">
        <v>50</v>
      </c>
    </row>
    <row r="637" spans="1:5" hidden="1" x14ac:dyDescent="0.25">
      <c r="A637">
        <v>1098</v>
      </c>
      <c r="B637" t="s">
        <v>502</v>
      </c>
      <c r="C637" t="s">
        <v>814</v>
      </c>
      <c r="D637">
        <v>0</v>
      </c>
      <c r="E637">
        <v>50</v>
      </c>
    </row>
    <row r="638" spans="1:5" hidden="1" x14ac:dyDescent="0.25">
      <c r="A638">
        <v>432</v>
      </c>
      <c r="B638" t="s">
        <v>815</v>
      </c>
      <c r="C638" t="s">
        <v>816</v>
      </c>
      <c r="D638">
        <v>0</v>
      </c>
      <c r="E638">
        <v>50</v>
      </c>
    </row>
    <row r="639" spans="1:5" hidden="1" x14ac:dyDescent="0.25">
      <c r="A639">
        <v>893</v>
      </c>
      <c r="B639" t="s">
        <v>80</v>
      </c>
      <c r="C639" t="s">
        <v>817</v>
      </c>
      <c r="D639">
        <v>0</v>
      </c>
      <c r="E639">
        <v>50</v>
      </c>
    </row>
    <row r="640" spans="1:5" hidden="1" x14ac:dyDescent="0.25">
      <c r="A640">
        <v>788</v>
      </c>
      <c r="B640" t="s">
        <v>818</v>
      </c>
      <c r="C640" t="s">
        <v>819</v>
      </c>
      <c r="D640">
        <v>0</v>
      </c>
      <c r="E640">
        <v>50</v>
      </c>
    </row>
    <row r="641" spans="1:5" x14ac:dyDescent="0.25">
      <c r="A641">
        <v>1463</v>
      </c>
      <c r="B641" t="s">
        <v>820</v>
      </c>
      <c r="C641" t="s">
        <v>821</v>
      </c>
      <c r="D641" s="1">
        <v>1</v>
      </c>
      <c r="E641">
        <v>50</v>
      </c>
    </row>
    <row r="642" spans="1:5" hidden="1" x14ac:dyDescent="0.25">
      <c r="A642">
        <v>414</v>
      </c>
      <c r="B642" t="s">
        <v>49</v>
      </c>
      <c r="C642" t="s">
        <v>822</v>
      </c>
      <c r="D642">
        <v>0</v>
      </c>
      <c r="E642">
        <v>50</v>
      </c>
    </row>
    <row r="643" spans="1:5" hidden="1" x14ac:dyDescent="0.25">
      <c r="A643">
        <v>2204</v>
      </c>
      <c r="B643" t="s">
        <v>538</v>
      </c>
      <c r="C643" t="s">
        <v>823</v>
      </c>
      <c r="D643">
        <v>0</v>
      </c>
      <c r="E643">
        <v>50</v>
      </c>
    </row>
    <row r="644" spans="1:5" hidden="1" x14ac:dyDescent="0.25">
      <c r="A644">
        <v>414</v>
      </c>
      <c r="B644" t="s">
        <v>49</v>
      </c>
      <c r="C644" t="s">
        <v>824</v>
      </c>
      <c r="D644">
        <v>0</v>
      </c>
      <c r="E644">
        <v>50</v>
      </c>
    </row>
    <row r="645" spans="1:5" hidden="1" x14ac:dyDescent="0.25">
      <c r="A645">
        <v>1317</v>
      </c>
      <c r="B645" t="s">
        <v>825</v>
      </c>
      <c r="C645" t="s">
        <v>826</v>
      </c>
      <c r="D645">
        <v>0</v>
      </c>
      <c r="E645">
        <v>50</v>
      </c>
    </row>
    <row r="646" spans="1:5" hidden="1" x14ac:dyDescent="0.25">
      <c r="A646">
        <v>777</v>
      </c>
      <c r="B646" t="s">
        <v>827</v>
      </c>
      <c r="C646" t="s">
        <v>828</v>
      </c>
      <c r="D646">
        <v>0</v>
      </c>
      <c r="E646">
        <v>50</v>
      </c>
    </row>
    <row r="647" spans="1:5" x14ac:dyDescent="0.25">
      <c r="A647">
        <v>2307</v>
      </c>
      <c r="B647" t="s">
        <v>211</v>
      </c>
      <c r="C647" t="s">
        <v>12889</v>
      </c>
      <c r="D647" s="1">
        <v>2</v>
      </c>
      <c r="E647">
        <v>50</v>
      </c>
    </row>
    <row r="648" spans="1:5" hidden="1" x14ac:dyDescent="0.25">
      <c r="A648">
        <v>2310</v>
      </c>
      <c r="B648" t="s">
        <v>829</v>
      </c>
      <c r="C648" t="s">
        <v>830</v>
      </c>
      <c r="D648">
        <v>0</v>
      </c>
      <c r="E648">
        <v>50</v>
      </c>
    </row>
    <row r="649" spans="1:5" hidden="1" x14ac:dyDescent="0.25">
      <c r="A649">
        <v>414</v>
      </c>
      <c r="B649" t="s">
        <v>49</v>
      </c>
      <c r="C649" t="s">
        <v>831</v>
      </c>
      <c r="D649">
        <v>0</v>
      </c>
      <c r="E649">
        <v>50</v>
      </c>
    </row>
    <row r="650" spans="1:5" hidden="1" x14ac:dyDescent="0.25">
      <c r="A650">
        <v>1197</v>
      </c>
      <c r="B650" t="s">
        <v>579</v>
      </c>
      <c r="C650" t="s">
        <v>832</v>
      </c>
      <c r="D650">
        <v>0</v>
      </c>
      <c r="E650">
        <v>50</v>
      </c>
    </row>
    <row r="651" spans="1:5" hidden="1" x14ac:dyDescent="0.25">
      <c r="A651">
        <v>2176</v>
      </c>
      <c r="B651" t="s">
        <v>66</v>
      </c>
      <c r="C651" t="s">
        <v>833</v>
      </c>
      <c r="D651">
        <v>0</v>
      </c>
      <c r="E651">
        <v>50</v>
      </c>
    </row>
    <row r="652" spans="1:5" x14ac:dyDescent="0.25">
      <c r="A652">
        <v>2307</v>
      </c>
      <c r="B652" t="s">
        <v>211</v>
      </c>
      <c r="C652" t="s">
        <v>834</v>
      </c>
      <c r="D652">
        <v>3</v>
      </c>
      <c r="E652">
        <v>50</v>
      </c>
    </row>
    <row r="653" spans="1:5" hidden="1" x14ac:dyDescent="0.25">
      <c r="A653">
        <v>636</v>
      </c>
      <c r="B653" t="s">
        <v>296</v>
      </c>
      <c r="C653" t="s">
        <v>835</v>
      </c>
      <c r="D653">
        <v>0</v>
      </c>
      <c r="E653">
        <v>50</v>
      </c>
    </row>
    <row r="654" spans="1:5" hidden="1" x14ac:dyDescent="0.25">
      <c r="A654">
        <v>2249</v>
      </c>
      <c r="B654" t="s">
        <v>59</v>
      </c>
      <c r="C654" t="s">
        <v>836</v>
      </c>
      <c r="D654">
        <v>0</v>
      </c>
      <c r="E654">
        <v>50</v>
      </c>
    </row>
    <row r="655" spans="1:5" hidden="1" x14ac:dyDescent="0.25">
      <c r="A655">
        <v>2196</v>
      </c>
      <c r="B655" t="s">
        <v>480</v>
      </c>
      <c r="C655" t="s">
        <v>837</v>
      </c>
      <c r="D655">
        <v>0</v>
      </c>
      <c r="E655">
        <v>50</v>
      </c>
    </row>
    <row r="656" spans="1:5" hidden="1" x14ac:dyDescent="0.25">
      <c r="A656">
        <v>942</v>
      </c>
      <c r="B656" t="s">
        <v>178</v>
      </c>
      <c r="C656" t="s">
        <v>838</v>
      </c>
      <c r="D656">
        <v>0</v>
      </c>
      <c r="E656">
        <v>50</v>
      </c>
    </row>
    <row r="657" spans="1:5" hidden="1" x14ac:dyDescent="0.25">
      <c r="A657">
        <v>1098</v>
      </c>
      <c r="B657" t="s">
        <v>502</v>
      </c>
      <c r="C657" t="s">
        <v>839</v>
      </c>
      <c r="D657">
        <v>0</v>
      </c>
      <c r="E657">
        <v>50</v>
      </c>
    </row>
    <row r="658" spans="1:5" hidden="1" x14ac:dyDescent="0.25">
      <c r="A658">
        <v>1111</v>
      </c>
      <c r="B658" t="s">
        <v>30</v>
      </c>
      <c r="C658" t="s">
        <v>840</v>
      </c>
      <c r="D658">
        <v>0</v>
      </c>
      <c r="E658">
        <v>51</v>
      </c>
    </row>
    <row r="659" spans="1:5" x14ac:dyDescent="0.25">
      <c r="A659">
        <v>548</v>
      </c>
      <c r="B659" t="s">
        <v>99</v>
      </c>
      <c r="C659" t="s">
        <v>841</v>
      </c>
      <c r="D659">
        <v>3</v>
      </c>
      <c r="E659">
        <v>51</v>
      </c>
    </row>
    <row r="660" spans="1:5" hidden="1" x14ac:dyDescent="0.25">
      <c r="A660">
        <v>513</v>
      </c>
      <c r="B660" t="s">
        <v>61</v>
      </c>
      <c r="C660" t="s">
        <v>842</v>
      </c>
      <c r="D660">
        <v>0</v>
      </c>
      <c r="E660">
        <v>51</v>
      </c>
    </row>
    <row r="661" spans="1:5" hidden="1" x14ac:dyDescent="0.25">
      <c r="A661">
        <v>1875</v>
      </c>
      <c r="B661" t="s">
        <v>107</v>
      </c>
      <c r="C661" t="s">
        <v>843</v>
      </c>
      <c r="D661">
        <v>0</v>
      </c>
      <c r="E661">
        <v>51</v>
      </c>
    </row>
    <row r="662" spans="1:5" hidden="1" x14ac:dyDescent="0.25">
      <c r="A662">
        <v>2294</v>
      </c>
      <c r="B662" t="s">
        <v>71</v>
      </c>
      <c r="C662" t="s">
        <v>844</v>
      </c>
      <c r="D662">
        <v>0</v>
      </c>
      <c r="E662">
        <v>51</v>
      </c>
    </row>
    <row r="663" spans="1:5" hidden="1" x14ac:dyDescent="0.25">
      <c r="A663">
        <v>1505</v>
      </c>
      <c r="B663" t="s">
        <v>224</v>
      </c>
      <c r="C663" t="s">
        <v>845</v>
      </c>
      <c r="D663">
        <v>0</v>
      </c>
      <c r="E663">
        <v>51</v>
      </c>
    </row>
    <row r="664" spans="1:5" hidden="1" x14ac:dyDescent="0.25">
      <c r="A664">
        <v>212</v>
      </c>
      <c r="B664" t="s">
        <v>111</v>
      </c>
      <c r="C664" t="s">
        <v>846</v>
      </c>
      <c r="D664">
        <v>0</v>
      </c>
      <c r="E664">
        <v>51</v>
      </c>
    </row>
    <row r="665" spans="1:5" hidden="1" x14ac:dyDescent="0.25">
      <c r="A665">
        <v>1502</v>
      </c>
      <c r="B665" t="s">
        <v>847</v>
      </c>
      <c r="C665" t="s">
        <v>848</v>
      </c>
      <c r="D665">
        <v>0</v>
      </c>
      <c r="E665">
        <v>51</v>
      </c>
    </row>
    <row r="666" spans="1:5" hidden="1" x14ac:dyDescent="0.25">
      <c r="A666">
        <v>1968</v>
      </c>
      <c r="B666" t="s">
        <v>849</v>
      </c>
      <c r="C666" t="s">
        <v>850</v>
      </c>
      <c r="D666">
        <v>0</v>
      </c>
      <c r="E666">
        <v>51</v>
      </c>
    </row>
    <row r="667" spans="1:5" x14ac:dyDescent="0.25">
      <c r="A667">
        <v>47</v>
      </c>
      <c r="B667" t="s">
        <v>851</v>
      </c>
      <c r="C667" t="s">
        <v>852</v>
      </c>
      <c r="D667" s="1">
        <v>2</v>
      </c>
      <c r="E667">
        <v>51</v>
      </c>
    </row>
    <row r="668" spans="1:5" x14ac:dyDescent="0.25">
      <c r="A668">
        <v>548</v>
      </c>
      <c r="B668" t="s">
        <v>99</v>
      </c>
      <c r="C668" t="s">
        <v>853</v>
      </c>
      <c r="D668">
        <v>3</v>
      </c>
      <c r="E668">
        <v>51</v>
      </c>
    </row>
    <row r="669" spans="1:5" hidden="1" x14ac:dyDescent="0.25">
      <c r="A669">
        <v>513</v>
      </c>
      <c r="B669" t="s">
        <v>61</v>
      </c>
      <c r="C669" t="s">
        <v>854</v>
      </c>
      <c r="D669">
        <v>0</v>
      </c>
      <c r="E669">
        <v>51</v>
      </c>
    </row>
    <row r="670" spans="1:5" hidden="1" x14ac:dyDescent="0.25">
      <c r="A670">
        <v>1669</v>
      </c>
      <c r="B670" t="s">
        <v>176</v>
      </c>
      <c r="C670" t="s">
        <v>855</v>
      </c>
      <c r="D670">
        <v>0</v>
      </c>
      <c r="E670">
        <v>51</v>
      </c>
    </row>
    <row r="671" spans="1:5" hidden="1" x14ac:dyDescent="0.25">
      <c r="A671">
        <v>1959</v>
      </c>
      <c r="B671" t="s">
        <v>545</v>
      </c>
      <c r="C671" t="s">
        <v>856</v>
      </c>
      <c r="D671">
        <v>0</v>
      </c>
      <c r="E671">
        <v>51</v>
      </c>
    </row>
    <row r="672" spans="1:5" hidden="1" x14ac:dyDescent="0.25">
      <c r="A672">
        <v>200</v>
      </c>
      <c r="B672" t="s">
        <v>857</v>
      </c>
      <c r="C672" t="s">
        <v>858</v>
      </c>
      <c r="D672">
        <v>0</v>
      </c>
      <c r="E672">
        <v>51</v>
      </c>
    </row>
    <row r="673" spans="1:5" hidden="1" x14ac:dyDescent="0.25">
      <c r="A673">
        <v>2176</v>
      </c>
      <c r="B673" t="s">
        <v>66</v>
      </c>
      <c r="C673" t="s">
        <v>859</v>
      </c>
      <c r="D673">
        <v>0</v>
      </c>
      <c r="E673">
        <v>51</v>
      </c>
    </row>
    <row r="674" spans="1:5" hidden="1" x14ac:dyDescent="0.25">
      <c r="A674">
        <v>513</v>
      </c>
      <c r="B674" t="s">
        <v>61</v>
      </c>
      <c r="C674" t="s">
        <v>860</v>
      </c>
      <c r="D674">
        <v>0</v>
      </c>
      <c r="E674">
        <v>51</v>
      </c>
    </row>
    <row r="675" spans="1:5" hidden="1" x14ac:dyDescent="0.25">
      <c r="A675">
        <v>2161</v>
      </c>
      <c r="B675" t="s">
        <v>861</v>
      </c>
      <c r="C675" t="s">
        <v>862</v>
      </c>
      <c r="D675">
        <v>0</v>
      </c>
      <c r="E675">
        <v>51</v>
      </c>
    </row>
    <row r="676" spans="1:5" hidden="1" x14ac:dyDescent="0.25">
      <c r="A676">
        <v>187</v>
      </c>
      <c r="B676" t="s">
        <v>708</v>
      </c>
      <c r="C676" t="s">
        <v>863</v>
      </c>
      <c r="D676">
        <v>0</v>
      </c>
      <c r="E676">
        <v>51</v>
      </c>
    </row>
    <row r="677" spans="1:5" hidden="1" x14ac:dyDescent="0.25">
      <c r="A677">
        <v>1875</v>
      </c>
      <c r="B677" t="s">
        <v>107</v>
      </c>
      <c r="C677" t="s">
        <v>864</v>
      </c>
      <c r="D677">
        <v>0</v>
      </c>
      <c r="E677">
        <v>51</v>
      </c>
    </row>
    <row r="678" spans="1:5" x14ac:dyDescent="0.25">
      <c r="A678">
        <v>2160</v>
      </c>
      <c r="B678" t="s">
        <v>865</v>
      </c>
      <c r="C678" t="s">
        <v>866</v>
      </c>
      <c r="D678" s="1">
        <v>3</v>
      </c>
      <c r="E678">
        <v>51</v>
      </c>
    </row>
    <row r="679" spans="1:5" hidden="1" x14ac:dyDescent="0.25">
      <c r="A679">
        <v>513</v>
      </c>
      <c r="B679" t="s">
        <v>61</v>
      </c>
      <c r="C679" t="s">
        <v>867</v>
      </c>
      <c r="D679">
        <v>0</v>
      </c>
      <c r="E679">
        <v>51</v>
      </c>
    </row>
    <row r="680" spans="1:5" hidden="1" x14ac:dyDescent="0.25">
      <c r="A680">
        <v>206</v>
      </c>
      <c r="B680" t="s">
        <v>550</v>
      </c>
      <c r="C680" t="s">
        <v>868</v>
      </c>
      <c r="D680">
        <v>0</v>
      </c>
      <c r="E680">
        <v>51</v>
      </c>
    </row>
    <row r="681" spans="1:5" hidden="1" x14ac:dyDescent="0.25">
      <c r="A681">
        <v>1959</v>
      </c>
      <c r="B681" t="s">
        <v>545</v>
      </c>
      <c r="C681" t="s">
        <v>869</v>
      </c>
      <c r="D681">
        <v>0</v>
      </c>
      <c r="E681">
        <v>51</v>
      </c>
    </row>
    <row r="682" spans="1:5" hidden="1" x14ac:dyDescent="0.25">
      <c r="A682">
        <v>1501</v>
      </c>
      <c r="B682" t="s">
        <v>118</v>
      </c>
      <c r="C682" t="s">
        <v>870</v>
      </c>
      <c r="D682">
        <v>0</v>
      </c>
      <c r="E682">
        <v>51</v>
      </c>
    </row>
    <row r="683" spans="1:5" hidden="1" x14ac:dyDescent="0.25">
      <c r="A683">
        <v>1378</v>
      </c>
      <c r="B683" t="s">
        <v>871</v>
      </c>
      <c r="C683" t="s">
        <v>872</v>
      </c>
      <c r="D683">
        <v>0</v>
      </c>
      <c r="E683">
        <v>51</v>
      </c>
    </row>
    <row r="684" spans="1:5" hidden="1" x14ac:dyDescent="0.25">
      <c r="A684">
        <v>1669</v>
      </c>
      <c r="B684" t="s">
        <v>176</v>
      </c>
      <c r="C684" t="s">
        <v>873</v>
      </c>
      <c r="D684">
        <v>0</v>
      </c>
      <c r="E684">
        <v>51</v>
      </c>
    </row>
    <row r="685" spans="1:5" hidden="1" x14ac:dyDescent="0.25">
      <c r="A685">
        <v>1111</v>
      </c>
      <c r="B685" t="s">
        <v>30</v>
      </c>
      <c r="C685" t="s">
        <v>874</v>
      </c>
      <c r="D685">
        <v>0</v>
      </c>
      <c r="E685">
        <v>51</v>
      </c>
    </row>
    <row r="686" spans="1:5" hidden="1" x14ac:dyDescent="0.25">
      <c r="A686">
        <v>2176</v>
      </c>
      <c r="B686" t="s">
        <v>66</v>
      </c>
      <c r="C686" t="s">
        <v>875</v>
      </c>
      <c r="D686">
        <v>0</v>
      </c>
      <c r="E686">
        <v>51</v>
      </c>
    </row>
    <row r="687" spans="1:5" hidden="1" x14ac:dyDescent="0.25">
      <c r="A687">
        <v>2141</v>
      </c>
      <c r="B687" t="s">
        <v>328</v>
      </c>
      <c r="C687" t="s">
        <v>876</v>
      </c>
      <c r="D687">
        <v>0</v>
      </c>
      <c r="E687">
        <v>51</v>
      </c>
    </row>
    <row r="688" spans="1:5" hidden="1" x14ac:dyDescent="0.25">
      <c r="A688">
        <v>1959</v>
      </c>
      <c r="B688" t="s">
        <v>545</v>
      </c>
      <c r="C688" t="s">
        <v>877</v>
      </c>
      <c r="D688">
        <v>0</v>
      </c>
      <c r="E688">
        <v>51</v>
      </c>
    </row>
    <row r="689" spans="1:5" hidden="1" x14ac:dyDescent="0.25">
      <c r="A689">
        <v>511</v>
      </c>
      <c r="B689" t="s">
        <v>239</v>
      </c>
      <c r="C689" t="e">
        <f>-Sí - dijo Alberto- ¿Qué quiere? -Póngase a la cola</f>
        <v>#NAME?</v>
      </c>
      <c r="D689">
        <v>0</v>
      </c>
      <c r="E689">
        <v>51</v>
      </c>
    </row>
    <row r="690" spans="1:5" hidden="1" x14ac:dyDescent="0.25">
      <c r="A690">
        <v>513</v>
      </c>
      <c r="B690" t="s">
        <v>61</v>
      </c>
      <c r="C690" t="e">
        <f>-¿En el Colegio no los dejan fumar? -Está prohibido</f>
        <v>#NAME?</v>
      </c>
      <c r="D690">
        <v>0</v>
      </c>
      <c r="E690">
        <v>51</v>
      </c>
    </row>
    <row r="691" spans="1:5" hidden="1" x14ac:dyDescent="0.25">
      <c r="A691">
        <v>1875</v>
      </c>
      <c r="B691" t="s">
        <v>107</v>
      </c>
      <c r="C691" t="s">
        <v>878</v>
      </c>
      <c r="D691">
        <v>0</v>
      </c>
      <c r="E691">
        <v>51</v>
      </c>
    </row>
    <row r="692" spans="1:5" hidden="1" x14ac:dyDescent="0.25">
      <c r="A692">
        <v>2289</v>
      </c>
      <c r="B692" t="s">
        <v>471</v>
      </c>
      <c r="C692" t="s">
        <v>879</v>
      </c>
      <c r="D692">
        <v>0</v>
      </c>
      <c r="E692">
        <v>51</v>
      </c>
    </row>
    <row r="693" spans="1:5" hidden="1" x14ac:dyDescent="0.25">
      <c r="A693">
        <v>2289</v>
      </c>
      <c r="B693" t="s">
        <v>471</v>
      </c>
      <c r="C693" t="e">
        <f>-¿Y el techo, taita? ¿Teja o paja? -Teja, me parece</f>
        <v>#NAME?</v>
      </c>
      <c r="D693">
        <v>0</v>
      </c>
      <c r="E693">
        <v>51</v>
      </c>
    </row>
    <row r="694" spans="1:5" hidden="1" x14ac:dyDescent="0.25">
      <c r="A694">
        <v>788</v>
      </c>
      <c r="B694" t="s">
        <v>818</v>
      </c>
      <c r="C694" t="s">
        <v>880</v>
      </c>
      <c r="D694">
        <v>0</v>
      </c>
      <c r="E694">
        <v>51</v>
      </c>
    </row>
    <row r="695" spans="1:5" hidden="1" x14ac:dyDescent="0.25">
      <c r="A695">
        <v>2182</v>
      </c>
      <c r="B695" t="s">
        <v>113</v>
      </c>
      <c r="C695" t="e">
        <f>-Sí, pue, y quiso cuatro gallinas, pero ya no tengo</f>
        <v>#NAME?</v>
      </c>
      <c r="D695">
        <v>0</v>
      </c>
      <c r="E695">
        <v>51</v>
      </c>
    </row>
    <row r="696" spans="1:5" hidden="1" x14ac:dyDescent="0.25">
      <c r="A696">
        <v>1526</v>
      </c>
      <c r="B696" t="s">
        <v>399</v>
      </c>
      <c r="C696" t="s">
        <v>881</v>
      </c>
      <c r="D696">
        <v>0</v>
      </c>
      <c r="E696">
        <v>51</v>
      </c>
    </row>
    <row r="697" spans="1:5" hidden="1" x14ac:dyDescent="0.25">
      <c r="A697">
        <v>75</v>
      </c>
      <c r="B697" t="s">
        <v>5</v>
      </c>
      <c r="C697" t="s">
        <v>882</v>
      </c>
      <c r="D697">
        <v>0</v>
      </c>
      <c r="E697">
        <v>51</v>
      </c>
    </row>
    <row r="698" spans="1:5" hidden="1" x14ac:dyDescent="0.25">
      <c r="A698">
        <v>1526</v>
      </c>
      <c r="B698" t="s">
        <v>399</v>
      </c>
      <c r="C698" t="s">
        <v>883</v>
      </c>
      <c r="D698">
        <v>0</v>
      </c>
      <c r="E698">
        <v>51</v>
      </c>
    </row>
    <row r="699" spans="1:5" hidden="1" x14ac:dyDescent="0.25">
      <c r="A699">
        <v>661</v>
      </c>
      <c r="B699" t="s">
        <v>124</v>
      </c>
      <c r="C699" t="s">
        <v>884</v>
      </c>
      <c r="D699">
        <v>0</v>
      </c>
      <c r="E699">
        <v>51</v>
      </c>
    </row>
    <row r="700" spans="1:5" hidden="1" x14ac:dyDescent="0.25">
      <c r="A700">
        <v>1046</v>
      </c>
      <c r="B700" t="s">
        <v>136</v>
      </c>
      <c r="C700" t="s">
        <v>885</v>
      </c>
      <c r="D700">
        <v>0</v>
      </c>
      <c r="E700">
        <v>51</v>
      </c>
    </row>
    <row r="701" spans="1:5" hidden="1" x14ac:dyDescent="0.25">
      <c r="A701">
        <v>661</v>
      </c>
      <c r="B701" t="s">
        <v>124</v>
      </c>
      <c r="C701" t="s">
        <v>886</v>
      </c>
      <c r="D701">
        <v>0</v>
      </c>
      <c r="E701">
        <v>51</v>
      </c>
    </row>
    <row r="702" spans="1:5" hidden="1" x14ac:dyDescent="0.25">
      <c r="A702">
        <v>2303</v>
      </c>
      <c r="B702" t="s">
        <v>887</v>
      </c>
      <c r="C702" t="s">
        <v>888</v>
      </c>
      <c r="D702">
        <v>0</v>
      </c>
      <c r="E702">
        <v>51</v>
      </c>
    </row>
    <row r="703" spans="1:5" hidden="1" x14ac:dyDescent="0.25">
      <c r="A703">
        <v>893</v>
      </c>
      <c r="B703" t="s">
        <v>80</v>
      </c>
      <c r="C703" t="s">
        <v>889</v>
      </c>
      <c r="D703">
        <v>0</v>
      </c>
      <c r="E703">
        <v>51</v>
      </c>
    </row>
    <row r="704" spans="1:5" x14ac:dyDescent="0.25">
      <c r="A704">
        <v>2244</v>
      </c>
      <c r="B704" t="s">
        <v>228</v>
      </c>
      <c r="C704" t="s">
        <v>890</v>
      </c>
      <c r="D704" s="1">
        <v>2</v>
      </c>
      <c r="E704">
        <v>51</v>
      </c>
    </row>
    <row r="705" spans="1:5" hidden="1" x14ac:dyDescent="0.25">
      <c r="A705">
        <v>319</v>
      </c>
      <c r="B705" t="s">
        <v>150</v>
      </c>
      <c r="C705" t="s">
        <v>891</v>
      </c>
      <c r="D705">
        <v>0</v>
      </c>
      <c r="E705">
        <v>51</v>
      </c>
    </row>
    <row r="706" spans="1:5" hidden="1" x14ac:dyDescent="0.25">
      <c r="A706">
        <v>2115</v>
      </c>
      <c r="B706" t="s">
        <v>35</v>
      </c>
      <c r="C706" t="s">
        <v>892</v>
      </c>
      <c r="D706">
        <v>0</v>
      </c>
      <c r="E706">
        <v>51</v>
      </c>
    </row>
    <row r="707" spans="1:5" hidden="1" x14ac:dyDescent="0.25">
      <c r="A707">
        <v>591</v>
      </c>
      <c r="B707" t="s">
        <v>247</v>
      </c>
      <c r="C707" t="s">
        <v>893</v>
      </c>
      <c r="D707">
        <v>0</v>
      </c>
      <c r="E707">
        <v>51</v>
      </c>
    </row>
    <row r="708" spans="1:5" hidden="1" x14ac:dyDescent="0.25">
      <c r="A708">
        <v>893</v>
      </c>
      <c r="B708" t="s">
        <v>80</v>
      </c>
      <c r="C708" t="s">
        <v>894</v>
      </c>
      <c r="D708">
        <v>0</v>
      </c>
      <c r="E708">
        <v>51</v>
      </c>
    </row>
    <row r="709" spans="1:5" x14ac:dyDescent="0.25">
      <c r="A709">
        <v>2015</v>
      </c>
      <c r="B709" t="s">
        <v>895</v>
      </c>
      <c r="C709" t="s">
        <v>896</v>
      </c>
      <c r="D709" s="1">
        <v>2</v>
      </c>
      <c r="E709">
        <v>51</v>
      </c>
    </row>
    <row r="710" spans="1:5" x14ac:dyDescent="0.25">
      <c r="A710">
        <v>402</v>
      </c>
      <c r="B710" t="s">
        <v>897</v>
      </c>
      <c r="C710" t="s">
        <v>898</v>
      </c>
      <c r="D710">
        <v>3</v>
      </c>
      <c r="E710">
        <v>51</v>
      </c>
    </row>
    <row r="711" spans="1:5" hidden="1" x14ac:dyDescent="0.25">
      <c r="A711">
        <v>1111</v>
      </c>
      <c r="B711" t="s">
        <v>30</v>
      </c>
      <c r="C711" t="s">
        <v>899</v>
      </c>
      <c r="D711">
        <v>0</v>
      </c>
      <c r="E711">
        <v>51</v>
      </c>
    </row>
    <row r="712" spans="1:5" hidden="1" x14ac:dyDescent="0.25">
      <c r="A712">
        <v>1429</v>
      </c>
      <c r="B712" t="s">
        <v>637</v>
      </c>
      <c r="C712" t="s">
        <v>900</v>
      </c>
      <c r="D712">
        <v>0</v>
      </c>
      <c r="E712">
        <v>51</v>
      </c>
    </row>
    <row r="713" spans="1:5" hidden="1" x14ac:dyDescent="0.25">
      <c r="A713">
        <v>1237</v>
      </c>
      <c r="B713" t="s">
        <v>15</v>
      </c>
      <c r="C713" t="s">
        <v>901</v>
      </c>
      <c r="D713">
        <v>0</v>
      </c>
      <c r="E713">
        <v>51</v>
      </c>
    </row>
    <row r="714" spans="1:5" hidden="1" x14ac:dyDescent="0.25">
      <c r="A714">
        <v>586</v>
      </c>
      <c r="B714" t="s">
        <v>902</v>
      </c>
      <c r="C714" t="s">
        <v>903</v>
      </c>
      <c r="D714">
        <v>0</v>
      </c>
      <c r="E714">
        <v>51</v>
      </c>
    </row>
    <row r="715" spans="1:5" hidden="1" x14ac:dyDescent="0.25">
      <c r="A715">
        <v>317</v>
      </c>
      <c r="B715" t="s">
        <v>484</v>
      </c>
      <c r="C715" t="s">
        <v>904</v>
      </c>
      <c r="D715">
        <v>0</v>
      </c>
      <c r="E715">
        <v>51</v>
      </c>
    </row>
    <row r="716" spans="1:5" hidden="1" x14ac:dyDescent="0.25">
      <c r="A716">
        <v>317</v>
      </c>
      <c r="B716" t="s">
        <v>484</v>
      </c>
      <c r="C716" t="s">
        <v>905</v>
      </c>
      <c r="D716">
        <v>0</v>
      </c>
      <c r="E716">
        <v>51</v>
      </c>
    </row>
    <row r="717" spans="1:5" hidden="1" x14ac:dyDescent="0.25">
      <c r="A717">
        <v>317</v>
      </c>
      <c r="B717" t="s">
        <v>484</v>
      </c>
      <c r="C717" t="s">
        <v>906</v>
      </c>
      <c r="D717">
        <v>0</v>
      </c>
      <c r="E717">
        <v>51</v>
      </c>
    </row>
    <row r="718" spans="1:5" hidden="1" x14ac:dyDescent="0.25">
      <c r="A718">
        <v>435</v>
      </c>
      <c r="B718" t="s">
        <v>126</v>
      </c>
      <c r="C718" t="s">
        <v>907</v>
      </c>
      <c r="D718">
        <v>0</v>
      </c>
      <c r="E718">
        <v>51</v>
      </c>
    </row>
    <row r="719" spans="1:5" hidden="1" x14ac:dyDescent="0.25">
      <c r="A719">
        <v>2115</v>
      </c>
      <c r="B719" t="s">
        <v>35</v>
      </c>
      <c r="C719" t="s">
        <v>908</v>
      </c>
      <c r="D719">
        <v>0</v>
      </c>
      <c r="E719">
        <v>51</v>
      </c>
    </row>
    <row r="720" spans="1:5" hidden="1" x14ac:dyDescent="0.25">
      <c r="A720">
        <v>1894</v>
      </c>
      <c r="B720" t="s">
        <v>286</v>
      </c>
      <c r="C720" t="s">
        <v>909</v>
      </c>
      <c r="D720">
        <v>0</v>
      </c>
      <c r="E720">
        <v>51</v>
      </c>
    </row>
    <row r="721" spans="1:5" hidden="1" x14ac:dyDescent="0.25">
      <c r="A721">
        <v>673</v>
      </c>
      <c r="B721" t="s">
        <v>172</v>
      </c>
      <c r="C721" t="s">
        <v>910</v>
      </c>
      <c r="D721">
        <v>0</v>
      </c>
      <c r="E721">
        <v>51</v>
      </c>
    </row>
    <row r="722" spans="1:5" hidden="1" x14ac:dyDescent="0.25">
      <c r="A722">
        <v>1279</v>
      </c>
      <c r="B722" t="s">
        <v>438</v>
      </c>
      <c r="C722" t="s">
        <v>911</v>
      </c>
      <c r="D722">
        <v>0</v>
      </c>
      <c r="E722">
        <v>51</v>
      </c>
    </row>
    <row r="723" spans="1:5" hidden="1" x14ac:dyDescent="0.25">
      <c r="A723">
        <v>61</v>
      </c>
      <c r="B723" t="s">
        <v>123</v>
      </c>
      <c r="C723" t="s">
        <v>912</v>
      </c>
      <c r="D723">
        <v>0</v>
      </c>
      <c r="E723">
        <v>51</v>
      </c>
    </row>
    <row r="724" spans="1:5" hidden="1" x14ac:dyDescent="0.25">
      <c r="A724">
        <v>2115</v>
      </c>
      <c r="B724" t="s">
        <v>35</v>
      </c>
      <c r="C724" t="s">
        <v>913</v>
      </c>
      <c r="D724">
        <v>0</v>
      </c>
      <c r="E724">
        <v>51</v>
      </c>
    </row>
    <row r="725" spans="1:5" hidden="1" x14ac:dyDescent="0.25">
      <c r="A725">
        <v>75</v>
      </c>
      <c r="B725" t="s">
        <v>5</v>
      </c>
      <c r="C725" t="s">
        <v>914</v>
      </c>
      <c r="D725">
        <v>0</v>
      </c>
      <c r="E725">
        <v>51</v>
      </c>
    </row>
    <row r="726" spans="1:5" hidden="1" x14ac:dyDescent="0.25">
      <c r="A726">
        <v>432</v>
      </c>
      <c r="B726" t="s">
        <v>815</v>
      </c>
      <c r="C726" t="s">
        <v>915</v>
      </c>
      <c r="D726">
        <v>0</v>
      </c>
      <c r="E726">
        <v>51</v>
      </c>
    </row>
    <row r="727" spans="1:5" hidden="1" x14ac:dyDescent="0.25">
      <c r="A727">
        <v>1225</v>
      </c>
      <c r="B727" t="s">
        <v>44</v>
      </c>
      <c r="C727" t="s">
        <v>916</v>
      </c>
      <c r="D727">
        <v>0</v>
      </c>
      <c r="E727">
        <v>51</v>
      </c>
    </row>
    <row r="728" spans="1:5" hidden="1" x14ac:dyDescent="0.25">
      <c r="A728">
        <v>1857</v>
      </c>
      <c r="B728" t="s">
        <v>917</v>
      </c>
      <c r="C728" t="s">
        <v>918</v>
      </c>
      <c r="D728">
        <v>0</v>
      </c>
      <c r="E728">
        <v>51</v>
      </c>
    </row>
    <row r="729" spans="1:5" hidden="1" x14ac:dyDescent="0.25">
      <c r="A729">
        <v>2115</v>
      </c>
      <c r="B729" t="s">
        <v>35</v>
      </c>
      <c r="C729" t="e">
        <f>-no -dijo el coronel- Acabo de hablar con el médico</f>
        <v>#NAME?</v>
      </c>
      <c r="D729">
        <v>0</v>
      </c>
      <c r="E729">
        <v>51</v>
      </c>
    </row>
    <row r="730" spans="1:5" hidden="1" x14ac:dyDescent="0.25">
      <c r="A730">
        <v>942</v>
      </c>
      <c r="B730" t="s">
        <v>178</v>
      </c>
      <c r="C730" t="s">
        <v>919</v>
      </c>
      <c r="D730">
        <v>0</v>
      </c>
      <c r="E730">
        <v>51</v>
      </c>
    </row>
    <row r="731" spans="1:5" hidden="1" x14ac:dyDescent="0.25">
      <c r="A731">
        <v>1727</v>
      </c>
      <c r="B731" t="s">
        <v>70</v>
      </c>
      <c r="C731" t="s">
        <v>920</v>
      </c>
      <c r="D731">
        <v>0</v>
      </c>
      <c r="E731">
        <v>51</v>
      </c>
    </row>
    <row r="732" spans="1:5" hidden="1" x14ac:dyDescent="0.25">
      <c r="A732">
        <v>1098</v>
      </c>
      <c r="B732" t="s">
        <v>502</v>
      </c>
      <c r="C732" t="s">
        <v>921</v>
      </c>
      <c r="D732">
        <v>0</v>
      </c>
      <c r="E732">
        <v>51</v>
      </c>
    </row>
    <row r="733" spans="1:5" hidden="1" x14ac:dyDescent="0.25">
      <c r="A733">
        <v>942</v>
      </c>
      <c r="B733" t="s">
        <v>178</v>
      </c>
      <c r="C733" t="s">
        <v>922</v>
      </c>
      <c r="D733">
        <v>0</v>
      </c>
      <c r="E733">
        <v>51</v>
      </c>
    </row>
    <row r="734" spans="1:5" hidden="1" x14ac:dyDescent="0.25">
      <c r="A734">
        <v>243</v>
      </c>
      <c r="B734" t="s">
        <v>276</v>
      </c>
      <c r="C734" t="s">
        <v>923</v>
      </c>
      <c r="D734">
        <v>0</v>
      </c>
      <c r="E734">
        <v>51</v>
      </c>
    </row>
    <row r="735" spans="1:5" x14ac:dyDescent="0.25">
      <c r="A735">
        <v>2250</v>
      </c>
      <c r="B735" t="s">
        <v>924</v>
      </c>
      <c r="C735" t="s">
        <v>925</v>
      </c>
      <c r="D735" s="1">
        <v>2</v>
      </c>
      <c r="E735">
        <v>51</v>
      </c>
    </row>
    <row r="736" spans="1:5" hidden="1" x14ac:dyDescent="0.25">
      <c r="A736">
        <v>2115</v>
      </c>
      <c r="B736" t="s">
        <v>35</v>
      </c>
      <c r="C736" t="s">
        <v>926</v>
      </c>
      <c r="D736">
        <v>0</v>
      </c>
      <c r="E736">
        <v>51</v>
      </c>
    </row>
    <row r="737" spans="1:5" hidden="1" x14ac:dyDescent="0.25">
      <c r="A737">
        <v>1237</v>
      </c>
      <c r="B737" t="s">
        <v>15</v>
      </c>
      <c r="C737" t="s">
        <v>927</v>
      </c>
      <c r="D737">
        <v>0</v>
      </c>
      <c r="E737">
        <v>51</v>
      </c>
    </row>
    <row r="738" spans="1:5" hidden="1" x14ac:dyDescent="0.25">
      <c r="A738">
        <v>382</v>
      </c>
      <c r="B738" t="s">
        <v>9</v>
      </c>
      <c r="C738" t="s">
        <v>928</v>
      </c>
      <c r="D738">
        <v>0</v>
      </c>
      <c r="E738">
        <v>51</v>
      </c>
    </row>
    <row r="739" spans="1:5" hidden="1" x14ac:dyDescent="0.25">
      <c r="A739">
        <v>974</v>
      </c>
      <c r="B739" t="s">
        <v>266</v>
      </c>
      <c r="C739" t="s">
        <v>929</v>
      </c>
      <c r="D739">
        <v>0</v>
      </c>
      <c r="E739">
        <v>51</v>
      </c>
    </row>
    <row r="740" spans="1:5" hidden="1" x14ac:dyDescent="0.25">
      <c r="A740">
        <v>642</v>
      </c>
      <c r="B740" t="s">
        <v>676</v>
      </c>
      <c r="C740" t="s">
        <v>930</v>
      </c>
      <c r="D740">
        <v>0</v>
      </c>
      <c r="E740">
        <v>51</v>
      </c>
    </row>
    <row r="741" spans="1:5" hidden="1" x14ac:dyDescent="0.25">
      <c r="A741">
        <v>942</v>
      </c>
      <c r="B741" t="s">
        <v>178</v>
      </c>
      <c r="C741" t="s">
        <v>931</v>
      </c>
      <c r="D741">
        <v>0</v>
      </c>
      <c r="E741">
        <v>51</v>
      </c>
    </row>
    <row r="742" spans="1:5" hidden="1" x14ac:dyDescent="0.25">
      <c r="A742">
        <v>988</v>
      </c>
      <c r="B742" t="s">
        <v>317</v>
      </c>
      <c r="C742" t="s">
        <v>932</v>
      </c>
      <c r="D742">
        <v>0</v>
      </c>
      <c r="E742">
        <v>51</v>
      </c>
    </row>
    <row r="743" spans="1:5" hidden="1" x14ac:dyDescent="0.25">
      <c r="A743">
        <v>1574</v>
      </c>
      <c r="B743" t="s">
        <v>933</v>
      </c>
      <c r="C743" t="s">
        <v>934</v>
      </c>
      <c r="D743">
        <v>0</v>
      </c>
      <c r="E743">
        <v>51</v>
      </c>
    </row>
    <row r="744" spans="1:5" hidden="1" x14ac:dyDescent="0.25">
      <c r="A744">
        <v>893</v>
      </c>
      <c r="B744" t="s">
        <v>80</v>
      </c>
      <c r="C744" t="s">
        <v>935</v>
      </c>
      <c r="D744">
        <v>0</v>
      </c>
      <c r="E744">
        <v>51</v>
      </c>
    </row>
    <row r="745" spans="1:5" hidden="1" x14ac:dyDescent="0.25">
      <c r="A745">
        <v>1804</v>
      </c>
      <c r="B745" t="s">
        <v>115</v>
      </c>
      <c r="C745" t="s">
        <v>936</v>
      </c>
      <c r="D745">
        <v>0</v>
      </c>
      <c r="E745">
        <v>51</v>
      </c>
    </row>
    <row r="746" spans="1:5" hidden="1" x14ac:dyDescent="0.25">
      <c r="A746">
        <v>791</v>
      </c>
      <c r="B746" t="s">
        <v>394</v>
      </c>
      <c r="C746" t="s">
        <v>937</v>
      </c>
      <c r="D746">
        <v>0</v>
      </c>
      <c r="E746">
        <v>51</v>
      </c>
    </row>
    <row r="747" spans="1:5" hidden="1" x14ac:dyDescent="0.25">
      <c r="A747">
        <v>642</v>
      </c>
      <c r="B747" t="s">
        <v>676</v>
      </c>
      <c r="C747" t="s">
        <v>938</v>
      </c>
      <c r="D747">
        <v>0</v>
      </c>
      <c r="E747">
        <v>51</v>
      </c>
    </row>
    <row r="748" spans="1:5" hidden="1" x14ac:dyDescent="0.25">
      <c r="A748">
        <v>1022</v>
      </c>
      <c r="B748" t="s">
        <v>939</v>
      </c>
      <c r="C748" t="e">
        <f>-¿Qué esquina? - la casa de ladrillos, de dos pisos</f>
        <v>#NAME?</v>
      </c>
      <c r="D748">
        <v>0</v>
      </c>
      <c r="E748">
        <v>51</v>
      </c>
    </row>
    <row r="749" spans="1:5" hidden="1" x14ac:dyDescent="0.25">
      <c r="A749">
        <v>893</v>
      </c>
      <c r="B749" t="s">
        <v>80</v>
      </c>
      <c r="C749" t="s">
        <v>940</v>
      </c>
      <c r="D749">
        <v>0</v>
      </c>
      <c r="E749">
        <v>51</v>
      </c>
    </row>
    <row r="750" spans="1:5" hidden="1" x14ac:dyDescent="0.25">
      <c r="A750">
        <v>289</v>
      </c>
      <c r="B750" t="s">
        <v>272</v>
      </c>
      <c r="C750" t="s">
        <v>941</v>
      </c>
      <c r="D750">
        <v>0</v>
      </c>
      <c r="E750">
        <v>51</v>
      </c>
    </row>
    <row r="751" spans="1:5" hidden="1" x14ac:dyDescent="0.25">
      <c r="A751">
        <v>790</v>
      </c>
      <c r="B751" t="s">
        <v>942</v>
      </c>
      <c r="C751" t="s">
        <v>943</v>
      </c>
      <c r="D751">
        <v>0</v>
      </c>
      <c r="E751">
        <v>51</v>
      </c>
    </row>
    <row r="752" spans="1:5" hidden="1" x14ac:dyDescent="0.25">
      <c r="A752">
        <v>572</v>
      </c>
      <c r="B752" t="s">
        <v>634</v>
      </c>
      <c r="C752" t="s">
        <v>944</v>
      </c>
      <c r="D752">
        <v>0</v>
      </c>
      <c r="E752">
        <v>51</v>
      </c>
    </row>
    <row r="753" spans="1:5" hidden="1" x14ac:dyDescent="0.25">
      <c r="A753">
        <v>790</v>
      </c>
      <c r="B753" t="s">
        <v>942</v>
      </c>
      <c r="C753" t="e">
        <f>-Estás fregado -le dijo a Vallano- el poeta te come</f>
        <v>#NAME?</v>
      </c>
      <c r="D753">
        <v>0</v>
      </c>
      <c r="E753">
        <v>51</v>
      </c>
    </row>
    <row r="754" spans="1:5" hidden="1" x14ac:dyDescent="0.25">
      <c r="A754">
        <v>2249</v>
      </c>
      <c r="B754" t="s">
        <v>59</v>
      </c>
      <c r="C754" t="s">
        <v>945</v>
      </c>
      <c r="D754">
        <v>0</v>
      </c>
      <c r="E754">
        <v>51</v>
      </c>
    </row>
    <row r="755" spans="1:5" hidden="1" x14ac:dyDescent="0.25">
      <c r="A755">
        <v>1552</v>
      </c>
      <c r="B755" t="s">
        <v>946</v>
      </c>
      <c r="C755" t="s">
        <v>947</v>
      </c>
      <c r="D755">
        <v>0</v>
      </c>
      <c r="E755">
        <v>51</v>
      </c>
    </row>
    <row r="756" spans="1:5" hidden="1" x14ac:dyDescent="0.25">
      <c r="A756">
        <v>1738</v>
      </c>
      <c r="B756" t="s">
        <v>21</v>
      </c>
      <c r="C756" t="s">
        <v>948</v>
      </c>
      <c r="D756">
        <v>0</v>
      </c>
      <c r="E756">
        <v>51</v>
      </c>
    </row>
    <row r="757" spans="1:5" hidden="1" x14ac:dyDescent="0.25">
      <c r="A757">
        <v>2115</v>
      </c>
      <c r="B757" t="s">
        <v>35</v>
      </c>
      <c r="C757" t="e">
        <f>-Yo, casualmente, de lo del juicio venía a hablarle</f>
        <v>#NAME?</v>
      </c>
      <c r="D757">
        <v>0</v>
      </c>
      <c r="E757">
        <v>51</v>
      </c>
    </row>
    <row r="758" spans="1:5" hidden="1" x14ac:dyDescent="0.25">
      <c r="A758">
        <v>1414</v>
      </c>
      <c r="B758" t="s">
        <v>533</v>
      </c>
      <c r="C758" t="s">
        <v>949</v>
      </c>
      <c r="D758">
        <v>0</v>
      </c>
      <c r="E758">
        <v>51</v>
      </c>
    </row>
    <row r="759" spans="1:5" hidden="1" x14ac:dyDescent="0.25">
      <c r="A759">
        <v>1964</v>
      </c>
      <c r="B759" t="s">
        <v>342</v>
      </c>
      <c r="C759" t="s">
        <v>950</v>
      </c>
      <c r="D759">
        <v>0</v>
      </c>
      <c r="E759">
        <v>51</v>
      </c>
    </row>
    <row r="760" spans="1:5" hidden="1" x14ac:dyDescent="0.25">
      <c r="A760">
        <v>2038</v>
      </c>
      <c r="B760" t="s">
        <v>147</v>
      </c>
      <c r="C760" t="s">
        <v>951</v>
      </c>
      <c r="D760">
        <v>0</v>
      </c>
      <c r="E760">
        <v>51</v>
      </c>
    </row>
    <row r="761" spans="1:5" hidden="1" x14ac:dyDescent="0.25">
      <c r="A761">
        <v>890</v>
      </c>
      <c r="B761" t="s">
        <v>952</v>
      </c>
      <c r="C761" t="s">
        <v>953</v>
      </c>
      <c r="D761">
        <v>0</v>
      </c>
      <c r="E761">
        <v>51</v>
      </c>
    </row>
    <row r="762" spans="1:5" hidden="1" x14ac:dyDescent="0.25">
      <c r="A762">
        <v>414</v>
      </c>
      <c r="B762" t="s">
        <v>49</v>
      </c>
      <c r="C762" t="s">
        <v>954</v>
      </c>
      <c r="D762">
        <v>0</v>
      </c>
      <c r="E762">
        <v>51</v>
      </c>
    </row>
    <row r="763" spans="1:5" hidden="1" x14ac:dyDescent="0.25">
      <c r="A763">
        <v>1541</v>
      </c>
      <c r="B763" t="s">
        <v>955</v>
      </c>
      <c r="C763" t="s">
        <v>956</v>
      </c>
      <c r="D763">
        <v>0</v>
      </c>
      <c r="E763">
        <v>51</v>
      </c>
    </row>
    <row r="764" spans="1:5" x14ac:dyDescent="0.25">
      <c r="A764">
        <v>1094</v>
      </c>
      <c r="B764" t="s">
        <v>957</v>
      </c>
      <c r="C764" t="s">
        <v>958</v>
      </c>
      <c r="D764" s="1">
        <v>2</v>
      </c>
      <c r="E764">
        <v>51</v>
      </c>
    </row>
    <row r="765" spans="1:5" hidden="1" x14ac:dyDescent="0.25">
      <c r="A765">
        <v>765</v>
      </c>
      <c r="B765" t="s">
        <v>752</v>
      </c>
      <c r="C765" t="s">
        <v>959</v>
      </c>
      <c r="D765">
        <v>0</v>
      </c>
      <c r="E765">
        <v>51</v>
      </c>
    </row>
    <row r="766" spans="1:5" hidden="1" x14ac:dyDescent="0.25">
      <c r="A766">
        <v>136</v>
      </c>
      <c r="B766" t="s">
        <v>170</v>
      </c>
      <c r="C766" t="s">
        <v>960</v>
      </c>
      <c r="D766">
        <v>0</v>
      </c>
      <c r="E766">
        <v>51</v>
      </c>
    </row>
    <row r="767" spans="1:5" hidden="1" x14ac:dyDescent="0.25">
      <c r="A767">
        <v>1914</v>
      </c>
      <c r="B767" t="s">
        <v>961</v>
      </c>
      <c r="C767" t="s">
        <v>962</v>
      </c>
      <c r="D767">
        <v>0</v>
      </c>
      <c r="E767">
        <v>51</v>
      </c>
    </row>
    <row r="768" spans="1:5" hidden="1" x14ac:dyDescent="0.25">
      <c r="A768">
        <v>275</v>
      </c>
      <c r="B768" t="s">
        <v>33</v>
      </c>
      <c r="C768" t="s">
        <v>963</v>
      </c>
      <c r="D768">
        <v>0</v>
      </c>
      <c r="E768">
        <v>51</v>
      </c>
    </row>
    <row r="769" spans="1:5" hidden="1" x14ac:dyDescent="0.25">
      <c r="A769">
        <v>765</v>
      </c>
      <c r="B769" t="s">
        <v>752</v>
      </c>
      <c r="C769" t="s">
        <v>964</v>
      </c>
      <c r="D769">
        <v>0</v>
      </c>
      <c r="E769">
        <v>51</v>
      </c>
    </row>
    <row r="770" spans="1:5" hidden="1" x14ac:dyDescent="0.25">
      <c r="A770">
        <v>2176</v>
      </c>
      <c r="B770" t="s">
        <v>66</v>
      </c>
      <c r="C770" t="s">
        <v>965</v>
      </c>
      <c r="D770">
        <v>0</v>
      </c>
      <c r="E770">
        <v>51</v>
      </c>
    </row>
    <row r="771" spans="1:5" hidden="1" x14ac:dyDescent="0.25">
      <c r="A771">
        <v>275</v>
      </c>
      <c r="B771" t="s">
        <v>33</v>
      </c>
      <c r="C771" t="s">
        <v>966</v>
      </c>
      <c r="D771">
        <v>0</v>
      </c>
      <c r="E771">
        <v>51</v>
      </c>
    </row>
    <row r="772" spans="1:5" hidden="1" x14ac:dyDescent="0.25">
      <c r="A772">
        <v>112</v>
      </c>
      <c r="B772" t="s">
        <v>967</v>
      </c>
      <c r="C772" t="s">
        <v>968</v>
      </c>
      <c r="D772">
        <v>0</v>
      </c>
      <c r="E772">
        <v>51</v>
      </c>
    </row>
    <row r="773" spans="1:5" hidden="1" x14ac:dyDescent="0.25">
      <c r="A773">
        <v>1066</v>
      </c>
      <c r="B773" t="s">
        <v>17</v>
      </c>
      <c r="C773" t="s">
        <v>969</v>
      </c>
      <c r="D773">
        <v>0</v>
      </c>
      <c r="E773">
        <v>51</v>
      </c>
    </row>
    <row r="774" spans="1:5" hidden="1" x14ac:dyDescent="0.25">
      <c r="A774">
        <v>275</v>
      </c>
      <c r="B774" t="s">
        <v>33</v>
      </c>
      <c r="C774" t="s">
        <v>970</v>
      </c>
      <c r="D774">
        <v>0</v>
      </c>
      <c r="E774">
        <v>51</v>
      </c>
    </row>
    <row r="775" spans="1:5" hidden="1" x14ac:dyDescent="0.25">
      <c r="A775">
        <v>2189</v>
      </c>
      <c r="B775" t="s">
        <v>37</v>
      </c>
      <c r="C775" t="s">
        <v>971</v>
      </c>
      <c r="D775">
        <v>0</v>
      </c>
      <c r="E775">
        <v>51</v>
      </c>
    </row>
    <row r="776" spans="1:5" hidden="1" x14ac:dyDescent="0.25">
      <c r="A776">
        <v>1098</v>
      </c>
      <c r="B776" t="s">
        <v>502</v>
      </c>
      <c r="C776" t="s">
        <v>972</v>
      </c>
      <c r="D776">
        <v>0</v>
      </c>
      <c r="E776">
        <v>51</v>
      </c>
    </row>
    <row r="777" spans="1:5" hidden="1" x14ac:dyDescent="0.25">
      <c r="A777">
        <v>1860</v>
      </c>
      <c r="B777" t="s">
        <v>348</v>
      </c>
      <c r="C777" t="s">
        <v>973</v>
      </c>
      <c r="D777">
        <v>0</v>
      </c>
      <c r="E777">
        <v>51</v>
      </c>
    </row>
    <row r="778" spans="1:5" hidden="1" x14ac:dyDescent="0.25">
      <c r="A778">
        <v>1025</v>
      </c>
      <c r="B778" t="s">
        <v>413</v>
      </c>
      <c r="C778" t="s">
        <v>974</v>
      </c>
      <c r="D778">
        <v>0</v>
      </c>
      <c r="E778">
        <v>51</v>
      </c>
    </row>
    <row r="779" spans="1:5" hidden="1" x14ac:dyDescent="0.25">
      <c r="A779">
        <v>405</v>
      </c>
      <c r="B779" t="s">
        <v>189</v>
      </c>
      <c r="C779" t="s">
        <v>975</v>
      </c>
      <c r="D779">
        <v>0</v>
      </c>
      <c r="E779">
        <v>51</v>
      </c>
    </row>
    <row r="780" spans="1:5" hidden="1" x14ac:dyDescent="0.25">
      <c r="A780">
        <v>574</v>
      </c>
      <c r="B780" t="s">
        <v>976</v>
      </c>
      <c r="C780" t="s">
        <v>977</v>
      </c>
      <c r="D780">
        <v>0</v>
      </c>
      <c r="E780">
        <v>51</v>
      </c>
    </row>
    <row r="781" spans="1:5" hidden="1" x14ac:dyDescent="0.25">
      <c r="A781">
        <v>1860</v>
      </c>
      <c r="B781" t="s">
        <v>348</v>
      </c>
      <c r="C781" t="s">
        <v>978</v>
      </c>
      <c r="D781">
        <v>0</v>
      </c>
      <c r="E781">
        <v>51</v>
      </c>
    </row>
    <row r="782" spans="1:5" hidden="1" x14ac:dyDescent="0.25">
      <c r="A782">
        <v>2115</v>
      </c>
      <c r="B782" t="s">
        <v>35</v>
      </c>
      <c r="C782" t="s">
        <v>979</v>
      </c>
      <c r="D782">
        <v>0</v>
      </c>
      <c r="E782">
        <v>51</v>
      </c>
    </row>
    <row r="783" spans="1:5" hidden="1" x14ac:dyDescent="0.25">
      <c r="A783">
        <v>891</v>
      </c>
      <c r="B783" t="s">
        <v>387</v>
      </c>
      <c r="C783" t="s">
        <v>980</v>
      </c>
      <c r="D783">
        <v>0</v>
      </c>
      <c r="E783">
        <v>51</v>
      </c>
    </row>
    <row r="784" spans="1:5" hidden="1" x14ac:dyDescent="0.25">
      <c r="A784">
        <v>793</v>
      </c>
      <c r="B784" t="s">
        <v>981</v>
      </c>
      <c r="C784" t="s">
        <v>982</v>
      </c>
      <c r="D784">
        <v>0</v>
      </c>
      <c r="E784">
        <v>51</v>
      </c>
    </row>
    <row r="785" spans="1:5" hidden="1" x14ac:dyDescent="0.25">
      <c r="A785">
        <v>2310</v>
      </c>
      <c r="B785" t="s">
        <v>829</v>
      </c>
      <c r="C785" t="s">
        <v>983</v>
      </c>
      <c r="D785">
        <v>0</v>
      </c>
      <c r="E785">
        <v>51</v>
      </c>
    </row>
    <row r="786" spans="1:5" hidden="1" x14ac:dyDescent="0.25">
      <c r="A786">
        <v>1111</v>
      </c>
      <c r="B786" t="s">
        <v>30</v>
      </c>
      <c r="C786" t="s">
        <v>984</v>
      </c>
      <c r="D786">
        <v>0</v>
      </c>
      <c r="E786">
        <v>51</v>
      </c>
    </row>
    <row r="787" spans="1:5" hidden="1" x14ac:dyDescent="0.25">
      <c r="A787">
        <v>61</v>
      </c>
      <c r="B787" t="s">
        <v>123</v>
      </c>
      <c r="C787" t="s">
        <v>985</v>
      </c>
      <c r="D787">
        <v>0</v>
      </c>
      <c r="E787">
        <v>51</v>
      </c>
    </row>
    <row r="788" spans="1:5" x14ac:dyDescent="0.25">
      <c r="A788">
        <v>935</v>
      </c>
      <c r="B788" t="s">
        <v>514</v>
      </c>
      <c r="C788" t="s">
        <v>986</v>
      </c>
      <c r="D788" s="1">
        <v>3</v>
      </c>
      <c r="E788">
        <v>51</v>
      </c>
    </row>
    <row r="789" spans="1:5" hidden="1" x14ac:dyDescent="0.25">
      <c r="A789">
        <v>1163</v>
      </c>
      <c r="B789" t="s">
        <v>987</v>
      </c>
      <c r="C789" t="s">
        <v>988</v>
      </c>
      <c r="D789">
        <v>0</v>
      </c>
      <c r="E789">
        <v>51</v>
      </c>
    </row>
    <row r="790" spans="1:5" hidden="1" x14ac:dyDescent="0.25">
      <c r="A790">
        <v>2115</v>
      </c>
      <c r="B790" t="s">
        <v>35</v>
      </c>
      <c r="C790" t="s">
        <v>989</v>
      </c>
      <c r="D790">
        <v>0</v>
      </c>
      <c r="E790">
        <v>51</v>
      </c>
    </row>
    <row r="791" spans="1:5" hidden="1" x14ac:dyDescent="0.25">
      <c r="A791">
        <v>797</v>
      </c>
      <c r="B791" t="s">
        <v>631</v>
      </c>
      <c r="C791" t="s">
        <v>990</v>
      </c>
      <c r="D791">
        <v>0</v>
      </c>
      <c r="E791">
        <v>52</v>
      </c>
    </row>
    <row r="792" spans="1:5" hidden="1" x14ac:dyDescent="0.25">
      <c r="A792">
        <v>2189</v>
      </c>
      <c r="B792" t="s">
        <v>37</v>
      </c>
      <c r="C792" t="s">
        <v>991</v>
      </c>
      <c r="D792">
        <v>0</v>
      </c>
      <c r="E792">
        <v>52</v>
      </c>
    </row>
    <row r="793" spans="1:5" hidden="1" x14ac:dyDescent="0.25">
      <c r="A793">
        <v>1066</v>
      </c>
      <c r="B793" t="s">
        <v>17</v>
      </c>
      <c r="C793" t="s">
        <v>992</v>
      </c>
      <c r="D793">
        <v>0</v>
      </c>
      <c r="E793">
        <v>52</v>
      </c>
    </row>
    <row r="794" spans="1:5" hidden="1" x14ac:dyDescent="0.25">
      <c r="A794">
        <v>1709</v>
      </c>
      <c r="B794" t="s">
        <v>541</v>
      </c>
      <c r="C794" t="s">
        <v>993</v>
      </c>
      <c r="D794">
        <v>0</v>
      </c>
      <c r="E794">
        <v>52</v>
      </c>
    </row>
    <row r="795" spans="1:5" hidden="1" x14ac:dyDescent="0.25">
      <c r="A795">
        <v>778</v>
      </c>
      <c r="B795" t="s">
        <v>616</v>
      </c>
      <c r="C795" t="s">
        <v>994</v>
      </c>
      <c r="D795">
        <v>0</v>
      </c>
      <c r="E795">
        <v>52</v>
      </c>
    </row>
    <row r="796" spans="1:5" hidden="1" x14ac:dyDescent="0.25">
      <c r="A796">
        <v>636</v>
      </c>
      <c r="B796" t="s">
        <v>296</v>
      </c>
      <c r="C796" t="s">
        <v>995</v>
      </c>
      <c r="D796">
        <v>0</v>
      </c>
      <c r="E796">
        <v>52</v>
      </c>
    </row>
    <row r="797" spans="1:5" x14ac:dyDescent="0.25">
      <c r="A797">
        <v>834</v>
      </c>
      <c r="B797" t="s">
        <v>996</v>
      </c>
      <c r="C797" t="s">
        <v>997</v>
      </c>
      <c r="D797" s="1">
        <v>1</v>
      </c>
      <c r="E797">
        <v>52</v>
      </c>
    </row>
    <row r="798" spans="1:5" hidden="1" x14ac:dyDescent="0.25">
      <c r="A798">
        <v>636</v>
      </c>
      <c r="B798" t="s">
        <v>296</v>
      </c>
      <c r="C798" t="s">
        <v>998</v>
      </c>
      <c r="D798">
        <v>0</v>
      </c>
      <c r="E798">
        <v>52</v>
      </c>
    </row>
    <row r="799" spans="1:5" hidden="1" x14ac:dyDescent="0.25">
      <c r="A799">
        <v>630</v>
      </c>
      <c r="B799" t="s">
        <v>999</v>
      </c>
      <c r="C799" t="s">
        <v>1000</v>
      </c>
      <c r="D799">
        <v>0</v>
      </c>
      <c r="E799">
        <v>52</v>
      </c>
    </row>
    <row r="800" spans="1:5" hidden="1" x14ac:dyDescent="0.25">
      <c r="A800">
        <v>513</v>
      </c>
      <c r="B800" t="s">
        <v>61</v>
      </c>
      <c r="C800" t="s">
        <v>1001</v>
      </c>
      <c r="D800">
        <v>0</v>
      </c>
      <c r="E800">
        <v>52</v>
      </c>
    </row>
    <row r="801" spans="1:5" hidden="1" x14ac:dyDescent="0.25">
      <c r="A801">
        <v>893</v>
      </c>
      <c r="B801" t="s">
        <v>80</v>
      </c>
      <c r="C801" t="s">
        <v>1002</v>
      </c>
      <c r="D801">
        <v>0</v>
      </c>
      <c r="E801">
        <v>52</v>
      </c>
    </row>
    <row r="802" spans="1:5" hidden="1" x14ac:dyDescent="0.25">
      <c r="A802">
        <v>788</v>
      </c>
      <c r="B802" t="s">
        <v>818</v>
      </c>
      <c r="C802" t="s">
        <v>12766</v>
      </c>
      <c r="D802">
        <v>0</v>
      </c>
      <c r="E802">
        <v>0</v>
      </c>
    </row>
    <row r="803" spans="1:5" hidden="1" x14ac:dyDescent="0.25">
      <c r="A803">
        <v>1111</v>
      </c>
      <c r="B803" t="s">
        <v>30</v>
      </c>
      <c r="C803" t="s">
        <v>1003</v>
      </c>
      <c r="D803">
        <v>0</v>
      </c>
      <c r="E803">
        <v>52</v>
      </c>
    </row>
    <row r="804" spans="1:5" hidden="1" x14ac:dyDescent="0.25">
      <c r="A804">
        <v>2294</v>
      </c>
      <c r="B804" t="s">
        <v>71</v>
      </c>
      <c r="C804" t="s">
        <v>1004</v>
      </c>
      <c r="D804">
        <v>0</v>
      </c>
      <c r="E804">
        <v>52</v>
      </c>
    </row>
    <row r="805" spans="1:5" hidden="1" x14ac:dyDescent="0.25">
      <c r="A805">
        <v>414</v>
      </c>
      <c r="B805" t="s">
        <v>49</v>
      </c>
      <c r="C805" t="s">
        <v>1005</v>
      </c>
      <c r="D805">
        <v>0</v>
      </c>
      <c r="E805">
        <v>52</v>
      </c>
    </row>
    <row r="806" spans="1:5" hidden="1" x14ac:dyDescent="0.25">
      <c r="A806">
        <v>2115</v>
      </c>
      <c r="B806" t="s">
        <v>35</v>
      </c>
      <c r="C806" t="e">
        <f>-no Tenemos nada que hablar -dijo el Jaguar- Lárgate</f>
        <v>#NAME?</v>
      </c>
      <c r="D806">
        <v>0</v>
      </c>
      <c r="E806">
        <v>52</v>
      </c>
    </row>
    <row r="807" spans="1:5" hidden="1" x14ac:dyDescent="0.25">
      <c r="A807">
        <v>2141</v>
      </c>
      <c r="B807" t="s">
        <v>328</v>
      </c>
      <c r="C807" t="s">
        <v>1006</v>
      </c>
      <c r="D807">
        <v>0</v>
      </c>
      <c r="E807">
        <v>52</v>
      </c>
    </row>
    <row r="808" spans="1:5" hidden="1" x14ac:dyDescent="0.25">
      <c r="A808">
        <v>988</v>
      </c>
      <c r="B808" t="s">
        <v>317</v>
      </c>
      <c r="C808" t="s">
        <v>1007</v>
      </c>
      <c r="D808">
        <v>0</v>
      </c>
      <c r="E808">
        <v>52</v>
      </c>
    </row>
    <row r="809" spans="1:5" hidden="1" x14ac:dyDescent="0.25">
      <c r="A809">
        <v>1080</v>
      </c>
      <c r="B809" t="s">
        <v>1008</v>
      </c>
      <c r="C809" t="s">
        <v>1009</v>
      </c>
      <c r="D809">
        <v>0</v>
      </c>
      <c r="E809">
        <v>52</v>
      </c>
    </row>
    <row r="810" spans="1:5" hidden="1" x14ac:dyDescent="0.25">
      <c r="A810">
        <v>212</v>
      </c>
      <c r="B810" t="s">
        <v>111</v>
      </c>
      <c r="C810" t="s">
        <v>1010</v>
      </c>
      <c r="D810">
        <v>0</v>
      </c>
      <c r="E810">
        <v>52</v>
      </c>
    </row>
    <row r="811" spans="1:5" hidden="1" x14ac:dyDescent="0.25">
      <c r="A811">
        <v>893</v>
      </c>
      <c r="B811" t="s">
        <v>80</v>
      </c>
      <c r="C811" t="s">
        <v>1011</v>
      </c>
      <c r="D811">
        <v>0</v>
      </c>
      <c r="E811">
        <v>52</v>
      </c>
    </row>
    <row r="812" spans="1:5" hidden="1" x14ac:dyDescent="0.25">
      <c r="A812">
        <v>258</v>
      </c>
      <c r="B812" t="s">
        <v>380</v>
      </c>
      <c r="C812" t="s">
        <v>1012</v>
      </c>
      <c r="D812">
        <v>0</v>
      </c>
      <c r="E812">
        <v>52</v>
      </c>
    </row>
    <row r="813" spans="1:5" hidden="1" x14ac:dyDescent="0.25">
      <c r="A813">
        <v>1875</v>
      </c>
      <c r="B813" t="s">
        <v>107</v>
      </c>
      <c r="C813" t="s">
        <v>1013</v>
      </c>
      <c r="D813">
        <v>0</v>
      </c>
      <c r="E813">
        <v>52</v>
      </c>
    </row>
    <row r="814" spans="1:5" hidden="1" x14ac:dyDescent="0.25">
      <c r="A814">
        <v>258</v>
      </c>
      <c r="B814" t="s">
        <v>380</v>
      </c>
      <c r="C814" t="e">
        <f>- no quiere - dijo la voz- el perro no quiere cantar</f>
        <v>#NAME?</v>
      </c>
      <c r="D814">
        <v>0</v>
      </c>
      <c r="E814">
        <v>52</v>
      </c>
    </row>
    <row r="815" spans="1:5" hidden="1" x14ac:dyDescent="0.25">
      <c r="A815">
        <v>382</v>
      </c>
      <c r="B815" t="s">
        <v>9</v>
      </c>
      <c r="C815" t="s">
        <v>1014</v>
      </c>
      <c r="D815">
        <v>0</v>
      </c>
      <c r="E815">
        <v>52</v>
      </c>
    </row>
    <row r="816" spans="1:5" hidden="1" x14ac:dyDescent="0.25">
      <c r="A816">
        <v>1065</v>
      </c>
      <c r="B816" t="s">
        <v>1015</v>
      </c>
      <c r="C816" t="s">
        <v>1016</v>
      </c>
      <c r="D816">
        <v>0</v>
      </c>
      <c r="E816">
        <v>52</v>
      </c>
    </row>
    <row r="817" spans="1:5" hidden="1" x14ac:dyDescent="0.25">
      <c r="A817">
        <v>2035</v>
      </c>
      <c r="B817" t="s">
        <v>284</v>
      </c>
      <c r="C817" t="s">
        <v>1017</v>
      </c>
      <c r="D817">
        <v>0</v>
      </c>
      <c r="E817">
        <v>52</v>
      </c>
    </row>
    <row r="818" spans="1:5" hidden="1" x14ac:dyDescent="0.25">
      <c r="A818">
        <v>2115</v>
      </c>
      <c r="B818" t="s">
        <v>35</v>
      </c>
      <c r="C818" t="s">
        <v>1018</v>
      </c>
      <c r="D818">
        <v>0</v>
      </c>
      <c r="E818">
        <v>52</v>
      </c>
    </row>
    <row r="819" spans="1:5" hidden="1" x14ac:dyDescent="0.25">
      <c r="A819">
        <v>1046</v>
      </c>
      <c r="B819" t="s">
        <v>136</v>
      </c>
      <c r="C819" t="s">
        <v>1019</v>
      </c>
      <c r="D819">
        <v>0</v>
      </c>
      <c r="E819">
        <v>52</v>
      </c>
    </row>
    <row r="820" spans="1:5" hidden="1" x14ac:dyDescent="0.25">
      <c r="A820">
        <v>1894</v>
      </c>
      <c r="B820" t="s">
        <v>286</v>
      </c>
      <c r="C820" t="s">
        <v>1020</v>
      </c>
      <c r="D820">
        <v>0</v>
      </c>
      <c r="E820">
        <v>52</v>
      </c>
    </row>
    <row r="821" spans="1:5" hidden="1" x14ac:dyDescent="0.25">
      <c r="A821">
        <v>766</v>
      </c>
      <c r="B821" t="s">
        <v>1021</v>
      </c>
      <c r="C821" t="s">
        <v>1022</v>
      </c>
      <c r="D821">
        <v>0</v>
      </c>
      <c r="E821">
        <v>52</v>
      </c>
    </row>
    <row r="822" spans="1:5" hidden="1" x14ac:dyDescent="0.25">
      <c r="A822">
        <v>293</v>
      </c>
      <c r="B822" t="s">
        <v>313</v>
      </c>
      <c r="C822" t="s">
        <v>1023</v>
      </c>
      <c r="D822">
        <v>0</v>
      </c>
      <c r="E822">
        <v>52</v>
      </c>
    </row>
    <row r="823" spans="1:5" hidden="1" x14ac:dyDescent="0.25">
      <c r="A823">
        <v>275</v>
      </c>
      <c r="B823" t="s">
        <v>33</v>
      </c>
      <c r="C823" t="s">
        <v>1024</v>
      </c>
      <c r="D823">
        <v>0</v>
      </c>
      <c r="E823">
        <v>52</v>
      </c>
    </row>
    <row r="824" spans="1:5" hidden="1" x14ac:dyDescent="0.25">
      <c r="A824">
        <v>2236</v>
      </c>
      <c r="B824" t="s">
        <v>90</v>
      </c>
      <c r="C824" t="s">
        <v>1025</v>
      </c>
      <c r="D824">
        <v>0</v>
      </c>
      <c r="E824">
        <v>52</v>
      </c>
    </row>
    <row r="825" spans="1:5" hidden="1" x14ac:dyDescent="0.25">
      <c r="A825">
        <v>1876</v>
      </c>
      <c r="B825" t="s">
        <v>57</v>
      </c>
      <c r="C825" t="s">
        <v>1026</v>
      </c>
      <c r="D825">
        <v>0</v>
      </c>
      <c r="E825">
        <v>52</v>
      </c>
    </row>
    <row r="826" spans="1:5" hidden="1" x14ac:dyDescent="0.25">
      <c r="A826">
        <v>1876</v>
      </c>
      <c r="B826" t="s">
        <v>57</v>
      </c>
      <c r="C826" t="s">
        <v>1027</v>
      </c>
      <c r="D826">
        <v>0</v>
      </c>
      <c r="E826">
        <v>52</v>
      </c>
    </row>
    <row r="827" spans="1:5" hidden="1" x14ac:dyDescent="0.25">
      <c r="A827">
        <v>275</v>
      </c>
      <c r="B827" t="s">
        <v>33</v>
      </c>
      <c r="C827" t="s">
        <v>1028</v>
      </c>
      <c r="D827">
        <v>0</v>
      </c>
      <c r="E827">
        <v>52</v>
      </c>
    </row>
    <row r="828" spans="1:5" hidden="1" x14ac:dyDescent="0.25">
      <c r="A828">
        <v>289</v>
      </c>
      <c r="B828" t="s">
        <v>272</v>
      </c>
      <c r="C828" t="s">
        <v>1029</v>
      </c>
      <c r="D828">
        <v>0</v>
      </c>
      <c r="E828">
        <v>52</v>
      </c>
    </row>
    <row r="829" spans="1:5" hidden="1" x14ac:dyDescent="0.25">
      <c r="A829">
        <v>289</v>
      </c>
      <c r="B829" t="s">
        <v>272</v>
      </c>
      <c r="C829" t="s">
        <v>1030</v>
      </c>
      <c r="D829">
        <v>0</v>
      </c>
      <c r="E829">
        <v>52</v>
      </c>
    </row>
    <row r="830" spans="1:5" hidden="1" x14ac:dyDescent="0.25">
      <c r="A830">
        <v>2294</v>
      </c>
      <c r="B830" t="s">
        <v>71</v>
      </c>
      <c r="C830" t="s">
        <v>1031</v>
      </c>
      <c r="D830">
        <v>0</v>
      </c>
      <c r="E830">
        <v>52</v>
      </c>
    </row>
    <row r="831" spans="1:5" hidden="1" x14ac:dyDescent="0.25">
      <c r="A831">
        <v>1876</v>
      </c>
      <c r="B831" t="s">
        <v>57</v>
      </c>
      <c r="C831" t="s">
        <v>1032</v>
      </c>
      <c r="D831">
        <v>0</v>
      </c>
      <c r="E831">
        <v>52</v>
      </c>
    </row>
    <row r="832" spans="1:5" hidden="1" x14ac:dyDescent="0.25">
      <c r="A832">
        <v>288</v>
      </c>
      <c r="B832" t="s">
        <v>262</v>
      </c>
      <c r="C832" t="s">
        <v>1033</v>
      </c>
      <c r="D832">
        <v>0</v>
      </c>
      <c r="E832">
        <v>52</v>
      </c>
    </row>
    <row r="833" spans="1:5" hidden="1" x14ac:dyDescent="0.25">
      <c r="A833">
        <v>1781</v>
      </c>
      <c r="B833" t="s">
        <v>331</v>
      </c>
      <c r="C833" t="s">
        <v>1034</v>
      </c>
      <c r="D833">
        <v>0</v>
      </c>
      <c r="E833">
        <v>52</v>
      </c>
    </row>
    <row r="834" spans="1:5" hidden="1" x14ac:dyDescent="0.25">
      <c r="A834">
        <v>2236</v>
      </c>
      <c r="B834" t="s">
        <v>90</v>
      </c>
      <c r="C834" t="s">
        <v>1035</v>
      </c>
      <c r="D834">
        <v>0</v>
      </c>
      <c r="E834">
        <v>52</v>
      </c>
    </row>
    <row r="835" spans="1:5" hidden="1" x14ac:dyDescent="0.25">
      <c r="A835">
        <v>2294</v>
      </c>
      <c r="B835" t="s">
        <v>71</v>
      </c>
      <c r="C835" t="s">
        <v>1036</v>
      </c>
      <c r="D835">
        <v>0</v>
      </c>
      <c r="E835">
        <v>52</v>
      </c>
    </row>
    <row r="836" spans="1:5" hidden="1" x14ac:dyDescent="0.25">
      <c r="A836">
        <v>513</v>
      </c>
      <c r="B836" t="s">
        <v>61</v>
      </c>
      <c r="C836" t="s">
        <v>1037</v>
      </c>
      <c r="D836">
        <v>0</v>
      </c>
      <c r="E836">
        <v>52</v>
      </c>
    </row>
    <row r="837" spans="1:5" hidden="1" x14ac:dyDescent="0.25">
      <c r="A837">
        <v>1253</v>
      </c>
      <c r="B837" t="s">
        <v>205</v>
      </c>
      <c r="C837" t="s">
        <v>1038</v>
      </c>
      <c r="D837">
        <v>0</v>
      </c>
      <c r="E837">
        <v>52</v>
      </c>
    </row>
    <row r="838" spans="1:5" x14ac:dyDescent="0.25">
      <c r="A838">
        <v>2044</v>
      </c>
      <c r="B838" t="s">
        <v>1039</v>
      </c>
      <c r="C838" t="s">
        <v>1040</v>
      </c>
      <c r="D838" s="1">
        <v>3</v>
      </c>
      <c r="E838">
        <v>52</v>
      </c>
    </row>
    <row r="839" spans="1:5" hidden="1" x14ac:dyDescent="0.25">
      <c r="A839">
        <v>275</v>
      </c>
      <c r="B839" t="s">
        <v>33</v>
      </c>
      <c r="C839" t="s">
        <v>1041</v>
      </c>
      <c r="D839">
        <v>0</v>
      </c>
      <c r="E839">
        <v>52</v>
      </c>
    </row>
    <row r="840" spans="1:5" hidden="1" x14ac:dyDescent="0.25">
      <c r="A840">
        <v>1427</v>
      </c>
      <c r="B840" t="s">
        <v>191</v>
      </c>
      <c r="C840" t="s">
        <v>1042</v>
      </c>
      <c r="D840">
        <v>0</v>
      </c>
      <c r="E840">
        <v>52</v>
      </c>
    </row>
    <row r="841" spans="1:5" hidden="1" x14ac:dyDescent="0.25">
      <c r="A841">
        <v>513</v>
      </c>
      <c r="B841" t="s">
        <v>61</v>
      </c>
      <c r="C841" t="s">
        <v>1043</v>
      </c>
      <c r="D841">
        <v>0</v>
      </c>
      <c r="E841">
        <v>52</v>
      </c>
    </row>
    <row r="842" spans="1:5" hidden="1" x14ac:dyDescent="0.25">
      <c r="A842">
        <v>673</v>
      </c>
      <c r="B842" t="s">
        <v>172</v>
      </c>
      <c r="C842" t="s">
        <v>1044</v>
      </c>
      <c r="D842">
        <v>0</v>
      </c>
      <c r="E842">
        <v>52</v>
      </c>
    </row>
    <row r="843" spans="1:5" hidden="1" x14ac:dyDescent="0.25">
      <c r="A843">
        <v>275</v>
      </c>
      <c r="B843" t="s">
        <v>33</v>
      </c>
      <c r="C843" t="s">
        <v>1045</v>
      </c>
      <c r="D843">
        <v>0</v>
      </c>
      <c r="E843">
        <v>52</v>
      </c>
    </row>
    <row r="844" spans="1:5" hidden="1" x14ac:dyDescent="0.25">
      <c r="A844">
        <v>636</v>
      </c>
      <c r="B844" t="s">
        <v>296</v>
      </c>
      <c r="C844" t="s">
        <v>1046</v>
      </c>
      <c r="D844">
        <v>0</v>
      </c>
      <c r="E844">
        <v>52</v>
      </c>
    </row>
    <row r="845" spans="1:5" hidden="1" x14ac:dyDescent="0.25">
      <c r="A845">
        <v>636</v>
      </c>
      <c r="B845" t="s">
        <v>296</v>
      </c>
      <c r="C845" t="s">
        <v>1047</v>
      </c>
      <c r="D845">
        <v>0</v>
      </c>
      <c r="E845">
        <v>52</v>
      </c>
    </row>
    <row r="846" spans="1:5" hidden="1" x14ac:dyDescent="0.25">
      <c r="A846">
        <v>1225</v>
      </c>
      <c r="B846" t="s">
        <v>44</v>
      </c>
      <c r="C846" t="s">
        <v>1048</v>
      </c>
      <c r="D846">
        <v>0</v>
      </c>
      <c r="E846">
        <v>52</v>
      </c>
    </row>
    <row r="847" spans="1:5" hidden="1" x14ac:dyDescent="0.25">
      <c r="A847">
        <v>75</v>
      </c>
      <c r="B847" t="s">
        <v>5</v>
      </c>
      <c r="C847" t="s">
        <v>1049</v>
      </c>
      <c r="D847">
        <v>0</v>
      </c>
      <c r="E847">
        <v>52</v>
      </c>
    </row>
    <row r="848" spans="1:5" hidden="1" x14ac:dyDescent="0.25">
      <c r="A848">
        <v>1056</v>
      </c>
      <c r="B848" t="s">
        <v>291</v>
      </c>
      <c r="C848" t="s">
        <v>1050</v>
      </c>
      <c r="D848">
        <v>0</v>
      </c>
      <c r="E848">
        <v>52</v>
      </c>
    </row>
    <row r="849" spans="1:5" hidden="1" x14ac:dyDescent="0.25">
      <c r="A849">
        <v>1111</v>
      </c>
      <c r="B849" t="s">
        <v>30</v>
      </c>
      <c r="C849" t="s">
        <v>1051</v>
      </c>
      <c r="D849">
        <v>0</v>
      </c>
      <c r="E849">
        <v>52</v>
      </c>
    </row>
    <row r="850" spans="1:5" hidden="1" x14ac:dyDescent="0.25">
      <c r="A850">
        <v>2305</v>
      </c>
      <c r="B850" t="s">
        <v>23</v>
      </c>
      <c r="C850" t="s">
        <v>1052</v>
      </c>
      <c r="D850">
        <v>0</v>
      </c>
      <c r="E850">
        <v>52</v>
      </c>
    </row>
    <row r="851" spans="1:5" hidden="1" x14ac:dyDescent="0.25">
      <c r="A851">
        <v>2219</v>
      </c>
      <c r="B851" t="s">
        <v>396</v>
      </c>
      <c r="C851" t="s">
        <v>1053</v>
      </c>
      <c r="D851">
        <v>0</v>
      </c>
      <c r="E851">
        <v>52</v>
      </c>
    </row>
    <row r="852" spans="1:5" hidden="1" x14ac:dyDescent="0.25">
      <c r="A852">
        <v>2161</v>
      </c>
      <c r="B852" t="s">
        <v>861</v>
      </c>
      <c r="C852" t="s">
        <v>1054</v>
      </c>
      <c r="D852">
        <v>0</v>
      </c>
      <c r="E852">
        <v>52</v>
      </c>
    </row>
    <row r="853" spans="1:5" hidden="1" x14ac:dyDescent="0.25">
      <c r="A853">
        <v>1432</v>
      </c>
      <c r="B853" t="s">
        <v>233</v>
      </c>
      <c r="C853" t="s">
        <v>1055</v>
      </c>
      <c r="D853">
        <v>0</v>
      </c>
      <c r="E853">
        <v>52</v>
      </c>
    </row>
    <row r="854" spans="1:5" hidden="1" x14ac:dyDescent="0.25">
      <c r="A854">
        <v>1876</v>
      </c>
      <c r="B854" t="s">
        <v>57</v>
      </c>
      <c r="C854" t="s">
        <v>1056</v>
      </c>
      <c r="D854">
        <v>0</v>
      </c>
      <c r="E854">
        <v>52</v>
      </c>
    </row>
    <row r="855" spans="1:5" hidden="1" x14ac:dyDescent="0.25">
      <c r="A855">
        <v>1804</v>
      </c>
      <c r="B855" t="s">
        <v>115</v>
      </c>
      <c r="C855" t="s">
        <v>1057</v>
      </c>
      <c r="D855">
        <v>0</v>
      </c>
      <c r="E855">
        <v>52</v>
      </c>
    </row>
    <row r="856" spans="1:5" hidden="1" x14ac:dyDescent="0.25">
      <c r="A856">
        <v>382</v>
      </c>
      <c r="B856" t="s">
        <v>9</v>
      </c>
      <c r="C856" t="s">
        <v>1058</v>
      </c>
      <c r="D856">
        <v>0</v>
      </c>
      <c r="E856">
        <v>52</v>
      </c>
    </row>
    <row r="857" spans="1:5" hidden="1" x14ac:dyDescent="0.25">
      <c r="A857">
        <v>661</v>
      </c>
      <c r="B857" t="s">
        <v>124</v>
      </c>
      <c r="C857" t="s">
        <v>1059</v>
      </c>
      <c r="D857">
        <v>0</v>
      </c>
      <c r="E857">
        <v>52</v>
      </c>
    </row>
    <row r="858" spans="1:5" hidden="1" x14ac:dyDescent="0.25">
      <c r="A858">
        <v>340</v>
      </c>
      <c r="B858" t="s">
        <v>564</v>
      </c>
      <c r="C858" t="s">
        <v>1060</v>
      </c>
      <c r="D858">
        <v>0</v>
      </c>
      <c r="E858">
        <v>52</v>
      </c>
    </row>
    <row r="859" spans="1:5" hidden="1" x14ac:dyDescent="0.25">
      <c r="A859">
        <v>1738</v>
      </c>
      <c r="B859" t="s">
        <v>21</v>
      </c>
      <c r="C859" t="s">
        <v>1061</v>
      </c>
      <c r="D859">
        <v>0</v>
      </c>
      <c r="E859">
        <v>52</v>
      </c>
    </row>
    <row r="860" spans="1:5" hidden="1" x14ac:dyDescent="0.25">
      <c r="A860">
        <v>1876</v>
      </c>
      <c r="B860" t="s">
        <v>57</v>
      </c>
      <c r="C860" t="s">
        <v>1062</v>
      </c>
      <c r="D860">
        <v>0</v>
      </c>
      <c r="E860">
        <v>52</v>
      </c>
    </row>
    <row r="861" spans="1:5" hidden="1" x14ac:dyDescent="0.25">
      <c r="A861">
        <v>2161</v>
      </c>
      <c r="B861" t="s">
        <v>861</v>
      </c>
      <c r="C861" t="s">
        <v>1063</v>
      </c>
      <c r="D861">
        <v>0</v>
      </c>
      <c r="E861">
        <v>52</v>
      </c>
    </row>
    <row r="862" spans="1:5" hidden="1" x14ac:dyDescent="0.25">
      <c r="A862">
        <v>2223</v>
      </c>
      <c r="B862" t="s">
        <v>103</v>
      </c>
      <c r="C862" t="s">
        <v>1064</v>
      </c>
      <c r="D862">
        <v>0</v>
      </c>
      <c r="E862">
        <v>52</v>
      </c>
    </row>
    <row r="863" spans="1:5" hidden="1" x14ac:dyDescent="0.25">
      <c r="A863">
        <v>673</v>
      </c>
      <c r="B863" t="s">
        <v>172</v>
      </c>
      <c r="C863" t="s">
        <v>1065</v>
      </c>
      <c r="D863">
        <v>0</v>
      </c>
      <c r="E863">
        <v>52</v>
      </c>
    </row>
    <row r="864" spans="1:5" hidden="1" x14ac:dyDescent="0.25">
      <c r="A864">
        <v>2223</v>
      </c>
      <c r="B864" t="s">
        <v>103</v>
      </c>
      <c r="C864" t="s">
        <v>1066</v>
      </c>
      <c r="D864">
        <v>0</v>
      </c>
      <c r="E864">
        <v>52</v>
      </c>
    </row>
    <row r="865" spans="1:5" hidden="1" x14ac:dyDescent="0.25">
      <c r="A865">
        <v>673</v>
      </c>
      <c r="B865" t="s">
        <v>172</v>
      </c>
      <c r="C865" t="s">
        <v>1067</v>
      </c>
      <c r="D865">
        <v>0</v>
      </c>
      <c r="E865">
        <v>52</v>
      </c>
    </row>
    <row r="866" spans="1:5" hidden="1" x14ac:dyDescent="0.25">
      <c r="A866">
        <v>1111</v>
      </c>
      <c r="B866" t="s">
        <v>30</v>
      </c>
      <c r="C866" t="s">
        <v>1068</v>
      </c>
      <c r="D866">
        <v>0</v>
      </c>
      <c r="E866">
        <v>52</v>
      </c>
    </row>
    <row r="867" spans="1:5" hidden="1" x14ac:dyDescent="0.25">
      <c r="A867">
        <v>2236</v>
      </c>
      <c r="B867" t="s">
        <v>90</v>
      </c>
      <c r="C867" t="s">
        <v>1069</v>
      </c>
      <c r="D867">
        <v>0</v>
      </c>
      <c r="E867">
        <v>52</v>
      </c>
    </row>
    <row r="868" spans="1:5" hidden="1" x14ac:dyDescent="0.25">
      <c r="A868">
        <v>2236</v>
      </c>
      <c r="B868" t="s">
        <v>90</v>
      </c>
      <c r="C868" t="s">
        <v>1070</v>
      </c>
      <c r="D868">
        <v>0</v>
      </c>
      <c r="E868">
        <v>52</v>
      </c>
    </row>
    <row r="869" spans="1:5" hidden="1" x14ac:dyDescent="0.25">
      <c r="A869">
        <v>1597</v>
      </c>
      <c r="B869" t="s">
        <v>744</v>
      </c>
      <c r="C869" t="s">
        <v>1071</v>
      </c>
      <c r="D869">
        <v>0</v>
      </c>
      <c r="E869">
        <v>52</v>
      </c>
    </row>
    <row r="870" spans="1:5" hidden="1" x14ac:dyDescent="0.25">
      <c r="A870">
        <v>2115</v>
      </c>
      <c r="B870" t="s">
        <v>35</v>
      </c>
      <c r="C870" t="s">
        <v>1072</v>
      </c>
      <c r="D870">
        <v>0</v>
      </c>
      <c r="E870">
        <v>52</v>
      </c>
    </row>
    <row r="871" spans="1:5" hidden="1" x14ac:dyDescent="0.25">
      <c r="A871">
        <v>1098</v>
      </c>
      <c r="B871" t="s">
        <v>502</v>
      </c>
      <c r="C871" t="s">
        <v>1073</v>
      </c>
      <c r="D871">
        <v>0</v>
      </c>
      <c r="E871">
        <v>52</v>
      </c>
    </row>
    <row r="872" spans="1:5" hidden="1" x14ac:dyDescent="0.25">
      <c r="A872">
        <v>1355</v>
      </c>
      <c r="B872" t="s">
        <v>449</v>
      </c>
      <c r="C872" t="s">
        <v>1074</v>
      </c>
      <c r="D872">
        <v>0</v>
      </c>
      <c r="E872">
        <v>52</v>
      </c>
    </row>
    <row r="873" spans="1:5" hidden="1" x14ac:dyDescent="0.25">
      <c r="A873">
        <v>174</v>
      </c>
      <c r="B873" t="s">
        <v>144</v>
      </c>
      <c r="C873" t="s">
        <v>1075</v>
      </c>
      <c r="D873">
        <v>0</v>
      </c>
      <c r="E873">
        <v>52</v>
      </c>
    </row>
    <row r="874" spans="1:5" hidden="1" x14ac:dyDescent="0.25">
      <c r="A874">
        <v>2316</v>
      </c>
      <c r="B874" t="s">
        <v>42</v>
      </c>
      <c r="C874" t="s">
        <v>1076</v>
      </c>
      <c r="D874">
        <v>0</v>
      </c>
      <c r="E874">
        <v>52</v>
      </c>
    </row>
    <row r="875" spans="1:5" hidden="1" x14ac:dyDescent="0.25">
      <c r="A875">
        <v>2182</v>
      </c>
      <c r="B875" t="s">
        <v>113</v>
      </c>
      <c r="C875" t="s">
        <v>1077</v>
      </c>
      <c r="D875">
        <v>0</v>
      </c>
      <c r="E875">
        <v>52</v>
      </c>
    </row>
    <row r="876" spans="1:5" hidden="1" x14ac:dyDescent="0.25">
      <c r="A876">
        <v>1111</v>
      </c>
      <c r="B876" t="s">
        <v>30</v>
      </c>
      <c r="C876" t="s">
        <v>1078</v>
      </c>
      <c r="D876">
        <v>0</v>
      </c>
      <c r="E876">
        <v>52</v>
      </c>
    </row>
    <row r="877" spans="1:5" hidden="1" x14ac:dyDescent="0.25">
      <c r="A877">
        <v>2115</v>
      </c>
      <c r="B877" t="s">
        <v>35</v>
      </c>
      <c r="C877" t="s">
        <v>1079</v>
      </c>
      <c r="D877">
        <v>0</v>
      </c>
      <c r="E877">
        <v>52</v>
      </c>
    </row>
    <row r="878" spans="1:5" hidden="1" x14ac:dyDescent="0.25">
      <c r="A878">
        <v>1355</v>
      </c>
      <c r="B878" t="s">
        <v>449</v>
      </c>
      <c r="C878" t="s">
        <v>1080</v>
      </c>
      <c r="D878">
        <v>0</v>
      </c>
      <c r="E878">
        <v>52</v>
      </c>
    </row>
    <row r="879" spans="1:5" hidden="1" x14ac:dyDescent="0.25">
      <c r="A879">
        <v>1111</v>
      </c>
      <c r="B879" t="s">
        <v>30</v>
      </c>
      <c r="C879" t="s">
        <v>1081</v>
      </c>
      <c r="D879">
        <v>0</v>
      </c>
      <c r="E879">
        <v>52</v>
      </c>
    </row>
    <row r="880" spans="1:5" hidden="1" x14ac:dyDescent="0.25">
      <c r="A880">
        <v>258</v>
      </c>
      <c r="B880" t="s">
        <v>380</v>
      </c>
      <c r="C880" t="s">
        <v>1082</v>
      </c>
      <c r="D880">
        <v>0</v>
      </c>
      <c r="E880">
        <v>52</v>
      </c>
    </row>
    <row r="881" spans="1:5" hidden="1" x14ac:dyDescent="0.25">
      <c r="A881">
        <v>2316</v>
      </c>
      <c r="B881" t="s">
        <v>42</v>
      </c>
      <c r="C881" t="s">
        <v>1083</v>
      </c>
      <c r="D881">
        <v>0</v>
      </c>
      <c r="E881">
        <v>52</v>
      </c>
    </row>
    <row r="882" spans="1:5" hidden="1" x14ac:dyDescent="0.25">
      <c r="A882">
        <v>1111</v>
      </c>
      <c r="B882" t="s">
        <v>30</v>
      </c>
      <c r="C882" t="s">
        <v>1084</v>
      </c>
      <c r="D882">
        <v>0</v>
      </c>
      <c r="E882">
        <v>52</v>
      </c>
    </row>
    <row r="883" spans="1:5" hidden="1" x14ac:dyDescent="0.25">
      <c r="A883">
        <v>587</v>
      </c>
      <c r="B883" t="s">
        <v>289</v>
      </c>
      <c r="C883" t="s">
        <v>1085</v>
      </c>
      <c r="D883">
        <v>0</v>
      </c>
      <c r="E883">
        <v>52</v>
      </c>
    </row>
    <row r="884" spans="1:5" hidden="1" x14ac:dyDescent="0.25">
      <c r="A884">
        <v>2316</v>
      </c>
      <c r="B884" t="s">
        <v>42</v>
      </c>
      <c r="C884" t="s">
        <v>1086</v>
      </c>
      <c r="D884">
        <v>0</v>
      </c>
      <c r="E884">
        <v>52</v>
      </c>
    </row>
    <row r="885" spans="1:5" hidden="1" x14ac:dyDescent="0.25">
      <c r="A885">
        <v>419</v>
      </c>
      <c r="B885" t="s">
        <v>1087</v>
      </c>
      <c r="C885" t="s">
        <v>1088</v>
      </c>
      <c r="D885">
        <v>0</v>
      </c>
      <c r="E885">
        <v>52</v>
      </c>
    </row>
    <row r="886" spans="1:5" hidden="1" x14ac:dyDescent="0.25">
      <c r="A886">
        <v>61</v>
      </c>
      <c r="B886" t="s">
        <v>123</v>
      </c>
      <c r="C886" t="s">
        <v>1089</v>
      </c>
      <c r="D886">
        <v>0</v>
      </c>
      <c r="E886">
        <v>52</v>
      </c>
    </row>
    <row r="887" spans="1:5" hidden="1" x14ac:dyDescent="0.25">
      <c r="A887">
        <v>499</v>
      </c>
      <c r="B887" t="s">
        <v>1090</v>
      </c>
      <c r="C887" t="s">
        <v>1091</v>
      </c>
      <c r="D887">
        <v>0</v>
      </c>
      <c r="E887">
        <v>52</v>
      </c>
    </row>
    <row r="888" spans="1:5" x14ac:dyDescent="0.25">
      <c r="A888">
        <v>446</v>
      </c>
      <c r="B888" t="s">
        <v>1092</v>
      </c>
      <c r="C888" t="s">
        <v>1093</v>
      </c>
      <c r="D888" s="1">
        <v>3</v>
      </c>
      <c r="E888">
        <v>52</v>
      </c>
    </row>
    <row r="889" spans="1:5" hidden="1" x14ac:dyDescent="0.25">
      <c r="A889">
        <v>2289</v>
      </c>
      <c r="B889" t="s">
        <v>471</v>
      </c>
      <c r="C889" t="s">
        <v>1094</v>
      </c>
      <c r="D889">
        <v>0</v>
      </c>
      <c r="E889">
        <v>52</v>
      </c>
    </row>
    <row r="890" spans="1:5" hidden="1" x14ac:dyDescent="0.25">
      <c r="A890">
        <v>1111</v>
      </c>
      <c r="B890" t="s">
        <v>30</v>
      </c>
      <c r="C890" t="s">
        <v>1095</v>
      </c>
      <c r="D890">
        <v>0</v>
      </c>
      <c r="E890">
        <v>52</v>
      </c>
    </row>
    <row r="891" spans="1:5" x14ac:dyDescent="0.25">
      <c r="A891">
        <v>46</v>
      </c>
      <c r="B891" t="s">
        <v>1096</v>
      </c>
      <c r="C891" t="s">
        <v>1097</v>
      </c>
      <c r="D891" s="1">
        <v>2</v>
      </c>
      <c r="E891">
        <v>52</v>
      </c>
    </row>
    <row r="892" spans="1:5" x14ac:dyDescent="0.25">
      <c r="A892">
        <v>2136</v>
      </c>
      <c r="B892" t="s">
        <v>1098</v>
      </c>
      <c r="C892" t="s">
        <v>1099</v>
      </c>
      <c r="D892" s="1">
        <v>2</v>
      </c>
      <c r="E892">
        <v>52</v>
      </c>
    </row>
    <row r="893" spans="1:5" x14ac:dyDescent="0.25">
      <c r="A893">
        <v>898</v>
      </c>
      <c r="B893" t="s">
        <v>421</v>
      </c>
      <c r="C893" t="s">
        <v>1100</v>
      </c>
      <c r="D893">
        <v>2</v>
      </c>
      <c r="E893">
        <v>52</v>
      </c>
    </row>
    <row r="894" spans="1:5" x14ac:dyDescent="0.25">
      <c r="A894">
        <v>793</v>
      </c>
      <c r="B894" t="s">
        <v>981</v>
      </c>
      <c r="C894" t="s">
        <v>1101</v>
      </c>
      <c r="D894">
        <v>2</v>
      </c>
      <c r="E894">
        <v>52</v>
      </c>
    </row>
    <row r="895" spans="1:5" hidden="1" x14ac:dyDescent="0.25">
      <c r="A895">
        <v>1111</v>
      </c>
      <c r="B895" t="s">
        <v>30</v>
      </c>
      <c r="C895" t="s">
        <v>1102</v>
      </c>
      <c r="D895">
        <v>0</v>
      </c>
      <c r="E895">
        <v>52</v>
      </c>
    </row>
    <row r="896" spans="1:5" x14ac:dyDescent="0.25">
      <c r="A896">
        <v>414</v>
      </c>
      <c r="B896" t="s">
        <v>49</v>
      </c>
      <c r="C896" t="s">
        <v>1103</v>
      </c>
      <c r="D896">
        <v>2</v>
      </c>
      <c r="E896">
        <v>52</v>
      </c>
    </row>
    <row r="897" spans="1:5" hidden="1" x14ac:dyDescent="0.25">
      <c r="A897">
        <v>2182</v>
      </c>
      <c r="B897" t="s">
        <v>113</v>
      </c>
      <c r="C897" t="s">
        <v>1104</v>
      </c>
      <c r="D897">
        <v>0</v>
      </c>
      <c r="E897">
        <v>52</v>
      </c>
    </row>
    <row r="898" spans="1:5" hidden="1" x14ac:dyDescent="0.25">
      <c r="A898">
        <v>2176</v>
      </c>
      <c r="B898" t="s">
        <v>66</v>
      </c>
      <c r="C898" t="s">
        <v>1105</v>
      </c>
      <c r="D898">
        <v>0</v>
      </c>
      <c r="E898">
        <v>52</v>
      </c>
    </row>
    <row r="899" spans="1:5" hidden="1" x14ac:dyDescent="0.25">
      <c r="A899">
        <v>2115</v>
      </c>
      <c r="B899" t="s">
        <v>35</v>
      </c>
      <c r="C899" t="s">
        <v>1106</v>
      </c>
      <c r="D899">
        <v>0</v>
      </c>
      <c r="E899">
        <v>52</v>
      </c>
    </row>
    <row r="900" spans="1:5" hidden="1" x14ac:dyDescent="0.25">
      <c r="A900">
        <v>1111</v>
      </c>
      <c r="B900" t="s">
        <v>30</v>
      </c>
      <c r="C900" t="s">
        <v>1107</v>
      </c>
      <c r="D900">
        <v>0</v>
      </c>
      <c r="E900">
        <v>52</v>
      </c>
    </row>
    <row r="901" spans="1:5" x14ac:dyDescent="0.25">
      <c r="A901">
        <v>790</v>
      </c>
      <c r="B901" t="s">
        <v>942</v>
      </c>
      <c r="C901" t="s">
        <v>1108</v>
      </c>
      <c r="D901">
        <v>3</v>
      </c>
      <c r="E901">
        <v>52</v>
      </c>
    </row>
    <row r="902" spans="1:5" hidden="1" x14ac:dyDescent="0.25">
      <c r="A902">
        <v>61</v>
      </c>
      <c r="B902" t="s">
        <v>123</v>
      </c>
      <c r="C902" t="s">
        <v>1109</v>
      </c>
      <c r="D902">
        <v>0</v>
      </c>
      <c r="E902">
        <v>52</v>
      </c>
    </row>
    <row r="903" spans="1:5" hidden="1" x14ac:dyDescent="0.25">
      <c r="A903">
        <v>1396</v>
      </c>
      <c r="B903" t="s">
        <v>145</v>
      </c>
      <c r="C903" t="s">
        <v>1110</v>
      </c>
      <c r="D903">
        <v>0</v>
      </c>
      <c r="E903">
        <v>52</v>
      </c>
    </row>
    <row r="904" spans="1:5" hidden="1" x14ac:dyDescent="0.25">
      <c r="A904">
        <v>1111</v>
      </c>
      <c r="B904" t="s">
        <v>30</v>
      </c>
      <c r="C904" t="s">
        <v>1111</v>
      </c>
      <c r="D904">
        <v>0</v>
      </c>
      <c r="E904">
        <v>52</v>
      </c>
    </row>
    <row r="905" spans="1:5" hidden="1" x14ac:dyDescent="0.25">
      <c r="A905">
        <v>846</v>
      </c>
      <c r="B905" t="s">
        <v>344</v>
      </c>
      <c r="C905" t="s">
        <v>1112</v>
      </c>
      <c r="D905">
        <v>0</v>
      </c>
      <c r="E905">
        <v>52</v>
      </c>
    </row>
    <row r="906" spans="1:5" hidden="1" x14ac:dyDescent="0.25">
      <c r="A906">
        <v>2115</v>
      </c>
      <c r="B906" t="s">
        <v>35</v>
      </c>
      <c r="C906" t="s">
        <v>1113</v>
      </c>
      <c r="D906">
        <v>0</v>
      </c>
      <c r="E906">
        <v>52</v>
      </c>
    </row>
    <row r="907" spans="1:5" x14ac:dyDescent="0.25">
      <c r="A907">
        <v>1128</v>
      </c>
      <c r="B907" t="s">
        <v>494</v>
      </c>
      <c r="C907" t="s">
        <v>1114</v>
      </c>
      <c r="D907" s="1">
        <v>2</v>
      </c>
      <c r="E907">
        <v>53</v>
      </c>
    </row>
    <row r="908" spans="1:5" hidden="1" x14ac:dyDescent="0.25">
      <c r="A908">
        <v>1253</v>
      </c>
      <c r="B908" t="s">
        <v>205</v>
      </c>
      <c r="C908" t="s">
        <v>1115</v>
      </c>
      <c r="D908">
        <v>0</v>
      </c>
      <c r="E908">
        <v>53</v>
      </c>
    </row>
    <row r="909" spans="1:5" hidden="1" x14ac:dyDescent="0.25">
      <c r="A909">
        <v>1098</v>
      </c>
      <c r="B909" t="s">
        <v>502</v>
      </c>
      <c r="C909" t="s">
        <v>1116</v>
      </c>
      <c r="D909">
        <v>0</v>
      </c>
      <c r="E909">
        <v>53</v>
      </c>
    </row>
    <row r="910" spans="1:5" hidden="1" x14ac:dyDescent="0.25">
      <c r="A910">
        <v>525</v>
      </c>
      <c r="B910" t="s">
        <v>678</v>
      </c>
      <c r="C910" t="s">
        <v>1117</v>
      </c>
      <c r="D910">
        <v>0</v>
      </c>
      <c r="E910">
        <v>53</v>
      </c>
    </row>
    <row r="911" spans="1:5" hidden="1" x14ac:dyDescent="0.25">
      <c r="A911">
        <v>1098</v>
      </c>
      <c r="B911" t="s">
        <v>502</v>
      </c>
      <c r="C911" t="s">
        <v>1118</v>
      </c>
      <c r="D911">
        <v>0</v>
      </c>
      <c r="E911">
        <v>53</v>
      </c>
    </row>
    <row r="912" spans="1:5" hidden="1" x14ac:dyDescent="0.25">
      <c r="A912">
        <v>382</v>
      </c>
      <c r="B912" t="s">
        <v>9</v>
      </c>
      <c r="C912" t="s">
        <v>1119</v>
      </c>
      <c r="D912">
        <v>0</v>
      </c>
      <c r="E912">
        <v>53</v>
      </c>
    </row>
    <row r="913" spans="1:5" hidden="1" x14ac:dyDescent="0.25">
      <c r="A913">
        <v>1689</v>
      </c>
      <c r="B913" t="s">
        <v>1120</v>
      </c>
      <c r="C913" t="s">
        <v>1121</v>
      </c>
      <c r="D913">
        <v>0</v>
      </c>
      <c r="E913">
        <v>53</v>
      </c>
    </row>
    <row r="914" spans="1:5" hidden="1" x14ac:dyDescent="0.25">
      <c r="A914">
        <v>1396</v>
      </c>
      <c r="B914" t="s">
        <v>145</v>
      </c>
      <c r="C914" t="s">
        <v>1122</v>
      </c>
      <c r="D914">
        <v>0</v>
      </c>
      <c r="E914">
        <v>53</v>
      </c>
    </row>
    <row r="915" spans="1:5" hidden="1" x14ac:dyDescent="0.25">
      <c r="A915">
        <v>2035</v>
      </c>
      <c r="B915" t="s">
        <v>284</v>
      </c>
      <c r="C915" t="s">
        <v>1123</v>
      </c>
      <c r="D915">
        <v>0</v>
      </c>
      <c r="E915">
        <v>53</v>
      </c>
    </row>
    <row r="916" spans="1:5" hidden="1" x14ac:dyDescent="0.25">
      <c r="A916">
        <v>2291</v>
      </c>
      <c r="B916" t="s">
        <v>86</v>
      </c>
      <c r="C916" t="s">
        <v>1124</v>
      </c>
      <c r="D916">
        <v>0</v>
      </c>
      <c r="E916">
        <v>53</v>
      </c>
    </row>
    <row r="917" spans="1:5" hidden="1" x14ac:dyDescent="0.25">
      <c r="A917">
        <v>382</v>
      </c>
      <c r="B917" t="s">
        <v>9</v>
      </c>
      <c r="C917" t="s">
        <v>1125</v>
      </c>
      <c r="D917">
        <v>0</v>
      </c>
      <c r="E917">
        <v>53</v>
      </c>
    </row>
    <row r="918" spans="1:5" hidden="1" x14ac:dyDescent="0.25">
      <c r="A918">
        <v>243</v>
      </c>
      <c r="B918" t="s">
        <v>276</v>
      </c>
      <c r="C918" t="s">
        <v>1126</v>
      </c>
      <c r="D918">
        <v>0</v>
      </c>
      <c r="E918">
        <v>53</v>
      </c>
    </row>
    <row r="919" spans="1:5" hidden="1" x14ac:dyDescent="0.25">
      <c r="A919">
        <v>241</v>
      </c>
      <c r="B919" t="s">
        <v>807</v>
      </c>
      <c r="C919" t="s">
        <v>1127</v>
      </c>
      <c r="D919">
        <v>0</v>
      </c>
      <c r="E919">
        <v>53</v>
      </c>
    </row>
    <row r="920" spans="1:5" x14ac:dyDescent="0.25">
      <c r="A920">
        <v>1876</v>
      </c>
      <c r="B920" t="s">
        <v>57</v>
      </c>
      <c r="C920" t="s">
        <v>1128</v>
      </c>
      <c r="D920">
        <v>1</v>
      </c>
      <c r="E920">
        <v>53</v>
      </c>
    </row>
    <row r="921" spans="1:5" hidden="1" x14ac:dyDescent="0.25">
      <c r="A921">
        <v>317</v>
      </c>
      <c r="B921" t="s">
        <v>484</v>
      </c>
      <c r="C921" t="s">
        <v>1129</v>
      </c>
      <c r="D921">
        <v>0</v>
      </c>
      <c r="E921">
        <v>53</v>
      </c>
    </row>
    <row r="922" spans="1:5" hidden="1" x14ac:dyDescent="0.25">
      <c r="A922">
        <v>1299</v>
      </c>
      <c r="B922" t="s">
        <v>94</v>
      </c>
      <c r="C922" t="e">
        <f>-¿Sabes? las mujeres son Como las palomas en el monte</f>
        <v>#NAME?</v>
      </c>
      <c r="D922">
        <v>0</v>
      </c>
      <c r="E922">
        <v>53</v>
      </c>
    </row>
    <row r="923" spans="1:5" hidden="1" x14ac:dyDescent="0.25">
      <c r="A923">
        <v>793</v>
      </c>
      <c r="B923" t="s">
        <v>981</v>
      </c>
      <c r="C923" t="s">
        <v>1130</v>
      </c>
      <c r="D923">
        <v>0</v>
      </c>
      <c r="E923">
        <v>53</v>
      </c>
    </row>
    <row r="924" spans="1:5" hidden="1" x14ac:dyDescent="0.25">
      <c r="A924">
        <v>1111</v>
      </c>
      <c r="B924" t="s">
        <v>30</v>
      </c>
      <c r="C924" t="s">
        <v>1131</v>
      </c>
      <c r="D924">
        <v>0</v>
      </c>
      <c r="E924">
        <v>53</v>
      </c>
    </row>
    <row r="925" spans="1:5" hidden="1" x14ac:dyDescent="0.25">
      <c r="A925">
        <v>1501</v>
      </c>
      <c r="B925" t="s">
        <v>118</v>
      </c>
      <c r="C925" t="s">
        <v>1132</v>
      </c>
      <c r="D925">
        <v>0</v>
      </c>
      <c r="E925">
        <v>53</v>
      </c>
    </row>
    <row r="926" spans="1:5" hidden="1" x14ac:dyDescent="0.25">
      <c r="A926">
        <v>22</v>
      </c>
      <c r="B926" t="s">
        <v>1133</v>
      </c>
      <c r="C926" t="s">
        <v>1134</v>
      </c>
      <c r="D926">
        <v>0</v>
      </c>
      <c r="E926">
        <v>53</v>
      </c>
    </row>
    <row r="927" spans="1:5" hidden="1" x14ac:dyDescent="0.25">
      <c r="A927">
        <v>2291</v>
      </c>
      <c r="B927" t="s">
        <v>86</v>
      </c>
      <c r="C927" t="s">
        <v>1135</v>
      </c>
      <c r="D927">
        <v>0</v>
      </c>
      <c r="E927">
        <v>53</v>
      </c>
    </row>
    <row r="928" spans="1:5" hidden="1" x14ac:dyDescent="0.25">
      <c r="A928">
        <v>206</v>
      </c>
      <c r="B928" t="s">
        <v>550</v>
      </c>
      <c r="C928" t="s">
        <v>1136</v>
      </c>
      <c r="D928">
        <v>0</v>
      </c>
      <c r="E928">
        <v>53</v>
      </c>
    </row>
    <row r="929" spans="1:5" hidden="1" x14ac:dyDescent="0.25">
      <c r="A929">
        <v>1689</v>
      </c>
      <c r="B929" t="s">
        <v>1120</v>
      </c>
      <c r="C929" t="s">
        <v>1137</v>
      </c>
      <c r="D929">
        <v>0</v>
      </c>
      <c r="E929">
        <v>53</v>
      </c>
    </row>
    <row r="930" spans="1:5" x14ac:dyDescent="0.25">
      <c r="A930">
        <v>2236</v>
      </c>
      <c r="B930" t="s">
        <v>90</v>
      </c>
      <c r="C930" t="s">
        <v>1138</v>
      </c>
      <c r="D930" s="1">
        <v>3</v>
      </c>
      <c r="E930">
        <v>53</v>
      </c>
    </row>
    <row r="931" spans="1:5" hidden="1" x14ac:dyDescent="0.25">
      <c r="A931">
        <v>793</v>
      </c>
      <c r="B931" t="s">
        <v>981</v>
      </c>
      <c r="C931" t="s">
        <v>1139</v>
      </c>
      <c r="D931">
        <v>0</v>
      </c>
      <c r="E931">
        <v>53</v>
      </c>
    </row>
    <row r="932" spans="1:5" x14ac:dyDescent="0.25">
      <c r="A932">
        <v>1876</v>
      </c>
      <c r="B932" t="s">
        <v>57</v>
      </c>
      <c r="C932" t="s">
        <v>1140</v>
      </c>
      <c r="D932">
        <v>2</v>
      </c>
      <c r="E932">
        <v>53</v>
      </c>
    </row>
    <row r="933" spans="1:5" hidden="1" x14ac:dyDescent="0.25">
      <c r="A933">
        <v>1939</v>
      </c>
      <c r="B933" t="s">
        <v>1141</v>
      </c>
      <c r="C933" t="s">
        <v>1142</v>
      </c>
      <c r="D933">
        <v>0</v>
      </c>
      <c r="E933">
        <v>53</v>
      </c>
    </row>
    <row r="934" spans="1:5" hidden="1" x14ac:dyDescent="0.25">
      <c r="A934">
        <v>1237</v>
      </c>
      <c r="B934" t="s">
        <v>15</v>
      </c>
      <c r="C934" t="s">
        <v>1143</v>
      </c>
      <c r="D934">
        <v>0</v>
      </c>
      <c r="E934">
        <v>53</v>
      </c>
    </row>
    <row r="935" spans="1:5" hidden="1" x14ac:dyDescent="0.25">
      <c r="A935">
        <v>1237</v>
      </c>
      <c r="B935" t="s">
        <v>15</v>
      </c>
      <c r="C935" t="s">
        <v>1144</v>
      </c>
      <c r="D935">
        <v>0</v>
      </c>
      <c r="E935">
        <v>53</v>
      </c>
    </row>
    <row r="936" spans="1:5" x14ac:dyDescent="0.25">
      <c r="A936">
        <v>1876</v>
      </c>
      <c r="B936" t="s">
        <v>57</v>
      </c>
      <c r="C936" t="s">
        <v>12888</v>
      </c>
      <c r="D936">
        <v>2</v>
      </c>
      <c r="E936">
        <v>53</v>
      </c>
    </row>
    <row r="937" spans="1:5" hidden="1" x14ac:dyDescent="0.25">
      <c r="A937">
        <v>1876</v>
      </c>
      <c r="B937" t="s">
        <v>57</v>
      </c>
      <c r="C937" t="s">
        <v>1145</v>
      </c>
      <c r="D937">
        <v>0</v>
      </c>
      <c r="E937">
        <v>53</v>
      </c>
    </row>
    <row r="938" spans="1:5" hidden="1" x14ac:dyDescent="0.25">
      <c r="A938">
        <v>2142</v>
      </c>
      <c r="B938" t="s">
        <v>156</v>
      </c>
      <c r="C938" t="s">
        <v>1146</v>
      </c>
      <c r="D938">
        <v>0</v>
      </c>
      <c r="E938">
        <v>53</v>
      </c>
    </row>
    <row r="939" spans="1:5" hidden="1" x14ac:dyDescent="0.25">
      <c r="A939">
        <v>793</v>
      </c>
      <c r="B939" t="s">
        <v>981</v>
      </c>
      <c r="C939" t="s">
        <v>1147</v>
      </c>
      <c r="D939">
        <v>0</v>
      </c>
      <c r="E939">
        <v>53</v>
      </c>
    </row>
    <row r="940" spans="1:5" hidden="1" x14ac:dyDescent="0.25">
      <c r="A940">
        <v>1781</v>
      </c>
      <c r="B940" t="s">
        <v>331</v>
      </c>
      <c r="C940" t="s">
        <v>1148</v>
      </c>
      <c r="D940">
        <v>0</v>
      </c>
      <c r="E940">
        <v>53</v>
      </c>
    </row>
    <row r="941" spans="1:5" hidden="1" x14ac:dyDescent="0.25">
      <c r="A941">
        <v>495</v>
      </c>
      <c r="B941" t="s">
        <v>1149</v>
      </c>
      <c r="C941" t="s">
        <v>1150</v>
      </c>
      <c r="D941">
        <v>0</v>
      </c>
      <c r="E941">
        <v>53</v>
      </c>
    </row>
    <row r="942" spans="1:5" hidden="1" x14ac:dyDescent="0.25">
      <c r="A942">
        <v>1046</v>
      </c>
      <c r="B942" t="s">
        <v>136</v>
      </c>
      <c r="C942" t="s">
        <v>1151</v>
      </c>
      <c r="D942">
        <v>0</v>
      </c>
      <c r="E942">
        <v>53</v>
      </c>
    </row>
    <row r="943" spans="1:5" hidden="1" x14ac:dyDescent="0.25">
      <c r="A943">
        <v>1347</v>
      </c>
      <c r="B943" t="s">
        <v>554</v>
      </c>
      <c r="C943" t="s">
        <v>1152</v>
      </c>
      <c r="D943">
        <v>0</v>
      </c>
      <c r="E943">
        <v>53</v>
      </c>
    </row>
    <row r="944" spans="1:5" hidden="1" x14ac:dyDescent="0.25">
      <c r="A944">
        <v>1237</v>
      </c>
      <c r="B944" t="s">
        <v>15</v>
      </c>
      <c r="C944" t="s">
        <v>1153</v>
      </c>
      <c r="D944">
        <v>0</v>
      </c>
      <c r="E944">
        <v>53</v>
      </c>
    </row>
    <row r="945" spans="1:5" hidden="1" x14ac:dyDescent="0.25">
      <c r="A945">
        <v>1018</v>
      </c>
      <c r="B945" t="s">
        <v>1154</v>
      </c>
      <c r="C945" t="s">
        <v>1155</v>
      </c>
      <c r="D945">
        <v>0</v>
      </c>
      <c r="E945">
        <v>53</v>
      </c>
    </row>
    <row r="946" spans="1:5" hidden="1" x14ac:dyDescent="0.25">
      <c r="A946">
        <v>2176</v>
      </c>
      <c r="B946" t="s">
        <v>66</v>
      </c>
      <c r="C946" t="s">
        <v>1156</v>
      </c>
      <c r="D946">
        <v>0</v>
      </c>
      <c r="E946">
        <v>53</v>
      </c>
    </row>
    <row r="947" spans="1:5" hidden="1" x14ac:dyDescent="0.25">
      <c r="A947">
        <v>893</v>
      </c>
      <c r="B947" t="s">
        <v>80</v>
      </c>
      <c r="C947" t="s">
        <v>1157</v>
      </c>
      <c r="D947">
        <v>0</v>
      </c>
      <c r="E947">
        <v>53</v>
      </c>
    </row>
    <row r="948" spans="1:5" hidden="1" x14ac:dyDescent="0.25">
      <c r="A948">
        <v>540</v>
      </c>
      <c r="B948" t="s">
        <v>1158</v>
      </c>
      <c r="C948" t="s">
        <v>1159</v>
      </c>
      <c r="D948">
        <v>0</v>
      </c>
      <c r="E948">
        <v>53</v>
      </c>
    </row>
    <row r="949" spans="1:5" hidden="1" x14ac:dyDescent="0.25">
      <c r="A949">
        <v>1432</v>
      </c>
      <c r="B949" t="s">
        <v>233</v>
      </c>
      <c r="C949" t="s">
        <v>1160</v>
      </c>
      <c r="D949">
        <v>0</v>
      </c>
      <c r="E949">
        <v>53</v>
      </c>
    </row>
    <row r="950" spans="1:5" hidden="1" x14ac:dyDescent="0.25">
      <c r="A950">
        <v>1964</v>
      </c>
      <c r="B950" t="s">
        <v>342</v>
      </c>
      <c r="C950" t="s">
        <v>1161</v>
      </c>
      <c r="D950">
        <v>0</v>
      </c>
      <c r="E950">
        <v>53</v>
      </c>
    </row>
    <row r="951" spans="1:5" hidden="1" x14ac:dyDescent="0.25">
      <c r="A951">
        <v>2115</v>
      </c>
      <c r="B951" t="s">
        <v>35</v>
      </c>
      <c r="C951" t="s">
        <v>1162</v>
      </c>
      <c r="D951">
        <v>0</v>
      </c>
      <c r="E951">
        <v>53</v>
      </c>
    </row>
    <row r="952" spans="1:5" hidden="1" x14ac:dyDescent="0.25">
      <c r="A952">
        <v>2115</v>
      </c>
      <c r="B952" t="s">
        <v>35</v>
      </c>
      <c r="C952" t="s">
        <v>1163</v>
      </c>
      <c r="D952">
        <v>0</v>
      </c>
      <c r="E952">
        <v>53</v>
      </c>
    </row>
    <row r="953" spans="1:5" hidden="1" x14ac:dyDescent="0.25">
      <c r="A953">
        <v>1464</v>
      </c>
      <c r="B953" t="s">
        <v>55</v>
      </c>
      <c r="C953" t="e">
        <f>-¿No iban al cine? -Nos dejaron plantados -dijo Pluto</f>
        <v>#NAME?</v>
      </c>
      <c r="D953">
        <v>0</v>
      </c>
      <c r="E953">
        <v>53</v>
      </c>
    </row>
    <row r="954" spans="1:5" hidden="1" x14ac:dyDescent="0.25">
      <c r="A954">
        <v>332</v>
      </c>
      <c r="B954" t="s">
        <v>717</v>
      </c>
      <c r="C954" t="s">
        <v>1164</v>
      </c>
      <c r="D954">
        <v>0</v>
      </c>
      <c r="E954">
        <v>53</v>
      </c>
    </row>
    <row r="955" spans="1:5" hidden="1" x14ac:dyDescent="0.25">
      <c r="A955">
        <v>2316</v>
      </c>
      <c r="B955" t="s">
        <v>42</v>
      </c>
      <c r="C955" t="s">
        <v>12770</v>
      </c>
      <c r="D955">
        <v>0</v>
      </c>
      <c r="E955">
        <v>0</v>
      </c>
    </row>
    <row r="956" spans="1:5" hidden="1" x14ac:dyDescent="0.25">
      <c r="A956">
        <v>769</v>
      </c>
      <c r="B956" t="s">
        <v>271</v>
      </c>
      <c r="C956" t="s">
        <v>1165</v>
      </c>
      <c r="D956">
        <v>0</v>
      </c>
      <c r="E956">
        <v>53</v>
      </c>
    </row>
    <row r="957" spans="1:5" hidden="1" x14ac:dyDescent="0.25">
      <c r="A957">
        <v>1299</v>
      </c>
      <c r="B957" t="s">
        <v>94</v>
      </c>
      <c r="C957" t="s">
        <v>1166</v>
      </c>
      <c r="D957">
        <v>0</v>
      </c>
      <c r="E957">
        <v>53</v>
      </c>
    </row>
    <row r="958" spans="1:5" hidden="1" x14ac:dyDescent="0.25">
      <c r="A958">
        <v>1046</v>
      </c>
      <c r="B958" t="s">
        <v>136</v>
      </c>
      <c r="C958" t="s">
        <v>1167</v>
      </c>
      <c r="D958">
        <v>0</v>
      </c>
      <c r="E958">
        <v>53</v>
      </c>
    </row>
    <row r="959" spans="1:5" hidden="1" x14ac:dyDescent="0.25">
      <c r="A959">
        <v>1227</v>
      </c>
      <c r="B959" t="s">
        <v>1168</v>
      </c>
      <c r="C959" t="s">
        <v>1169</v>
      </c>
      <c r="D959">
        <v>0</v>
      </c>
      <c r="E959">
        <v>53</v>
      </c>
    </row>
    <row r="960" spans="1:5" hidden="1" x14ac:dyDescent="0.25">
      <c r="A960">
        <v>1871</v>
      </c>
      <c r="B960" t="s">
        <v>373</v>
      </c>
      <c r="C960" t="s">
        <v>1170</v>
      </c>
      <c r="D960">
        <v>0</v>
      </c>
      <c r="E960">
        <v>53</v>
      </c>
    </row>
    <row r="961" spans="1:5" hidden="1" x14ac:dyDescent="0.25">
      <c r="A961">
        <v>1804</v>
      </c>
      <c r="B961" t="s">
        <v>115</v>
      </c>
      <c r="C961" t="s">
        <v>1171</v>
      </c>
      <c r="D961">
        <v>0</v>
      </c>
      <c r="E961">
        <v>53</v>
      </c>
    </row>
    <row r="962" spans="1:5" hidden="1" x14ac:dyDescent="0.25">
      <c r="A962">
        <v>1559</v>
      </c>
      <c r="B962" t="s">
        <v>1172</v>
      </c>
      <c r="C962" t="e">
        <f>-Ah, y para comprar cuatro reales de sal llevas burro</f>
        <v>#NAME?</v>
      </c>
      <c r="D962">
        <v>0</v>
      </c>
      <c r="E962">
        <v>53</v>
      </c>
    </row>
    <row r="963" spans="1:5" hidden="1" x14ac:dyDescent="0.25">
      <c r="A963">
        <v>483</v>
      </c>
      <c r="B963" t="s">
        <v>1173</v>
      </c>
      <c r="C963" t="s">
        <v>1174</v>
      </c>
      <c r="D963">
        <v>0</v>
      </c>
      <c r="E963">
        <v>53</v>
      </c>
    </row>
    <row r="964" spans="1:5" hidden="1" x14ac:dyDescent="0.25">
      <c r="A964">
        <v>234</v>
      </c>
      <c r="B964" t="s">
        <v>1175</v>
      </c>
      <c r="C964" t="s">
        <v>1176</v>
      </c>
      <c r="D964">
        <v>0</v>
      </c>
      <c r="E964">
        <v>53</v>
      </c>
    </row>
    <row r="965" spans="1:5" hidden="1" x14ac:dyDescent="0.25">
      <c r="A965">
        <v>365</v>
      </c>
      <c r="B965" t="s">
        <v>109</v>
      </c>
      <c r="C965" t="s">
        <v>1177</v>
      </c>
      <c r="D965">
        <v>0</v>
      </c>
      <c r="E965">
        <v>53</v>
      </c>
    </row>
    <row r="966" spans="1:5" hidden="1" x14ac:dyDescent="0.25">
      <c r="A966">
        <v>2115</v>
      </c>
      <c r="B966" t="s">
        <v>35</v>
      </c>
      <c r="C966" t="s">
        <v>1178</v>
      </c>
      <c r="D966">
        <v>0</v>
      </c>
      <c r="E966">
        <v>53</v>
      </c>
    </row>
    <row r="967" spans="1:5" hidden="1" x14ac:dyDescent="0.25">
      <c r="A967">
        <v>1111</v>
      </c>
      <c r="B967" t="s">
        <v>30</v>
      </c>
      <c r="C967" t="s">
        <v>1179</v>
      </c>
      <c r="D967">
        <v>0</v>
      </c>
      <c r="E967">
        <v>53</v>
      </c>
    </row>
    <row r="968" spans="1:5" hidden="1" x14ac:dyDescent="0.25">
      <c r="A968">
        <v>60</v>
      </c>
      <c r="B968" t="s">
        <v>1180</v>
      </c>
      <c r="C968" t="s">
        <v>1181</v>
      </c>
      <c r="D968">
        <v>0</v>
      </c>
      <c r="E968">
        <v>53</v>
      </c>
    </row>
    <row r="969" spans="1:5" hidden="1" x14ac:dyDescent="0.25">
      <c r="A969">
        <v>1429</v>
      </c>
      <c r="B969" t="s">
        <v>637</v>
      </c>
      <c r="C969" t="e">
        <f>-Tiene una gran pinta - dijo Pluto- y es muy elegante</f>
        <v>#NAME?</v>
      </c>
      <c r="D969">
        <v>0</v>
      </c>
      <c r="E969">
        <v>53</v>
      </c>
    </row>
    <row r="970" spans="1:5" hidden="1" x14ac:dyDescent="0.25">
      <c r="A970">
        <v>2102</v>
      </c>
      <c r="B970" t="s">
        <v>1182</v>
      </c>
      <c r="C970" t="s">
        <v>1183</v>
      </c>
      <c r="D970">
        <v>0</v>
      </c>
      <c r="E970">
        <v>53</v>
      </c>
    </row>
    <row r="971" spans="1:5" hidden="1" x14ac:dyDescent="0.25">
      <c r="A971">
        <v>414</v>
      </c>
      <c r="B971" t="s">
        <v>49</v>
      </c>
      <c r="C971" t="s">
        <v>1184</v>
      </c>
      <c r="D971">
        <v>0</v>
      </c>
      <c r="E971">
        <v>53</v>
      </c>
    </row>
    <row r="972" spans="1:5" hidden="1" x14ac:dyDescent="0.25">
      <c r="A972">
        <v>2115</v>
      </c>
      <c r="B972" t="s">
        <v>35</v>
      </c>
      <c r="C972" t="s">
        <v>1185</v>
      </c>
      <c r="D972">
        <v>0</v>
      </c>
      <c r="E972">
        <v>53</v>
      </c>
    </row>
    <row r="973" spans="1:5" hidden="1" x14ac:dyDescent="0.25">
      <c r="A973">
        <v>275</v>
      </c>
      <c r="B973" t="s">
        <v>33</v>
      </c>
      <c r="C973" t="s">
        <v>1186</v>
      </c>
      <c r="D973">
        <v>0</v>
      </c>
      <c r="E973">
        <v>53</v>
      </c>
    </row>
    <row r="974" spans="1:5" hidden="1" x14ac:dyDescent="0.25">
      <c r="A974">
        <v>622</v>
      </c>
      <c r="B974" t="s">
        <v>1187</v>
      </c>
      <c r="C974" t="s">
        <v>1188</v>
      </c>
      <c r="D974">
        <v>0</v>
      </c>
      <c r="E974">
        <v>53</v>
      </c>
    </row>
    <row r="975" spans="1:5" hidden="1" x14ac:dyDescent="0.25">
      <c r="A975">
        <v>405</v>
      </c>
      <c r="B975" t="s">
        <v>189</v>
      </c>
      <c r="C975" t="s">
        <v>1189</v>
      </c>
      <c r="D975">
        <v>0</v>
      </c>
      <c r="E975">
        <v>53</v>
      </c>
    </row>
    <row r="976" spans="1:5" hidden="1" x14ac:dyDescent="0.25">
      <c r="A976">
        <v>1167</v>
      </c>
      <c r="B976" t="s">
        <v>1190</v>
      </c>
      <c r="C976" t="s">
        <v>1191</v>
      </c>
      <c r="D976">
        <v>0</v>
      </c>
      <c r="E976">
        <v>53</v>
      </c>
    </row>
    <row r="977" spans="1:5" hidden="1" x14ac:dyDescent="0.25">
      <c r="A977">
        <v>258</v>
      </c>
      <c r="B977" t="s">
        <v>380</v>
      </c>
      <c r="C977" t="s">
        <v>1192</v>
      </c>
      <c r="D977">
        <v>0</v>
      </c>
      <c r="E977">
        <v>53</v>
      </c>
    </row>
    <row r="978" spans="1:5" hidden="1" x14ac:dyDescent="0.25">
      <c r="A978">
        <v>258</v>
      </c>
      <c r="B978" t="s">
        <v>380</v>
      </c>
      <c r="C978" t="s">
        <v>1193</v>
      </c>
      <c r="D978">
        <v>0</v>
      </c>
      <c r="E978">
        <v>53</v>
      </c>
    </row>
    <row r="979" spans="1:5" hidden="1" x14ac:dyDescent="0.25">
      <c r="A979">
        <v>2115</v>
      </c>
      <c r="B979" t="s">
        <v>35</v>
      </c>
      <c r="C979" t="s">
        <v>1194</v>
      </c>
      <c r="D979">
        <v>0</v>
      </c>
      <c r="E979">
        <v>53</v>
      </c>
    </row>
    <row r="980" spans="1:5" hidden="1" x14ac:dyDescent="0.25">
      <c r="A980">
        <v>2189</v>
      </c>
      <c r="B980" t="s">
        <v>37</v>
      </c>
      <c r="C980" t="s">
        <v>1195</v>
      </c>
      <c r="D980">
        <v>0</v>
      </c>
      <c r="E980">
        <v>53</v>
      </c>
    </row>
    <row r="981" spans="1:5" hidden="1" x14ac:dyDescent="0.25">
      <c r="A981">
        <v>2236</v>
      </c>
      <c r="B981" t="s">
        <v>90</v>
      </c>
      <c r="C981" t="s">
        <v>1196</v>
      </c>
      <c r="D981">
        <v>0</v>
      </c>
      <c r="E981">
        <v>53</v>
      </c>
    </row>
    <row r="982" spans="1:5" hidden="1" x14ac:dyDescent="0.25">
      <c r="A982">
        <v>75</v>
      </c>
      <c r="B982" t="s">
        <v>5</v>
      </c>
      <c r="C982" t="s">
        <v>1197</v>
      </c>
      <c r="D982">
        <v>0</v>
      </c>
      <c r="E982">
        <v>53</v>
      </c>
    </row>
    <row r="983" spans="1:5" hidden="1" x14ac:dyDescent="0.25">
      <c r="A983">
        <v>2289</v>
      </c>
      <c r="B983" t="s">
        <v>471</v>
      </c>
      <c r="C983" t="s">
        <v>1198</v>
      </c>
      <c r="D983">
        <v>0</v>
      </c>
      <c r="E983">
        <v>53</v>
      </c>
    </row>
    <row r="984" spans="1:5" hidden="1" x14ac:dyDescent="0.25">
      <c r="A984">
        <v>1692</v>
      </c>
      <c r="B984" t="s">
        <v>202</v>
      </c>
      <c r="C984" t="s">
        <v>1199</v>
      </c>
      <c r="D984">
        <v>0</v>
      </c>
      <c r="E984">
        <v>53</v>
      </c>
    </row>
    <row r="985" spans="1:5" hidden="1" x14ac:dyDescent="0.25">
      <c r="A985">
        <v>1396</v>
      </c>
      <c r="B985" t="s">
        <v>145</v>
      </c>
      <c r="C985" t="s">
        <v>1200</v>
      </c>
      <c r="D985">
        <v>0</v>
      </c>
      <c r="E985">
        <v>53</v>
      </c>
    </row>
    <row r="986" spans="1:5" hidden="1" x14ac:dyDescent="0.25">
      <c r="A986">
        <v>414</v>
      </c>
      <c r="B986" t="s">
        <v>49</v>
      </c>
      <c r="C986" t="s">
        <v>1201</v>
      </c>
      <c r="D986">
        <v>0</v>
      </c>
      <c r="E986">
        <v>53</v>
      </c>
    </row>
    <row r="987" spans="1:5" hidden="1" x14ac:dyDescent="0.25">
      <c r="A987">
        <v>2115</v>
      </c>
      <c r="B987" t="s">
        <v>35</v>
      </c>
      <c r="C987" t="s">
        <v>1202</v>
      </c>
      <c r="D987">
        <v>0</v>
      </c>
      <c r="E987">
        <v>53</v>
      </c>
    </row>
    <row r="988" spans="1:5" hidden="1" x14ac:dyDescent="0.25">
      <c r="A988">
        <v>275</v>
      </c>
      <c r="B988" t="s">
        <v>33</v>
      </c>
      <c r="C988" t="s">
        <v>1203</v>
      </c>
      <c r="D988">
        <v>0</v>
      </c>
      <c r="E988">
        <v>53</v>
      </c>
    </row>
    <row r="989" spans="1:5" hidden="1" x14ac:dyDescent="0.25">
      <c r="A989">
        <v>1318</v>
      </c>
      <c r="B989" t="s">
        <v>547</v>
      </c>
      <c r="C989" t="s">
        <v>1204</v>
      </c>
      <c r="D989">
        <v>0</v>
      </c>
      <c r="E989">
        <v>53</v>
      </c>
    </row>
    <row r="990" spans="1:5" hidden="1" x14ac:dyDescent="0.25">
      <c r="A990">
        <v>1695</v>
      </c>
      <c r="B990" t="s">
        <v>25</v>
      </c>
      <c r="C990" t="s">
        <v>1205</v>
      </c>
      <c r="D990">
        <v>0</v>
      </c>
      <c r="E990">
        <v>53</v>
      </c>
    </row>
    <row r="991" spans="1:5" hidden="1" x14ac:dyDescent="0.25">
      <c r="A991">
        <v>1267</v>
      </c>
      <c r="B991" t="s">
        <v>1206</v>
      </c>
      <c r="C991" t="s">
        <v>1207</v>
      </c>
      <c r="D991">
        <v>0</v>
      </c>
      <c r="E991">
        <v>53</v>
      </c>
    </row>
    <row r="992" spans="1:5" hidden="1" x14ac:dyDescent="0.25">
      <c r="A992">
        <v>797</v>
      </c>
      <c r="B992" t="s">
        <v>631</v>
      </c>
      <c r="C992" t="s">
        <v>1208</v>
      </c>
      <c r="D992">
        <v>0</v>
      </c>
      <c r="E992">
        <v>53</v>
      </c>
    </row>
    <row r="993" spans="1:5" hidden="1" x14ac:dyDescent="0.25">
      <c r="A993">
        <v>1876</v>
      </c>
      <c r="B993" t="s">
        <v>57</v>
      </c>
      <c r="C993" t="s">
        <v>1209</v>
      </c>
      <c r="D993">
        <v>0</v>
      </c>
      <c r="E993">
        <v>53</v>
      </c>
    </row>
    <row r="994" spans="1:5" hidden="1" x14ac:dyDescent="0.25">
      <c r="A994">
        <v>1105</v>
      </c>
      <c r="B994" t="s">
        <v>1210</v>
      </c>
      <c r="C994" t="s">
        <v>1211</v>
      </c>
      <c r="D994">
        <v>0</v>
      </c>
      <c r="E994">
        <v>53</v>
      </c>
    </row>
    <row r="995" spans="1:5" hidden="1" x14ac:dyDescent="0.25">
      <c r="A995">
        <v>610</v>
      </c>
      <c r="B995" t="s">
        <v>1212</v>
      </c>
      <c r="C995" t="s">
        <v>1213</v>
      </c>
      <c r="D995">
        <v>0</v>
      </c>
      <c r="E995">
        <v>53</v>
      </c>
    </row>
    <row r="996" spans="1:5" hidden="1" x14ac:dyDescent="0.25">
      <c r="A996">
        <v>275</v>
      </c>
      <c r="B996" t="s">
        <v>33</v>
      </c>
      <c r="C996" t="s">
        <v>1214</v>
      </c>
      <c r="D996">
        <v>0</v>
      </c>
      <c r="E996">
        <v>53</v>
      </c>
    </row>
    <row r="997" spans="1:5" hidden="1" x14ac:dyDescent="0.25">
      <c r="A997">
        <v>2176</v>
      </c>
      <c r="B997" t="s">
        <v>66</v>
      </c>
      <c r="C997" t="s">
        <v>1215</v>
      </c>
      <c r="D997">
        <v>0</v>
      </c>
      <c r="E997">
        <v>53</v>
      </c>
    </row>
    <row r="998" spans="1:5" hidden="1" x14ac:dyDescent="0.25">
      <c r="A998">
        <v>1781</v>
      </c>
      <c r="B998" t="s">
        <v>331</v>
      </c>
      <c r="C998" t="s">
        <v>1216</v>
      </c>
      <c r="D998">
        <v>0</v>
      </c>
      <c r="E998">
        <v>53</v>
      </c>
    </row>
    <row r="999" spans="1:5" hidden="1" x14ac:dyDescent="0.25">
      <c r="A999">
        <v>513</v>
      </c>
      <c r="B999" t="s">
        <v>61</v>
      </c>
      <c r="C999" t="s">
        <v>1217</v>
      </c>
      <c r="D999">
        <v>0</v>
      </c>
      <c r="E999">
        <v>53</v>
      </c>
    </row>
    <row r="1000" spans="1:5" hidden="1" x14ac:dyDescent="0.25">
      <c r="A1000">
        <v>988</v>
      </c>
      <c r="B1000" t="s">
        <v>317</v>
      </c>
      <c r="C1000" t="s">
        <v>1218</v>
      </c>
      <c r="D1000">
        <v>0</v>
      </c>
      <c r="E1000">
        <v>53</v>
      </c>
    </row>
    <row r="1001" spans="1:5" hidden="1" x14ac:dyDescent="0.25">
      <c r="A1001">
        <v>2289</v>
      </c>
      <c r="B1001" t="s">
        <v>471</v>
      </c>
      <c r="C1001" t="s">
        <v>1219</v>
      </c>
      <c r="D1001">
        <v>0</v>
      </c>
      <c r="E1001">
        <v>53</v>
      </c>
    </row>
    <row r="1002" spans="1:5" hidden="1" x14ac:dyDescent="0.25">
      <c r="A1002">
        <v>212</v>
      </c>
      <c r="B1002" t="s">
        <v>111</v>
      </c>
      <c r="C1002" t="s">
        <v>1220</v>
      </c>
      <c r="D1002">
        <v>0</v>
      </c>
      <c r="E1002">
        <v>53</v>
      </c>
    </row>
    <row r="1003" spans="1:5" hidden="1" x14ac:dyDescent="0.25">
      <c r="A1003">
        <v>2115</v>
      </c>
      <c r="B1003" t="s">
        <v>35</v>
      </c>
      <c r="C1003" t="s">
        <v>1221</v>
      </c>
      <c r="D1003">
        <v>0</v>
      </c>
      <c r="E1003">
        <v>53</v>
      </c>
    </row>
    <row r="1004" spans="1:5" hidden="1" x14ac:dyDescent="0.25">
      <c r="A1004">
        <v>1876</v>
      </c>
      <c r="B1004" t="s">
        <v>57</v>
      </c>
      <c r="C1004" t="s">
        <v>1222</v>
      </c>
      <c r="D1004">
        <v>0</v>
      </c>
      <c r="E1004">
        <v>53</v>
      </c>
    </row>
    <row r="1005" spans="1:5" hidden="1" x14ac:dyDescent="0.25">
      <c r="A1005">
        <v>1111</v>
      </c>
      <c r="B1005" t="s">
        <v>30</v>
      </c>
      <c r="C1005" t="s">
        <v>1223</v>
      </c>
      <c r="D1005">
        <v>0</v>
      </c>
      <c r="E1005">
        <v>53</v>
      </c>
    </row>
    <row r="1006" spans="1:5" hidden="1" x14ac:dyDescent="0.25">
      <c r="A1006">
        <v>261</v>
      </c>
      <c r="B1006" t="s">
        <v>40</v>
      </c>
      <c r="C1006" t="s">
        <v>1224</v>
      </c>
      <c r="D1006">
        <v>0</v>
      </c>
      <c r="E1006">
        <v>53</v>
      </c>
    </row>
    <row r="1007" spans="1:5" hidden="1" x14ac:dyDescent="0.25">
      <c r="A1007">
        <v>75</v>
      </c>
      <c r="B1007" t="s">
        <v>5</v>
      </c>
      <c r="C1007" t="s">
        <v>1225</v>
      </c>
      <c r="D1007">
        <v>0</v>
      </c>
      <c r="E1007">
        <v>53</v>
      </c>
    </row>
    <row r="1008" spans="1:5" hidden="1" x14ac:dyDescent="0.25">
      <c r="A1008">
        <v>2115</v>
      </c>
      <c r="B1008" t="s">
        <v>35</v>
      </c>
      <c r="C1008" t="s">
        <v>1226</v>
      </c>
      <c r="D1008">
        <v>0</v>
      </c>
      <c r="E1008">
        <v>53</v>
      </c>
    </row>
    <row r="1009" spans="1:5" hidden="1" x14ac:dyDescent="0.25">
      <c r="A1009">
        <v>1689</v>
      </c>
      <c r="B1009" t="s">
        <v>1120</v>
      </c>
      <c r="C1009" t="s">
        <v>1227</v>
      </c>
      <c r="D1009">
        <v>0</v>
      </c>
      <c r="E1009">
        <v>53</v>
      </c>
    </row>
    <row r="1010" spans="1:5" hidden="1" x14ac:dyDescent="0.25">
      <c r="A1010">
        <v>673</v>
      </c>
      <c r="B1010" t="s">
        <v>172</v>
      </c>
      <c r="C1010" t="s">
        <v>1228</v>
      </c>
      <c r="D1010">
        <v>0</v>
      </c>
      <c r="E1010">
        <v>53</v>
      </c>
    </row>
    <row r="1011" spans="1:5" hidden="1" x14ac:dyDescent="0.25">
      <c r="A1011">
        <v>382</v>
      </c>
      <c r="B1011" t="s">
        <v>9</v>
      </c>
      <c r="C1011" t="s">
        <v>1229</v>
      </c>
      <c r="D1011">
        <v>0</v>
      </c>
      <c r="E1011">
        <v>53</v>
      </c>
    </row>
    <row r="1012" spans="1:5" hidden="1" x14ac:dyDescent="0.25">
      <c r="A1012">
        <v>636</v>
      </c>
      <c r="B1012" t="s">
        <v>296</v>
      </c>
      <c r="C1012" t="s">
        <v>1230</v>
      </c>
      <c r="D1012">
        <v>0</v>
      </c>
      <c r="E1012">
        <v>53</v>
      </c>
    </row>
    <row r="1013" spans="1:5" hidden="1" x14ac:dyDescent="0.25">
      <c r="A1013">
        <v>1419</v>
      </c>
      <c r="B1013" t="s">
        <v>78</v>
      </c>
      <c r="C1013" t="s">
        <v>1231</v>
      </c>
      <c r="D1013">
        <v>0</v>
      </c>
      <c r="E1013">
        <v>53</v>
      </c>
    </row>
    <row r="1014" spans="1:5" hidden="1" x14ac:dyDescent="0.25">
      <c r="A1014">
        <v>122</v>
      </c>
      <c r="B1014" t="s">
        <v>1232</v>
      </c>
      <c r="C1014" t="s">
        <v>1233</v>
      </c>
      <c r="D1014">
        <v>0</v>
      </c>
      <c r="E1014">
        <v>53</v>
      </c>
    </row>
    <row r="1015" spans="1:5" hidden="1" x14ac:dyDescent="0.25">
      <c r="A1015">
        <v>2115</v>
      </c>
      <c r="B1015" t="s">
        <v>35</v>
      </c>
      <c r="C1015" t="s">
        <v>1234</v>
      </c>
      <c r="D1015">
        <v>0</v>
      </c>
      <c r="E1015">
        <v>53</v>
      </c>
    </row>
    <row r="1016" spans="1:5" hidden="1" x14ac:dyDescent="0.25">
      <c r="A1016">
        <v>1237</v>
      </c>
      <c r="B1016" t="s">
        <v>15</v>
      </c>
      <c r="C1016" t="s">
        <v>1235</v>
      </c>
      <c r="D1016">
        <v>0</v>
      </c>
      <c r="E1016">
        <v>53</v>
      </c>
    </row>
    <row r="1017" spans="1:5" hidden="1" x14ac:dyDescent="0.25">
      <c r="A1017">
        <v>1959</v>
      </c>
      <c r="B1017" t="s">
        <v>545</v>
      </c>
      <c r="C1017" t="s">
        <v>1236</v>
      </c>
      <c r="D1017">
        <v>0</v>
      </c>
      <c r="E1017">
        <v>53</v>
      </c>
    </row>
    <row r="1018" spans="1:5" hidden="1" x14ac:dyDescent="0.25">
      <c r="A1018">
        <v>1098</v>
      </c>
      <c r="B1018" t="s">
        <v>502</v>
      </c>
      <c r="C1018" t="s">
        <v>1237</v>
      </c>
      <c r="D1018">
        <v>0</v>
      </c>
      <c r="E1018">
        <v>53</v>
      </c>
    </row>
    <row r="1019" spans="1:5" hidden="1" x14ac:dyDescent="0.25">
      <c r="A1019">
        <v>1700</v>
      </c>
      <c r="B1019" t="s">
        <v>625</v>
      </c>
      <c r="C1019" t="s">
        <v>1238</v>
      </c>
      <c r="D1019">
        <v>0</v>
      </c>
      <c r="E1019">
        <v>53</v>
      </c>
    </row>
    <row r="1020" spans="1:5" hidden="1" x14ac:dyDescent="0.25">
      <c r="A1020">
        <v>330</v>
      </c>
      <c r="B1020" t="s">
        <v>1239</v>
      </c>
      <c r="C1020" t="s">
        <v>1240</v>
      </c>
      <c r="D1020">
        <v>0</v>
      </c>
      <c r="E1020">
        <v>53</v>
      </c>
    </row>
    <row r="1021" spans="1:5" hidden="1" x14ac:dyDescent="0.25">
      <c r="A1021">
        <v>2294</v>
      </c>
      <c r="B1021" t="s">
        <v>71</v>
      </c>
      <c r="C1021" t="s">
        <v>1241</v>
      </c>
      <c r="D1021">
        <v>0</v>
      </c>
      <c r="E1021">
        <v>53</v>
      </c>
    </row>
    <row r="1022" spans="1:5" hidden="1" x14ac:dyDescent="0.25">
      <c r="A1022">
        <v>754</v>
      </c>
      <c r="B1022" t="s">
        <v>1242</v>
      </c>
      <c r="C1022" t="s">
        <v>1243</v>
      </c>
      <c r="D1022">
        <v>0</v>
      </c>
      <c r="E1022">
        <v>53</v>
      </c>
    </row>
    <row r="1023" spans="1:5" hidden="1" x14ac:dyDescent="0.25">
      <c r="A1023">
        <v>1860</v>
      </c>
      <c r="B1023" t="s">
        <v>348</v>
      </c>
      <c r="C1023" t="s">
        <v>1244</v>
      </c>
      <c r="D1023">
        <v>0</v>
      </c>
      <c r="E1023">
        <v>53</v>
      </c>
    </row>
    <row r="1024" spans="1:5" hidden="1" x14ac:dyDescent="0.25">
      <c r="A1024">
        <v>2236</v>
      </c>
      <c r="B1024" t="s">
        <v>90</v>
      </c>
      <c r="C1024" t="s">
        <v>1245</v>
      </c>
      <c r="D1024">
        <v>0</v>
      </c>
      <c r="E1024">
        <v>53</v>
      </c>
    </row>
    <row r="1025" spans="1:5" hidden="1" x14ac:dyDescent="0.25">
      <c r="A1025">
        <v>459</v>
      </c>
      <c r="B1025" t="s">
        <v>556</v>
      </c>
      <c r="C1025" t="s">
        <v>1246</v>
      </c>
      <c r="D1025">
        <v>0</v>
      </c>
      <c r="E1025">
        <v>53</v>
      </c>
    </row>
    <row r="1026" spans="1:5" hidden="1" x14ac:dyDescent="0.25">
      <c r="A1026">
        <v>1889</v>
      </c>
      <c r="B1026" t="s">
        <v>180</v>
      </c>
      <c r="C1026" t="s">
        <v>1247</v>
      </c>
      <c r="D1026">
        <v>0</v>
      </c>
      <c r="E1026">
        <v>53</v>
      </c>
    </row>
    <row r="1027" spans="1:5" hidden="1" x14ac:dyDescent="0.25">
      <c r="A1027">
        <v>754</v>
      </c>
      <c r="B1027" t="s">
        <v>1242</v>
      </c>
      <c r="C1027" t="s">
        <v>1248</v>
      </c>
      <c r="D1027">
        <v>0</v>
      </c>
      <c r="E1027">
        <v>53</v>
      </c>
    </row>
    <row r="1028" spans="1:5" hidden="1" x14ac:dyDescent="0.25">
      <c r="A1028">
        <v>1080</v>
      </c>
      <c r="B1028" t="s">
        <v>1008</v>
      </c>
      <c r="C1028" t="s">
        <v>1249</v>
      </c>
      <c r="D1028">
        <v>0</v>
      </c>
      <c r="E1028">
        <v>53</v>
      </c>
    </row>
    <row r="1029" spans="1:5" hidden="1" x14ac:dyDescent="0.25">
      <c r="A1029">
        <v>402</v>
      </c>
      <c r="B1029" t="s">
        <v>897</v>
      </c>
      <c r="C1029" t="s">
        <v>1250</v>
      </c>
      <c r="D1029">
        <v>0</v>
      </c>
      <c r="E1029">
        <v>53</v>
      </c>
    </row>
    <row r="1030" spans="1:5" hidden="1" x14ac:dyDescent="0.25">
      <c r="A1030">
        <v>1111</v>
      </c>
      <c r="B1030" t="s">
        <v>30</v>
      </c>
      <c r="C1030" t="s">
        <v>1251</v>
      </c>
      <c r="D1030">
        <v>0</v>
      </c>
      <c r="E1030">
        <v>53</v>
      </c>
    </row>
    <row r="1031" spans="1:5" hidden="1" x14ac:dyDescent="0.25">
      <c r="A1031">
        <v>317</v>
      </c>
      <c r="B1031" t="s">
        <v>484</v>
      </c>
      <c r="C1031" t="s">
        <v>1252</v>
      </c>
      <c r="D1031">
        <v>0</v>
      </c>
      <c r="E1031">
        <v>54</v>
      </c>
    </row>
    <row r="1032" spans="1:5" hidden="1" x14ac:dyDescent="0.25">
      <c r="A1032">
        <v>1876</v>
      </c>
      <c r="B1032" t="s">
        <v>57</v>
      </c>
      <c r="C1032" t="s">
        <v>1253</v>
      </c>
      <c r="D1032">
        <v>0</v>
      </c>
      <c r="E1032">
        <v>54</v>
      </c>
    </row>
    <row r="1033" spans="1:5" hidden="1" x14ac:dyDescent="0.25">
      <c r="A1033">
        <v>1271</v>
      </c>
      <c r="B1033" t="s">
        <v>1254</v>
      </c>
      <c r="C1033" t="s">
        <v>1255</v>
      </c>
      <c r="D1033">
        <v>0</v>
      </c>
      <c r="E1033">
        <v>54</v>
      </c>
    </row>
    <row r="1034" spans="1:5" hidden="1" x14ac:dyDescent="0.25">
      <c r="A1034">
        <v>1111</v>
      </c>
      <c r="B1034" t="s">
        <v>30</v>
      </c>
      <c r="C1034" t="s">
        <v>1256</v>
      </c>
      <c r="D1034">
        <v>0</v>
      </c>
      <c r="E1034">
        <v>54</v>
      </c>
    </row>
    <row r="1035" spans="1:5" hidden="1" x14ac:dyDescent="0.25">
      <c r="A1035">
        <v>317</v>
      </c>
      <c r="B1035" t="s">
        <v>484</v>
      </c>
      <c r="C1035" t="s">
        <v>1257</v>
      </c>
      <c r="D1035">
        <v>0</v>
      </c>
      <c r="E1035">
        <v>54</v>
      </c>
    </row>
    <row r="1036" spans="1:5" hidden="1" x14ac:dyDescent="0.25">
      <c r="A1036">
        <v>1237</v>
      </c>
      <c r="B1036" t="s">
        <v>15</v>
      </c>
      <c r="C1036" t="e">
        <f>-el negro dice que eres un marica, Boa -afirmó Alberto</f>
        <v>#NAME?</v>
      </c>
      <c r="D1036">
        <v>0</v>
      </c>
      <c r="E1036">
        <v>54</v>
      </c>
    </row>
    <row r="1037" spans="1:5" hidden="1" x14ac:dyDescent="0.25">
      <c r="A1037">
        <v>1429</v>
      </c>
      <c r="B1037" t="s">
        <v>637</v>
      </c>
      <c r="C1037" t="s">
        <v>1258</v>
      </c>
      <c r="D1037">
        <v>0</v>
      </c>
      <c r="E1037">
        <v>54</v>
      </c>
    </row>
    <row r="1038" spans="1:5" hidden="1" x14ac:dyDescent="0.25">
      <c r="A1038">
        <v>1046</v>
      </c>
      <c r="B1038" t="s">
        <v>136</v>
      </c>
      <c r="C1038" t="s">
        <v>1259</v>
      </c>
      <c r="D1038">
        <v>0</v>
      </c>
      <c r="E1038">
        <v>54</v>
      </c>
    </row>
    <row r="1039" spans="1:5" hidden="1" x14ac:dyDescent="0.25">
      <c r="A1039">
        <v>61</v>
      </c>
      <c r="B1039" t="s">
        <v>123</v>
      </c>
      <c r="C1039" t="s">
        <v>1260</v>
      </c>
      <c r="D1039">
        <v>0</v>
      </c>
      <c r="E1039">
        <v>54</v>
      </c>
    </row>
    <row r="1040" spans="1:5" hidden="1" x14ac:dyDescent="0.25">
      <c r="A1040">
        <v>2223</v>
      </c>
      <c r="B1040" t="s">
        <v>103</v>
      </c>
      <c r="C1040" t="s">
        <v>1261</v>
      </c>
      <c r="D1040">
        <v>0</v>
      </c>
      <c r="E1040">
        <v>54</v>
      </c>
    </row>
    <row r="1041" spans="1:5" x14ac:dyDescent="0.25">
      <c r="A1041">
        <v>174</v>
      </c>
      <c r="B1041" t="s">
        <v>144</v>
      </c>
      <c r="C1041" t="s">
        <v>1262</v>
      </c>
      <c r="D1041" s="2">
        <v>2</v>
      </c>
      <c r="E1041">
        <v>54</v>
      </c>
    </row>
    <row r="1042" spans="1:5" hidden="1" x14ac:dyDescent="0.25">
      <c r="A1042">
        <v>1046</v>
      </c>
      <c r="B1042" t="s">
        <v>136</v>
      </c>
      <c r="C1042" t="s">
        <v>1263</v>
      </c>
      <c r="D1042">
        <v>0</v>
      </c>
      <c r="E1042">
        <v>54</v>
      </c>
    </row>
    <row r="1043" spans="1:5" hidden="1" x14ac:dyDescent="0.25">
      <c r="A1043">
        <v>289</v>
      </c>
      <c r="B1043" t="s">
        <v>272</v>
      </c>
      <c r="C1043" t="s">
        <v>1264</v>
      </c>
      <c r="D1043">
        <v>0</v>
      </c>
      <c r="E1043">
        <v>54</v>
      </c>
    </row>
    <row r="1044" spans="1:5" hidden="1" x14ac:dyDescent="0.25">
      <c r="A1044">
        <v>126</v>
      </c>
      <c r="B1044" t="s">
        <v>1265</v>
      </c>
      <c r="C1044" t="s">
        <v>1266</v>
      </c>
      <c r="D1044">
        <v>0</v>
      </c>
      <c r="E1044">
        <v>54</v>
      </c>
    </row>
    <row r="1045" spans="1:5" hidden="1" x14ac:dyDescent="0.25">
      <c r="A1045">
        <v>2115</v>
      </c>
      <c r="B1045" t="s">
        <v>35</v>
      </c>
      <c r="C1045" t="s">
        <v>1267</v>
      </c>
      <c r="D1045">
        <v>0</v>
      </c>
      <c r="E1045">
        <v>54</v>
      </c>
    </row>
    <row r="1046" spans="1:5" hidden="1" x14ac:dyDescent="0.25">
      <c r="A1046">
        <v>2294</v>
      </c>
      <c r="B1046" t="s">
        <v>71</v>
      </c>
      <c r="C1046" t="s">
        <v>1268</v>
      </c>
      <c r="D1046">
        <v>0</v>
      </c>
      <c r="E1046">
        <v>54</v>
      </c>
    </row>
    <row r="1047" spans="1:5" x14ac:dyDescent="0.25">
      <c r="A1047">
        <v>903</v>
      </c>
      <c r="B1047" t="s">
        <v>7</v>
      </c>
      <c r="C1047" t="s">
        <v>12887</v>
      </c>
      <c r="D1047" s="2">
        <v>2</v>
      </c>
      <c r="E1047">
        <v>54</v>
      </c>
    </row>
    <row r="1048" spans="1:5" hidden="1" x14ac:dyDescent="0.25">
      <c r="A1048">
        <v>174</v>
      </c>
      <c r="B1048" t="s">
        <v>144</v>
      </c>
      <c r="C1048" t="s">
        <v>1269</v>
      </c>
      <c r="D1048">
        <v>0</v>
      </c>
      <c r="E1048">
        <v>54</v>
      </c>
    </row>
    <row r="1049" spans="1:5" hidden="1" x14ac:dyDescent="0.25">
      <c r="A1049">
        <v>513</v>
      </c>
      <c r="B1049" t="s">
        <v>61</v>
      </c>
      <c r="C1049" t="s">
        <v>1270</v>
      </c>
      <c r="D1049">
        <v>0</v>
      </c>
      <c r="E1049">
        <v>54</v>
      </c>
    </row>
    <row r="1050" spans="1:5" hidden="1" x14ac:dyDescent="0.25">
      <c r="A1050">
        <v>1919</v>
      </c>
      <c r="B1050" t="s">
        <v>1271</v>
      </c>
      <c r="C1050" t="s">
        <v>1272</v>
      </c>
      <c r="D1050">
        <v>0</v>
      </c>
      <c r="E1050">
        <v>54</v>
      </c>
    </row>
    <row r="1051" spans="1:5" hidden="1" x14ac:dyDescent="0.25">
      <c r="A1051">
        <v>459</v>
      </c>
      <c r="B1051" t="s">
        <v>556</v>
      </c>
      <c r="C1051" t="s">
        <v>1273</v>
      </c>
      <c r="D1051">
        <v>0</v>
      </c>
      <c r="E1051">
        <v>54</v>
      </c>
    </row>
    <row r="1052" spans="1:5" hidden="1" x14ac:dyDescent="0.25">
      <c r="A1052">
        <v>1253</v>
      </c>
      <c r="B1052" t="s">
        <v>205</v>
      </c>
      <c r="C1052" t="s">
        <v>1274</v>
      </c>
      <c r="D1052">
        <v>0</v>
      </c>
      <c r="E1052">
        <v>54</v>
      </c>
    </row>
    <row r="1053" spans="1:5" hidden="1" x14ac:dyDescent="0.25">
      <c r="A1053">
        <v>1502</v>
      </c>
      <c r="B1053" t="s">
        <v>847</v>
      </c>
      <c r="C1053" t="s">
        <v>1275</v>
      </c>
      <c r="D1053">
        <v>0</v>
      </c>
      <c r="E1053">
        <v>54</v>
      </c>
    </row>
    <row r="1054" spans="1:5" x14ac:dyDescent="0.25">
      <c r="A1054">
        <v>275</v>
      </c>
      <c r="B1054" t="s">
        <v>33</v>
      </c>
      <c r="C1054" t="s">
        <v>1276</v>
      </c>
      <c r="D1054" s="2">
        <v>3</v>
      </c>
      <c r="E1054">
        <v>54</v>
      </c>
    </row>
    <row r="1055" spans="1:5" hidden="1" x14ac:dyDescent="0.25">
      <c r="A1055">
        <v>1959</v>
      </c>
      <c r="B1055" t="s">
        <v>545</v>
      </c>
      <c r="C1055" t="s">
        <v>1277</v>
      </c>
      <c r="D1055">
        <v>0</v>
      </c>
      <c r="E1055">
        <v>54</v>
      </c>
    </row>
    <row r="1056" spans="1:5" hidden="1" x14ac:dyDescent="0.25">
      <c r="A1056">
        <v>1383</v>
      </c>
      <c r="B1056" t="s">
        <v>569</v>
      </c>
      <c r="C1056" t="s">
        <v>1278</v>
      </c>
      <c r="D1056">
        <v>0</v>
      </c>
      <c r="E1056">
        <v>54</v>
      </c>
    </row>
    <row r="1057" spans="1:5" hidden="1" x14ac:dyDescent="0.25">
      <c r="A1057">
        <v>275</v>
      </c>
      <c r="B1057" t="s">
        <v>33</v>
      </c>
      <c r="C1057" t="s">
        <v>1279</v>
      </c>
      <c r="D1057">
        <v>0</v>
      </c>
      <c r="E1057">
        <v>54</v>
      </c>
    </row>
    <row r="1058" spans="1:5" hidden="1" x14ac:dyDescent="0.25">
      <c r="A1058">
        <v>275</v>
      </c>
      <c r="B1058" t="s">
        <v>33</v>
      </c>
      <c r="C1058" t="s">
        <v>1280</v>
      </c>
      <c r="D1058">
        <v>0</v>
      </c>
      <c r="E1058">
        <v>54</v>
      </c>
    </row>
    <row r="1059" spans="1:5" hidden="1" x14ac:dyDescent="0.25">
      <c r="A1059">
        <v>1914</v>
      </c>
      <c r="B1059" t="s">
        <v>961</v>
      </c>
      <c r="C1059" t="s">
        <v>1281</v>
      </c>
      <c r="D1059">
        <v>0</v>
      </c>
      <c r="E1059">
        <v>54</v>
      </c>
    </row>
    <row r="1060" spans="1:5" hidden="1" x14ac:dyDescent="0.25">
      <c r="A1060">
        <v>2294</v>
      </c>
      <c r="B1060" t="s">
        <v>71</v>
      </c>
      <c r="C1060" t="s">
        <v>1282</v>
      </c>
      <c r="D1060">
        <v>0</v>
      </c>
      <c r="E1060">
        <v>54</v>
      </c>
    </row>
    <row r="1061" spans="1:5" hidden="1" x14ac:dyDescent="0.25">
      <c r="A1061">
        <v>1695</v>
      </c>
      <c r="B1061" t="s">
        <v>25</v>
      </c>
      <c r="C1061" t="s">
        <v>1283</v>
      </c>
      <c r="D1061">
        <v>0</v>
      </c>
      <c r="E1061">
        <v>54</v>
      </c>
    </row>
    <row r="1062" spans="1:5" hidden="1" x14ac:dyDescent="0.25">
      <c r="A1062">
        <v>174</v>
      </c>
      <c r="B1062" t="s">
        <v>144</v>
      </c>
      <c r="C1062" t="s">
        <v>1284</v>
      </c>
      <c r="D1062">
        <v>0</v>
      </c>
      <c r="E1062">
        <v>54</v>
      </c>
    </row>
    <row r="1063" spans="1:5" hidden="1" x14ac:dyDescent="0.25">
      <c r="A1063">
        <v>2115</v>
      </c>
      <c r="B1063" t="s">
        <v>35</v>
      </c>
      <c r="C1063" t="s">
        <v>1285</v>
      </c>
      <c r="D1063">
        <v>0</v>
      </c>
      <c r="E1063">
        <v>54</v>
      </c>
    </row>
    <row r="1064" spans="1:5" hidden="1" x14ac:dyDescent="0.25">
      <c r="A1064">
        <v>121</v>
      </c>
      <c r="B1064" t="s">
        <v>660</v>
      </c>
      <c r="C1064" t="s">
        <v>1286</v>
      </c>
      <c r="D1064">
        <v>0</v>
      </c>
      <c r="E1064">
        <v>54</v>
      </c>
    </row>
    <row r="1065" spans="1:5" hidden="1" x14ac:dyDescent="0.25">
      <c r="A1065">
        <v>1253</v>
      </c>
      <c r="B1065" t="s">
        <v>205</v>
      </c>
      <c r="C1065" t="s">
        <v>1287</v>
      </c>
      <c r="D1065">
        <v>0</v>
      </c>
      <c r="E1065">
        <v>54</v>
      </c>
    </row>
    <row r="1066" spans="1:5" hidden="1" x14ac:dyDescent="0.25">
      <c r="A1066">
        <v>435</v>
      </c>
      <c r="B1066" t="s">
        <v>126</v>
      </c>
      <c r="C1066" t="s">
        <v>1288</v>
      </c>
      <c r="D1066">
        <v>0</v>
      </c>
      <c r="E1066">
        <v>54</v>
      </c>
    </row>
    <row r="1067" spans="1:5" hidden="1" x14ac:dyDescent="0.25">
      <c r="A1067">
        <v>1271</v>
      </c>
      <c r="B1067" t="s">
        <v>1254</v>
      </c>
      <c r="C1067" t="s">
        <v>1289</v>
      </c>
      <c r="D1067">
        <v>0</v>
      </c>
      <c r="E1067">
        <v>54</v>
      </c>
    </row>
    <row r="1068" spans="1:5" hidden="1" x14ac:dyDescent="0.25">
      <c r="A1068">
        <v>574</v>
      </c>
      <c r="B1068" t="s">
        <v>976</v>
      </c>
      <c r="C1068" t="s">
        <v>1290</v>
      </c>
      <c r="D1068">
        <v>0</v>
      </c>
      <c r="E1068">
        <v>54</v>
      </c>
    </row>
    <row r="1069" spans="1:5" hidden="1" x14ac:dyDescent="0.25">
      <c r="A1069">
        <v>1379</v>
      </c>
      <c r="B1069" t="s">
        <v>1291</v>
      </c>
      <c r="C1069" t="s">
        <v>1292</v>
      </c>
      <c r="D1069">
        <v>0</v>
      </c>
      <c r="E1069">
        <v>54</v>
      </c>
    </row>
    <row r="1070" spans="1:5" hidden="1" x14ac:dyDescent="0.25">
      <c r="A1070">
        <v>2142</v>
      </c>
      <c r="B1070" t="s">
        <v>156</v>
      </c>
      <c r="C1070" t="s">
        <v>1293</v>
      </c>
      <c r="D1070">
        <v>0</v>
      </c>
      <c r="E1070">
        <v>54</v>
      </c>
    </row>
    <row r="1071" spans="1:5" hidden="1" x14ac:dyDescent="0.25">
      <c r="A1071">
        <v>152</v>
      </c>
      <c r="B1071" t="s">
        <v>1294</v>
      </c>
      <c r="C1071" t="s">
        <v>1295</v>
      </c>
      <c r="D1071">
        <v>0</v>
      </c>
      <c r="E1071">
        <v>54</v>
      </c>
    </row>
    <row r="1072" spans="1:5" hidden="1" x14ac:dyDescent="0.25">
      <c r="A1072">
        <v>2115</v>
      </c>
      <c r="B1072" t="s">
        <v>35</v>
      </c>
      <c r="C1072" t="s">
        <v>1296</v>
      </c>
      <c r="D1072">
        <v>0</v>
      </c>
      <c r="E1072">
        <v>54</v>
      </c>
    </row>
    <row r="1073" spans="1:5" hidden="1" x14ac:dyDescent="0.25">
      <c r="A1073">
        <v>1876</v>
      </c>
      <c r="B1073" t="s">
        <v>57</v>
      </c>
      <c r="C1073" t="s">
        <v>1297</v>
      </c>
      <c r="D1073">
        <v>0</v>
      </c>
      <c r="E1073">
        <v>54</v>
      </c>
    </row>
    <row r="1074" spans="1:5" hidden="1" x14ac:dyDescent="0.25">
      <c r="A1074">
        <v>2142</v>
      </c>
      <c r="B1074" t="s">
        <v>156</v>
      </c>
      <c r="C1074" t="s">
        <v>1298</v>
      </c>
      <c r="D1074">
        <v>0</v>
      </c>
      <c r="E1074">
        <v>54</v>
      </c>
    </row>
    <row r="1075" spans="1:5" hidden="1" x14ac:dyDescent="0.25">
      <c r="A1075">
        <v>275</v>
      </c>
      <c r="B1075" t="s">
        <v>33</v>
      </c>
      <c r="C1075" t="s">
        <v>1299</v>
      </c>
      <c r="D1075">
        <v>0</v>
      </c>
      <c r="E1075">
        <v>54</v>
      </c>
    </row>
    <row r="1076" spans="1:5" hidden="1" x14ac:dyDescent="0.25">
      <c r="A1076">
        <v>1025</v>
      </c>
      <c r="B1076" t="s">
        <v>413</v>
      </c>
      <c r="C1076" t="s">
        <v>1300</v>
      </c>
      <c r="D1076">
        <v>0</v>
      </c>
      <c r="E1076">
        <v>54</v>
      </c>
    </row>
    <row r="1077" spans="1:5" hidden="1" x14ac:dyDescent="0.25">
      <c r="A1077">
        <v>1414</v>
      </c>
      <c r="B1077" t="s">
        <v>533</v>
      </c>
      <c r="C1077" t="s">
        <v>1301</v>
      </c>
      <c r="D1077">
        <v>0</v>
      </c>
      <c r="E1077">
        <v>54</v>
      </c>
    </row>
    <row r="1078" spans="1:5" hidden="1" x14ac:dyDescent="0.25">
      <c r="A1078">
        <v>1111</v>
      </c>
      <c r="B1078" t="s">
        <v>30</v>
      </c>
      <c r="C1078" t="s">
        <v>1302</v>
      </c>
      <c r="D1078">
        <v>0</v>
      </c>
      <c r="E1078">
        <v>54</v>
      </c>
    </row>
    <row r="1079" spans="1:5" hidden="1" x14ac:dyDescent="0.25">
      <c r="A1079">
        <v>275</v>
      </c>
      <c r="B1079" t="s">
        <v>33</v>
      </c>
      <c r="C1079" t="s">
        <v>1303</v>
      </c>
      <c r="D1079">
        <v>0</v>
      </c>
      <c r="E1079">
        <v>54</v>
      </c>
    </row>
    <row r="1080" spans="1:5" hidden="1" x14ac:dyDescent="0.25">
      <c r="A1080">
        <v>1355</v>
      </c>
      <c r="B1080" t="s">
        <v>449</v>
      </c>
      <c r="C1080" t="s">
        <v>1304</v>
      </c>
      <c r="D1080">
        <v>0</v>
      </c>
      <c r="E1080">
        <v>54</v>
      </c>
    </row>
    <row r="1081" spans="1:5" hidden="1" x14ac:dyDescent="0.25">
      <c r="A1081">
        <v>1237</v>
      </c>
      <c r="B1081" t="s">
        <v>15</v>
      </c>
      <c r="C1081" t="s">
        <v>1305</v>
      </c>
      <c r="D1081">
        <v>0</v>
      </c>
      <c r="E1081">
        <v>54</v>
      </c>
    </row>
    <row r="1082" spans="1:5" hidden="1" x14ac:dyDescent="0.25">
      <c r="A1082">
        <v>513</v>
      </c>
      <c r="B1082" t="s">
        <v>61</v>
      </c>
      <c r="C1082" t="s">
        <v>1306</v>
      </c>
      <c r="D1082">
        <v>0</v>
      </c>
      <c r="E1082">
        <v>54</v>
      </c>
    </row>
    <row r="1083" spans="1:5" hidden="1" x14ac:dyDescent="0.25">
      <c r="A1083">
        <v>1695</v>
      </c>
      <c r="B1083" t="s">
        <v>25</v>
      </c>
      <c r="C1083" t="s">
        <v>1307</v>
      </c>
      <c r="D1083">
        <v>0</v>
      </c>
      <c r="E1083">
        <v>54</v>
      </c>
    </row>
    <row r="1084" spans="1:5" hidden="1" x14ac:dyDescent="0.25">
      <c r="A1084">
        <v>1954</v>
      </c>
      <c r="B1084" t="s">
        <v>83</v>
      </c>
      <c r="C1084" t="s">
        <v>1308</v>
      </c>
      <c r="D1084">
        <v>0</v>
      </c>
      <c r="E1084">
        <v>54</v>
      </c>
    </row>
    <row r="1085" spans="1:5" hidden="1" x14ac:dyDescent="0.25">
      <c r="A1085">
        <v>1959</v>
      </c>
      <c r="B1085" t="s">
        <v>545</v>
      </c>
      <c r="C1085" t="s">
        <v>1309</v>
      </c>
      <c r="D1085">
        <v>0</v>
      </c>
      <c r="E1085">
        <v>54</v>
      </c>
    </row>
    <row r="1086" spans="1:5" hidden="1" x14ac:dyDescent="0.25">
      <c r="A1086">
        <v>513</v>
      </c>
      <c r="B1086" t="s">
        <v>61</v>
      </c>
      <c r="C1086" t="s">
        <v>1310</v>
      </c>
      <c r="D1086">
        <v>0</v>
      </c>
      <c r="E1086">
        <v>54</v>
      </c>
    </row>
    <row r="1087" spans="1:5" hidden="1" x14ac:dyDescent="0.25">
      <c r="A1087">
        <v>382</v>
      </c>
      <c r="B1087" t="s">
        <v>9</v>
      </c>
      <c r="C1087" t="s">
        <v>1311</v>
      </c>
      <c r="D1087">
        <v>0</v>
      </c>
      <c r="E1087">
        <v>54</v>
      </c>
    </row>
    <row r="1088" spans="1:5" hidden="1" x14ac:dyDescent="0.25">
      <c r="A1088">
        <v>1876</v>
      </c>
      <c r="B1088" t="s">
        <v>57</v>
      </c>
      <c r="C1088" t="s">
        <v>1312</v>
      </c>
      <c r="D1088">
        <v>0</v>
      </c>
      <c r="E1088">
        <v>54</v>
      </c>
    </row>
    <row r="1089" spans="1:5" hidden="1" x14ac:dyDescent="0.25">
      <c r="A1089">
        <v>263</v>
      </c>
      <c r="B1089" t="s">
        <v>243</v>
      </c>
      <c r="C1089" t="s">
        <v>1313</v>
      </c>
      <c r="D1089">
        <v>0</v>
      </c>
      <c r="E1089">
        <v>54</v>
      </c>
    </row>
    <row r="1090" spans="1:5" hidden="1" x14ac:dyDescent="0.25">
      <c r="A1090">
        <v>893</v>
      </c>
      <c r="B1090" t="s">
        <v>80</v>
      </c>
      <c r="C1090" t="s">
        <v>1314</v>
      </c>
      <c r="D1090">
        <v>0</v>
      </c>
      <c r="E1090">
        <v>54</v>
      </c>
    </row>
    <row r="1091" spans="1:5" x14ac:dyDescent="0.25">
      <c r="A1091">
        <v>2294</v>
      </c>
      <c r="B1091" t="s">
        <v>71</v>
      </c>
      <c r="C1091" t="s">
        <v>1315</v>
      </c>
      <c r="D1091" s="2">
        <v>3</v>
      </c>
      <c r="E1091">
        <v>54</v>
      </c>
    </row>
    <row r="1092" spans="1:5" hidden="1" x14ac:dyDescent="0.25">
      <c r="A1092">
        <v>2216</v>
      </c>
      <c r="B1092" t="s">
        <v>1316</v>
      </c>
      <c r="C1092" t="s">
        <v>1317</v>
      </c>
      <c r="D1092">
        <v>0</v>
      </c>
      <c r="E1092">
        <v>54</v>
      </c>
    </row>
    <row r="1093" spans="1:5" hidden="1" x14ac:dyDescent="0.25">
      <c r="A1093">
        <v>1317</v>
      </c>
      <c r="B1093" t="s">
        <v>825</v>
      </c>
      <c r="C1093" t="s">
        <v>1318</v>
      </c>
      <c r="D1093">
        <v>0</v>
      </c>
      <c r="E1093">
        <v>54</v>
      </c>
    </row>
    <row r="1094" spans="1:5" hidden="1" x14ac:dyDescent="0.25">
      <c r="A1094">
        <v>1111</v>
      </c>
      <c r="B1094" t="s">
        <v>30</v>
      </c>
      <c r="C1094" t="s">
        <v>1319</v>
      </c>
      <c r="D1094">
        <v>0</v>
      </c>
      <c r="E1094">
        <v>54</v>
      </c>
    </row>
    <row r="1095" spans="1:5" hidden="1" x14ac:dyDescent="0.25">
      <c r="A1095">
        <v>1876</v>
      </c>
      <c r="B1095" t="s">
        <v>57</v>
      </c>
      <c r="C1095" t="s">
        <v>1320</v>
      </c>
      <c r="D1095">
        <v>0</v>
      </c>
      <c r="E1095">
        <v>54</v>
      </c>
    </row>
    <row r="1096" spans="1:5" hidden="1" x14ac:dyDescent="0.25">
      <c r="A1096">
        <v>1111</v>
      </c>
      <c r="B1096" t="s">
        <v>30</v>
      </c>
      <c r="C1096" t="s">
        <v>1321</v>
      </c>
      <c r="D1096">
        <v>0</v>
      </c>
      <c r="E1096">
        <v>54</v>
      </c>
    </row>
    <row r="1097" spans="1:5" hidden="1" x14ac:dyDescent="0.25">
      <c r="A1097">
        <v>893</v>
      </c>
      <c r="B1097" t="s">
        <v>80</v>
      </c>
      <c r="C1097" t="s">
        <v>1322</v>
      </c>
      <c r="D1097">
        <v>0</v>
      </c>
      <c r="E1097">
        <v>54</v>
      </c>
    </row>
    <row r="1098" spans="1:5" hidden="1" x14ac:dyDescent="0.25">
      <c r="A1098">
        <v>496</v>
      </c>
      <c r="B1098" t="s">
        <v>1323</v>
      </c>
      <c r="C1098" t="s">
        <v>1324</v>
      </c>
      <c r="D1098">
        <v>0</v>
      </c>
      <c r="E1098">
        <v>54</v>
      </c>
    </row>
    <row r="1099" spans="1:5" hidden="1" x14ac:dyDescent="0.25">
      <c r="A1099">
        <v>365</v>
      </c>
      <c r="B1099" t="s">
        <v>109</v>
      </c>
      <c r="C1099" t="s">
        <v>1325</v>
      </c>
      <c r="D1099">
        <v>0</v>
      </c>
      <c r="E1099">
        <v>54</v>
      </c>
    </row>
    <row r="1100" spans="1:5" hidden="1" x14ac:dyDescent="0.25">
      <c r="A1100">
        <v>642</v>
      </c>
      <c r="B1100" t="s">
        <v>676</v>
      </c>
      <c r="C1100" t="s">
        <v>1326</v>
      </c>
      <c r="D1100">
        <v>0</v>
      </c>
      <c r="E1100">
        <v>54</v>
      </c>
    </row>
    <row r="1101" spans="1:5" hidden="1" x14ac:dyDescent="0.25">
      <c r="A1101">
        <v>642</v>
      </c>
      <c r="B1101" t="s">
        <v>676</v>
      </c>
      <c r="C1101" t="s">
        <v>1327</v>
      </c>
      <c r="D1101">
        <v>0</v>
      </c>
      <c r="E1101">
        <v>54</v>
      </c>
    </row>
    <row r="1102" spans="1:5" hidden="1" x14ac:dyDescent="0.25">
      <c r="A1102">
        <v>75</v>
      </c>
      <c r="B1102" t="s">
        <v>5</v>
      </c>
      <c r="C1102" t="s">
        <v>1328</v>
      </c>
      <c r="D1102">
        <v>0</v>
      </c>
      <c r="E1102">
        <v>54</v>
      </c>
    </row>
    <row r="1103" spans="1:5" hidden="1" x14ac:dyDescent="0.25">
      <c r="A1103">
        <v>1355</v>
      </c>
      <c r="B1103" t="s">
        <v>449</v>
      </c>
      <c r="C1103" t="s">
        <v>1329</v>
      </c>
      <c r="D1103">
        <v>0</v>
      </c>
      <c r="E1103">
        <v>54</v>
      </c>
    </row>
    <row r="1104" spans="1:5" hidden="1" x14ac:dyDescent="0.25">
      <c r="A1104">
        <v>258</v>
      </c>
      <c r="B1104" t="s">
        <v>380</v>
      </c>
      <c r="C1104" t="s">
        <v>1330</v>
      </c>
      <c r="D1104">
        <v>0</v>
      </c>
      <c r="E1104">
        <v>54</v>
      </c>
    </row>
    <row r="1105" spans="1:5" hidden="1" x14ac:dyDescent="0.25">
      <c r="A1105">
        <v>797</v>
      </c>
      <c r="B1105" t="s">
        <v>631</v>
      </c>
      <c r="C1105" t="s">
        <v>1331</v>
      </c>
      <c r="D1105">
        <v>0</v>
      </c>
      <c r="E1105">
        <v>54</v>
      </c>
    </row>
    <row r="1106" spans="1:5" hidden="1" x14ac:dyDescent="0.25">
      <c r="A1106">
        <v>1316</v>
      </c>
      <c r="B1106" t="s">
        <v>1332</v>
      </c>
      <c r="C1106" t="s">
        <v>1333</v>
      </c>
      <c r="D1106">
        <v>0</v>
      </c>
      <c r="E1106">
        <v>54</v>
      </c>
    </row>
    <row r="1107" spans="1:5" hidden="1" x14ac:dyDescent="0.25">
      <c r="A1107">
        <v>893</v>
      </c>
      <c r="B1107" t="s">
        <v>80</v>
      </c>
      <c r="C1107" t="s">
        <v>1334</v>
      </c>
      <c r="D1107">
        <v>0</v>
      </c>
      <c r="E1107">
        <v>54</v>
      </c>
    </row>
    <row r="1108" spans="1:5" hidden="1" x14ac:dyDescent="0.25">
      <c r="A1108">
        <v>1876</v>
      </c>
      <c r="B1108" t="s">
        <v>57</v>
      </c>
      <c r="C1108" t="s">
        <v>1335</v>
      </c>
      <c r="D1108">
        <v>0</v>
      </c>
      <c r="E1108">
        <v>54</v>
      </c>
    </row>
    <row r="1109" spans="1:5" hidden="1" x14ac:dyDescent="0.25">
      <c r="A1109">
        <v>772</v>
      </c>
      <c r="B1109" t="s">
        <v>740</v>
      </c>
      <c r="C1109" t="s">
        <v>1336</v>
      </c>
      <c r="D1109">
        <v>0</v>
      </c>
      <c r="E1109">
        <v>54</v>
      </c>
    </row>
    <row r="1110" spans="1:5" hidden="1" x14ac:dyDescent="0.25">
      <c r="A1110">
        <v>942</v>
      </c>
      <c r="B1110" t="s">
        <v>178</v>
      </c>
      <c r="C1110" t="s">
        <v>1337</v>
      </c>
      <c r="D1110">
        <v>0</v>
      </c>
      <c r="E1110">
        <v>54</v>
      </c>
    </row>
    <row r="1111" spans="1:5" hidden="1" x14ac:dyDescent="0.25">
      <c r="A1111">
        <v>1669</v>
      </c>
      <c r="B1111" t="s">
        <v>176</v>
      </c>
      <c r="C1111" t="s">
        <v>1338</v>
      </c>
      <c r="D1111">
        <v>0</v>
      </c>
      <c r="E1111">
        <v>54</v>
      </c>
    </row>
    <row r="1112" spans="1:5" hidden="1" x14ac:dyDescent="0.25">
      <c r="A1112">
        <v>773</v>
      </c>
      <c r="B1112" t="s">
        <v>1339</v>
      </c>
      <c r="C1112" t="s">
        <v>1340</v>
      </c>
      <c r="D1112">
        <v>0</v>
      </c>
      <c r="E1112">
        <v>54</v>
      </c>
    </row>
    <row r="1113" spans="1:5" hidden="1" x14ac:dyDescent="0.25">
      <c r="A1113">
        <v>430</v>
      </c>
      <c r="B1113" t="s">
        <v>219</v>
      </c>
      <c r="C1113" t="s">
        <v>1341</v>
      </c>
      <c r="D1113">
        <v>0</v>
      </c>
      <c r="E1113">
        <v>54</v>
      </c>
    </row>
    <row r="1114" spans="1:5" hidden="1" x14ac:dyDescent="0.25">
      <c r="A1114">
        <v>1876</v>
      </c>
      <c r="B1114" t="s">
        <v>57</v>
      </c>
      <c r="C1114" t="s">
        <v>1342</v>
      </c>
      <c r="D1114">
        <v>0</v>
      </c>
      <c r="E1114">
        <v>54</v>
      </c>
    </row>
    <row r="1115" spans="1:5" hidden="1" x14ac:dyDescent="0.25">
      <c r="A1115">
        <v>2108</v>
      </c>
      <c r="B1115" t="s">
        <v>1343</v>
      </c>
      <c r="C1115" t="s">
        <v>1344</v>
      </c>
      <c r="D1115">
        <v>0</v>
      </c>
      <c r="E1115">
        <v>54</v>
      </c>
    </row>
    <row r="1116" spans="1:5" hidden="1" x14ac:dyDescent="0.25">
      <c r="A1116">
        <v>2167</v>
      </c>
      <c r="B1116" t="s">
        <v>1345</v>
      </c>
      <c r="C1116" t="s">
        <v>1346</v>
      </c>
      <c r="D1116">
        <v>0</v>
      </c>
      <c r="E1116">
        <v>54</v>
      </c>
    </row>
    <row r="1117" spans="1:5" hidden="1" x14ac:dyDescent="0.25">
      <c r="A1117">
        <v>2141</v>
      </c>
      <c r="B1117" t="s">
        <v>328</v>
      </c>
      <c r="C1117" t="s">
        <v>1347</v>
      </c>
      <c r="D1117">
        <v>0</v>
      </c>
      <c r="E1117">
        <v>54</v>
      </c>
    </row>
    <row r="1118" spans="1:5" hidden="1" x14ac:dyDescent="0.25">
      <c r="A1118">
        <v>1129</v>
      </c>
      <c r="B1118" t="s">
        <v>88</v>
      </c>
      <c r="C1118" t="s">
        <v>1348</v>
      </c>
      <c r="D1118">
        <v>0</v>
      </c>
      <c r="E1118">
        <v>54</v>
      </c>
    </row>
    <row r="1119" spans="1:5" hidden="1" x14ac:dyDescent="0.25">
      <c r="A1119">
        <v>1402</v>
      </c>
      <c r="B1119" t="s">
        <v>96</v>
      </c>
      <c r="C1119" t="s">
        <v>1349</v>
      </c>
      <c r="D1119">
        <v>0</v>
      </c>
      <c r="E1119">
        <v>54</v>
      </c>
    </row>
    <row r="1120" spans="1:5" hidden="1" x14ac:dyDescent="0.25">
      <c r="A1120">
        <v>2289</v>
      </c>
      <c r="B1120" t="s">
        <v>471</v>
      </c>
      <c r="C1120" t="s">
        <v>1350</v>
      </c>
      <c r="D1120">
        <v>0</v>
      </c>
      <c r="E1120">
        <v>54</v>
      </c>
    </row>
    <row r="1121" spans="1:5" hidden="1" x14ac:dyDescent="0.25">
      <c r="A1121">
        <v>1093</v>
      </c>
      <c r="B1121" t="s">
        <v>1351</v>
      </c>
      <c r="C1121" t="s">
        <v>1352</v>
      </c>
      <c r="D1121">
        <v>0</v>
      </c>
      <c r="E1121">
        <v>54</v>
      </c>
    </row>
    <row r="1122" spans="1:5" hidden="1" x14ac:dyDescent="0.25">
      <c r="A1122">
        <v>414</v>
      </c>
      <c r="B1122" t="s">
        <v>49</v>
      </c>
      <c r="C1122" t="s">
        <v>1353</v>
      </c>
      <c r="D1122">
        <v>0</v>
      </c>
      <c r="E1122">
        <v>54</v>
      </c>
    </row>
    <row r="1123" spans="1:5" hidden="1" x14ac:dyDescent="0.25">
      <c r="A1123">
        <v>414</v>
      </c>
      <c r="B1123" t="s">
        <v>49</v>
      </c>
      <c r="C1123" t="s">
        <v>1354</v>
      </c>
      <c r="D1123">
        <v>0</v>
      </c>
      <c r="E1123">
        <v>54</v>
      </c>
    </row>
    <row r="1124" spans="1:5" hidden="1" x14ac:dyDescent="0.25">
      <c r="A1124">
        <v>893</v>
      </c>
      <c r="B1124" t="s">
        <v>80</v>
      </c>
      <c r="C1124" t="s">
        <v>1355</v>
      </c>
      <c r="D1124">
        <v>0</v>
      </c>
      <c r="E1124">
        <v>54</v>
      </c>
    </row>
    <row r="1125" spans="1:5" hidden="1" x14ac:dyDescent="0.25">
      <c r="A1125">
        <v>988</v>
      </c>
      <c r="B1125" t="s">
        <v>317</v>
      </c>
      <c r="C1125" t="s">
        <v>1356</v>
      </c>
      <c r="D1125">
        <v>0</v>
      </c>
      <c r="E1125">
        <v>54</v>
      </c>
    </row>
    <row r="1126" spans="1:5" hidden="1" x14ac:dyDescent="0.25">
      <c r="A1126">
        <v>2115</v>
      </c>
      <c r="B1126" t="s">
        <v>35</v>
      </c>
      <c r="C1126" t="s">
        <v>1357</v>
      </c>
      <c r="D1126">
        <v>0</v>
      </c>
      <c r="E1126">
        <v>54</v>
      </c>
    </row>
    <row r="1127" spans="1:5" hidden="1" x14ac:dyDescent="0.25">
      <c r="A1127">
        <v>2115</v>
      </c>
      <c r="B1127" t="s">
        <v>35</v>
      </c>
      <c r="C1127" t="s">
        <v>1358</v>
      </c>
      <c r="D1127">
        <v>0</v>
      </c>
      <c r="E1127">
        <v>54</v>
      </c>
    </row>
    <row r="1128" spans="1:5" hidden="1" x14ac:dyDescent="0.25">
      <c r="A1128">
        <v>1111</v>
      </c>
      <c r="B1128" t="s">
        <v>30</v>
      </c>
      <c r="C1128" t="s">
        <v>1359</v>
      </c>
      <c r="D1128">
        <v>0</v>
      </c>
      <c r="E1128">
        <v>54</v>
      </c>
    </row>
    <row r="1129" spans="1:5" hidden="1" x14ac:dyDescent="0.25">
      <c r="A1129">
        <v>1111</v>
      </c>
      <c r="B1129" t="s">
        <v>30</v>
      </c>
      <c r="C1129" t="s">
        <v>1360</v>
      </c>
      <c r="D1129">
        <v>0</v>
      </c>
      <c r="E1129">
        <v>54</v>
      </c>
    </row>
    <row r="1130" spans="1:5" hidden="1" x14ac:dyDescent="0.25">
      <c r="A1130">
        <v>1111</v>
      </c>
      <c r="B1130" t="s">
        <v>30</v>
      </c>
      <c r="C1130" t="s">
        <v>1361</v>
      </c>
      <c r="D1130">
        <v>0</v>
      </c>
      <c r="E1130">
        <v>54</v>
      </c>
    </row>
    <row r="1131" spans="1:5" hidden="1" x14ac:dyDescent="0.25">
      <c r="A1131">
        <v>1876</v>
      </c>
      <c r="B1131" t="s">
        <v>57</v>
      </c>
      <c r="C1131" t="s">
        <v>1362</v>
      </c>
      <c r="D1131">
        <v>0</v>
      </c>
      <c r="E1131">
        <v>54</v>
      </c>
    </row>
    <row r="1132" spans="1:5" hidden="1" x14ac:dyDescent="0.25">
      <c r="A1132">
        <v>1860</v>
      </c>
      <c r="B1132" t="s">
        <v>348</v>
      </c>
      <c r="C1132" t="s">
        <v>1363</v>
      </c>
      <c r="D1132">
        <v>0</v>
      </c>
      <c r="E1132">
        <v>54</v>
      </c>
    </row>
    <row r="1133" spans="1:5" hidden="1" x14ac:dyDescent="0.25">
      <c r="A1133">
        <v>2189</v>
      </c>
      <c r="B1133" t="s">
        <v>37</v>
      </c>
      <c r="C1133" t="s">
        <v>1364</v>
      </c>
      <c r="D1133">
        <v>0</v>
      </c>
      <c r="E1133">
        <v>54</v>
      </c>
    </row>
    <row r="1134" spans="1:5" hidden="1" x14ac:dyDescent="0.25">
      <c r="A1134">
        <v>2294</v>
      </c>
      <c r="B1134" t="s">
        <v>71</v>
      </c>
      <c r="C1134" t="s">
        <v>1365</v>
      </c>
      <c r="D1134">
        <v>0</v>
      </c>
      <c r="E1134">
        <v>54</v>
      </c>
    </row>
    <row r="1135" spans="1:5" hidden="1" x14ac:dyDescent="0.25">
      <c r="A1135">
        <v>1279</v>
      </c>
      <c r="B1135" t="s">
        <v>438</v>
      </c>
      <c r="C1135" t="s">
        <v>1366</v>
      </c>
      <c r="D1135">
        <v>0</v>
      </c>
      <c r="E1135">
        <v>54</v>
      </c>
    </row>
    <row r="1136" spans="1:5" hidden="1" x14ac:dyDescent="0.25">
      <c r="A1136">
        <v>929</v>
      </c>
      <c r="B1136" t="s">
        <v>325</v>
      </c>
      <c r="C1136" t="s">
        <v>1367</v>
      </c>
      <c r="D1136">
        <v>0</v>
      </c>
      <c r="E1136">
        <v>54</v>
      </c>
    </row>
    <row r="1137" spans="1:5" hidden="1" x14ac:dyDescent="0.25">
      <c r="A1137">
        <v>340</v>
      </c>
      <c r="B1137" t="s">
        <v>564</v>
      </c>
      <c r="C1137" t="s">
        <v>1368</v>
      </c>
      <c r="D1137">
        <v>0</v>
      </c>
      <c r="E1137">
        <v>54</v>
      </c>
    </row>
    <row r="1138" spans="1:5" hidden="1" x14ac:dyDescent="0.25">
      <c r="A1138">
        <v>1237</v>
      </c>
      <c r="B1138" t="s">
        <v>15</v>
      </c>
      <c r="C1138" t="s">
        <v>1369</v>
      </c>
      <c r="D1138">
        <v>0</v>
      </c>
      <c r="E1138">
        <v>54</v>
      </c>
    </row>
    <row r="1139" spans="1:5" hidden="1" x14ac:dyDescent="0.25">
      <c r="A1139">
        <v>661</v>
      </c>
      <c r="B1139" t="s">
        <v>124</v>
      </c>
      <c r="C1139" t="s">
        <v>1370</v>
      </c>
      <c r="D1139">
        <v>0</v>
      </c>
      <c r="E1139">
        <v>54</v>
      </c>
    </row>
    <row r="1140" spans="1:5" hidden="1" x14ac:dyDescent="0.25">
      <c r="A1140">
        <v>358</v>
      </c>
      <c r="B1140" t="s">
        <v>1371</v>
      </c>
      <c r="C1140" t="s">
        <v>1372</v>
      </c>
      <c r="D1140">
        <v>0</v>
      </c>
      <c r="E1140">
        <v>54</v>
      </c>
    </row>
    <row r="1141" spans="1:5" hidden="1" x14ac:dyDescent="0.25">
      <c r="A1141">
        <v>75</v>
      </c>
      <c r="B1141" t="s">
        <v>5</v>
      </c>
      <c r="C1141" t="s">
        <v>1373</v>
      </c>
      <c r="D1141">
        <v>0</v>
      </c>
      <c r="E1141">
        <v>54</v>
      </c>
    </row>
    <row r="1142" spans="1:5" hidden="1" x14ac:dyDescent="0.25">
      <c r="A1142">
        <v>513</v>
      </c>
      <c r="B1142" t="s">
        <v>61</v>
      </c>
      <c r="C1142" t="s">
        <v>1374</v>
      </c>
      <c r="D1142">
        <v>0</v>
      </c>
      <c r="E1142">
        <v>54</v>
      </c>
    </row>
    <row r="1143" spans="1:5" hidden="1" x14ac:dyDescent="0.25">
      <c r="A1143">
        <v>2289</v>
      </c>
      <c r="B1143" t="s">
        <v>471</v>
      </c>
      <c r="C1143" t="s">
        <v>1375</v>
      </c>
      <c r="D1143">
        <v>0</v>
      </c>
      <c r="E1143">
        <v>54</v>
      </c>
    </row>
    <row r="1144" spans="1:5" hidden="1" x14ac:dyDescent="0.25">
      <c r="A1144">
        <v>75</v>
      </c>
      <c r="B1144" t="s">
        <v>5</v>
      </c>
      <c r="C1144" t="s">
        <v>1376</v>
      </c>
      <c r="D1144">
        <v>0</v>
      </c>
      <c r="E1144">
        <v>54</v>
      </c>
    </row>
    <row r="1145" spans="1:5" hidden="1" x14ac:dyDescent="0.25">
      <c r="A1145">
        <v>1163</v>
      </c>
      <c r="B1145" t="s">
        <v>987</v>
      </c>
      <c r="C1145" t="s">
        <v>1377</v>
      </c>
      <c r="D1145">
        <v>0</v>
      </c>
      <c r="E1145">
        <v>54</v>
      </c>
    </row>
    <row r="1146" spans="1:5" hidden="1" x14ac:dyDescent="0.25">
      <c r="A1146">
        <v>1237</v>
      </c>
      <c r="B1146" t="s">
        <v>15</v>
      </c>
      <c r="C1146" t="s">
        <v>1378</v>
      </c>
      <c r="D1146">
        <v>0</v>
      </c>
      <c r="E1146">
        <v>54</v>
      </c>
    </row>
    <row r="1147" spans="1:5" hidden="1" x14ac:dyDescent="0.25">
      <c r="A1147">
        <v>2294</v>
      </c>
      <c r="B1147" t="s">
        <v>71</v>
      </c>
      <c r="C1147" t="s">
        <v>1379</v>
      </c>
      <c r="D1147">
        <v>0</v>
      </c>
      <c r="E1147">
        <v>54</v>
      </c>
    </row>
    <row r="1148" spans="1:5" hidden="1" x14ac:dyDescent="0.25">
      <c r="A1148">
        <v>988</v>
      </c>
      <c r="B1148" t="s">
        <v>317</v>
      </c>
      <c r="C1148" t="s">
        <v>1380</v>
      </c>
      <c r="D1148">
        <v>0</v>
      </c>
      <c r="E1148">
        <v>54</v>
      </c>
    </row>
    <row r="1149" spans="1:5" hidden="1" x14ac:dyDescent="0.25">
      <c r="A1149">
        <v>2115</v>
      </c>
      <c r="B1149" t="s">
        <v>35</v>
      </c>
      <c r="C1149" t="s">
        <v>1381</v>
      </c>
      <c r="D1149">
        <v>0</v>
      </c>
      <c r="E1149">
        <v>55</v>
      </c>
    </row>
    <row r="1150" spans="1:5" hidden="1" x14ac:dyDescent="0.25">
      <c r="A1150">
        <v>893</v>
      </c>
      <c r="B1150" t="s">
        <v>80</v>
      </c>
      <c r="C1150" t="s">
        <v>1382</v>
      </c>
      <c r="D1150">
        <v>0</v>
      </c>
      <c r="E1150">
        <v>55</v>
      </c>
    </row>
    <row r="1151" spans="1:5" x14ac:dyDescent="0.25">
      <c r="A1151">
        <v>1993</v>
      </c>
      <c r="B1151" t="s">
        <v>1383</v>
      </c>
      <c r="C1151" t="s">
        <v>12886</v>
      </c>
      <c r="D1151" s="2">
        <v>3</v>
      </c>
      <c r="E1151">
        <v>55</v>
      </c>
    </row>
    <row r="1152" spans="1:5" x14ac:dyDescent="0.25">
      <c r="A1152">
        <v>2044</v>
      </c>
      <c r="B1152" t="s">
        <v>1039</v>
      </c>
      <c r="C1152" t="s">
        <v>12885</v>
      </c>
      <c r="D1152" s="2">
        <v>3</v>
      </c>
      <c r="E1152">
        <v>55</v>
      </c>
    </row>
    <row r="1153" spans="1:5" hidden="1" x14ac:dyDescent="0.25">
      <c r="A1153">
        <v>2115</v>
      </c>
      <c r="B1153" t="s">
        <v>35</v>
      </c>
      <c r="C1153" t="s">
        <v>1384</v>
      </c>
      <c r="D1153">
        <v>0</v>
      </c>
      <c r="E1153">
        <v>55</v>
      </c>
    </row>
    <row r="1154" spans="1:5" hidden="1" x14ac:dyDescent="0.25">
      <c r="A1154">
        <v>2115</v>
      </c>
      <c r="B1154" t="s">
        <v>35</v>
      </c>
      <c r="C1154" t="s">
        <v>1385</v>
      </c>
      <c r="D1154">
        <v>0</v>
      </c>
      <c r="E1154">
        <v>55</v>
      </c>
    </row>
    <row r="1155" spans="1:5" hidden="1" x14ac:dyDescent="0.25">
      <c r="A1155">
        <v>941</v>
      </c>
      <c r="B1155" t="s">
        <v>409</v>
      </c>
      <c r="C1155" t="s">
        <v>1386</v>
      </c>
      <c r="D1155">
        <v>0</v>
      </c>
      <c r="E1155">
        <v>55</v>
      </c>
    </row>
    <row r="1156" spans="1:5" hidden="1" x14ac:dyDescent="0.25">
      <c r="A1156">
        <v>2115</v>
      </c>
      <c r="B1156" t="s">
        <v>35</v>
      </c>
      <c r="C1156" t="s">
        <v>1387</v>
      </c>
      <c r="D1156">
        <v>0</v>
      </c>
      <c r="E1156">
        <v>55</v>
      </c>
    </row>
    <row r="1157" spans="1:5" hidden="1" x14ac:dyDescent="0.25">
      <c r="A1157">
        <v>592</v>
      </c>
      <c r="B1157" t="s">
        <v>1388</v>
      </c>
      <c r="C1157" t="s">
        <v>1389</v>
      </c>
      <c r="D1157">
        <v>0</v>
      </c>
      <c r="E1157">
        <v>55</v>
      </c>
    </row>
    <row r="1158" spans="1:5" hidden="1" x14ac:dyDescent="0.25">
      <c r="A1158">
        <v>535</v>
      </c>
      <c r="B1158" t="s">
        <v>1390</v>
      </c>
      <c r="C1158" t="s">
        <v>1391</v>
      </c>
      <c r="D1158">
        <v>0</v>
      </c>
      <c r="E1158">
        <v>55</v>
      </c>
    </row>
    <row r="1159" spans="1:5" hidden="1" x14ac:dyDescent="0.25">
      <c r="A1159">
        <v>2022</v>
      </c>
      <c r="B1159" t="s">
        <v>1392</v>
      </c>
      <c r="C1159" t="s">
        <v>1393</v>
      </c>
      <c r="D1159">
        <v>0</v>
      </c>
      <c r="E1159">
        <v>55</v>
      </c>
    </row>
    <row r="1160" spans="1:5" hidden="1" x14ac:dyDescent="0.25">
      <c r="A1160">
        <v>2115</v>
      </c>
      <c r="B1160" t="s">
        <v>35</v>
      </c>
      <c r="C1160" t="s">
        <v>1394</v>
      </c>
      <c r="D1160">
        <v>0</v>
      </c>
      <c r="E1160">
        <v>55</v>
      </c>
    </row>
    <row r="1161" spans="1:5" hidden="1" x14ac:dyDescent="0.25">
      <c r="A1161">
        <v>1894</v>
      </c>
      <c r="B1161" t="s">
        <v>286</v>
      </c>
      <c r="C1161" t="s">
        <v>1395</v>
      </c>
      <c r="D1161">
        <v>0</v>
      </c>
      <c r="E1161">
        <v>55</v>
      </c>
    </row>
    <row r="1162" spans="1:5" hidden="1" x14ac:dyDescent="0.25">
      <c r="A1162">
        <v>598</v>
      </c>
      <c r="B1162" t="s">
        <v>662</v>
      </c>
      <c r="C1162" t="s">
        <v>1396</v>
      </c>
      <c r="D1162">
        <v>0</v>
      </c>
      <c r="E1162">
        <v>55</v>
      </c>
    </row>
    <row r="1163" spans="1:5" hidden="1" x14ac:dyDescent="0.25">
      <c r="A1163">
        <v>797</v>
      </c>
      <c r="B1163" t="s">
        <v>631</v>
      </c>
      <c r="C1163" t="s">
        <v>1397</v>
      </c>
      <c r="D1163">
        <v>0</v>
      </c>
      <c r="E1163">
        <v>55</v>
      </c>
    </row>
    <row r="1164" spans="1:5" hidden="1" x14ac:dyDescent="0.25">
      <c r="A1164">
        <v>765</v>
      </c>
      <c r="B1164" t="s">
        <v>752</v>
      </c>
      <c r="C1164" t="s">
        <v>1398</v>
      </c>
      <c r="D1164">
        <v>0</v>
      </c>
      <c r="E1164">
        <v>55</v>
      </c>
    </row>
    <row r="1165" spans="1:5" hidden="1" x14ac:dyDescent="0.25">
      <c r="A1165">
        <v>2113</v>
      </c>
      <c r="B1165" t="s">
        <v>1399</v>
      </c>
      <c r="C1165" t="s">
        <v>1400</v>
      </c>
      <c r="D1165">
        <v>0</v>
      </c>
      <c r="E1165">
        <v>55</v>
      </c>
    </row>
    <row r="1166" spans="1:5" hidden="1" x14ac:dyDescent="0.25">
      <c r="A1166">
        <v>1080</v>
      </c>
      <c r="B1166" t="s">
        <v>1008</v>
      </c>
      <c r="C1166" t="s">
        <v>1401</v>
      </c>
      <c r="D1166">
        <v>0</v>
      </c>
      <c r="E1166">
        <v>55</v>
      </c>
    </row>
    <row r="1167" spans="1:5" hidden="1" x14ac:dyDescent="0.25">
      <c r="A1167">
        <v>891</v>
      </c>
      <c r="B1167" t="s">
        <v>387</v>
      </c>
      <c r="C1167" t="s">
        <v>1402</v>
      </c>
      <c r="D1167">
        <v>0</v>
      </c>
      <c r="E1167">
        <v>55</v>
      </c>
    </row>
    <row r="1168" spans="1:5" hidden="1" x14ac:dyDescent="0.25">
      <c r="A1168">
        <v>2035</v>
      </c>
      <c r="B1168" t="s">
        <v>284</v>
      </c>
      <c r="C1168" t="s">
        <v>1403</v>
      </c>
      <c r="D1168">
        <v>0</v>
      </c>
      <c r="E1168">
        <v>55</v>
      </c>
    </row>
    <row r="1169" spans="1:5" hidden="1" x14ac:dyDescent="0.25">
      <c r="A1169">
        <v>1948</v>
      </c>
      <c r="B1169" t="s">
        <v>230</v>
      </c>
      <c r="C1169" t="s">
        <v>1404</v>
      </c>
      <c r="D1169">
        <v>0</v>
      </c>
      <c r="E1169">
        <v>55</v>
      </c>
    </row>
    <row r="1170" spans="1:5" hidden="1" x14ac:dyDescent="0.25">
      <c r="A1170">
        <v>1111</v>
      </c>
      <c r="B1170" t="s">
        <v>30</v>
      </c>
      <c r="C1170" t="s">
        <v>1405</v>
      </c>
      <c r="D1170">
        <v>0</v>
      </c>
      <c r="E1170">
        <v>55</v>
      </c>
    </row>
    <row r="1171" spans="1:5" hidden="1" x14ac:dyDescent="0.25">
      <c r="A1171">
        <v>2115</v>
      </c>
      <c r="B1171" t="s">
        <v>35</v>
      </c>
      <c r="C1171" t="s">
        <v>1406</v>
      </c>
      <c r="D1171">
        <v>0</v>
      </c>
      <c r="E1171">
        <v>55</v>
      </c>
    </row>
    <row r="1172" spans="1:5" hidden="1" x14ac:dyDescent="0.25">
      <c r="A1172">
        <v>2142</v>
      </c>
      <c r="B1172" t="s">
        <v>156</v>
      </c>
      <c r="C1172" t="s">
        <v>1407</v>
      </c>
      <c r="D1172">
        <v>0</v>
      </c>
      <c r="E1172">
        <v>55</v>
      </c>
    </row>
    <row r="1173" spans="1:5" hidden="1" x14ac:dyDescent="0.25">
      <c r="A1173">
        <v>2115</v>
      </c>
      <c r="B1173" t="s">
        <v>35</v>
      </c>
      <c r="C1173" t="s">
        <v>1408</v>
      </c>
      <c r="D1173">
        <v>0</v>
      </c>
      <c r="E1173">
        <v>55</v>
      </c>
    </row>
    <row r="1174" spans="1:5" hidden="1" x14ac:dyDescent="0.25">
      <c r="A1174">
        <v>800</v>
      </c>
      <c r="B1174" t="s">
        <v>491</v>
      </c>
      <c r="C1174" t="s">
        <v>1409</v>
      </c>
      <c r="D1174">
        <v>0</v>
      </c>
      <c r="E1174">
        <v>55</v>
      </c>
    </row>
    <row r="1175" spans="1:5" hidden="1" x14ac:dyDescent="0.25">
      <c r="A1175">
        <v>1102</v>
      </c>
      <c r="B1175" t="s">
        <v>166</v>
      </c>
      <c r="C1175" t="s">
        <v>1410</v>
      </c>
      <c r="D1175">
        <v>0</v>
      </c>
      <c r="E1175">
        <v>55</v>
      </c>
    </row>
    <row r="1176" spans="1:5" hidden="1" x14ac:dyDescent="0.25">
      <c r="A1176">
        <v>2115</v>
      </c>
      <c r="B1176" t="s">
        <v>35</v>
      </c>
      <c r="C1176" t="e">
        <f>-pero habla mucho -afirmó Teresa, y lanzó una carcajada</f>
        <v>#NAME?</v>
      </c>
      <c r="D1176">
        <v>0</v>
      </c>
      <c r="E1176">
        <v>55</v>
      </c>
    </row>
    <row r="1177" spans="1:5" hidden="1" x14ac:dyDescent="0.25">
      <c r="A1177">
        <v>1960</v>
      </c>
      <c r="B1177" t="s">
        <v>1411</v>
      </c>
      <c r="C1177" t="s">
        <v>1412</v>
      </c>
      <c r="D1177">
        <v>0</v>
      </c>
      <c r="E1177">
        <v>55</v>
      </c>
    </row>
    <row r="1178" spans="1:5" hidden="1" x14ac:dyDescent="0.25">
      <c r="A1178">
        <v>898</v>
      </c>
      <c r="B1178" t="s">
        <v>421</v>
      </c>
      <c r="C1178" t="s">
        <v>1413</v>
      </c>
      <c r="D1178">
        <v>0</v>
      </c>
      <c r="E1178">
        <v>55</v>
      </c>
    </row>
    <row r="1179" spans="1:5" hidden="1" x14ac:dyDescent="0.25">
      <c r="A1179">
        <v>2127</v>
      </c>
      <c r="B1179" t="s">
        <v>697</v>
      </c>
      <c r="C1179" t="s">
        <v>1414</v>
      </c>
      <c r="D1179">
        <v>0</v>
      </c>
      <c r="E1179">
        <v>55</v>
      </c>
    </row>
    <row r="1180" spans="1:5" hidden="1" x14ac:dyDescent="0.25">
      <c r="A1180">
        <v>769</v>
      </c>
      <c r="B1180" t="s">
        <v>271</v>
      </c>
      <c r="C1180" t="e">
        <f>-¿De veras? - pregunta el muchacho, mirándolo fijamente</f>
        <v>#NAME?</v>
      </c>
      <c r="D1180">
        <v>0</v>
      </c>
      <c r="E1180">
        <v>55</v>
      </c>
    </row>
    <row r="1181" spans="1:5" hidden="1" x14ac:dyDescent="0.25">
      <c r="A1181">
        <v>769</v>
      </c>
      <c r="B1181" t="s">
        <v>271</v>
      </c>
      <c r="C1181" t="s">
        <v>1415</v>
      </c>
      <c r="D1181">
        <v>0</v>
      </c>
      <c r="E1181">
        <v>55</v>
      </c>
    </row>
    <row r="1182" spans="1:5" hidden="1" x14ac:dyDescent="0.25">
      <c r="A1182">
        <v>893</v>
      </c>
      <c r="B1182" t="s">
        <v>80</v>
      </c>
      <c r="C1182" t="s">
        <v>1416</v>
      </c>
      <c r="D1182">
        <v>0</v>
      </c>
      <c r="E1182">
        <v>55</v>
      </c>
    </row>
    <row r="1183" spans="1:5" hidden="1" x14ac:dyDescent="0.25">
      <c r="A1183">
        <v>934</v>
      </c>
      <c r="B1183" t="s">
        <v>770</v>
      </c>
      <c r="C1183" t="s">
        <v>1417</v>
      </c>
      <c r="D1183">
        <v>0</v>
      </c>
      <c r="E1183">
        <v>55</v>
      </c>
    </row>
    <row r="1184" spans="1:5" hidden="1" x14ac:dyDescent="0.25">
      <c r="A1184">
        <v>587</v>
      </c>
      <c r="B1184" t="s">
        <v>289</v>
      </c>
      <c r="C1184" t="s">
        <v>1418</v>
      </c>
      <c r="D1184">
        <v>0</v>
      </c>
      <c r="E1184">
        <v>55</v>
      </c>
    </row>
    <row r="1185" spans="1:5" hidden="1" x14ac:dyDescent="0.25">
      <c r="A1185">
        <v>1046</v>
      </c>
      <c r="B1185" t="s">
        <v>136</v>
      </c>
      <c r="C1185" t="s">
        <v>1419</v>
      </c>
      <c r="D1185">
        <v>0</v>
      </c>
      <c r="E1185">
        <v>55</v>
      </c>
    </row>
    <row r="1186" spans="1:5" hidden="1" x14ac:dyDescent="0.25">
      <c r="A1186">
        <v>2115</v>
      </c>
      <c r="B1186" t="s">
        <v>35</v>
      </c>
      <c r="C1186" t="s">
        <v>1420</v>
      </c>
      <c r="D1186">
        <v>0</v>
      </c>
      <c r="E1186">
        <v>55</v>
      </c>
    </row>
    <row r="1187" spans="1:5" hidden="1" x14ac:dyDescent="0.25">
      <c r="A1187">
        <v>1111</v>
      </c>
      <c r="B1187" t="s">
        <v>30</v>
      </c>
      <c r="C1187" t="s">
        <v>1421</v>
      </c>
      <c r="D1187">
        <v>0</v>
      </c>
      <c r="E1187">
        <v>55</v>
      </c>
    </row>
    <row r="1188" spans="1:5" hidden="1" x14ac:dyDescent="0.25">
      <c r="A1188">
        <v>1046</v>
      </c>
      <c r="B1188" t="s">
        <v>136</v>
      </c>
      <c r="C1188" t="s">
        <v>1422</v>
      </c>
      <c r="D1188">
        <v>0</v>
      </c>
      <c r="E1188">
        <v>55</v>
      </c>
    </row>
    <row r="1189" spans="1:5" hidden="1" x14ac:dyDescent="0.25">
      <c r="A1189">
        <v>2115</v>
      </c>
      <c r="B1189" t="s">
        <v>35</v>
      </c>
      <c r="C1189" t="e">
        <f>-Hola - dice Alberto- Quisiera hablar un momento con él</f>
        <v>#NAME?</v>
      </c>
      <c r="D1189">
        <v>0</v>
      </c>
      <c r="E1189">
        <v>55</v>
      </c>
    </row>
    <row r="1190" spans="1:5" hidden="1" x14ac:dyDescent="0.25">
      <c r="A1190">
        <v>1046</v>
      </c>
      <c r="B1190" t="s">
        <v>136</v>
      </c>
      <c r="C1190" t="s">
        <v>1423</v>
      </c>
      <c r="D1190">
        <v>0</v>
      </c>
      <c r="E1190">
        <v>55</v>
      </c>
    </row>
    <row r="1191" spans="1:5" hidden="1" x14ac:dyDescent="0.25">
      <c r="A1191">
        <v>765</v>
      </c>
      <c r="B1191" t="s">
        <v>752</v>
      </c>
      <c r="C1191" t="s">
        <v>1424</v>
      </c>
      <c r="D1191">
        <v>0</v>
      </c>
      <c r="E1191">
        <v>55</v>
      </c>
    </row>
    <row r="1192" spans="1:5" hidden="1" x14ac:dyDescent="0.25">
      <c r="A1192">
        <v>1889</v>
      </c>
      <c r="B1192" t="s">
        <v>180</v>
      </c>
      <c r="C1192" t="s">
        <v>1425</v>
      </c>
      <c r="D1192">
        <v>0</v>
      </c>
      <c r="E1192">
        <v>55</v>
      </c>
    </row>
    <row r="1193" spans="1:5" hidden="1" x14ac:dyDescent="0.25">
      <c r="A1193">
        <v>961</v>
      </c>
      <c r="B1193" t="s">
        <v>152</v>
      </c>
      <c r="C1193" t="s">
        <v>1426</v>
      </c>
      <c r="D1193">
        <v>0</v>
      </c>
      <c r="E1193">
        <v>55</v>
      </c>
    </row>
    <row r="1194" spans="1:5" hidden="1" x14ac:dyDescent="0.25">
      <c r="A1194">
        <v>1876</v>
      </c>
      <c r="B1194" t="s">
        <v>57</v>
      </c>
      <c r="C1194" t="s">
        <v>1427</v>
      </c>
      <c r="D1194">
        <v>0</v>
      </c>
      <c r="E1194">
        <v>55</v>
      </c>
    </row>
    <row r="1195" spans="1:5" hidden="1" x14ac:dyDescent="0.25">
      <c r="A1195">
        <v>893</v>
      </c>
      <c r="B1195" t="s">
        <v>80</v>
      </c>
      <c r="C1195" t="s">
        <v>1428</v>
      </c>
      <c r="D1195">
        <v>0</v>
      </c>
      <c r="E1195">
        <v>55</v>
      </c>
    </row>
    <row r="1196" spans="1:5" hidden="1" x14ac:dyDescent="0.25">
      <c r="A1196">
        <v>2141</v>
      </c>
      <c r="B1196" t="s">
        <v>328</v>
      </c>
      <c r="C1196" t="s">
        <v>1429</v>
      </c>
      <c r="D1196">
        <v>0</v>
      </c>
      <c r="E1196">
        <v>55</v>
      </c>
    </row>
    <row r="1197" spans="1:5" hidden="1" x14ac:dyDescent="0.25">
      <c r="A1197">
        <v>636</v>
      </c>
      <c r="B1197" t="s">
        <v>296</v>
      </c>
      <c r="C1197" t="s">
        <v>1430</v>
      </c>
      <c r="D1197">
        <v>0</v>
      </c>
      <c r="E1197">
        <v>55</v>
      </c>
    </row>
    <row r="1198" spans="1:5" hidden="1" x14ac:dyDescent="0.25">
      <c r="A1198">
        <v>1954</v>
      </c>
      <c r="B1198" t="s">
        <v>83</v>
      </c>
      <c r="C1198" t="s">
        <v>1431</v>
      </c>
      <c r="D1198">
        <v>0</v>
      </c>
      <c r="E1198">
        <v>55</v>
      </c>
    </row>
    <row r="1199" spans="1:5" hidden="1" x14ac:dyDescent="0.25">
      <c r="A1199">
        <v>893</v>
      </c>
      <c r="B1199" t="s">
        <v>80</v>
      </c>
      <c r="C1199" t="s">
        <v>1432</v>
      </c>
      <c r="D1199">
        <v>0</v>
      </c>
      <c r="E1199">
        <v>55</v>
      </c>
    </row>
    <row r="1200" spans="1:5" hidden="1" x14ac:dyDescent="0.25">
      <c r="A1200">
        <v>974</v>
      </c>
      <c r="B1200" t="s">
        <v>266</v>
      </c>
      <c r="C1200" t="s">
        <v>1433</v>
      </c>
      <c r="D1200">
        <v>0</v>
      </c>
      <c r="E1200">
        <v>55</v>
      </c>
    </row>
    <row r="1201" spans="1:5" hidden="1" x14ac:dyDescent="0.25">
      <c r="A1201">
        <v>1876</v>
      </c>
      <c r="B1201" t="s">
        <v>57</v>
      </c>
      <c r="C1201" t="s">
        <v>1434</v>
      </c>
      <c r="D1201">
        <v>0</v>
      </c>
      <c r="E1201">
        <v>55</v>
      </c>
    </row>
    <row r="1202" spans="1:5" hidden="1" x14ac:dyDescent="0.25">
      <c r="A1202">
        <v>1894</v>
      </c>
      <c r="B1202" t="s">
        <v>286</v>
      </c>
      <c r="C1202" t="s">
        <v>1435</v>
      </c>
      <c r="D1202">
        <v>0</v>
      </c>
      <c r="E1202">
        <v>55</v>
      </c>
    </row>
    <row r="1203" spans="1:5" hidden="1" x14ac:dyDescent="0.25">
      <c r="A1203">
        <v>790</v>
      </c>
      <c r="B1203" t="s">
        <v>942</v>
      </c>
      <c r="C1203" t="s">
        <v>1436</v>
      </c>
      <c r="D1203">
        <v>0</v>
      </c>
      <c r="E1203">
        <v>55</v>
      </c>
    </row>
    <row r="1204" spans="1:5" hidden="1" x14ac:dyDescent="0.25">
      <c r="A1204">
        <v>1894</v>
      </c>
      <c r="B1204" t="s">
        <v>286</v>
      </c>
      <c r="C1204" t="s">
        <v>1437</v>
      </c>
      <c r="D1204">
        <v>0</v>
      </c>
      <c r="E1204">
        <v>55</v>
      </c>
    </row>
    <row r="1205" spans="1:5" hidden="1" x14ac:dyDescent="0.25">
      <c r="A1205">
        <v>1007</v>
      </c>
      <c r="B1205" t="s">
        <v>1438</v>
      </c>
      <c r="C1205" t="s">
        <v>1439</v>
      </c>
      <c r="D1205">
        <v>0</v>
      </c>
      <c r="E1205">
        <v>55</v>
      </c>
    </row>
    <row r="1206" spans="1:5" hidden="1" x14ac:dyDescent="0.25">
      <c r="A1206">
        <v>2115</v>
      </c>
      <c r="B1206" t="s">
        <v>35</v>
      </c>
      <c r="C1206" t="s">
        <v>1440</v>
      </c>
      <c r="D1206">
        <v>0</v>
      </c>
      <c r="E1206">
        <v>55</v>
      </c>
    </row>
    <row r="1207" spans="1:5" hidden="1" x14ac:dyDescent="0.25">
      <c r="A1207">
        <v>690</v>
      </c>
      <c r="B1207" t="s">
        <v>1441</v>
      </c>
      <c r="C1207" t="s">
        <v>1442</v>
      </c>
      <c r="D1207">
        <v>0</v>
      </c>
      <c r="E1207">
        <v>55</v>
      </c>
    </row>
    <row r="1208" spans="1:5" hidden="1" x14ac:dyDescent="0.25">
      <c r="A1208">
        <v>2141</v>
      </c>
      <c r="B1208" t="s">
        <v>328</v>
      </c>
      <c r="C1208" t="s">
        <v>1443</v>
      </c>
      <c r="D1208">
        <v>0</v>
      </c>
      <c r="E1208">
        <v>55</v>
      </c>
    </row>
    <row r="1209" spans="1:5" hidden="1" x14ac:dyDescent="0.25">
      <c r="A1209">
        <v>942</v>
      </c>
      <c r="B1209" t="s">
        <v>178</v>
      </c>
      <c r="C1209" t="s">
        <v>1444</v>
      </c>
      <c r="D1209">
        <v>0</v>
      </c>
      <c r="E1209">
        <v>55</v>
      </c>
    </row>
    <row r="1210" spans="1:5" hidden="1" x14ac:dyDescent="0.25">
      <c r="A1210">
        <v>642</v>
      </c>
      <c r="B1210" t="s">
        <v>676</v>
      </c>
      <c r="C1210" t="s">
        <v>1445</v>
      </c>
      <c r="D1210">
        <v>0</v>
      </c>
      <c r="E1210">
        <v>55</v>
      </c>
    </row>
    <row r="1211" spans="1:5" hidden="1" x14ac:dyDescent="0.25">
      <c r="A1211">
        <v>1926</v>
      </c>
      <c r="B1211" t="s">
        <v>1446</v>
      </c>
      <c r="C1211" t="s">
        <v>1447</v>
      </c>
      <c r="D1211">
        <v>0</v>
      </c>
      <c r="E1211">
        <v>55</v>
      </c>
    </row>
    <row r="1212" spans="1:5" hidden="1" x14ac:dyDescent="0.25">
      <c r="A1212">
        <v>598</v>
      </c>
      <c r="B1212" t="s">
        <v>662</v>
      </c>
      <c r="C1212" t="s">
        <v>1448</v>
      </c>
      <c r="D1212">
        <v>0</v>
      </c>
      <c r="E1212">
        <v>55</v>
      </c>
    </row>
    <row r="1213" spans="1:5" hidden="1" x14ac:dyDescent="0.25">
      <c r="A1213">
        <v>898</v>
      </c>
      <c r="B1213" t="s">
        <v>421</v>
      </c>
      <c r="C1213" t="s">
        <v>1449</v>
      </c>
      <c r="D1213">
        <v>0</v>
      </c>
      <c r="E1213">
        <v>55</v>
      </c>
    </row>
    <row r="1214" spans="1:5" hidden="1" x14ac:dyDescent="0.25">
      <c r="A1214">
        <v>1700</v>
      </c>
      <c r="B1214" t="s">
        <v>625</v>
      </c>
      <c r="C1214" t="s">
        <v>1450</v>
      </c>
      <c r="D1214">
        <v>0</v>
      </c>
      <c r="E1214">
        <v>55</v>
      </c>
    </row>
    <row r="1215" spans="1:5" hidden="1" x14ac:dyDescent="0.25">
      <c r="A1215">
        <v>1432</v>
      </c>
      <c r="B1215" t="s">
        <v>233</v>
      </c>
      <c r="C1215" t="s">
        <v>1451</v>
      </c>
      <c r="D1215">
        <v>0</v>
      </c>
      <c r="E1215">
        <v>55</v>
      </c>
    </row>
    <row r="1216" spans="1:5" hidden="1" x14ac:dyDescent="0.25">
      <c r="A1216">
        <v>1111</v>
      </c>
      <c r="B1216" t="s">
        <v>30</v>
      </c>
      <c r="C1216" t="s">
        <v>1452</v>
      </c>
      <c r="D1216">
        <v>0</v>
      </c>
      <c r="E1216">
        <v>55</v>
      </c>
    </row>
    <row r="1217" spans="1:5" hidden="1" x14ac:dyDescent="0.25">
      <c r="A1217">
        <v>1700</v>
      </c>
      <c r="B1217" t="s">
        <v>625</v>
      </c>
      <c r="C1217" t="e">
        <f>-Diles al Boa y al Rulos que en la cuadra hay un soplón</f>
        <v>#NAME?</v>
      </c>
      <c r="D1217">
        <v>0</v>
      </c>
      <c r="E1217">
        <v>55</v>
      </c>
    </row>
    <row r="1218" spans="1:5" hidden="1" x14ac:dyDescent="0.25">
      <c r="A1218">
        <v>2264</v>
      </c>
      <c r="B1218" t="s">
        <v>1453</v>
      </c>
      <c r="C1218" t="s">
        <v>1454</v>
      </c>
      <c r="D1218">
        <v>0</v>
      </c>
      <c r="E1218">
        <v>55</v>
      </c>
    </row>
    <row r="1219" spans="1:5" hidden="1" x14ac:dyDescent="0.25">
      <c r="A1219">
        <v>1709</v>
      </c>
      <c r="B1219" t="s">
        <v>541</v>
      </c>
      <c r="C1219" t="s">
        <v>1455</v>
      </c>
      <c r="D1219">
        <v>0</v>
      </c>
      <c r="E1219">
        <v>55</v>
      </c>
    </row>
    <row r="1220" spans="1:5" hidden="1" x14ac:dyDescent="0.25">
      <c r="A1220">
        <v>1555</v>
      </c>
      <c r="B1220" t="s">
        <v>737</v>
      </c>
      <c r="C1220" t="s">
        <v>1456</v>
      </c>
      <c r="D1220">
        <v>0</v>
      </c>
      <c r="E1220">
        <v>55</v>
      </c>
    </row>
    <row r="1221" spans="1:5" hidden="1" x14ac:dyDescent="0.25">
      <c r="A1221">
        <v>258</v>
      </c>
      <c r="B1221" t="s">
        <v>380</v>
      </c>
      <c r="C1221" t="s">
        <v>1457</v>
      </c>
      <c r="D1221">
        <v>0</v>
      </c>
      <c r="E1221">
        <v>55</v>
      </c>
    </row>
    <row r="1222" spans="1:5" hidden="1" x14ac:dyDescent="0.25">
      <c r="A1222">
        <v>1299</v>
      </c>
      <c r="B1222" t="s">
        <v>94</v>
      </c>
      <c r="C1222" t="s">
        <v>1458</v>
      </c>
      <c r="D1222">
        <v>0</v>
      </c>
      <c r="E1222">
        <v>55</v>
      </c>
    </row>
    <row r="1223" spans="1:5" hidden="1" x14ac:dyDescent="0.25">
      <c r="A1223">
        <v>1450</v>
      </c>
      <c r="B1223" t="s">
        <v>241</v>
      </c>
      <c r="C1223" t="s">
        <v>1459</v>
      </c>
      <c r="D1223">
        <v>0</v>
      </c>
      <c r="E1223">
        <v>55</v>
      </c>
    </row>
    <row r="1224" spans="1:5" hidden="1" x14ac:dyDescent="0.25">
      <c r="A1224">
        <v>435</v>
      </c>
      <c r="B1224" t="s">
        <v>126</v>
      </c>
      <c r="C1224" t="s">
        <v>1460</v>
      </c>
      <c r="D1224">
        <v>0</v>
      </c>
      <c r="E1224">
        <v>55</v>
      </c>
    </row>
    <row r="1225" spans="1:5" hidden="1" x14ac:dyDescent="0.25">
      <c r="A1225">
        <v>265</v>
      </c>
      <c r="B1225" t="s">
        <v>256</v>
      </c>
      <c r="C1225" t="s">
        <v>1461</v>
      </c>
      <c r="D1225">
        <v>0</v>
      </c>
      <c r="E1225">
        <v>55</v>
      </c>
    </row>
    <row r="1226" spans="1:5" hidden="1" x14ac:dyDescent="0.25">
      <c r="A1226">
        <v>265</v>
      </c>
      <c r="B1226" t="s">
        <v>256</v>
      </c>
      <c r="C1226" t="s">
        <v>1462</v>
      </c>
      <c r="D1226">
        <v>0</v>
      </c>
      <c r="E1226">
        <v>55</v>
      </c>
    </row>
    <row r="1227" spans="1:5" hidden="1" x14ac:dyDescent="0.25">
      <c r="A1227">
        <v>265</v>
      </c>
      <c r="B1227" t="s">
        <v>256</v>
      </c>
      <c r="C1227" t="s">
        <v>1463</v>
      </c>
      <c r="D1227">
        <v>0</v>
      </c>
      <c r="E1227">
        <v>55</v>
      </c>
    </row>
    <row r="1228" spans="1:5" hidden="1" x14ac:dyDescent="0.25">
      <c r="A1228">
        <v>435</v>
      </c>
      <c r="B1228" t="s">
        <v>126</v>
      </c>
      <c r="C1228" t="s">
        <v>1464</v>
      </c>
      <c r="D1228">
        <v>0</v>
      </c>
      <c r="E1228">
        <v>55</v>
      </c>
    </row>
    <row r="1229" spans="1:5" hidden="1" x14ac:dyDescent="0.25">
      <c r="A1229">
        <v>1284</v>
      </c>
      <c r="B1229" t="s">
        <v>13</v>
      </c>
      <c r="C1229" t="s">
        <v>1465</v>
      </c>
      <c r="D1229">
        <v>0</v>
      </c>
      <c r="E1229">
        <v>55</v>
      </c>
    </row>
    <row r="1230" spans="1:5" hidden="1" x14ac:dyDescent="0.25">
      <c r="A1230">
        <v>432</v>
      </c>
      <c r="B1230" t="s">
        <v>815</v>
      </c>
      <c r="C1230" t="s">
        <v>1466</v>
      </c>
      <c r="D1230">
        <v>0</v>
      </c>
      <c r="E1230">
        <v>55</v>
      </c>
    </row>
    <row r="1231" spans="1:5" hidden="1" x14ac:dyDescent="0.25">
      <c r="A1231">
        <v>1781</v>
      </c>
      <c r="B1231" t="s">
        <v>331</v>
      </c>
      <c r="C1231" t="s">
        <v>1467</v>
      </c>
      <c r="D1231">
        <v>0</v>
      </c>
      <c r="E1231">
        <v>55</v>
      </c>
    </row>
    <row r="1232" spans="1:5" hidden="1" x14ac:dyDescent="0.25">
      <c r="A1232">
        <v>1129</v>
      </c>
      <c r="B1232" t="s">
        <v>88</v>
      </c>
      <c r="C1232" t="s">
        <v>1468</v>
      </c>
      <c r="D1232">
        <v>0</v>
      </c>
      <c r="E1232">
        <v>55</v>
      </c>
    </row>
    <row r="1233" spans="1:5" hidden="1" x14ac:dyDescent="0.25">
      <c r="A1233">
        <v>1257</v>
      </c>
      <c r="B1233" t="s">
        <v>1469</v>
      </c>
      <c r="C1233" t="s">
        <v>1470</v>
      </c>
      <c r="D1233">
        <v>0</v>
      </c>
      <c r="E1233">
        <v>55</v>
      </c>
    </row>
    <row r="1234" spans="1:5" hidden="1" x14ac:dyDescent="0.25">
      <c r="A1234">
        <v>1129</v>
      </c>
      <c r="B1234" t="s">
        <v>88</v>
      </c>
      <c r="C1234" t="s">
        <v>1471</v>
      </c>
      <c r="D1234">
        <v>0</v>
      </c>
      <c r="E1234">
        <v>55</v>
      </c>
    </row>
    <row r="1235" spans="1:5" hidden="1" x14ac:dyDescent="0.25">
      <c r="A1235">
        <v>430</v>
      </c>
      <c r="B1235" t="s">
        <v>219</v>
      </c>
      <c r="C1235" t="s">
        <v>1472</v>
      </c>
      <c r="D1235">
        <v>0</v>
      </c>
      <c r="E1235">
        <v>55</v>
      </c>
    </row>
    <row r="1236" spans="1:5" hidden="1" x14ac:dyDescent="0.25">
      <c r="A1236">
        <v>1536</v>
      </c>
      <c r="B1236" t="s">
        <v>1473</v>
      </c>
      <c r="C1236" t="s">
        <v>1474</v>
      </c>
      <c r="D1236">
        <v>0</v>
      </c>
      <c r="E1236">
        <v>55</v>
      </c>
    </row>
    <row r="1237" spans="1:5" hidden="1" x14ac:dyDescent="0.25">
      <c r="A1237">
        <v>275</v>
      </c>
      <c r="B1237" t="s">
        <v>33</v>
      </c>
      <c r="C1237" t="s">
        <v>1475</v>
      </c>
      <c r="D1237">
        <v>0</v>
      </c>
      <c r="E1237">
        <v>55</v>
      </c>
    </row>
    <row r="1238" spans="1:5" hidden="1" x14ac:dyDescent="0.25">
      <c r="A1238">
        <v>1868</v>
      </c>
      <c r="B1238" t="s">
        <v>1476</v>
      </c>
      <c r="C1238" t="s">
        <v>1477</v>
      </c>
      <c r="D1238">
        <v>0</v>
      </c>
      <c r="E1238">
        <v>55</v>
      </c>
    </row>
    <row r="1239" spans="1:5" hidden="1" x14ac:dyDescent="0.25">
      <c r="A1239">
        <v>275</v>
      </c>
      <c r="B1239" t="s">
        <v>33</v>
      </c>
      <c r="C1239" t="s">
        <v>1478</v>
      </c>
      <c r="D1239">
        <v>0</v>
      </c>
      <c r="E1239">
        <v>55</v>
      </c>
    </row>
    <row r="1240" spans="1:5" hidden="1" x14ac:dyDescent="0.25">
      <c r="A1240">
        <v>275</v>
      </c>
      <c r="B1240" t="s">
        <v>33</v>
      </c>
      <c r="C1240" t="s">
        <v>1479</v>
      </c>
      <c r="D1240">
        <v>0</v>
      </c>
      <c r="E1240">
        <v>55</v>
      </c>
    </row>
    <row r="1241" spans="1:5" hidden="1" x14ac:dyDescent="0.25">
      <c r="A1241">
        <v>1279</v>
      </c>
      <c r="B1241" t="s">
        <v>438</v>
      </c>
      <c r="C1241" t="s">
        <v>1480</v>
      </c>
      <c r="D1241">
        <v>0</v>
      </c>
      <c r="E1241">
        <v>55</v>
      </c>
    </row>
    <row r="1242" spans="1:5" hidden="1" x14ac:dyDescent="0.25">
      <c r="A1242">
        <v>75</v>
      </c>
      <c r="B1242" t="s">
        <v>5</v>
      </c>
      <c r="C1242" t="s">
        <v>1481</v>
      </c>
      <c r="D1242">
        <v>0</v>
      </c>
      <c r="E1242">
        <v>55</v>
      </c>
    </row>
    <row r="1243" spans="1:5" hidden="1" x14ac:dyDescent="0.25">
      <c r="A1243">
        <v>289</v>
      </c>
      <c r="B1243" t="s">
        <v>272</v>
      </c>
      <c r="C1243" t="s">
        <v>1482</v>
      </c>
      <c r="D1243">
        <v>0</v>
      </c>
      <c r="E1243">
        <v>55</v>
      </c>
    </row>
    <row r="1244" spans="1:5" hidden="1" x14ac:dyDescent="0.25">
      <c r="A1244">
        <v>2274</v>
      </c>
      <c r="B1244" t="s">
        <v>1483</v>
      </c>
      <c r="C1244" t="s">
        <v>1484</v>
      </c>
      <c r="D1244">
        <v>0</v>
      </c>
      <c r="E1244">
        <v>55</v>
      </c>
    </row>
    <row r="1245" spans="1:5" hidden="1" x14ac:dyDescent="0.25">
      <c r="A1245">
        <v>1429</v>
      </c>
      <c r="B1245" t="s">
        <v>637</v>
      </c>
      <c r="C1245" t="s">
        <v>1485</v>
      </c>
      <c r="D1245">
        <v>0</v>
      </c>
      <c r="E1245">
        <v>55</v>
      </c>
    </row>
    <row r="1246" spans="1:5" hidden="1" x14ac:dyDescent="0.25">
      <c r="A1246">
        <v>143</v>
      </c>
      <c r="B1246" t="s">
        <v>1486</v>
      </c>
      <c r="C1246" t="s">
        <v>1487</v>
      </c>
      <c r="D1246">
        <v>0</v>
      </c>
      <c r="E1246">
        <v>55</v>
      </c>
    </row>
    <row r="1247" spans="1:5" hidden="1" x14ac:dyDescent="0.25">
      <c r="A1247">
        <v>2176</v>
      </c>
      <c r="B1247" t="s">
        <v>66</v>
      </c>
      <c r="C1247" t="s">
        <v>1488</v>
      </c>
      <c r="D1247">
        <v>0</v>
      </c>
      <c r="E1247">
        <v>55</v>
      </c>
    </row>
    <row r="1248" spans="1:5" hidden="1" x14ac:dyDescent="0.25">
      <c r="A1248">
        <v>2294</v>
      </c>
      <c r="B1248" t="s">
        <v>71</v>
      </c>
      <c r="C1248" t="s">
        <v>1489</v>
      </c>
      <c r="D1248">
        <v>0</v>
      </c>
      <c r="E1248">
        <v>55</v>
      </c>
    </row>
    <row r="1249" spans="1:5" hidden="1" x14ac:dyDescent="0.25">
      <c r="A1249">
        <v>2294</v>
      </c>
      <c r="B1249" t="s">
        <v>71</v>
      </c>
      <c r="C1249" t="s">
        <v>1490</v>
      </c>
      <c r="D1249">
        <v>0</v>
      </c>
      <c r="E1249">
        <v>55</v>
      </c>
    </row>
    <row r="1250" spans="1:5" hidden="1" x14ac:dyDescent="0.25">
      <c r="A1250">
        <v>187</v>
      </c>
      <c r="B1250" t="s">
        <v>708</v>
      </c>
      <c r="C1250" t="s">
        <v>1491</v>
      </c>
      <c r="D1250">
        <v>0</v>
      </c>
      <c r="E1250">
        <v>55</v>
      </c>
    </row>
    <row r="1251" spans="1:5" hidden="1" x14ac:dyDescent="0.25">
      <c r="A1251">
        <v>1111</v>
      </c>
      <c r="B1251" t="s">
        <v>30</v>
      </c>
      <c r="C1251" t="s">
        <v>1492</v>
      </c>
      <c r="D1251">
        <v>0</v>
      </c>
      <c r="E1251">
        <v>55</v>
      </c>
    </row>
    <row r="1252" spans="1:5" hidden="1" x14ac:dyDescent="0.25">
      <c r="A1252">
        <v>1669</v>
      </c>
      <c r="B1252" t="s">
        <v>176</v>
      </c>
      <c r="C1252" t="s">
        <v>1493</v>
      </c>
      <c r="D1252">
        <v>0</v>
      </c>
      <c r="E1252">
        <v>55</v>
      </c>
    </row>
    <row r="1253" spans="1:5" hidden="1" x14ac:dyDescent="0.25">
      <c r="A1253">
        <v>1875</v>
      </c>
      <c r="B1253" t="s">
        <v>107</v>
      </c>
      <c r="C1253" t="s">
        <v>1494</v>
      </c>
      <c r="D1253">
        <v>0</v>
      </c>
      <c r="E1253">
        <v>55</v>
      </c>
    </row>
    <row r="1254" spans="1:5" hidden="1" x14ac:dyDescent="0.25">
      <c r="A1254">
        <v>513</v>
      </c>
      <c r="B1254" t="s">
        <v>61</v>
      </c>
      <c r="C1254" t="s">
        <v>1495</v>
      </c>
      <c r="D1254">
        <v>0</v>
      </c>
      <c r="E1254">
        <v>55</v>
      </c>
    </row>
    <row r="1255" spans="1:5" hidden="1" x14ac:dyDescent="0.25">
      <c r="A1255">
        <v>1875</v>
      </c>
      <c r="B1255" t="s">
        <v>107</v>
      </c>
      <c r="C1255" t="s">
        <v>1496</v>
      </c>
      <c r="D1255">
        <v>0</v>
      </c>
      <c r="E1255">
        <v>55</v>
      </c>
    </row>
    <row r="1256" spans="1:5" hidden="1" x14ac:dyDescent="0.25">
      <c r="A1256">
        <v>1111</v>
      </c>
      <c r="B1256" t="s">
        <v>30</v>
      </c>
      <c r="C1256" t="s">
        <v>1497</v>
      </c>
      <c r="D1256">
        <v>0</v>
      </c>
      <c r="E1256">
        <v>55</v>
      </c>
    </row>
    <row r="1257" spans="1:5" hidden="1" x14ac:dyDescent="0.25">
      <c r="A1257">
        <v>1379</v>
      </c>
      <c r="B1257" t="s">
        <v>1291</v>
      </c>
      <c r="C1257" t="s">
        <v>1498</v>
      </c>
      <c r="D1257">
        <v>0</v>
      </c>
      <c r="E1257">
        <v>55</v>
      </c>
    </row>
    <row r="1258" spans="1:5" hidden="1" x14ac:dyDescent="0.25">
      <c r="A1258">
        <v>1424</v>
      </c>
      <c r="B1258" t="s">
        <v>1499</v>
      </c>
      <c r="C1258" t="s">
        <v>1500</v>
      </c>
      <c r="D1258">
        <v>0</v>
      </c>
      <c r="E1258">
        <v>55</v>
      </c>
    </row>
    <row r="1259" spans="1:5" hidden="1" x14ac:dyDescent="0.25">
      <c r="A1259">
        <v>232</v>
      </c>
      <c r="B1259" t="s">
        <v>1501</v>
      </c>
      <c r="C1259" t="s">
        <v>1502</v>
      </c>
      <c r="D1259">
        <v>0</v>
      </c>
      <c r="E1259">
        <v>55</v>
      </c>
    </row>
    <row r="1260" spans="1:5" hidden="1" x14ac:dyDescent="0.25">
      <c r="A1260">
        <v>89</v>
      </c>
      <c r="B1260" t="s">
        <v>1503</v>
      </c>
      <c r="C1260" t="s">
        <v>1504</v>
      </c>
      <c r="D1260">
        <v>0</v>
      </c>
      <c r="E1260">
        <v>55</v>
      </c>
    </row>
    <row r="1261" spans="1:5" hidden="1" x14ac:dyDescent="0.25">
      <c r="A1261">
        <v>2176</v>
      </c>
      <c r="B1261" t="s">
        <v>66</v>
      </c>
      <c r="C1261" t="s">
        <v>1505</v>
      </c>
      <c r="D1261">
        <v>0</v>
      </c>
      <c r="E1261">
        <v>55</v>
      </c>
    </row>
    <row r="1262" spans="1:5" hidden="1" x14ac:dyDescent="0.25">
      <c r="A1262">
        <v>513</v>
      </c>
      <c r="B1262" t="s">
        <v>61</v>
      </c>
      <c r="C1262" t="s">
        <v>12767</v>
      </c>
      <c r="D1262">
        <v>0</v>
      </c>
      <c r="E1262">
        <v>0</v>
      </c>
    </row>
    <row r="1263" spans="1:5" hidden="1" x14ac:dyDescent="0.25">
      <c r="A1263">
        <v>1111</v>
      </c>
      <c r="B1263" t="s">
        <v>30</v>
      </c>
      <c r="C1263" t="s">
        <v>1506</v>
      </c>
      <c r="D1263">
        <v>0</v>
      </c>
      <c r="E1263">
        <v>55</v>
      </c>
    </row>
    <row r="1264" spans="1:5" hidden="1" x14ac:dyDescent="0.25">
      <c r="A1264">
        <v>2299</v>
      </c>
      <c r="B1264" t="s">
        <v>338</v>
      </c>
      <c r="C1264" t="s">
        <v>1507</v>
      </c>
      <c r="D1264">
        <v>0</v>
      </c>
      <c r="E1264">
        <v>55</v>
      </c>
    </row>
    <row r="1265" spans="1:5" hidden="1" x14ac:dyDescent="0.25">
      <c r="A1265">
        <v>2274</v>
      </c>
      <c r="B1265" t="s">
        <v>1483</v>
      </c>
      <c r="C1265" t="s">
        <v>1508</v>
      </c>
      <c r="D1265">
        <v>0</v>
      </c>
      <c r="E1265">
        <v>55</v>
      </c>
    </row>
    <row r="1266" spans="1:5" hidden="1" x14ac:dyDescent="0.25">
      <c r="A1266">
        <v>1358</v>
      </c>
      <c r="B1266" t="s">
        <v>1509</v>
      </c>
      <c r="C1266" t="s">
        <v>1510</v>
      </c>
      <c r="D1266">
        <v>0</v>
      </c>
      <c r="E1266">
        <v>55</v>
      </c>
    </row>
    <row r="1267" spans="1:5" hidden="1" x14ac:dyDescent="0.25">
      <c r="A1267">
        <v>2289</v>
      </c>
      <c r="B1267" t="s">
        <v>471</v>
      </c>
      <c r="C1267" t="s">
        <v>1511</v>
      </c>
      <c r="D1267">
        <v>0</v>
      </c>
      <c r="E1267">
        <v>55</v>
      </c>
    </row>
    <row r="1268" spans="1:5" hidden="1" x14ac:dyDescent="0.25">
      <c r="A1268">
        <v>1111</v>
      </c>
      <c r="B1268" t="s">
        <v>30</v>
      </c>
      <c r="C1268" t="s">
        <v>1512</v>
      </c>
      <c r="D1268">
        <v>0</v>
      </c>
      <c r="E1268">
        <v>55</v>
      </c>
    </row>
    <row r="1269" spans="1:5" hidden="1" x14ac:dyDescent="0.25">
      <c r="A1269">
        <v>1427</v>
      </c>
      <c r="B1269" t="s">
        <v>191</v>
      </c>
      <c r="C1269" t="s">
        <v>1513</v>
      </c>
      <c r="D1269">
        <v>0</v>
      </c>
      <c r="E1269">
        <v>55</v>
      </c>
    </row>
    <row r="1270" spans="1:5" hidden="1" x14ac:dyDescent="0.25">
      <c r="A1270">
        <v>513</v>
      </c>
      <c r="B1270" t="s">
        <v>61</v>
      </c>
      <c r="C1270" t="s">
        <v>1514</v>
      </c>
      <c r="D1270">
        <v>0</v>
      </c>
      <c r="E1270">
        <v>55</v>
      </c>
    </row>
    <row r="1271" spans="1:5" hidden="1" x14ac:dyDescent="0.25">
      <c r="A1271">
        <v>1875</v>
      </c>
      <c r="B1271" t="s">
        <v>107</v>
      </c>
      <c r="C1271" t="s">
        <v>1515</v>
      </c>
      <c r="D1271">
        <v>0</v>
      </c>
      <c r="E1271">
        <v>55</v>
      </c>
    </row>
    <row r="1272" spans="1:5" hidden="1" x14ac:dyDescent="0.25">
      <c r="A1272">
        <v>212</v>
      </c>
      <c r="B1272" t="s">
        <v>111</v>
      </c>
      <c r="C1272" t="s">
        <v>1516</v>
      </c>
      <c r="D1272">
        <v>0</v>
      </c>
      <c r="E1272">
        <v>55</v>
      </c>
    </row>
    <row r="1273" spans="1:5" hidden="1" x14ac:dyDescent="0.25">
      <c r="A1273">
        <v>1781</v>
      </c>
      <c r="B1273" t="s">
        <v>331</v>
      </c>
      <c r="C1273" t="s">
        <v>1517</v>
      </c>
      <c r="D1273">
        <v>0</v>
      </c>
      <c r="E1273">
        <v>55</v>
      </c>
    </row>
    <row r="1274" spans="1:5" hidden="1" x14ac:dyDescent="0.25">
      <c r="A1274">
        <v>2294</v>
      </c>
      <c r="B1274" t="s">
        <v>71</v>
      </c>
      <c r="C1274" t="s">
        <v>1518</v>
      </c>
      <c r="D1274">
        <v>0</v>
      </c>
      <c r="E1274">
        <v>55</v>
      </c>
    </row>
    <row r="1275" spans="1:5" hidden="1" x14ac:dyDescent="0.25">
      <c r="A1275">
        <v>382</v>
      </c>
      <c r="B1275" t="s">
        <v>9</v>
      </c>
      <c r="C1275" t="s">
        <v>1519</v>
      </c>
      <c r="D1275">
        <v>0</v>
      </c>
      <c r="E1275">
        <v>55</v>
      </c>
    </row>
    <row r="1276" spans="1:5" hidden="1" x14ac:dyDescent="0.25">
      <c r="A1276">
        <v>382</v>
      </c>
      <c r="B1276" t="s">
        <v>9</v>
      </c>
      <c r="C1276" t="s">
        <v>1520</v>
      </c>
      <c r="D1276">
        <v>0</v>
      </c>
      <c r="E1276">
        <v>55</v>
      </c>
    </row>
    <row r="1277" spans="1:5" hidden="1" x14ac:dyDescent="0.25">
      <c r="A1277">
        <v>382</v>
      </c>
      <c r="B1277" t="s">
        <v>9</v>
      </c>
      <c r="C1277" t="s">
        <v>1521</v>
      </c>
      <c r="D1277">
        <v>0</v>
      </c>
      <c r="E1277">
        <v>55</v>
      </c>
    </row>
    <row r="1278" spans="1:5" hidden="1" x14ac:dyDescent="0.25">
      <c r="A1278">
        <v>1237</v>
      </c>
      <c r="B1278" t="s">
        <v>15</v>
      </c>
      <c r="C1278" t="s">
        <v>1522</v>
      </c>
      <c r="D1278">
        <v>0</v>
      </c>
      <c r="E1278">
        <v>55</v>
      </c>
    </row>
    <row r="1279" spans="1:5" hidden="1" x14ac:dyDescent="0.25">
      <c r="A1279">
        <v>1501</v>
      </c>
      <c r="B1279" t="s">
        <v>118</v>
      </c>
      <c r="C1279" t="s">
        <v>1523</v>
      </c>
      <c r="D1279">
        <v>0</v>
      </c>
      <c r="E1279">
        <v>55</v>
      </c>
    </row>
    <row r="1280" spans="1:5" hidden="1" x14ac:dyDescent="0.25">
      <c r="A1280">
        <v>1237</v>
      </c>
      <c r="B1280" t="s">
        <v>15</v>
      </c>
      <c r="C1280" t="s">
        <v>12768</v>
      </c>
      <c r="D1280">
        <v>0</v>
      </c>
      <c r="E1280">
        <v>0</v>
      </c>
    </row>
    <row r="1281" spans="1:5" hidden="1" x14ac:dyDescent="0.25">
      <c r="A1281">
        <v>1237</v>
      </c>
      <c r="B1281" t="s">
        <v>15</v>
      </c>
      <c r="C1281" t="s">
        <v>1524</v>
      </c>
      <c r="D1281">
        <v>0</v>
      </c>
      <c r="E1281">
        <v>55</v>
      </c>
    </row>
    <row r="1282" spans="1:5" hidden="1" x14ac:dyDescent="0.25">
      <c r="A1282">
        <v>1225</v>
      </c>
      <c r="B1282" t="s">
        <v>44</v>
      </c>
      <c r="C1282" t="s">
        <v>1525</v>
      </c>
      <c r="D1282">
        <v>0</v>
      </c>
      <c r="E1282">
        <v>55</v>
      </c>
    </row>
    <row r="1283" spans="1:5" hidden="1" x14ac:dyDescent="0.25">
      <c r="A1283">
        <v>2316</v>
      </c>
      <c r="B1283" t="s">
        <v>42</v>
      </c>
      <c r="C1283" t="s">
        <v>1526</v>
      </c>
      <c r="D1283">
        <v>0</v>
      </c>
      <c r="E1283">
        <v>55</v>
      </c>
    </row>
    <row r="1284" spans="1:5" hidden="1" x14ac:dyDescent="0.25">
      <c r="A1284">
        <v>513</v>
      </c>
      <c r="B1284" t="s">
        <v>61</v>
      </c>
      <c r="C1284" t="s">
        <v>1527</v>
      </c>
      <c r="D1284">
        <v>0</v>
      </c>
      <c r="E1284">
        <v>55</v>
      </c>
    </row>
    <row r="1285" spans="1:5" hidden="1" x14ac:dyDescent="0.25">
      <c r="A1285">
        <v>1804</v>
      </c>
      <c r="B1285" t="s">
        <v>115</v>
      </c>
      <c r="C1285" t="s">
        <v>1528</v>
      </c>
      <c r="D1285">
        <v>0</v>
      </c>
      <c r="E1285">
        <v>55</v>
      </c>
    </row>
    <row r="1286" spans="1:5" hidden="1" x14ac:dyDescent="0.25">
      <c r="A1286">
        <v>1804</v>
      </c>
      <c r="B1286" t="s">
        <v>115</v>
      </c>
      <c r="C1286" t="s">
        <v>1529</v>
      </c>
      <c r="D1286">
        <v>0</v>
      </c>
      <c r="E1286">
        <v>55</v>
      </c>
    </row>
    <row r="1287" spans="1:5" hidden="1" x14ac:dyDescent="0.25">
      <c r="A1287">
        <v>332</v>
      </c>
      <c r="B1287" t="s">
        <v>717</v>
      </c>
      <c r="C1287" t="s">
        <v>1530</v>
      </c>
      <c r="D1287">
        <v>0</v>
      </c>
      <c r="E1287">
        <v>55</v>
      </c>
    </row>
    <row r="1288" spans="1:5" hidden="1" x14ac:dyDescent="0.25">
      <c r="A1288">
        <v>1237</v>
      </c>
      <c r="B1288" t="s">
        <v>15</v>
      </c>
      <c r="C1288" t="s">
        <v>1531</v>
      </c>
      <c r="D1288">
        <v>0</v>
      </c>
      <c r="E1288">
        <v>55</v>
      </c>
    </row>
    <row r="1289" spans="1:5" hidden="1" x14ac:dyDescent="0.25">
      <c r="A1289">
        <v>1237</v>
      </c>
      <c r="B1289" t="s">
        <v>15</v>
      </c>
      <c r="C1289" t="s">
        <v>1532</v>
      </c>
      <c r="D1289">
        <v>0</v>
      </c>
      <c r="E1289">
        <v>55</v>
      </c>
    </row>
    <row r="1290" spans="1:5" hidden="1" x14ac:dyDescent="0.25">
      <c r="A1290">
        <v>345</v>
      </c>
      <c r="B1290" t="s">
        <v>356</v>
      </c>
      <c r="C1290" t="s">
        <v>1533</v>
      </c>
      <c r="D1290">
        <v>0</v>
      </c>
      <c r="E1290">
        <v>55</v>
      </c>
    </row>
    <row r="1291" spans="1:5" hidden="1" x14ac:dyDescent="0.25">
      <c r="A1291">
        <v>2316</v>
      </c>
      <c r="B1291" t="s">
        <v>42</v>
      </c>
      <c r="C1291" t="s">
        <v>1534</v>
      </c>
      <c r="D1291">
        <v>0</v>
      </c>
      <c r="E1291">
        <v>55</v>
      </c>
    </row>
    <row r="1292" spans="1:5" hidden="1" x14ac:dyDescent="0.25">
      <c r="A1292">
        <v>1860</v>
      </c>
      <c r="B1292" t="s">
        <v>348</v>
      </c>
      <c r="C1292" t="s">
        <v>1535</v>
      </c>
      <c r="D1292">
        <v>0</v>
      </c>
      <c r="E1292">
        <v>55</v>
      </c>
    </row>
    <row r="1293" spans="1:5" hidden="1" x14ac:dyDescent="0.25">
      <c r="A1293">
        <v>2219</v>
      </c>
      <c r="B1293" t="s">
        <v>396</v>
      </c>
      <c r="C1293" t="s">
        <v>1536</v>
      </c>
      <c r="D1293">
        <v>0</v>
      </c>
      <c r="E1293">
        <v>55</v>
      </c>
    </row>
    <row r="1294" spans="1:5" hidden="1" x14ac:dyDescent="0.25">
      <c r="A1294">
        <v>382</v>
      </c>
      <c r="B1294" t="s">
        <v>9</v>
      </c>
      <c r="C1294" t="s">
        <v>1537</v>
      </c>
      <c r="D1294">
        <v>0</v>
      </c>
      <c r="E1294">
        <v>55</v>
      </c>
    </row>
    <row r="1295" spans="1:5" hidden="1" x14ac:dyDescent="0.25">
      <c r="A1295">
        <v>414</v>
      </c>
      <c r="B1295" t="s">
        <v>49</v>
      </c>
      <c r="C1295" t="s">
        <v>1538</v>
      </c>
      <c r="D1295">
        <v>0</v>
      </c>
      <c r="E1295">
        <v>55</v>
      </c>
    </row>
    <row r="1296" spans="1:5" hidden="1" x14ac:dyDescent="0.25">
      <c r="A1296">
        <v>1237</v>
      </c>
      <c r="B1296" t="s">
        <v>15</v>
      </c>
      <c r="C1296" t="s">
        <v>1539</v>
      </c>
      <c r="D1296">
        <v>0</v>
      </c>
      <c r="E1296">
        <v>55</v>
      </c>
    </row>
    <row r="1297" spans="1:5" hidden="1" x14ac:dyDescent="0.25">
      <c r="A1297">
        <v>382</v>
      </c>
      <c r="B1297" t="s">
        <v>9</v>
      </c>
      <c r="C1297" t="s">
        <v>1540</v>
      </c>
      <c r="D1297">
        <v>0</v>
      </c>
      <c r="E1297">
        <v>55</v>
      </c>
    </row>
    <row r="1298" spans="1:5" hidden="1" x14ac:dyDescent="0.25">
      <c r="A1298">
        <v>1781</v>
      </c>
      <c r="B1298" t="s">
        <v>331</v>
      </c>
      <c r="C1298" t="s">
        <v>1541</v>
      </c>
      <c r="D1298">
        <v>0</v>
      </c>
      <c r="E1298">
        <v>55</v>
      </c>
    </row>
    <row r="1299" spans="1:5" hidden="1" x14ac:dyDescent="0.25">
      <c r="A1299">
        <v>414</v>
      </c>
      <c r="B1299" t="s">
        <v>49</v>
      </c>
      <c r="C1299" t="s">
        <v>1542</v>
      </c>
      <c r="D1299">
        <v>0</v>
      </c>
      <c r="E1299">
        <v>55</v>
      </c>
    </row>
    <row r="1300" spans="1:5" hidden="1" x14ac:dyDescent="0.25">
      <c r="A1300">
        <v>317</v>
      </c>
      <c r="B1300" t="s">
        <v>484</v>
      </c>
      <c r="C1300" t="s">
        <v>1543</v>
      </c>
      <c r="D1300">
        <v>0</v>
      </c>
      <c r="E1300">
        <v>55</v>
      </c>
    </row>
    <row r="1301" spans="1:5" hidden="1" x14ac:dyDescent="0.25">
      <c r="A1301">
        <v>1875</v>
      </c>
      <c r="B1301" t="s">
        <v>107</v>
      </c>
      <c r="C1301" t="s">
        <v>1544</v>
      </c>
      <c r="D1301">
        <v>0</v>
      </c>
      <c r="E1301">
        <v>56</v>
      </c>
    </row>
    <row r="1302" spans="1:5" hidden="1" x14ac:dyDescent="0.25">
      <c r="A1302">
        <v>1111</v>
      </c>
      <c r="B1302" t="s">
        <v>30</v>
      </c>
      <c r="C1302" t="s">
        <v>1545</v>
      </c>
      <c r="D1302">
        <v>0</v>
      </c>
      <c r="E1302">
        <v>56</v>
      </c>
    </row>
    <row r="1303" spans="1:5" hidden="1" x14ac:dyDescent="0.25">
      <c r="A1303">
        <v>2176</v>
      </c>
      <c r="B1303" t="s">
        <v>66</v>
      </c>
      <c r="C1303" t="s">
        <v>1546</v>
      </c>
      <c r="D1303">
        <v>0</v>
      </c>
      <c r="E1303">
        <v>56</v>
      </c>
    </row>
    <row r="1304" spans="1:5" hidden="1" x14ac:dyDescent="0.25">
      <c r="A1304">
        <v>1111</v>
      </c>
      <c r="B1304" t="s">
        <v>30</v>
      </c>
      <c r="C1304" t="s">
        <v>1547</v>
      </c>
      <c r="D1304">
        <v>0</v>
      </c>
      <c r="E1304">
        <v>56</v>
      </c>
    </row>
    <row r="1305" spans="1:5" hidden="1" x14ac:dyDescent="0.25">
      <c r="A1305">
        <v>2176</v>
      </c>
      <c r="B1305" t="s">
        <v>66</v>
      </c>
      <c r="C1305" t="s">
        <v>1548</v>
      </c>
      <c r="D1305">
        <v>0</v>
      </c>
      <c r="E1305">
        <v>56</v>
      </c>
    </row>
    <row r="1306" spans="1:5" hidden="1" x14ac:dyDescent="0.25">
      <c r="A1306">
        <v>2115</v>
      </c>
      <c r="B1306" t="s">
        <v>35</v>
      </c>
      <c r="C1306" t="s">
        <v>1549</v>
      </c>
      <c r="D1306">
        <v>0</v>
      </c>
      <c r="E1306">
        <v>56</v>
      </c>
    </row>
    <row r="1307" spans="1:5" hidden="1" x14ac:dyDescent="0.25">
      <c r="A1307">
        <v>961</v>
      </c>
      <c r="B1307" t="s">
        <v>152</v>
      </c>
      <c r="C1307" t="s">
        <v>1550</v>
      </c>
      <c r="D1307">
        <v>0</v>
      </c>
      <c r="E1307">
        <v>56</v>
      </c>
    </row>
    <row r="1308" spans="1:5" hidden="1" x14ac:dyDescent="0.25">
      <c r="A1308">
        <v>167</v>
      </c>
      <c r="B1308" t="s">
        <v>531</v>
      </c>
      <c r="C1308" t="s">
        <v>1551</v>
      </c>
      <c r="D1308">
        <v>0</v>
      </c>
      <c r="E1308">
        <v>56</v>
      </c>
    </row>
    <row r="1309" spans="1:5" hidden="1" x14ac:dyDescent="0.25">
      <c r="A1309">
        <v>642</v>
      </c>
      <c r="B1309" t="s">
        <v>676</v>
      </c>
      <c r="C1309" t="s">
        <v>1552</v>
      </c>
      <c r="D1309">
        <v>0</v>
      </c>
      <c r="E1309">
        <v>56</v>
      </c>
    </row>
    <row r="1310" spans="1:5" hidden="1" x14ac:dyDescent="0.25">
      <c r="A1310">
        <v>1237</v>
      </c>
      <c r="B1310" t="s">
        <v>15</v>
      </c>
      <c r="C1310" t="s">
        <v>1553</v>
      </c>
      <c r="D1310">
        <v>0</v>
      </c>
      <c r="E1310">
        <v>56</v>
      </c>
    </row>
    <row r="1311" spans="1:5" hidden="1" x14ac:dyDescent="0.25">
      <c r="A1311">
        <v>1414</v>
      </c>
      <c r="B1311" t="s">
        <v>533</v>
      </c>
      <c r="C1311" t="s">
        <v>1554</v>
      </c>
      <c r="D1311">
        <v>0</v>
      </c>
      <c r="E1311">
        <v>56</v>
      </c>
    </row>
    <row r="1312" spans="1:5" hidden="1" x14ac:dyDescent="0.25">
      <c r="A1312">
        <v>2103</v>
      </c>
      <c r="B1312" t="s">
        <v>226</v>
      </c>
      <c r="C1312" t="s">
        <v>1555</v>
      </c>
      <c r="D1312">
        <v>0</v>
      </c>
      <c r="E1312">
        <v>56</v>
      </c>
    </row>
    <row r="1313" spans="1:5" hidden="1" x14ac:dyDescent="0.25">
      <c r="A1313">
        <v>1402</v>
      </c>
      <c r="B1313" t="s">
        <v>96</v>
      </c>
      <c r="C1313" t="s">
        <v>1556</v>
      </c>
      <c r="D1313">
        <v>0</v>
      </c>
      <c r="E1313">
        <v>56</v>
      </c>
    </row>
    <row r="1314" spans="1:5" hidden="1" x14ac:dyDescent="0.25">
      <c r="A1314">
        <v>2205</v>
      </c>
      <c r="B1314" t="s">
        <v>1557</v>
      </c>
      <c r="C1314" t="s">
        <v>1558</v>
      </c>
      <c r="D1314">
        <v>0</v>
      </c>
      <c r="E1314">
        <v>56</v>
      </c>
    </row>
    <row r="1315" spans="1:5" x14ac:dyDescent="0.25">
      <c r="A1315">
        <v>221</v>
      </c>
      <c r="B1315" t="s">
        <v>1559</v>
      </c>
      <c r="C1315" t="s">
        <v>1560</v>
      </c>
      <c r="D1315" s="2">
        <v>3</v>
      </c>
      <c r="E1315">
        <v>56</v>
      </c>
    </row>
    <row r="1316" spans="1:5" hidden="1" x14ac:dyDescent="0.25">
      <c r="A1316">
        <v>958</v>
      </c>
      <c r="B1316" t="s">
        <v>1561</v>
      </c>
      <c r="C1316" t="s">
        <v>1562</v>
      </c>
      <c r="D1316">
        <v>0</v>
      </c>
      <c r="E1316">
        <v>56</v>
      </c>
    </row>
    <row r="1317" spans="1:5" hidden="1" x14ac:dyDescent="0.25">
      <c r="A1317">
        <v>846</v>
      </c>
      <c r="B1317" t="s">
        <v>344</v>
      </c>
      <c r="C1317" t="s">
        <v>1563</v>
      </c>
      <c r="D1317">
        <v>0</v>
      </c>
      <c r="E1317">
        <v>56</v>
      </c>
    </row>
    <row r="1318" spans="1:5" hidden="1" x14ac:dyDescent="0.25">
      <c r="A1318">
        <v>1894</v>
      </c>
      <c r="B1318" t="s">
        <v>286</v>
      </c>
      <c r="C1318" t="s">
        <v>1564</v>
      </c>
      <c r="D1318">
        <v>0</v>
      </c>
      <c r="E1318">
        <v>56</v>
      </c>
    </row>
    <row r="1319" spans="1:5" hidden="1" x14ac:dyDescent="0.25">
      <c r="A1319">
        <v>1405</v>
      </c>
      <c r="B1319" t="s">
        <v>1565</v>
      </c>
      <c r="C1319" t="s">
        <v>1566</v>
      </c>
      <c r="D1319">
        <v>0</v>
      </c>
      <c r="E1319">
        <v>56</v>
      </c>
    </row>
    <row r="1320" spans="1:5" x14ac:dyDescent="0.25">
      <c r="A1320">
        <v>2285</v>
      </c>
      <c r="B1320" t="s">
        <v>376</v>
      </c>
      <c r="C1320" t="s">
        <v>1567</v>
      </c>
      <c r="D1320" s="2">
        <v>3</v>
      </c>
      <c r="E1320">
        <v>56</v>
      </c>
    </row>
    <row r="1321" spans="1:5" hidden="1" x14ac:dyDescent="0.25">
      <c r="A1321">
        <v>958</v>
      </c>
      <c r="B1321" t="s">
        <v>1561</v>
      </c>
      <c r="C1321" t="s">
        <v>1568</v>
      </c>
      <c r="D1321">
        <v>0</v>
      </c>
      <c r="E1321">
        <v>56</v>
      </c>
    </row>
    <row r="1322" spans="1:5" hidden="1" x14ac:dyDescent="0.25">
      <c r="A1322">
        <v>1695</v>
      </c>
      <c r="B1322" t="s">
        <v>25</v>
      </c>
      <c r="C1322" t="s">
        <v>1569</v>
      </c>
      <c r="D1322">
        <v>0</v>
      </c>
      <c r="E1322">
        <v>56</v>
      </c>
    </row>
    <row r="1323" spans="1:5" hidden="1" x14ac:dyDescent="0.25">
      <c r="A1323">
        <v>382</v>
      </c>
      <c r="B1323" t="s">
        <v>9</v>
      </c>
      <c r="C1323" t="s">
        <v>1570</v>
      </c>
      <c r="D1323">
        <v>0</v>
      </c>
      <c r="E1323">
        <v>56</v>
      </c>
    </row>
    <row r="1324" spans="1:5" hidden="1" x14ac:dyDescent="0.25">
      <c r="A1324">
        <v>2115</v>
      </c>
      <c r="B1324" t="s">
        <v>35</v>
      </c>
      <c r="C1324" t="s">
        <v>1571</v>
      </c>
      <c r="D1324">
        <v>0</v>
      </c>
      <c r="E1324">
        <v>56</v>
      </c>
    </row>
    <row r="1325" spans="1:5" hidden="1" x14ac:dyDescent="0.25">
      <c r="A1325">
        <v>480</v>
      </c>
      <c r="B1325" t="s">
        <v>1572</v>
      </c>
      <c r="C1325" t="s">
        <v>1573</v>
      </c>
      <c r="D1325">
        <v>0</v>
      </c>
      <c r="E1325">
        <v>56</v>
      </c>
    </row>
    <row r="1326" spans="1:5" hidden="1" x14ac:dyDescent="0.25">
      <c r="A1326">
        <v>1111</v>
      </c>
      <c r="B1326" t="s">
        <v>30</v>
      </c>
      <c r="C1326" t="s">
        <v>1574</v>
      </c>
      <c r="D1326">
        <v>0</v>
      </c>
      <c r="E1326">
        <v>56</v>
      </c>
    </row>
    <row r="1327" spans="1:5" hidden="1" x14ac:dyDescent="0.25">
      <c r="A1327">
        <v>187</v>
      </c>
      <c r="B1327" t="s">
        <v>708</v>
      </c>
      <c r="C1327" t="s">
        <v>1575</v>
      </c>
      <c r="D1327">
        <v>0</v>
      </c>
      <c r="E1327">
        <v>56</v>
      </c>
    </row>
    <row r="1328" spans="1:5" hidden="1" x14ac:dyDescent="0.25">
      <c r="A1328">
        <v>1823</v>
      </c>
      <c r="B1328" t="s">
        <v>1576</v>
      </c>
      <c r="C1328" t="s">
        <v>1577</v>
      </c>
      <c r="D1328">
        <v>0</v>
      </c>
      <c r="E1328">
        <v>56</v>
      </c>
    </row>
    <row r="1329" spans="1:5" hidden="1" x14ac:dyDescent="0.25">
      <c r="A1329">
        <v>2176</v>
      </c>
      <c r="B1329" t="s">
        <v>66</v>
      </c>
      <c r="C1329" t="s">
        <v>1578</v>
      </c>
      <c r="D1329">
        <v>0</v>
      </c>
      <c r="E1329">
        <v>56</v>
      </c>
    </row>
    <row r="1330" spans="1:5" hidden="1" x14ac:dyDescent="0.25">
      <c r="A1330">
        <v>1857</v>
      </c>
      <c r="B1330" t="s">
        <v>917</v>
      </c>
      <c r="C1330" t="s">
        <v>1579</v>
      </c>
      <c r="D1330">
        <v>0</v>
      </c>
      <c r="E1330">
        <v>56</v>
      </c>
    </row>
    <row r="1331" spans="1:5" hidden="1" x14ac:dyDescent="0.25">
      <c r="A1331">
        <v>382</v>
      </c>
      <c r="B1331" t="s">
        <v>9</v>
      </c>
      <c r="C1331" t="s">
        <v>1580</v>
      </c>
      <c r="D1331">
        <v>0</v>
      </c>
      <c r="E1331">
        <v>56</v>
      </c>
    </row>
    <row r="1332" spans="1:5" hidden="1" x14ac:dyDescent="0.25">
      <c r="A1332">
        <v>2176</v>
      </c>
      <c r="B1332" t="s">
        <v>66</v>
      </c>
      <c r="C1332" t="s">
        <v>1581</v>
      </c>
      <c r="D1332">
        <v>0</v>
      </c>
      <c r="E1332">
        <v>56</v>
      </c>
    </row>
    <row r="1333" spans="1:5" hidden="1" x14ac:dyDescent="0.25">
      <c r="A1333">
        <v>382</v>
      </c>
      <c r="B1333" t="s">
        <v>9</v>
      </c>
      <c r="C1333" t="s">
        <v>1582</v>
      </c>
      <c r="D1333">
        <v>0</v>
      </c>
      <c r="E1333">
        <v>56</v>
      </c>
    </row>
    <row r="1334" spans="1:5" hidden="1" x14ac:dyDescent="0.25">
      <c r="A1334">
        <v>548</v>
      </c>
      <c r="B1334" t="s">
        <v>99</v>
      </c>
      <c r="C1334" t="s">
        <v>1583</v>
      </c>
      <c r="D1334">
        <v>0</v>
      </c>
      <c r="E1334">
        <v>56</v>
      </c>
    </row>
    <row r="1335" spans="1:5" hidden="1" x14ac:dyDescent="0.25">
      <c r="A1335">
        <v>382</v>
      </c>
      <c r="B1335" t="s">
        <v>9</v>
      </c>
      <c r="C1335" t="s">
        <v>1584</v>
      </c>
      <c r="D1335">
        <v>0</v>
      </c>
      <c r="E1335">
        <v>56</v>
      </c>
    </row>
    <row r="1336" spans="1:5" hidden="1" x14ac:dyDescent="0.25">
      <c r="A1336">
        <v>174</v>
      </c>
      <c r="B1336" t="s">
        <v>144</v>
      </c>
      <c r="C1336" t="s">
        <v>1585</v>
      </c>
      <c r="D1336">
        <v>0</v>
      </c>
      <c r="E1336">
        <v>56</v>
      </c>
    </row>
    <row r="1337" spans="1:5" hidden="1" x14ac:dyDescent="0.25">
      <c r="A1337">
        <v>382</v>
      </c>
      <c r="B1337" t="s">
        <v>9</v>
      </c>
      <c r="C1337" t="s">
        <v>1586</v>
      </c>
      <c r="D1337">
        <v>0</v>
      </c>
      <c r="E1337">
        <v>56</v>
      </c>
    </row>
    <row r="1338" spans="1:5" hidden="1" x14ac:dyDescent="0.25">
      <c r="A1338">
        <v>2294</v>
      </c>
      <c r="B1338" t="s">
        <v>71</v>
      </c>
      <c r="C1338" t="s">
        <v>1587</v>
      </c>
      <c r="D1338">
        <v>0</v>
      </c>
      <c r="E1338">
        <v>56</v>
      </c>
    </row>
    <row r="1339" spans="1:5" hidden="1" x14ac:dyDescent="0.25">
      <c r="A1339">
        <v>1960</v>
      </c>
      <c r="B1339" t="s">
        <v>1411</v>
      </c>
      <c r="C1339" t="s">
        <v>1588</v>
      </c>
      <c r="D1339">
        <v>0</v>
      </c>
      <c r="E1339">
        <v>56</v>
      </c>
    </row>
    <row r="1340" spans="1:5" hidden="1" x14ac:dyDescent="0.25">
      <c r="A1340">
        <v>2294</v>
      </c>
      <c r="B1340" t="s">
        <v>71</v>
      </c>
      <c r="C1340" t="s">
        <v>1589</v>
      </c>
      <c r="D1340">
        <v>0</v>
      </c>
      <c r="E1340">
        <v>56</v>
      </c>
    </row>
    <row r="1341" spans="1:5" hidden="1" x14ac:dyDescent="0.25">
      <c r="A1341">
        <v>1876</v>
      </c>
      <c r="B1341" t="s">
        <v>57</v>
      </c>
      <c r="C1341" t="s">
        <v>1590</v>
      </c>
      <c r="D1341">
        <v>0</v>
      </c>
      <c r="E1341">
        <v>56</v>
      </c>
    </row>
    <row r="1342" spans="1:5" hidden="1" x14ac:dyDescent="0.25">
      <c r="A1342">
        <v>1860</v>
      </c>
      <c r="B1342" t="s">
        <v>348</v>
      </c>
      <c r="C1342" t="s">
        <v>1591</v>
      </c>
      <c r="D1342">
        <v>0</v>
      </c>
      <c r="E1342">
        <v>56</v>
      </c>
    </row>
    <row r="1343" spans="1:5" hidden="1" x14ac:dyDescent="0.25">
      <c r="A1343">
        <v>797</v>
      </c>
      <c r="B1343" t="s">
        <v>631</v>
      </c>
      <c r="C1343" t="s">
        <v>1592</v>
      </c>
      <c r="D1343">
        <v>0</v>
      </c>
      <c r="E1343">
        <v>56</v>
      </c>
    </row>
    <row r="1344" spans="1:5" hidden="1" x14ac:dyDescent="0.25">
      <c r="A1344">
        <v>1374</v>
      </c>
      <c r="B1344" t="s">
        <v>1593</v>
      </c>
      <c r="C1344" t="s">
        <v>1594</v>
      </c>
      <c r="D1344">
        <v>0</v>
      </c>
      <c r="E1344">
        <v>56</v>
      </c>
    </row>
    <row r="1345" spans="1:5" hidden="1" x14ac:dyDescent="0.25">
      <c r="A1345">
        <v>797</v>
      </c>
      <c r="B1345" t="s">
        <v>631</v>
      </c>
      <c r="C1345" t="s">
        <v>1595</v>
      </c>
      <c r="D1345">
        <v>0</v>
      </c>
      <c r="E1345">
        <v>56</v>
      </c>
    </row>
    <row r="1346" spans="1:5" hidden="1" x14ac:dyDescent="0.25">
      <c r="A1346">
        <v>1199</v>
      </c>
      <c r="B1346" t="s">
        <v>1596</v>
      </c>
      <c r="C1346" t="s">
        <v>1597</v>
      </c>
      <c r="D1346">
        <v>0</v>
      </c>
      <c r="E1346">
        <v>56</v>
      </c>
    </row>
    <row r="1347" spans="1:5" hidden="1" x14ac:dyDescent="0.25">
      <c r="A1347">
        <v>943</v>
      </c>
      <c r="B1347" t="s">
        <v>417</v>
      </c>
      <c r="C1347" t="s">
        <v>1598</v>
      </c>
      <c r="D1347">
        <v>0</v>
      </c>
      <c r="E1347">
        <v>56</v>
      </c>
    </row>
    <row r="1348" spans="1:5" hidden="1" x14ac:dyDescent="0.25">
      <c r="A1348">
        <v>1228</v>
      </c>
      <c r="B1348" t="s">
        <v>1599</v>
      </c>
      <c r="C1348" t="s">
        <v>1600</v>
      </c>
      <c r="D1348">
        <v>0</v>
      </c>
      <c r="E1348">
        <v>56</v>
      </c>
    </row>
    <row r="1349" spans="1:5" hidden="1" x14ac:dyDescent="0.25">
      <c r="A1349">
        <v>1396</v>
      </c>
      <c r="B1349" t="s">
        <v>145</v>
      </c>
      <c r="C1349" t="s">
        <v>1601</v>
      </c>
      <c r="D1349">
        <v>0</v>
      </c>
      <c r="E1349">
        <v>56</v>
      </c>
    </row>
    <row r="1350" spans="1:5" hidden="1" x14ac:dyDescent="0.25">
      <c r="A1350">
        <v>1111</v>
      </c>
      <c r="B1350" t="s">
        <v>30</v>
      </c>
      <c r="C1350" t="s">
        <v>1602</v>
      </c>
      <c r="D1350">
        <v>0</v>
      </c>
      <c r="E1350">
        <v>56</v>
      </c>
    </row>
    <row r="1351" spans="1:5" hidden="1" x14ac:dyDescent="0.25">
      <c r="A1351">
        <v>1672</v>
      </c>
      <c r="B1351" t="s">
        <v>1603</v>
      </c>
      <c r="C1351" t="s">
        <v>1604</v>
      </c>
      <c r="D1351">
        <v>0</v>
      </c>
      <c r="E1351">
        <v>56</v>
      </c>
    </row>
    <row r="1352" spans="1:5" hidden="1" x14ac:dyDescent="0.25">
      <c r="A1352">
        <v>293</v>
      </c>
      <c r="B1352" t="s">
        <v>313</v>
      </c>
      <c r="C1352" t="s">
        <v>1605</v>
      </c>
      <c r="D1352">
        <v>0</v>
      </c>
      <c r="E1352">
        <v>56</v>
      </c>
    </row>
    <row r="1353" spans="1:5" hidden="1" x14ac:dyDescent="0.25">
      <c r="A1353">
        <v>791</v>
      </c>
      <c r="B1353" t="s">
        <v>394</v>
      </c>
      <c r="C1353" t="s">
        <v>1606</v>
      </c>
      <c r="D1353">
        <v>0</v>
      </c>
      <c r="E1353">
        <v>56</v>
      </c>
    </row>
    <row r="1354" spans="1:5" hidden="1" x14ac:dyDescent="0.25">
      <c r="A1354">
        <v>1697</v>
      </c>
      <c r="B1354" t="s">
        <v>163</v>
      </c>
      <c r="C1354" t="s">
        <v>1607</v>
      </c>
      <c r="D1354">
        <v>0</v>
      </c>
      <c r="E1354">
        <v>56</v>
      </c>
    </row>
    <row r="1355" spans="1:5" hidden="1" x14ac:dyDescent="0.25">
      <c r="A1355">
        <v>1125</v>
      </c>
      <c r="B1355" t="s">
        <v>1608</v>
      </c>
      <c r="C1355" t="s">
        <v>1609</v>
      </c>
      <c r="D1355">
        <v>0</v>
      </c>
      <c r="E1355">
        <v>56</v>
      </c>
    </row>
    <row r="1356" spans="1:5" hidden="1" x14ac:dyDescent="0.25">
      <c r="A1356">
        <v>1738</v>
      </c>
      <c r="B1356" t="s">
        <v>21</v>
      </c>
      <c r="C1356" t="s">
        <v>1610</v>
      </c>
      <c r="D1356">
        <v>0</v>
      </c>
      <c r="E1356">
        <v>56</v>
      </c>
    </row>
    <row r="1357" spans="1:5" hidden="1" x14ac:dyDescent="0.25">
      <c r="A1357">
        <v>414</v>
      </c>
      <c r="B1357" t="s">
        <v>49</v>
      </c>
      <c r="C1357" t="s">
        <v>1611</v>
      </c>
      <c r="D1357">
        <v>0</v>
      </c>
      <c r="E1357">
        <v>56</v>
      </c>
    </row>
    <row r="1358" spans="1:5" hidden="1" x14ac:dyDescent="0.25">
      <c r="A1358">
        <v>1939</v>
      </c>
      <c r="B1358" t="s">
        <v>1141</v>
      </c>
      <c r="C1358" t="s">
        <v>1612</v>
      </c>
      <c r="D1358">
        <v>0</v>
      </c>
      <c r="E1358">
        <v>56</v>
      </c>
    </row>
    <row r="1359" spans="1:5" hidden="1" x14ac:dyDescent="0.25">
      <c r="A1359">
        <v>1098</v>
      </c>
      <c r="B1359" t="s">
        <v>502</v>
      </c>
      <c r="C1359" t="s">
        <v>1613</v>
      </c>
      <c r="D1359">
        <v>0</v>
      </c>
      <c r="E1359">
        <v>56</v>
      </c>
    </row>
    <row r="1360" spans="1:5" hidden="1" x14ac:dyDescent="0.25">
      <c r="A1360">
        <v>1271</v>
      </c>
      <c r="B1360" t="s">
        <v>1254</v>
      </c>
      <c r="C1360" t="s">
        <v>1614</v>
      </c>
      <c r="D1360">
        <v>0</v>
      </c>
      <c r="E1360">
        <v>56</v>
      </c>
    </row>
    <row r="1361" spans="1:5" hidden="1" x14ac:dyDescent="0.25">
      <c r="A1361">
        <v>1871</v>
      </c>
      <c r="B1361" t="s">
        <v>373</v>
      </c>
      <c r="C1361" t="s">
        <v>12771</v>
      </c>
      <c r="D1361">
        <v>0</v>
      </c>
      <c r="E1361">
        <v>0</v>
      </c>
    </row>
    <row r="1362" spans="1:5" hidden="1" x14ac:dyDescent="0.25">
      <c r="A1362">
        <v>1128</v>
      </c>
      <c r="B1362" t="s">
        <v>494</v>
      </c>
      <c r="C1362" t="s">
        <v>1615</v>
      </c>
      <c r="D1362">
        <v>0</v>
      </c>
      <c r="E1362">
        <v>56</v>
      </c>
    </row>
    <row r="1363" spans="1:5" hidden="1" x14ac:dyDescent="0.25">
      <c r="A1363">
        <v>1894</v>
      </c>
      <c r="B1363" t="s">
        <v>286</v>
      </c>
      <c r="C1363" t="e">
        <f>- Da media vuelta y desanda el camino que acaba de hacer</f>
        <v>#NAME?</v>
      </c>
      <c r="D1363">
        <v>0</v>
      </c>
      <c r="E1363">
        <v>56</v>
      </c>
    </row>
    <row r="1364" spans="1:5" hidden="1" x14ac:dyDescent="0.25">
      <c r="A1364">
        <v>1046</v>
      </c>
      <c r="B1364" t="s">
        <v>136</v>
      </c>
      <c r="C1364" t="s">
        <v>1616</v>
      </c>
      <c r="D1364">
        <v>0</v>
      </c>
      <c r="E1364">
        <v>56</v>
      </c>
    </row>
    <row r="1365" spans="1:5" hidden="1" x14ac:dyDescent="0.25">
      <c r="A1365">
        <v>414</v>
      </c>
      <c r="B1365" t="s">
        <v>49</v>
      </c>
      <c r="C1365" t="s">
        <v>1617</v>
      </c>
      <c r="D1365">
        <v>0</v>
      </c>
      <c r="E1365">
        <v>56</v>
      </c>
    </row>
    <row r="1366" spans="1:5" hidden="1" x14ac:dyDescent="0.25">
      <c r="A1366">
        <v>317</v>
      </c>
      <c r="B1366" t="s">
        <v>484</v>
      </c>
      <c r="C1366" t="s">
        <v>1618</v>
      </c>
      <c r="D1366">
        <v>0</v>
      </c>
      <c r="E1366">
        <v>56</v>
      </c>
    </row>
    <row r="1367" spans="1:5" hidden="1" x14ac:dyDescent="0.25">
      <c r="A1367">
        <v>275</v>
      </c>
      <c r="B1367" t="s">
        <v>33</v>
      </c>
      <c r="C1367" t="s">
        <v>1619</v>
      </c>
      <c r="D1367">
        <v>0</v>
      </c>
      <c r="E1367">
        <v>56</v>
      </c>
    </row>
    <row r="1368" spans="1:5" hidden="1" x14ac:dyDescent="0.25">
      <c r="A1368">
        <v>275</v>
      </c>
      <c r="B1368" t="s">
        <v>33</v>
      </c>
      <c r="C1368" t="s">
        <v>1620</v>
      </c>
      <c r="D1368">
        <v>0</v>
      </c>
      <c r="E1368">
        <v>56</v>
      </c>
    </row>
    <row r="1369" spans="1:5" hidden="1" x14ac:dyDescent="0.25">
      <c r="A1369">
        <v>1129</v>
      </c>
      <c r="B1369" t="s">
        <v>88</v>
      </c>
      <c r="C1369" t="s">
        <v>1621</v>
      </c>
      <c r="D1369">
        <v>0</v>
      </c>
      <c r="E1369">
        <v>56</v>
      </c>
    </row>
    <row r="1370" spans="1:5" hidden="1" x14ac:dyDescent="0.25">
      <c r="A1370">
        <v>2189</v>
      </c>
      <c r="B1370" t="s">
        <v>37</v>
      </c>
      <c r="C1370" t="s">
        <v>1622</v>
      </c>
      <c r="D1370">
        <v>0</v>
      </c>
      <c r="E1370">
        <v>56</v>
      </c>
    </row>
    <row r="1371" spans="1:5" hidden="1" x14ac:dyDescent="0.25">
      <c r="A1371">
        <v>2235</v>
      </c>
      <c r="B1371" t="s">
        <v>1623</v>
      </c>
      <c r="C1371" t="s">
        <v>1624</v>
      </c>
      <c r="D1371">
        <v>0</v>
      </c>
      <c r="E1371">
        <v>56</v>
      </c>
    </row>
    <row r="1372" spans="1:5" hidden="1" x14ac:dyDescent="0.25">
      <c r="A1372">
        <v>1781</v>
      </c>
      <c r="B1372" t="s">
        <v>331</v>
      </c>
      <c r="C1372" t="s">
        <v>1625</v>
      </c>
      <c r="D1372">
        <v>0</v>
      </c>
      <c r="E1372">
        <v>56</v>
      </c>
    </row>
    <row r="1373" spans="1:5" hidden="1" x14ac:dyDescent="0.25">
      <c r="A1373">
        <v>1781</v>
      </c>
      <c r="B1373" t="s">
        <v>331</v>
      </c>
      <c r="C1373" t="s">
        <v>1626</v>
      </c>
      <c r="D1373">
        <v>0</v>
      </c>
      <c r="E1373">
        <v>56</v>
      </c>
    </row>
    <row r="1374" spans="1:5" hidden="1" x14ac:dyDescent="0.25">
      <c r="A1374">
        <v>1046</v>
      </c>
      <c r="B1374" t="s">
        <v>136</v>
      </c>
      <c r="C1374" t="s">
        <v>1627</v>
      </c>
      <c r="D1374">
        <v>0</v>
      </c>
      <c r="E1374">
        <v>56</v>
      </c>
    </row>
    <row r="1375" spans="1:5" hidden="1" x14ac:dyDescent="0.25">
      <c r="A1375">
        <v>414</v>
      </c>
      <c r="B1375" t="s">
        <v>49</v>
      </c>
      <c r="C1375" t="s">
        <v>1628</v>
      </c>
      <c r="D1375">
        <v>0</v>
      </c>
      <c r="E1375">
        <v>56</v>
      </c>
    </row>
    <row r="1376" spans="1:5" hidden="1" x14ac:dyDescent="0.25">
      <c r="A1376">
        <v>2115</v>
      </c>
      <c r="B1376" t="s">
        <v>35</v>
      </c>
      <c r="C1376" t="s">
        <v>1629</v>
      </c>
      <c r="D1376">
        <v>0</v>
      </c>
      <c r="E1376">
        <v>56</v>
      </c>
    </row>
    <row r="1377" spans="1:5" hidden="1" x14ac:dyDescent="0.25">
      <c r="A1377">
        <v>301</v>
      </c>
      <c r="B1377" t="s">
        <v>1630</v>
      </c>
      <c r="C1377" t="s">
        <v>1631</v>
      </c>
      <c r="D1377">
        <v>0</v>
      </c>
      <c r="E1377">
        <v>56</v>
      </c>
    </row>
    <row r="1378" spans="1:5" hidden="1" x14ac:dyDescent="0.25">
      <c r="A1378">
        <v>1129</v>
      </c>
      <c r="B1378" t="s">
        <v>88</v>
      </c>
      <c r="C1378" t="s">
        <v>1632</v>
      </c>
      <c r="D1378">
        <v>0</v>
      </c>
      <c r="E1378">
        <v>56</v>
      </c>
    </row>
    <row r="1379" spans="1:5" hidden="1" x14ac:dyDescent="0.25">
      <c r="A1379">
        <v>283</v>
      </c>
      <c r="B1379" t="s">
        <v>105</v>
      </c>
      <c r="C1379" t="s">
        <v>1633</v>
      </c>
      <c r="D1379">
        <v>0</v>
      </c>
      <c r="E1379">
        <v>56</v>
      </c>
    </row>
    <row r="1380" spans="1:5" hidden="1" x14ac:dyDescent="0.25">
      <c r="A1380">
        <v>2236</v>
      </c>
      <c r="B1380" t="s">
        <v>90</v>
      </c>
      <c r="C1380" t="s">
        <v>1634</v>
      </c>
      <c r="D1380">
        <v>0</v>
      </c>
      <c r="E1380">
        <v>56</v>
      </c>
    </row>
    <row r="1381" spans="1:5" hidden="1" x14ac:dyDescent="0.25">
      <c r="A1381">
        <v>414</v>
      </c>
      <c r="B1381" t="s">
        <v>49</v>
      </c>
      <c r="C1381" t="s">
        <v>1635</v>
      </c>
      <c r="D1381">
        <v>0</v>
      </c>
      <c r="E1381">
        <v>56</v>
      </c>
    </row>
    <row r="1382" spans="1:5" hidden="1" x14ac:dyDescent="0.25">
      <c r="A1382">
        <v>1129</v>
      </c>
      <c r="B1382" t="s">
        <v>88</v>
      </c>
      <c r="C1382" t="s">
        <v>1636</v>
      </c>
      <c r="D1382">
        <v>0</v>
      </c>
      <c r="E1382">
        <v>56</v>
      </c>
    </row>
    <row r="1383" spans="1:5" hidden="1" x14ac:dyDescent="0.25">
      <c r="A1383">
        <v>2236</v>
      </c>
      <c r="B1383" t="s">
        <v>90</v>
      </c>
      <c r="C1383" t="s">
        <v>1637</v>
      </c>
      <c r="D1383">
        <v>0</v>
      </c>
      <c r="E1383">
        <v>56</v>
      </c>
    </row>
    <row r="1384" spans="1:5" hidden="1" x14ac:dyDescent="0.25">
      <c r="A1384">
        <v>2236</v>
      </c>
      <c r="B1384" t="s">
        <v>90</v>
      </c>
      <c r="C1384" t="s">
        <v>1638</v>
      </c>
      <c r="D1384">
        <v>0</v>
      </c>
      <c r="E1384">
        <v>56</v>
      </c>
    </row>
    <row r="1385" spans="1:5" hidden="1" x14ac:dyDescent="0.25">
      <c r="A1385">
        <v>587</v>
      </c>
      <c r="B1385" t="s">
        <v>289</v>
      </c>
      <c r="C1385" t="s">
        <v>1639</v>
      </c>
      <c r="D1385">
        <v>0</v>
      </c>
      <c r="E1385">
        <v>56</v>
      </c>
    </row>
    <row r="1386" spans="1:5" hidden="1" x14ac:dyDescent="0.25">
      <c r="A1386">
        <v>1871</v>
      </c>
      <c r="B1386" t="s">
        <v>373</v>
      </c>
      <c r="C1386" t="s">
        <v>1640</v>
      </c>
      <c r="D1386">
        <v>0</v>
      </c>
      <c r="E1386">
        <v>56</v>
      </c>
    </row>
    <row r="1387" spans="1:5" hidden="1" x14ac:dyDescent="0.25">
      <c r="A1387">
        <v>2115</v>
      </c>
      <c r="B1387" t="s">
        <v>35</v>
      </c>
      <c r="C1387" t="s">
        <v>1641</v>
      </c>
      <c r="D1387">
        <v>0</v>
      </c>
      <c r="E1387">
        <v>56</v>
      </c>
    </row>
    <row r="1388" spans="1:5" hidden="1" x14ac:dyDescent="0.25">
      <c r="A1388">
        <v>788</v>
      </c>
      <c r="B1388" t="s">
        <v>818</v>
      </c>
      <c r="C1388" t="s">
        <v>1642</v>
      </c>
      <c r="D1388">
        <v>0</v>
      </c>
      <c r="E1388">
        <v>56</v>
      </c>
    </row>
    <row r="1389" spans="1:5" hidden="1" x14ac:dyDescent="0.25">
      <c r="A1389">
        <v>1318</v>
      </c>
      <c r="B1389" t="s">
        <v>547</v>
      </c>
      <c r="C1389" t="s">
        <v>1643</v>
      </c>
      <c r="D1389">
        <v>0</v>
      </c>
      <c r="E1389">
        <v>56</v>
      </c>
    </row>
    <row r="1390" spans="1:5" hidden="1" x14ac:dyDescent="0.25">
      <c r="A1390">
        <v>582</v>
      </c>
      <c r="B1390" t="s">
        <v>1644</v>
      </c>
      <c r="C1390" t="s">
        <v>1645</v>
      </c>
      <c r="D1390">
        <v>0</v>
      </c>
      <c r="E1390">
        <v>56</v>
      </c>
    </row>
    <row r="1391" spans="1:5" hidden="1" x14ac:dyDescent="0.25">
      <c r="A1391">
        <v>984</v>
      </c>
      <c r="B1391" t="s">
        <v>1646</v>
      </c>
      <c r="C1391" t="s">
        <v>1647</v>
      </c>
      <c r="D1391">
        <v>0</v>
      </c>
      <c r="E1391">
        <v>56</v>
      </c>
    </row>
    <row r="1392" spans="1:5" hidden="1" x14ac:dyDescent="0.25">
      <c r="A1392">
        <v>258</v>
      </c>
      <c r="B1392" t="s">
        <v>380</v>
      </c>
      <c r="C1392" t="s">
        <v>1648</v>
      </c>
      <c r="D1392">
        <v>0</v>
      </c>
      <c r="E1392">
        <v>56</v>
      </c>
    </row>
    <row r="1393" spans="1:5" hidden="1" x14ac:dyDescent="0.25">
      <c r="A1393">
        <v>2271</v>
      </c>
      <c r="B1393" t="s">
        <v>1649</v>
      </c>
      <c r="C1393" t="s">
        <v>1650</v>
      </c>
      <c r="D1393">
        <v>0</v>
      </c>
      <c r="E1393">
        <v>56</v>
      </c>
    </row>
    <row r="1394" spans="1:5" hidden="1" x14ac:dyDescent="0.25">
      <c r="A1394">
        <v>414</v>
      </c>
      <c r="B1394" t="s">
        <v>49</v>
      </c>
      <c r="C1394" t="s">
        <v>1651</v>
      </c>
      <c r="D1394">
        <v>0</v>
      </c>
      <c r="E1394">
        <v>56</v>
      </c>
    </row>
    <row r="1395" spans="1:5" hidden="1" x14ac:dyDescent="0.25">
      <c r="A1395">
        <v>1237</v>
      </c>
      <c r="B1395" t="s">
        <v>15</v>
      </c>
      <c r="C1395" t="s">
        <v>1652</v>
      </c>
      <c r="D1395">
        <v>0</v>
      </c>
      <c r="E1395">
        <v>56</v>
      </c>
    </row>
    <row r="1396" spans="1:5" hidden="1" x14ac:dyDescent="0.25">
      <c r="A1396">
        <v>234</v>
      </c>
      <c r="B1396" t="s">
        <v>1175</v>
      </c>
      <c r="C1396" t="s">
        <v>1653</v>
      </c>
      <c r="D1396">
        <v>0</v>
      </c>
      <c r="E1396">
        <v>56</v>
      </c>
    </row>
    <row r="1397" spans="1:5" hidden="1" x14ac:dyDescent="0.25">
      <c r="A1397">
        <v>1347</v>
      </c>
      <c r="B1397" t="s">
        <v>554</v>
      </c>
      <c r="C1397" t="s">
        <v>1654</v>
      </c>
      <c r="D1397">
        <v>0</v>
      </c>
      <c r="E1397">
        <v>56</v>
      </c>
    </row>
    <row r="1398" spans="1:5" hidden="1" x14ac:dyDescent="0.25">
      <c r="A1398">
        <v>382</v>
      </c>
      <c r="B1398" t="s">
        <v>9</v>
      </c>
      <c r="C1398" t="s">
        <v>1655</v>
      </c>
      <c r="D1398">
        <v>0</v>
      </c>
      <c r="E1398">
        <v>56</v>
      </c>
    </row>
    <row r="1399" spans="1:5" hidden="1" x14ac:dyDescent="0.25">
      <c r="A1399">
        <v>1317</v>
      </c>
      <c r="B1399" t="s">
        <v>825</v>
      </c>
      <c r="C1399" t="s">
        <v>1656</v>
      </c>
      <c r="D1399">
        <v>0</v>
      </c>
      <c r="E1399">
        <v>56</v>
      </c>
    </row>
    <row r="1400" spans="1:5" hidden="1" x14ac:dyDescent="0.25">
      <c r="A1400">
        <v>2141</v>
      </c>
      <c r="B1400" t="s">
        <v>328</v>
      </c>
      <c r="C1400" t="s">
        <v>1657</v>
      </c>
      <c r="D1400">
        <v>0</v>
      </c>
      <c r="E1400">
        <v>56</v>
      </c>
    </row>
    <row r="1401" spans="1:5" hidden="1" x14ac:dyDescent="0.25">
      <c r="A1401">
        <v>1954</v>
      </c>
      <c r="B1401" t="s">
        <v>83</v>
      </c>
      <c r="C1401" t="s">
        <v>1658</v>
      </c>
      <c r="D1401">
        <v>0</v>
      </c>
      <c r="E1401">
        <v>56</v>
      </c>
    </row>
    <row r="1402" spans="1:5" hidden="1" x14ac:dyDescent="0.25">
      <c r="A1402">
        <v>434</v>
      </c>
      <c r="B1402" t="s">
        <v>1659</v>
      </c>
      <c r="C1402" t="s">
        <v>1660</v>
      </c>
      <c r="D1402">
        <v>0</v>
      </c>
      <c r="E1402">
        <v>56</v>
      </c>
    </row>
    <row r="1403" spans="1:5" hidden="1" x14ac:dyDescent="0.25">
      <c r="A1403">
        <v>265</v>
      </c>
      <c r="B1403" t="s">
        <v>256</v>
      </c>
      <c r="C1403" t="s">
        <v>1661</v>
      </c>
      <c r="D1403">
        <v>0</v>
      </c>
      <c r="E1403">
        <v>56</v>
      </c>
    </row>
    <row r="1404" spans="1:5" hidden="1" x14ac:dyDescent="0.25">
      <c r="A1404">
        <v>777</v>
      </c>
      <c r="B1404" t="s">
        <v>827</v>
      </c>
      <c r="C1404" t="s">
        <v>1662</v>
      </c>
      <c r="D1404">
        <v>0</v>
      </c>
      <c r="E1404">
        <v>56</v>
      </c>
    </row>
    <row r="1405" spans="1:5" hidden="1" x14ac:dyDescent="0.25">
      <c r="A1405">
        <v>1111</v>
      </c>
      <c r="B1405" t="s">
        <v>30</v>
      </c>
      <c r="C1405" t="s">
        <v>1663</v>
      </c>
      <c r="D1405">
        <v>0</v>
      </c>
      <c r="E1405">
        <v>56</v>
      </c>
    </row>
    <row r="1406" spans="1:5" hidden="1" x14ac:dyDescent="0.25">
      <c r="A1406">
        <v>1237</v>
      </c>
      <c r="B1406" t="s">
        <v>15</v>
      </c>
      <c r="C1406" t="s">
        <v>1664</v>
      </c>
      <c r="D1406">
        <v>0</v>
      </c>
      <c r="E1406">
        <v>56</v>
      </c>
    </row>
    <row r="1407" spans="1:5" x14ac:dyDescent="0.25">
      <c r="A1407">
        <v>668</v>
      </c>
      <c r="B1407" t="s">
        <v>250</v>
      </c>
      <c r="C1407" t="s">
        <v>1665</v>
      </c>
      <c r="D1407" s="2">
        <v>1</v>
      </c>
      <c r="E1407">
        <v>56</v>
      </c>
    </row>
    <row r="1408" spans="1:5" hidden="1" x14ac:dyDescent="0.25">
      <c r="A1408">
        <v>261</v>
      </c>
      <c r="B1408" t="s">
        <v>40</v>
      </c>
      <c r="C1408" t="s">
        <v>1666</v>
      </c>
      <c r="D1408">
        <v>0</v>
      </c>
      <c r="E1408">
        <v>56</v>
      </c>
    </row>
    <row r="1409" spans="1:5" hidden="1" x14ac:dyDescent="0.25">
      <c r="A1409">
        <v>2115</v>
      </c>
      <c r="B1409" t="s">
        <v>35</v>
      </c>
      <c r="C1409" t="s">
        <v>1667</v>
      </c>
      <c r="D1409">
        <v>0</v>
      </c>
      <c r="E1409">
        <v>56</v>
      </c>
    </row>
    <row r="1410" spans="1:5" hidden="1" x14ac:dyDescent="0.25">
      <c r="A1410">
        <v>2179</v>
      </c>
      <c r="B1410" t="s">
        <v>402</v>
      </c>
      <c r="C1410" t="s">
        <v>1668</v>
      </c>
      <c r="D1410">
        <v>0</v>
      </c>
      <c r="E1410">
        <v>56</v>
      </c>
    </row>
    <row r="1411" spans="1:5" hidden="1" x14ac:dyDescent="0.25">
      <c r="A1411">
        <v>2244</v>
      </c>
      <c r="B1411" t="s">
        <v>228</v>
      </c>
      <c r="C1411" t="s">
        <v>1669</v>
      </c>
      <c r="D1411">
        <v>0</v>
      </c>
      <c r="E1411">
        <v>56</v>
      </c>
    </row>
    <row r="1412" spans="1:5" hidden="1" x14ac:dyDescent="0.25">
      <c r="A1412">
        <v>587</v>
      </c>
      <c r="B1412" t="s">
        <v>289</v>
      </c>
      <c r="C1412" t="s">
        <v>1670</v>
      </c>
      <c r="D1412">
        <v>0</v>
      </c>
      <c r="E1412">
        <v>56</v>
      </c>
    </row>
    <row r="1413" spans="1:5" hidden="1" x14ac:dyDescent="0.25">
      <c r="A1413">
        <v>434</v>
      </c>
      <c r="B1413" t="s">
        <v>1659</v>
      </c>
      <c r="C1413" t="s">
        <v>1671</v>
      </c>
      <c r="D1413">
        <v>0</v>
      </c>
      <c r="E1413">
        <v>56</v>
      </c>
    </row>
    <row r="1414" spans="1:5" hidden="1" x14ac:dyDescent="0.25">
      <c r="A1414">
        <v>414</v>
      </c>
      <c r="B1414" t="s">
        <v>49</v>
      </c>
      <c r="C1414" t="s">
        <v>1672</v>
      </c>
      <c r="D1414">
        <v>0</v>
      </c>
      <c r="E1414">
        <v>56</v>
      </c>
    </row>
    <row r="1415" spans="1:5" hidden="1" x14ac:dyDescent="0.25">
      <c r="A1415">
        <v>61</v>
      </c>
      <c r="B1415" t="s">
        <v>123</v>
      </c>
      <c r="C1415" t="s">
        <v>1673</v>
      </c>
      <c r="D1415">
        <v>0</v>
      </c>
      <c r="E1415">
        <v>56</v>
      </c>
    </row>
    <row r="1416" spans="1:5" x14ac:dyDescent="0.25">
      <c r="A1416">
        <v>911</v>
      </c>
      <c r="B1416" t="s">
        <v>1674</v>
      </c>
      <c r="C1416" t="s">
        <v>1675</v>
      </c>
      <c r="D1416" s="2">
        <v>3</v>
      </c>
      <c r="E1416">
        <v>56</v>
      </c>
    </row>
    <row r="1417" spans="1:5" hidden="1" x14ac:dyDescent="0.25">
      <c r="A1417">
        <v>513</v>
      </c>
      <c r="B1417" t="s">
        <v>61</v>
      </c>
      <c r="C1417" t="s">
        <v>1676</v>
      </c>
      <c r="D1417">
        <v>0</v>
      </c>
      <c r="E1417">
        <v>56</v>
      </c>
    </row>
    <row r="1418" spans="1:5" hidden="1" x14ac:dyDescent="0.25">
      <c r="A1418">
        <v>2331</v>
      </c>
      <c r="B1418" t="s">
        <v>1677</v>
      </c>
      <c r="C1418" t="s">
        <v>1678</v>
      </c>
      <c r="D1418">
        <v>0</v>
      </c>
      <c r="E1418">
        <v>56</v>
      </c>
    </row>
    <row r="1419" spans="1:5" hidden="1" x14ac:dyDescent="0.25">
      <c r="A1419">
        <v>1876</v>
      </c>
      <c r="B1419" t="s">
        <v>57</v>
      </c>
      <c r="C1419" t="s">
        <v>1679</v>
      </c>
      <c r="D1419">
        <v>0</v>
      </c>
      <c r="E1419">
        <v>56</v>
      </c>
    </row>
    <row r="1420" spans="1:5" hidden="1" x14ac:dyDescent="0.25">
      <c r="A1420">
        <v>1631</v>
      </c>
      <c r="B1420" t="s">
        <v>1680</v>
      </c>
      <c r="C1420" t="s">
        <v>1681</v>
      </c>
      <c r="D1420">
        <v>0</v>
      </c>
      <c r="E1420">
        <v>56</v>
      </c>
    </row>
    <row r="1421" spans="1:5" hidden="1" x14ac:dyDescent="0.25">
      <c r="A1421">
        <v>1968</v>
      </c>
      <c r="B1421" t="s">
        <v>849</v>
      </c>
      <c r="C1421" t="s">
        <v>1682</v>
      </c>
      <c r="D1421">
        <v>0</v>
      </c>
      <c r="E1421">
        <v>56</v>
      </c>
    </row>
    <row r="1422" spans="1:5" hidden="1" x14ac:dyDescent="0.25">
      <c r="A1422">
        <v>1628</v>
      </c>
      <c r="B1422" t="s">
        <v>1683</v>
      </c>
      <c r="C1422" t="s">
        <v>1684</v>
      </c>
      <c r="D1422">
        <v>0</v>
      </c>
      <c r="E1422">
        <v>56</v>
      </c>
    </row>
    <row r="1423" spans="1:5" hidden="1" x14ac:dyDescent="0.25">
      <c r="A1423">
        <v>1505</v>
      </c>
      <c r="B1423" t="s">
        <v>224</v>
      </c>
      <c r="C1423" t="s">
        <v>1685</v>
      </c>
      <c r="D1423">
        <v>0</v>
      </c>
      <c r="E1423">
        <v>56</v>
      </c>
    </row>
    <row r="1424" spans="1:5" hidden="1" x14ac:dyDescent="0.25">
      <c r="A1424">
        <v>513</v>
      </c>
      <c r="B1424" t="s">
        <v>61</v>
      </c>
      <c r="C1424" t="s">
        <v>1686</v>
      </c>
      <c r="D1424">
        <v>0</v>
      </c>
      <c r="E1424">
        <v>56</v>
      </c>
    </row>
    <row r="1425" spans="1:5" hidden="1" x14ac:dyDescent="0.25">
      <c r="A1425">
        <v>75</v>
      </c>
      <c r="B1425" t="s">
        <v>5</v>
      </c>
      <c r="C1425" t="s">
        <v>1687</v>
      </c>
      <c r="D1425">
        <v>0</v>
      </c>
      <c r="E1425">
        <v>56</v>
      </c>
    </row>
    <row r="1426" spans="1:5" hidden="1" x14ac:dyDescent="0.25">
      <c r="A1426">
        <v>898</v>
      </c>
      <c r="B1426" t="s">
        <v>421</v>
      </c>
      <c r="C1426" t="s">
        <v>1688</v>
      </c>
      <c r="D1426">
        <v>0</v>
      </c>
      <c r="E1426">
        <v>56</v>
      </c>
    </row>
    <row r="1427" spans="1:5" hidden="1" x14ac:dyDescent="0.25">
      <c r="A1427">
        <v>1450</v>
      </c>
      <c r="B1427" t="s">
        <v>241</v>
      </c>
      <c r="C1427" t="s">
        <v>1689</v>
      </c>
      <c r="D1427">
        <v>0</v>
      </c>
      <c r="E1427">
        <v>56</v>
      </c>
    </row>
    <row r="1428" spans="1:5" hidden="1" x14ac:dyDescent="0.25">
      <c r="A1428">
        <v>1876</v>
      </c>
      <c r="B1428" t="s">
        <v>57</v>
      </c>
      <c r="C1428" t="s">
        <v>1690</v>
      </c>
      <c r="D1428">
        <v>0</v>
      </c>
      <c r="E1428">
        <v>56</v>
      </c>
    </row>
    <row r="1429" spans="1:5" hidden="1" x14ac:dyDescent="0.25">
      <c r="A1429">
        <v>2161</v>
      </c>
      <c r="B1429" t="s">
        <v>861</v>
      </c>
      <c r="C1429" t="s">
        <v>1691</v>
      </c>
      <c r="D1429">
        <v>0</v>
      </c>
      <c r="E1429">
        <v>56</v>
      </c>
    </row>
    <row r="1430" spans="1:5" hidden="1" x14ac:dyDescent="0.25">
      <c r="A1430">
        <v>513</v>
      </c>
      <c r="B1430" t="s">
        <v>61</v>
      </c>
      <c r="C1430" t="s">
        <v>1692</v>
      </c>
      <c r="D1430">
        <v>0</v>
      </c>
      <c r="E1430">
        <v>56</v>
      </c>
    </row>
    <row r="1431" spans="1:5" hidden="1" x14ac:dyDescent="0.25">
      <c r="A1431">
        <v>525</v>
      </c>
      <c r="B1431" t="s">
        <v>678</v>
      </c>
      <c r="C1431" t="s">
        <v>1693</v>
      </c>
      <c r="D1431">
        <v>0</v>
      </c>
      <c r="E1431">
        <v>56</v>
      </c>
    </row>
    <row r="1432" spans="1:5" hidden="1" x14ac:dyDescent="0.25">
      <c r="A1432">
        <v>1964</v>
      </c>
      <c r="B1432" t="s">
        <v>342</v>
      </c>
      <c r="C1432" t="s">
        <v>1694</v>
      </c>
      <c r="D1432">
        <v>0</v>
      </c>
      <c r="E1432">
        <v>56</v>
      </c>
    </row>
    <row r="1433" spans="1:5" hidden="1" x14ac:dyDescent="0.25">
      <c r="A1433">
        <v>75</v>
      </c>
      <c r="B1433" t="s">
        <v>5</v>
      </c>
      <c r="C1433" t="s">
        <v>1695</v>
      </c>
      <c r="D1433">
        <v>0</v>
      </c>
      <c r="E1433">
        <v>56</v>
      </c>
    </row>
    <row r="1434" spans="1:5" hidden="1" x14ac:dyDescent="0.25">
      <c r="A1434">
        <v>75</v>
      </c>
      <c r="B1434" t="s">
        <v>5</v>
      </c>
      <c r="C1434" t="s">
        <v>1696</v>
      </c>
      <c r="D1434">
        <v>0</v>
      </c>
      <c r="E1434">
        <v>56</v>
      </c>
    </row>
    <row r="1435" spans="1:5" hidden="1" x14ac:dyDescent="0.25">
      <c r="A1435">
        <v>513</v>
      </c>
      <c r="B1435" t="s">
        <v>61</v>
      </c>
      <c r="C1435" t="s">
        <v>1697</v>
      </c>
      <c r="D1435">
        <v>0</v>
      </c>
      <c r="E1435">
        <v>56</v>
      </c>
    </row>
    <row r="1436" spans="1:5" hidden="1" x14ac:dyDescent="0.25">
      <c r="A1436">
        <v>893</v>
      </c>
      <c r="B1436" t="s">
        <v>80</v>
      </c>
      <c r="C1436" t="s">
        <v>1698</v>
      </c>
      <c r="D1436">
        <v>0</v>
      </c>
      <c r="E1436">
        <v>56</v>
      </c>
    </row>
    <row r="1437" spans="1:5" hidden="1" x14ac:dyDescent="0.25">
      <c r="A1437">
        <v>2294</v>
      </c>
      <c r="B1437" t="s">
        <v>71</v>
      </c>
      <c r="C1437" t="s">
        <v>1699</v>
      </c>
      <c r="D1437">
        <v>0</v>
      </c>
      <c r="E1437">
        <v>56</v>
      </c>
    </row>
    <row r="1438" spans="1:5" hidden="1" x14ac:dyDescent="0.25">
      <c r="A1438">
        <v>1501</v>
      </c>
      <c r="B1438" t="s">
        <v>118</v>
      </c>
      <c r="C1438" t="s">
        <v>1700</v>
      </c>
      <c r="D1438">
        <v>0</v>
      </c>
      <c r="E1438">
        <v>56</v>
      </c>
    </row>
    <row r="1439" spans="1:5" hidden="1" x14ac:dyDescent="0.25">
      <c r="A1439">
        <v>893</v>
      </c>
      <c r="B1439" t="s">
        <v>80</v>
      </c>
      <c r="C1439" t="s">
        <v>1701</v>
      </c>
      <c r="D1439">
        <v>0</v>
      </c>
      <c r="E1439">
        <v>56</v>
      </c>
    </row>
    <row r="1440" spans="1:5" hidden="1" x14ac:dyDescent="0.25">
      <c r="A1440">
        <v>923</v>
      </c>
      <c r="B1440" t="s">
        <v>1702</v>
      </c>
      <c r="C1440" t="s">
        <v>1703</v>
      </c>
      <c r="D1440">
        <v>0</v>
      </c>
      <c r="E1440">
        <v>56</v>
      </c>
    </row>
    <row r="1441" spans="1:5" hidden="1" x14ac:dyDescent="0.25">
      <c r="A1441">
        <v>75</v>
      </c>
      <c r="B1441" t="s">
        <v>5</v>
      </c>
      <c r="C1441" t="s">
        <v>1704</v>
      </c>
      <c r="D1441">
        <v>0</v>
      </c>
      <c r="E1441">
        <v>56</v>
      </c>
    </row>
    <row r="1442" spans="1:5" hidden="1" x14ac:dyDescent="0.25">
      <c r="A1442">
        <v>1464</v>
      </c>
      <c r="B1442" t="s">
        <v>55</v>
      </c>
      <c r="C1442" t="s">
        <v>1705</v>
      </c>
      <c r="D1442">
        <v>0</v>
      </c>
      <c r="E1442">
        <v>56</v>
      </c>
    </row>
    <row r="1443" spans="1:5" hidden="1" x14ac:dyDescent="0.25">
      <c r="A1443">
        <v>2152</v>
      </c>
      <c r="B1443" t="s">
        <v>589</v>
      </c>
      <c r="C1443" t="e">
        <f>-¡Tan güenamozas las [2]!Voy a madrugar pa ayudarles</f>
        <v>#NAME?</v>
      </c>
      <c r="D1443">
        <v>0</v>
      </c>
      <c r="E1443">
        <v>56</v>
      </c>
    </row>
    <row r="1444" spans="1:5" hidden="1" x14ac:dyDescent="0.25">
      <c r="A1444">
        <v>1876</v>
      </c>
      <c r="B1444" t="s">
        <v>57</v>
      </c>
      <c r="C1444" t="s">
        <v>1706</v>
      </c>
      <c r="D1444">
        <v>0</v>
      </c>
      <c r="E1444">
        <v>56</v>
      </c>
    </row>
    <row r="1445" spans="1:5" hidden="1" x14ac:dyDescent="0.25">
      <c r="A1445">
        <v>1505</v>
      </c>
      <c r="B1445" t="s">
        <v>224</v>
      </c>
      <c r="C1445" t="s">
        <v>1707</v>
      </c>
      <c r="D1445">
        <v>0</v>
      </c>
      <c r="E1445">
        <v>56</v>
      </c>
    </row>
    <row r="1446" spans="1:5" hidden="1" x14ac:dyDescent="0.25">
      <c r="A1446">
        <v>1876</v>
      </c>
      <c r="B1446" t="s">
        <v>57</v>
      </c>
      <c r="C1446" t="s">
        <v>1708</v>
      </c>
      <c r="D1446">
        <v>0</v>
      </c>
      <c r="E1446">
        <v>57</v>
      </c>
    </row>
    <row r="1447" spans="1:5" hidden="1" x14ac:dyDescent="0.25">
      <c r="A1447">
        <v>414</v>
      </c>
      <c r="B1447" t="s">
        <v>49</v>
      </c>
      <c r="C1447" t="s">
        <v>1709</v>
      </c>
      <c r="D1447">
        <v>0</v>
      </c>
      <c r="E1447">
        <v>57</v>
      </c>
    </row>
    <row r="1448" spans="1:5" hidden="1" x14ac:dyDescent="0.25">
      <c r="A1448">
        <v>1111</v>
      </c>
      <c r="B1448" t="s">
        <v>30</v>
      </c>
      <c r="C1448" t="s">
        <v>1710</v>
      </c>
      <c r="D1448">
        <v>0</v>
      </c>
      <c r="E1448">
        <v>57</v>
      </c>
    </row>
    <row r="1449" spans="1:5" hidden="1" x14ac:dyDescent="0.25">
      <c r="A1449">
        <v>893</v>
      </c>
      <c r="B1449" t="s">
        <v>80</v>
      </c>
      <c r="C1449" t="s">
        <v>1711</v>
      </c>
      <c r="D1449">
        <v>0</v>
      </c>
      <c r="E1449">
        <v>57</v>
      </c>
    </row>
    <row r="1450" spans="1:5" hidden="1" x14ac:dyDescent="0.25">
      <c r="A1450">
        <v>1329</v>
      </c>
      <c r="B1450" t="s">
        <v>1712</v>
      </c>
      <c r="C1450" t="s">
        <v>1713</v>
      </c>
      <c r="D1450">
        <v>0</v>
      </c>
      <c r="E1450">
        <v>57</v>
      </c>
    </row>
    <row r="1451" spans="1:5" hidden="1" x14ac:dyDescent="0.25">
      <c r="A1451">
        <v>1253</v>
      </c>
      <c r="B1451" t="s">
        <v>205</v>
      </c>
      <c r="C1451" t="s">
        <v>1714</v>
      </c>
      <c r="D1451">
        <v>0</v>
      </c>
      <c r="E1451">
        <v>57</v>
      </c>
    </row>
    <row r="1452" spans="1:5" hidden="1" x14ac:dyDescent="0.25">
      <c r="A1452">
        <v>43</v>
      </c>
      <c r="B1452" t="s">
        <v>1715</v>
      </c>
      <c r="C1452" t="s">
        <v>1716</v>
      </c>
      <c r="D1452">
        <v>0</v>
      </c>
      <c r="E1452">
        <v>57</v>
      </c>
    </row>
    <row r="1453" spans="1:5" hidden="1" x14ac:dyDescent="0.25">
      <c r="A1453">
        <v>435</v>
      </c>
      <c r="B1453" t="s">
        <v>126</v>
      </c>
      <c r="C1453" t="s">
        <v>1717</v>
      </c>
      <c r="D1453">
        <v>0</v>
      </c>
      <c r="E1453">
        <v>57</v>
      </c>
    </row>
    <row r="1454" spans="1:5" hidden="1" x14ac:dyDescent="0.25">
      <c r="A1454">
        <v>788</v>
      </c>
      <c r="B1454" t="s">
        <v>818</v>
      </c>
      <c r="C1454" t="s">
        <v>1718</v>
      </c>
      <c r="D1454">
        <v>0</v>
      </c>
      <c r="E1454">
        <v>57</v>
      </c>
    </row>
    <row r="1455" spans="1:5" hidden="1" x14ac:dyDescent="0.25">
      <c r="A1455">
        <v>2249</v>
      </c>
      <c r="B1455" t="s">
        <v>59</v>
      </c>
      <c r="C1455" t="s">
        <v>1719</v>
      </c>
      <c r="D1455">
        <v>0</v>
      </c>
      <c r="E1455">
        <v>57</v>
      </c>
    </row>
    <row r="1456" spans="1:5" hidden="1" x14ac:dyDescent="0.25">
      <c r="A1456">
        <v>893</v>
      </c>
      <c r="B1456" t="s">
        <v>80</v>
      </c>
      <c r="C1456" t="s">
        <v>1720</v>
      </c>
      <c r="D1456">
        <v>0</v>
      </c>
      <c r="E1456">
        <v>57</v>
      </c>
    </row>
    <row r="1457" spans="1:5" hidden="1" x14ac:dyDescent="0.25">
      <c r="A1457">
        <v>1447</v>
      </c>
      <c r="B1457" t="s">
        <v>1721</v>
      </c>
      <c r="C1457" t="s">
        <v>1722</v>
      </c>
      <c r="D1457">
        <v>0</v>
      </c>
      <c r="E1457">
        <v>57</v>
      </c>
    </row>
    <row r="1458" spans="1:5" hidden="1" x14ac:dyDescent="0.25">
      <c r="A1458">
        <v>1318</v>
      </c>
      <c r="B1458" t="s">
        <v>547</v>
      </c>
      <c r="C1458" t="s">
        <v>1723</v>
      </c>
      <c r="D1458">
        <v>0</v>
      </c>
      <c r="E1458">
        <v>57</v>
      </c>
    </row>
    <row r="1459" spans="1:5" hidden="1" x14ac:dyDescent="0.25">
      <c r="A1459">
        <v>661</v>
      </c>
      <c r="B1459" t="s">
        <v>124</v>
      </c>
      <c r="C1459" t="s">
        <v>1724</v>
      </c>
      <c r="D1459">
        <v>0</v>
      </c>
      <c r="E1459">
        <v>57</v>
      </c>
    </row>
    <row r="1460" spans="1:5" hidden="1" x14ac:dyDescent="0.25">
      <c r="A1460">
        <v>290</v>
      </c>
      <c r="B1460" t="s">
        <v>1725</v>
      </c>
      <c r="C1460" t="s">
        <v>1726</v>
      </c>
      <c r="D1460">
        <v>0</v>
      </c>
      <c r="E1460">
        <v>57</v>
      </c>
    </row>
    <row r="1461" spans="1:5" hidden="1" x14ac:dyDescent="0.25">
      <c r="A1461">
        <v>2115</v>
      </c>
      <c r="B1461" t="s">
        <v>35</v>
      </c>
      <c r="C1461" t="s">
        <v>1727</v>
      </c>
      <c r="D1461">
        <v>0</v>
      </c>
      <c r="E1461">
        <v>57</v>
      </c>
    </row>
    <row r="1462" spans="1:5" x14ac:dyDescent="0.25">
      <c r="A1462">
        <v>74</v>
      </c>
      <c r="B1462" t="s">
        <v>1728</v>
      </c>
      <c r="C1462" t="s">
        <v>1729</v>
      </c>
      <c r="D1462" s="2">
        <v>3</v>
      </c>
      <c r="E1462">
        <v>57</v>
      </c>
    </row>
    <row r="1463" spans="1:5" hidden="1" x14ac:dyDescent="0.25">
      <c r="A1463">
        <v>1954</v>
      </c>
      <c r="B1463" t="s">
        <v>83</v>
      </c>
      <c r="C1463" t="s">
        <v>1730</v>
      </c>
      <c r="D1463">
        <v>0</v>
      </c>
      <c r="E1463">
        <v>57</v>
      </c>
    </row>
    <row r="1464" spans="1:5" hidden="1" x14ac:dyDescent="0.25">
      <c r="A1464">
        <v>2161</v>
      </c>
      <c r="B1464" t="s">
        <v>861</v>
      </c>
      <c r="C1464" t="s">
        <v>1731</v>
      </c>
      <c r="D1464">
        <v>0</v>
      </c>
      <c r="E1464">
        <v>57</v>
      </c>
    </row>
    <row r="1465" spans="1:5" hidden="1" x14ac:dyDescent="0.25">
      <c r="A1465">
        <v>2176</v>
      </c>
      <c r="B1465" t="s">
        <v>66</v>
      </c>
      <c r="C1465" t="s">
        <v>1732</v>
      </c>
      <c r="D1465">
        <v>0</v>
      </c>
      <c r="E1465">
        <v>57</v>
      </c>
    </row>
    <row r="1466" spans="1:5" hidden="1" x14ac:dyDescent="0.25">
      <c r="A1466">
        <v>2305</v>
      </c>
      <c r="B1466" t="s">
        <v>23</v>
      </c>
      <c r="C1466" t="s">
        <v>1733</v>
      </c>
      <c r="D1466">
        <v>0</v>
      </c>
      <c r="E1466">
        <v>57</v>
      </c>
    </row>
    <row r="1467" spans="1:5" hidden="1" x14ac:dyDescent="0.25">
      <c r="A1467">
        <v>1355</v>
      </c>
      <c r="B1467" t="s">
        <v>449</v>
      </c>
      <c r="C1467" t="s">
        <v>1734</v>
      </c>
      <c r="D1467">
        <v>0</v>
      </c>
      <c r="E1467">
        <v>57</v>
      </c>
    </row>
    <row r="1468" spans="1:5" hidden="1" x14ac:dyDescent="0.25">
      <c r="A1468">
        <v>1237</v>
      </c>
      <c r="B1468" t="s">
        <v>15</v>
      </c>
      <c r="C1468" t="s">
        <v>1735</v>
      </c>
      <c r="D1468">
        <v>0</v>
      </c>
      <c r="E1468">
        <v>57</v>
      </c>
    </row>
    <row r="1469" spans="1:5" hidden="1" x14ac:dyDescent="0.25">
      <c r="A1469">
        <v>389</v>
      </c>
      <c r="B1469" t="s">
        <v>1736</v>
      </c>
      <c r="C1469" t="s">
        <v>1737</v>
      </c>
      <c r="D1469">
        <v>0</v>
      </c>
      <c r="E1469">
        <v>57</v>
      </c>
    </row>
    <row r="1470" spans="1:5" hidden="1" x14ac:dyDescent="0.25">
      <c r="A1470">
        <v>1111</v>
      </c>
      <c r="B1470" t="s">
        <v>30</v>
      </c>
      <c r="C1470" t="s">
        <v>1738</v>
      </c>
      <c r="D1470">
        <v>0</v>
      </c>
      <c r="E1470">
        <v>57</v>
      </c>
    </row>
    <row r="1471" spans="1:5" hidden="1" x14ac:dyDescent="0.25">
      <c r="A1471">
        <v>793</v>
      </c>
      <c r="B1471" t="s">
        <v>981</v>
      </c>
      <c r="C1471" t="s">
        <v>1739</v>
      </c>
      <c r="D1471">
        <v>0</v>
      </c>
      <c r="E1471">
        <v>57</v>
      </c>
    </row>
    <row r="1472" spans="1:5" hidden="1" x14ac:dyDescent="0.25">
      <c r="A1472">
        <v>459</v>
      </c>
      <c r="B1472" t="s">
        <v>556</v>
      </c>
      <c r="C1472" t="s">
        <v>1740</v>
      </c>
      <c r="D1472">
        <v>0</v>
      </c>
      <c r="E1472">
        <v>57</v>
      </c>
    </row>
    <row r="1473" spans="1:5" hidden="1" x14ac:dyDescent="0.25">
      <c r="A1473">
        <v>1876</v>
      </c>
      <c r="B1473" t="s">
        <v>57</v>
      </c>
      <c r="C1473" t="s">
        <v>1741</v>
      </c>
      <c r="D1473">
        <v>0</v>
      </c>
      <c r="E1473">
        <v>57</v>
      </c>
    </row>
    <row r="1474" spans="1:5" hidden="1" x14ac:dyDescent="0.25">
      <c r="A1474">
        <v>1253</v>
      </c>
      <c r="B1474" t="s">
        <v>205</v>
      </c>
      <c r="C1474" t="s">
        <v>1742</v>
      </c>
      <c r="D1474">
        <v>0</v>
      </c>
      <c r="E1474">
        <v>57</v>
      </c>
    </row>
    <row r="1475" spans="1:5" hidden="1" x14ac:dyDescent="0.25">
      <c r="A1475">
        <v>1860</v>
      </c>
      <c r="B1475" t="s">
        <v>348</v>
      </c>
      <c r="C1475" t="s">
        <v>1743</v>
      </c>
      <c r="D1475">
        <v>0</v>
      </c>
      <c r="E1475">
        <v>57</v>
      </c>
    </row>
    <row r="1476" spans="1:5" hidden="1" x14ac:dyDescent="0.25">
      <c r="A1476">
        <v>2303</v>
      </c>
      <c r="B1476" t="s">
        <v>887</v>
      </c>
      <c r="C1476" t="s">
        <v>1744</v>
      </c>
      <c r="D1476">
        <v>0</v>
      </c>
      <c r="E1476">
        <v>57</v>
      </c>
    </row>
    <row r="1477" spans="1:5" hidden="1" x14ac:dyDescent="0.25">
      <c r="A1477">
        <v>1575</v>
      </c>
      <c r="B1477" t="s">
        <v>19</v>
      </c>
      <c r="C1477" t="s">
        <v>1745</v>
      </c>
      <c r="D1477">
        <v>0</v>
      </c>
      <c r="E1477">
        <v>57</v>
      </c>
    </row>
    <row r="1478" spans="1:5" hidden="1" x14ac:dyDescent="0.25">
      <c r="A1478">
        <v>1501</v>
      </c>
      <c r="B1478" t="s">
        <v>118</v>
      </c>
      <c r="C1478" t="s">
        <v>1746</v>
      </c>
      <c r="D1478">
        <v>0</v>
      </c>
      <c r="E1478">
        <v>57</v>
      </c>
    </row>
    <row r="1479" spans="1:5" hidden="1" x14ac:dyDescent="0.25">
      <c r="A1479">
        <v>1111</v>
      </c>
      <c r="B1479" t="s">
        <v>30</v>
      </c>
      <c r="C1479" t="s">
        <v>1747</v>
      </c>
      <c r="D1479">
        <v>0</v>
      </c>
      <c r="E1479">
        <v>57</v>
      </c>
    </row>
    <row r="1480" spans="1:5" hidden="1" x14ac:dyDescent="0.25">
      <c r="A1480">
        <v>2115</v>
      </c>
      <c r="B1480" t="s">
        <v>35</v>
      </c>
      <c r="C1480" t="s">
        <v>1748</v>
      </c>
      <c r="D1480">
        <v>0</v>
      </c>
      <c r="E1480">
        <v>57</v>
      </c>
    </row>
    <row r="1481" spans="1:5" hidden="1" x14ac:dyDescent="0.25">
      <c r="A1481">
        <v>2274</v>
      </c>
      <c r="B1481" t="s">
        <v>1483</v>
      </c>
      <c r="C1481" t="s">
        <v>1749</v>
      </c>
      <c r="D1481">
        <v>0</v>
      </c>
      <c r="E1481">
        <v>57</v>
      </c>
    </row>
    <row r="1482" spans="1:5" hidden="1" x14ac:dyDescent="0.25">
      <c r="A1482">
        <v>343</v>
      </c>
      <c r="B1482" t="s">
        <v>1750</v>
      </c>
      <c r="C1482" t="s">
        <v>1751</v>
      </c>
      <c r="D1482">
        <v>0</v>
      </c>
      <c r="E1482">
        <v>57</v>
      </c>
    </row>
    <row r="1483" spans="1:5" hidden="1" x14ac:dyDescent="0.25">
      <c r="A1483">
        <v>75</v>
      </c>
      <c r="B1483" t="s">
        <v>5</v>
      </c>
      <c r="C1483" t="s">
        <v>1752</v>
      </c>
      <c r="D1483">
        <v>0</v>
      </c>
      <c r="E1483">
        <v>57</v>
      </c>
    </row>
    <row r="1484" spans="1:5" hidden="1" x14ac:dyDescent="0.25">
      <c r="A1484">
        <v>1237</v>
      </c>
      <c r="B1484" t="s">
        <v>15</v>
      </c>
      <c r="C1484" t="s">
        <v>1753</v>
      </c>
      <c r="D1484">
        <v>0</v>
      </c>
      <c r="E1484">
        <v>57</v>
      </c>
    </row>
    <row r="1485" spans="1:5" hidden="1" x14ac:dyDescent="0.25">
      <c r="A1485">
        <v>1111</v>
      </c>
      <c r="B1485" t="s">
        <v>30</v>
      </c>
      <c r="C1485" t="s">
        <v>1754</v>
      </c>
      <c r="D1485">
        <v>0</v>
      </c>
      <c r="E1485">
        <v>57</v>
      </c>
    </row>
    <row r="1486" spans="1:5" hidden="1" x14ac:dyDescent="0.25">
      <c r="A1486">
        <v>2236</v>
      </c>
      <c r="B1486" t="s">
        <v>90</v>
      </c>
      <c r="C1486" t="s">
        <v>1755</v>
      </c>
      <c r="D1486">
        <v>0</v>
      </c>
      <c r="E1486">
        <v>57</v>
      </c>
    </row>
    <row r="1487" spans="1:5" hidden="1" x14ac:dyDescent="0.25">
      <c r="A1487">
        <v>1111</v>
      </c>
      <c r="B1487" t="s">
        <v>30</v>
      </c>
      <c r="C1487" t="s">
        <v>1756</v>
      </c>
      <c r="D1487">
        <v>0</v>
      </c>
      <c r="E1487">
        <v>57</v>
      </c>
    </row>
    <row r="1488" spans="1:5" hidden="1" x14ac:dyDescent="0.25">
      <c r="A1488">
        <v>791</v>
      </c>
      <c r="B1488" t="s">
        <v>394</v>
      </c>
      <c r="C1488" t="s">
        <v>1757</v>
      </c>
      <c r="D1488">
        <v>0</v>
      </c>
      <c r="E1488">
        <v>57</v>
      </c>
    </row>
    <row r="1489" spans="1:5" hidden="1" x14ac:dyDescent="0.25">
      <c r="A1489">
        <v>2115</v>
      </c>
      <c r="B1489" t="s">
        <v>35</v>
      </c>
      <c r="C1489" t="s">
        <v>1758</v>
      </c>
      <c r="D1489">
        <v>0</v>
      </c>
      <c r="E1489">
        <v>57</v>
      </c>
    </row>
    <row r="1490" spans="1:5" hidden="1" x14ac:dyDescent="0.25">
      <c r="A1490">
        <v>289</v>
      </c>
      <c r="B1490" t="s">
        <v>272</v>
      </c>
      <c r="C1490" t="s">
        <v>1759</v>
      </c>
      <c r="D1490">
        <v>0</v>
      </c>
      <c r="E1490">
        <v>57</v>
      </c>
    </row>
    <row r="1491" spans="1:5" hidden="1" x14ac:dyDescent="0.25">
      <c r="A1491">
        <v>332</v>
      </c>
      <c r="B1491" t="s">
        <v>717</v>
      </c>
      <c r="C1491" t="s">
        <v>1760</v>
      </c>
      <c r="D1491">
        <v>0</v>
      </c>
      <c r="E1491">
        <v>57</v>
      </c>
    </row>
    <row r="1492" spans="1:5" hidden="1" x14ac:dyDescent="0.25">
      <c r="A1492">
        <v>275</v>
      </c>
      <c r="B1492" t="s">
        <v>33</v>
      </c>
      <c r="C1492" t="s">
        <v>1761</v>
      </c>
      <c r="D1492">
        <v>0</v>
      </c>
      <c r="E1492">
        <v>57</v>
      </c>
    </row>
    <row r="1493" spans="1:5" hidden="1" x14ac:dyDescent="0.25">
      <c r="A1493">
        <v>1876</v>
      </c>
      <c r="B1493" t="s">
        <v>57</v>
      </c>
      <c r="C1493" t="s">
        <v>1762</v>
      </c>
      <c r="D1493">
        <v>0</v>
      </c>
      <c r="E1493">
        <v>57</v>
      </c>
    </row>
    <row r="1494" spans="1:5" hidden="1" x14ac:dyDescent="0.25">
      <c r="A1494">
        <v>430</v>
      </c>
      <c r="B1494" t="s">
        <v>219</v>
      </c>
      <c r="C1494" t="s">
        <v>1763</v>
      </c>
      <c r="D1494">
        <v>0</v>
      </c>
      <c r="E1494">
        <v>57</v>
      </c>
    </row>
    <row r="1495" spans="1:5" hidden="1" x14ac:dyDescent="0.25">
      <c r="A1495">
        <v>317</v>
      </c>
      <c r="B1495" t="s">
        <v>484</v>
      </c>
      <c r="C1495" t="s">
        <v>1764</v>
      </c>
      <c r="D1495">
        <v>0</v>
      </c>
      <c r="E1495">
        <v>57</v>
      </c>
    </row>
    <row r="1496" spans="1:5" hidden="1" x14ac:dyDescent="0.25">
      <c r="A1496">
        <v>2294</v>
      </c>
      <c r="B1496" t="s">
        <v>71</v>
      </c>
      <c r="C1496" t="s">
        <v>1765</v>
      </c>
      <c r="D1496">
        <v>0</v>
      </c>
      <c r="E1496">
        <v>57</v>
      </c>
    </row>
    <row r="1497" spans="1:5" hidden="1" x14ac:dyDescent="0.25">
      <c r="A1497">
        <v>75</v>
      </c>
      <c r="B1497" t="s">
        <v>5</v>
      </c>
      <c r="C1497" t="s">
        <v>1766</v>
      </c>
      <c r="D1497">
        <v>0</v>
      </c>
      <c r="E1497">
        <v>57</v>
      </c>
    </row>
    <row r="1498" spans="1:5" hidden="1" x14ac:dyDescent="0.25">
      <c r="A1498">
        <v>2316</v>
      </c>
      <c r="B1498" t="s">
        <v>42</v>
      </c>
      <c r="C1498" t="s">
        <v>1767</v>
      </c>
      <c r="D1498">
        <v>0</v>
      </c>
      <c r="E1498">
        <v>57</v>
      </c>
    </row>
    <row r="1499" spans="1:5" hidden="1" x14ac:dyDescent="0.25">
      <c r="A1499">
        <v>1128</v>
      </c>
      <c r="B1499" t="s">
        <v>494</v>
      </c>
      <c r="C1499" t="s">
        <v>1768</v>
      </c>
      <c r="D1499">
        <v>0</v>
      </c>
      <c r="E1499">
        <v>57</v>
      </c>
    </row>
    <row r="1500" spans="1:5" hidden="1" x14ac:dyDescent="0.25">
      <c r="A1500">
        <v>1279</v>
      </c>
      <c r="B1500" t="s">
        <v>438</v>
      </c>
      <c r="C1500" t="s">
        <v>1769</v>
      </c>
      <c r="D1500">
        <v>0</v>
      </c>
      <c r="E1500">
        <v>57</v>
      </c>
    </row>
    <row r="1501" spans="1:5" hidden="1" x14ac:dyDescent="0.25">
      <c r="A1501">
        <v>275</v>
      </c>
      <c r="B1501" t="s">
        <v>33</v>
      </c>
      <c r="C1501" t="s">
        <v>1770</v>
      </c>
      <c r="D1501">
        <v>0</v>
      </c>
      <c r="E1501">
        <v>57</v>
      </c>
    </row>
    <row r="1502" spans="1:5" hidden="1" x14ac:dyDescent="0.25">
      <c r="A1502">
        <v>1025</v>
      </c>
      <c r="B1502" t="s">
        <v>413</v>
      </c>
      <c r="C1502" t="s">
        <v>1771</v>
      </c>
      <c r="D1502">
        <v>0</v>
      </c>
      <c r="E1502">
        <v>57</v>
      </c>
    </row>
    <row r="1503" spans="1:5" hidden="1" x14ac:dyDescent="0.25">
      <c r="A1503">
        <v>1781</v>
      </c>
      <c r="B1503" t="s">
        <v>331</v>
      </c>
      <c r="C1503" t="s">
        <v>1772</v>
      </c>
      <c r="D1503">
        <v>0</v>
      </c>
      <c r="E1503">
        <v>57</v>
      </c>
    </row>
    <row r="1504" spans="1:5" hidden="1" x14ac:dyDescent="0.25">
      <c r="A1504">
        <v>1781</v>
      </c>
      <c r="B1504" t="s">
        <v>331</v>
      </c>
      <c r="C1504" t="s">
        <v>1773</v>
      </c>
      <c r="D1504">
        <v>0</v>
      </c>
      <c r="E1504">
        <v>57</v>
      </c>
    </row>
    <row r="1505" spans="1:5" hidden="1" x14ac:dyDescent="0.25">
      <c r="A1505">
        <v>1046</v>
      </c>
      <c r="B1505" t="s">
        <v>136</v>
      </c>
      <c r="C1505" t="s">
        <v>1774</v>
      </c>
      <c r="D1505">
        <v>0</v>
      </c>
      <c r="E1505">
        <v>57</v>
      </c>
    </row>
    <row r="1506" spans="1:5" hidden="1" x14ac:dyDescent="0.25">
      <c r="A1506">
        <v>275</v>
      </c>
      <c r="B1506" t="s">
        <v>33</v>
      </c>
      <c r="C1506" t="s">
        <v>1775</v>
      </c>
      <c r="D1506">
        <v>0</v>
      </c>
      <c r="E1506">
        <v>57</v>
      </c>
    </row>
    <row r="1507" spans="1:5" hidden="1" x14ac:dyDescent="0.25">
      <c r="A1507">
        <v>1965</v>
      </c>
      <c r="B1507" t="s">
        <v>390</v>
      </c>
      <c r="C1507" t="s">
        <v>1776</v>
      </c>
      <c r="D1507">
        <v>0</v>
      </c>
      <c r="E1507">
        <v>57</v>
      </c>
    </row>
    <row r="1508" spans="1:5" hidden="1" x14ac:dyDescent="0.25">
      <c r="A1508">
        <v>1046</v>
      </c>
      <c r="B1508" t="s">
        <v>136</v>
      </c>
      <c r="C1508" t="s">
        <v>1777</v>
      </c>
      <c r="D1508">
        <v>0</v>
      </c>
      <c r="E1508">
        <v>57</v>
      </c>
    </row>
    <row r="1509" spans="1:5" hidden="1" x14ac:dyDescent="0.25">
      <c r="A1509">
        <v>61</v>
      </c>
      <c r="B1509" t="s">
        <v>123</v>
      </c>
      <c r="C1509" t="s">
        <v>1778</v>
      </c>
      <c r="D1509">
        <v>0</v>
      </c>
      <c r="E1509">
        <v>57</v>
      </c>
    </row>
    <row r="1510" spans="1:5" hidden="1" x14ac:dyDescent="0.25">
      <c r="A1510">
        <v>1239</v>
      </c>
      <c r="B1510" t="s">
        <v>1779</v>
      </c>
      <c r="C1510" t="s">
        <v>1780</v>
      </c>
      <c r="D1510">
        <v>0</v>
      </c>
      <c r="E1510">
        <v>57</v>
      </c>
    </row>
    <row r="1511" spans="1:5" hidden="1" x14ac:dyDescent="0.25">
      <c r="A1511">
        <v>1938</v>
      </c>
      <c r="B1511" t="s">
        <v>1781</v>
      </c>
      <c r="C1511" t="s">
        <v>1782</v>
      </c>
      <c r="D1511">
        <v>0</v>
      </c>
      <c r="E1511">
        <v>57</v>
      </c>
    </row>
    <row r="1512" spans="1:5" hidden="1" x14ac:dyDescent="0.25">
      <c r="A1512">
        <v>591</v>
      </c>
      <c r="B1512" t="s">
        <v>247</v>
      </c>
      <c r="C1512" t="s">
        <v>1783</v>
      </c>
      <c r="D1512">
        <v>0</v>
      </c>
      <c r="E1512">
        <v>57</v>
      </c>
    </row>
    <row r="1513" spans="1:5" hidden="1" x14ac:dyDescent="0.25">
      <c r="A1513">
        <v>1476</v>
      </c>
      <c r="B1513" t="s">
        <v>1784</v>
      </c>
      <c r="C1513" t="s">
        <v>1785</v>
      </c>
      <c r="D1513">
        <v>0</v>
      </c>
      <c r="E1513">
        <v>57</v>
      </c>
    </row>
    <row r="1514" spans="1:5" hidden="1" x14ac:dyDescent="0.25">
      <c r="A1514">
        <v>270</v>
      </c>
      <c r="B1514" t="s">
        <v>53</v>
      </c>
      <c r="C1514" t="s">
        <v>1786</v>
      </c>
      <c r="D1514">
        <v>0</v>
      </c>
      <c r="E1514">
        <v>57</v>
      </c>
    </row>
    <row r="1515" spans="1:5" hidden="1" x14ac:dyDescent="0.25">
      <c r="A1515">
        <v>893</v>
      </c>
      <c r="B1515" t="s">
        <v>80</v>
      </c>
      <c r="C1515" t="s">
        <v>1787</v>
      </c>
      <c r="D1515">
        <v>0</v>
      </c>
      <c r="E1515">
        <v>57</v>
      </c>
    </row>
    <row r="1516" spans="1:5" hidden="1" x14ac:dyDescent="0.25">
      <c r="A1516">
        <v>1876</v>
      </c>
      <c r="B1516" t="s">
        <v>57</v>
      </c>
      <c r="C1516" t="s">
        <v>1788</v>
      </c>
      <c r="D1516">
        <v>0</v>
      </c>
      <c r="E1516">
        <v>57</v>
      </c>
    </row>
    <row r="1517" spans="1:5" hidden="1" x14ac:dyDescent="0.25">
      <c r="A1517">
        <v>265</v>
      </c>
      <c r="B1517" t="s">
        <v>256</v>
      </c>
      <c r="C1517" t="s">
        <v>1789</v>
      </c>
      <c r="D1517">
        <v>0</v>
      </c>
      <c r="E1517">
        <v>57</v>
      </c>
    </row>
    <row r="1518" spans="1:5" hidden="1" x14ac:dyDescent="0.25">
      <c r="A1518">
        <v>929</v>
      </c>
      <c r="B1518" t="s">
        <v>325</v>
      </c>
      <c r="C1518" t="s">
        <v>1790</v>
      </c>
      <c r="D1518">
        <v>0</v>
      </c>
      <c r="E1518">
        <v>57</v>
      </c>
    </row>
    <row r="1519" spans="1:5" hidden="1" x14ac:dyDescent="0.25">
      <c r="A1519">
        <v>1237</v>
      </c>
      <c r="B1519" t="s">
        <v>15</v>
      </c>
      <c r="C1519" t="s">
        <v>1791</v>
      </c>
      <c r="D1519">
        <v>0</v>
      </c>
      <c r="E1519">
        <v>57</v>
      </c>
    </row>
    <row r="1520" spans="1:5" hidden="1" x14ac:dyDescent="0.25">
      <c r="A1520">
        <v>1721</v>
      </c>
      <c r="B1520" t="s">
        <v>182</v>
      </c>
      <c r="C1520" t="s">
        <v>1792</v>
      </c>
      <c r="D1520">
        <v>0</v>
      </c>
      <c r="E1520">
        <v>57</v>
      </c>
    </row>
    <row r="1521" spans="1:5" hidden="1" x14ac:dyDescent="0.25">
      <c r="A1521">
        <v>1860</v>
      </c>
      <c r="B1521" t="s">
        <v>348</v>
      </c>
      <c r="C1521" t="s">
        <v>1793</v>
      </c>
      <c r="D1521">
        <v>0</v>
      </c>
      <c r="E1521">
        <v>57</v>
      </c>
    </row>
    <row r="1522" spans="1:5" hidden="1" x14ac:dyDescent="0.25">
      <c r="A1522">
        <v>1464</v>
      </c>
      <c r="B1522" t="s">
        <v>55</v>
      </c>
      <c r="C1522" t="s">
        <v>1794</v>
      </c>
      <c r="D1522">
        <v>0</v>
      </c>
      <c r="E1522">
        <v>57</v>
      </c>
    </row>
    <row r="1523" spans="1:5" hidden="1" x14ac:dyDescent="0.25">
      <c r="A1523">
        <v>1111</v>
      </c>
      <c r="B1523" t="s">
        <v>30</v>
      </c>
      <c r="C1523" t="s">
        <v>1795</v>
      </c>
      <c r="D1523">
        <v>0</v>
      </c>
      <c r="E1523">
        <v>57</v>
      </c>
    </row>
    <row r="1524" spans="1:5" hidden="1" x14ac:dyDescent="0.25">
      <c r="A1524">
        <v>2115</v>
      </c>
      <c r="B1524" t="s">
        <v>35</v>
      </c>
      <c r="C1524" t="s">
        <v>1796</v>
      </c>
      <c r="D1524">
        <v>0</v>
      </c>
      <c r="E1524">
        <v>57</v>
      </c>
    </row>
    <row r="1525" spans="1:5" hidden="1" x14ac:dyDescent="0.25">
      <c r="A1525">
        <v>435</v>
      </c>
      <c r="B1525" t="s">
        <v>126</v>
      </c>
      <c r="C1525" t="s">
        <v>1797</v>
      </c>
      <c r="D1525">
        <v>0</v>
      </c>
      <c r="E1525">
        <v>57</v>
      </c>
    </row>
    <row r="1526" spans="1:5" hidden="1" x14ac:dyDescent="0.25">
      <c r="A1526">
        <v>2115</v>
      </c>
      <c r="B1526" t="s">
        <v>35</v>
      </c>
      <c r="C1526" t="s">
        <v>1798</v>
      </c>
      <c r="D1526">
        <v>0</v>
      </c>
      <c r="E1526">
        <v>57</v>
      </c>
    </row>
    <row r="1527" spans="1:5" hidden="1" x14ac:dyDescent="0.25">
      <c r="A1527">
        <v>1876</v>
      </c>
      <c r="B1527" t="s">
        <v>57</v>
      </c>
      <c r="C1527" t="s">
        <v>1799</v>
      </c>
      <c r="D1527">
        <v>0</v>
      </c>
      <c r="E1527">
        <v>57</v>
      </c>
    </row>
    <row r="1528" spans="1:5" hidden="1" x14ac:dyDescent="0.25">
      <c r="A1528">
        <v>513</v>
      </c>
      <c r="B1528" t="s">
        <v>61</v>
      </c>
      <c r="C1528" t="e">
        <f>-en este Colegio Todos son unos salvajes - dijo el hombre</f>
        <v>#NAME?</v>
      </c>
      <c r="D1528">
        <v>0</v>
      </c>
      <c r="E1528">
        <v>57</v>
      </c>
    </row>
    <row r="1529" spans="1:5" hidden="1" x14ac:dyDescent="0.25">
      <c r="A1529">
        <v>414</v>
      </c>
      <c r="B1529" t="s">
        <v>49</v>
      </c>
      <c r="C1529" t="s">
        <v>1800</v>
      </c>
      <c r="D1529">
        <v>0</v>
      </c>
      <c r="E1529">
        <v>57</v>
      </c>
    </row>
    <row r="1530" spans="1:5" hidden="1" x14ac:dyDescent="0.25">
      <c r="A1530">
        <v>1876</v>
      </c>
      <c r="B1530" t="s">
        <v>57</v>
      </c>
      <c r="C1530" t="s">
        <v>1801</v>
      </c>
      <c r="D1530">
        <v>0</v>
      </c>
      <c r="E1530">
        <v>57</v>
      </c>
    </row>
    <row r="1531" spans="1:5" hidden="1" x14ac:dyDescent="0.25">
      <c r="A1531">
        <v>893</v>
      </c>
      <c r="B1531" t="s">
        <v>80</v>
      </c>
      <c r="C1531" t="s">
        <v>1802</v>
      </c>
      <c r="D1531">
        <v>0</v>
      </c>
      <c r="E1531">
        <v>57</v>
      </c>
    </row>
    <row r="1532" spans="1:5" hidden="1" x14ac:dyDescent="0.25">
      <c r="A1532">
        <v>2307</v>
      </c>
      <c r="B1532" t="s">
        <v>211</v>
      </c>
      <c r="C1532" t="s">
        <v>1803</v>
      </c>
      <c r="D1532">
        <v>0</v>
      </c>
      <c r="E1532">
        <v>57</v>
      </c>
    </row>
    <row r="1533" spans="1:5" hidden="1" x14ac:dyDescent="0.25">
      <c r="A1533">
        <v>1505</v>
      </c>
      <c r="B1533" t="s">
        <v>224</v>
      </c>
      <c r="C1533" t="s">
        <v>1804</v>
      </c>
      <c r="D1533">
        <v>0</v>
      </c>
      <c r="E1533">
        <v>57</v>
      </c>
    </row>
    <row r="1534" spans="1:5" hidden="1" x14ac:dyDescent="0.25">
      <c r="A1534">
        <v>2115</v>
      </c>
      <c r="B1534" t="s">
        <v>35</v>
      </c>
      <c r="C1534" t="s">
        <v>1805</v>
      </c>
      <c r="D1534">
        <v>0</v>
      </c>
      <c r="E1534">
        <v>57</v>
      </c>
    </row>
    <row r="1535" spans="1:5" hidden="1" x14ac:dyDescent="0.25">
      <c r="A1535">
        <v>75</v>
      </c>
      <c r="B1535" t="s">
        <v>5</v>
      </c>
      <c r="C1535" t="s">
        <v>1806</v>
      </c>
      <c r="D1535">
        <v>0</v>
      </c>
      <c r="E1535">
        <v>57</v>
      </c>
    </row>
    <row r="1536" spans="1:5" hidden="1" x14ac:dyDescent="0.25">
      <c r="A1536">
        <v>1093</v>
      </c>
      <c r="B1536" t="s">
        <v>1351</v>
      </c>
      <c r="C1536" t="s">
        <v>1807</v>
      </c>
      <c r="D1536">
        <v>0</v>
      </c>
      <c r="E1536">
        <v>57</v>
      </c>
    </row>
    <row r="1537" spans="1:5" hidden="1" x14ac:dyDescent="0.25">
      <c r="A1537">
        <v>929</v>
      </c>
      <c r="B1537" t="s">
        <v>325</v>
      </c>
      <c r="C1537" t="s">
        <v>1808</v>
      </c>
      <c r="D1537">
        <v>0</v>
      </c>
      <c r="E1537">
        <v>57</v>
      </c>
    </row>
    <row r="1538" spans="1:5" hidden="1" x14ac:dyDescent="0.25">
      <c r="A1538">
        <v>265</v>
      </c>
      <c r="B1538" t="s">
        <v>256</v>
      </c>
      <c r="C1538" t="s">
        <v>1809</v>
      </c>
      <c r="D1538">
        <v>0</v>
      </c>
      <c r="E1538">
        <v>57</v>
      </c>
    </row>
    <row r="1539" spans="1:5" hidden="1" x14ac:dyDescent="0.25">
      <c r="A1539">
        <v>317</v>
      </c>
      <c r="B1539" t="s">
        <v>484</v>
      </c>
      <c r="C1539" t="s">
        <v>1810</v>
      </c>
      <c r="D1539">
        <v>0</v>
      </c>
      <c r="E1539">
        <v>57</v>
      </c>
    </row>
    <row r="1540" spans="1:5" hidden="1" x14ac:dyDescent="0.25">
      <c r="A1540">
        <v>1284</v>
      </c>
      <c r="B1540" t="s">
        <v>13</v>
      </c>
      <c r="C1540" t="s">
        <v>1811</v>
      </c>
      <c r="D1540">
        <v>0</v>
      </c>
      <c r="E1540">
        <v>57</v>
      </c>
    </row>
    <row r="1541" spans="1:5" hidden="1" x14ac:dyDescent="0.25">
      <c r="A1541">
        <v>435</v>
      </c>
      <c r="B1541" t="s">
        <v>126</v>
      </c>
      <c r="C1541" t="e">
        <f>-Vaya, cholo Méndez, ¿por qué no paraban? Tómate un trago</f>
        <v>#NAME?</v>
      </c>
      <c r="D1541">
        <v>0</v>
      </c>
      <c r="E1541">
        <v>57</v>
      </c>
    </row>
    <row r="1542" spans="1:5" hidden="1" x14ac:dyDescent="0.25">
      <c r="A1542">
        <v>790</v>
      </c>
      <c r="B1542" t="s">
        <v>942</v>
      </c>
      <c r="C1542" t="s">
        <v>1812</v>
      </c>
      <c r="D1542">
        <v>0</v>
      </c>
      <c r="E1542">
        <v>57</v>
      </c>
    </row>
    <row r="1543" spans="1:5" hidden="1" x14ac:dyDescent="0.25">
      <c r="A1543">
        <v>636</v>
      </c>
      <c r="B1543" t="s">
        <v>296</v>
      </c>
      <c r="C1543" t="s">
        <v>1813</v>
      </c>
      <c r="D1543">
        <v>0</v>
      </c>
      <c r="E1543">
        <v>57</v>
      </c>
    </row>
    <row r="1544" spans="1:5" hidden="1" x14ac:dyDescent="0.25">
      <c r="A1544">
        <v>2294</v>
      </c>
      <c r="B1544" t="s">
        <v>71</v>
      </c>
      <c r="C1544" t="s">
        <v>1814</v>
      </c>
      <c r="D1544">
        <v>0</v>
      </c>
      <c r="E1544">
        <v>57</v>
      </c>
    </row>
    <row r="1545" spans="1:5" hidden="1" x14ac:dyDescent="0.25">
      <c r="A1545">
        <v>2219</v>
      </c>
      <c r="B1545" t="s">
        <v>396</v>
      </c>
      <c r="C1545" t="s">
        <v>1815</v>
      </c>
      <c r="D1545">
        <v>0</v>
      </c>
      <c r="E1545">
        <v>57</v>
      </c>
    </row>
    <row r="1546" spans="1:5" hidden="1" x14ac:dyDescent="0.25">
      <c r="A1546">
        <v>2294</v>
      </c>
      <c r="B1546" t="s">
        <v>71</v>
      </c>
      <c r="C1546" t="s">
        <v>1816</v>
      </c>
      <c r="D1546">
        <v>0</v>
      </c>
      <c r="E1546">
        <v>57</v>
      </c>
    </row>
    <row r="1547" spans="1:5" hidden="1" x14ac:dyDescent="0.25">
      <c r="A1547">
        <v>382</v>
      </c>
      <c r="B1547" t="s">
        <v>9</v>
      </c>
      <c r="C1547" t="s">
        <v>1817</v>
      </c>
      <c r="D1547">
        <v>0</v>
      </c>
      <c r="E1547">
        <v>57</v>
      </c>
    </row>
    <row r="1548" spans="1:5" hidden="1" x14ac:dyDescent="0.25">
      <c r="A1548">
        <v>1689</v>
      </c>
      <c r="B1548" t="s">
        <v>1120</v>
      </c>
      <c r="C1548" t="s">
        <v>1818</v>
      </c>
      <c r="D1548">
        <v>0</v>
      </c>
      <c r="E1548">
        <v>57</v>
      </c>
    </row>
    <row r="1549" spans="1:5" hidden="1" x14ac:dyDescent="0.25">
      <c r="A1549">
        <v>1875</v>
      </c>
      <c r="B1549" t="s">
        <v>107</v>
      </c>
      <c r="C1549" t="s">
        <v>1819</v>
      </c>
      <c r="D1549">
        <v>0</v>
      </c>
      <c r="E1549">
        <v>57</v>
      </c>
    </row>
    <row r="1550" spans="1:5" hidden="1" x14ac:dyDescent="0.25">
      <c r="A1550">
        <v>2103</v>
      </c>
      <c r="B1550" t="s">
        <v>226</v>
      </c>
      <c r="C1550" t="s">
        <v>1820</v>
      </c>
      <c r="D1550">
        <v>0</v>
      </c>
      <c r="E1550">
        <v>57</v>
      </c>
    </row>
    <row r="1551" spans="1:5" hidden="1" x14ac:dyDescent="0.25">
      <c r="A1551">
        <v>942</v>
      </c>
      <c r="B1551" t="s">
        <v>178</v>
      </c>
      <c r="C1551" t="s">
        <v>1821</v>
      </c>
      <c r="D1551">
        <v>0</v>
      </c>
      <c r="E1551">
        <v>57</v>
      </c>
    </row>
    <row r="1552" spans="1:5" hidden="1" x14ac:dyDescent="0.25">
      <c r="A1552">
        <v>2176</v>
      </c>
      <c r="B1552" t="s">
        <v>66</v>
      </c>
      <c r="C1552" t="s">
        <v>1822</v>
      </c>
      <c r="D1552">
        <v>0</v>
      </c>
      <c r="E1552">
        <v>57</v>
      </c>
    </row>
    <row r="1553" spans="1:5" hidden="1" x14ac:dyDescent="0.25">
      <c r="A1553">
        <v>513</v>
      </c>
      <c r="B1553" t="s">
        <v>61</v>
      </c>
      <c r="C1553" t="s">
        <v>1823</v>
      </c>
      <c r="D1553">
        <v>0</v>
      </c>
      <c r="E1553">
        <v>57</v>
      </c>
    </row>
    <row r="1554" spans="1:5" hidden="1" x14ac:dyDescent="0.25">
      <c r="A1554">
        <v>1111</v>
      </c>
      <c r="B1554" t="s">
        <v>30</v>
      </c>
      <c r="C1554" t="s">
        <v>1824</v>
      </c>
      <c r="D1554">
        <v>0</v>
      </c>
      <c r="E1554">
        <v>57</v>
      </c>
    </row>
    <row r="1555" spans="1:5" hidden="1" x14ac:dyDescent="0.25">
      <c r="A1555">
        <v>898</v>
      </c>
      <c r="B1555" t="s">
        <v>421</v>
      </c>
      <c r="C1555" t="s">
        <v>1825</v>
      </c>
      <c r="D1555">
        <v>0</v>
      </c>
      <c r="E1555">
        <v>57</v>
      </c>
    </row>
    <row r="1556" spans="1:5" hidden="1" x14ac:dyDescent="0.25">
      <c r="A1556">
        <v>2294</v>
      </c>
      <c r="B1556" t="s">
        <v>71</v>
      </c>
      <c r="C1556" t="s">
        <v>1826</v>
      </c>
      <c r="D1556">
        <v>0</v>
      </c>
      <c r="E1556">
        <v>57</v>
      </c>
    </row>
    <row r="1557" spans="1:5" hidden="1" x14ac:dyDescent="0.25">
      <c r="A1557">
        <v>1689</v>
      </c>
      <c r="B1557" t="s">
        <v>1120</v>
      </c>
      <c r="C1557" t="s">
        <v>1827</v>
      </c>
      <c r="D1557">
        <v>0</v>
      </c>
      <c r="E1557">
        <v>57</v>
      </c>
    </row>
    <row r="1558" spans="1:5" hidden="1" x14ac:dyDescent="0.25">
      <c r="A1558">
        <v>1111</v>
      </c>
      <c r="B1558" t="s">
        <v>30</v>
      </c>
      <c r="C1558" t="s">
        <v>1828</v>
      </c>
      <c r="D1558">
        <v>0</v>
      </c>
      <c r="E1558">
        <v>57</v>
      </c>
    </row>
    <row r="1559" spans="1:5" hidden="1" x14ac:dyDescent="0.25">
      <c r="A1559">
        <v>1669</v>
      </c>
      <c r="B1559" t="s">
        <v>176</v>
      </c>
      <c r="C1559" t="s">
        <v>1829</v>
      </c>
      <c r="D1559">
        <v>0</v>
      </c>
      <c r="E1559">
        <v>57</v>
      </c>
    </row>
    <row r="1560" spans="1:5" hidden="1" x14ac:dyDescent="0.25">
      <c r="A1560">
        <v>1111</v>
      </c>
      <c r="B1560" t="s">
        <v>30</v>
      </c>
      <c r="C1560" t="s">
        <v>1830</v>
      </c>
      <c r="D1560">
        <v>0</v>
      </c>
      <c r="E1560">
        <v>57</v>
      </c>
    </row>
    <row r="1561" spans="1:5" hidden="1" x14ac:dyDescent="0.25">
      <c r="A1561">
        <v>2213</v>
      </c>
      <c r="B1561" t="s">
        <v>1831</v>
      </c>
      <c r="C1561" t="s">
        <v>1832</v>
      </c>
      <c r="D1561">
        <v>0</v>
      </c>
      <c r="E1561">
        <v>57</v>
      </c>
    </row>
    <row r="1562" spans="1:5" hidden="1" x14ac:dyDescent="0.25">
      <c r="A1562">
        <v>1669</v>
      </c>
      <c r="B1562" t="s">
        <v>176</v>
      </c>
      <c r="C1562" t="s">
        <v>12769</v>
      </c>
      <c r="D1562">
        <v>0</v>
      </c>
      <c r="E1562">
        <v>0</v>
      </c>
    </row>
    <row r="1563" spans="1:5" hidden="1" x14ac:dyDescent="0.25">
      <c r="A1563">
        <v>895</v>
      </c>
      <c r="B1563" t="s">
        <v>1833</v>
      </c>
      <c r="C1563" t="s">
        <v>1834</v>
      </c>
      <c r="D1563">
        <v>0</v>
      </c>
      <c r="E1563">
        <v>57</v>
      </c>
    </row>
    <row r="1564" spans="1:5" hidden="1" x14ac:dyDescent="0.25">
      <c r="A1564">
        <v>1505</v>
      </c>
      <c r="B1564" t="s">
        <v>224</v>
      </c>
      <c r="C1564" t="s">
        <v>1835</v>
      </c>
      <c r="D1564">
        <v>0</v>
      </c>
      <c r="E1564">
        <v>57</v>
      </c>
    </row>
    <row r="1565" spans="1:5" hidden="1" x14ac:dyDescent="0.25">
      <c r="A1565">
        <v>1876</v>
      </c>
      <c r="B1565" t="s">
        <v>57</v>
      </c>
      <c r="C1565" t="s">
        <v>1836</v>
      </c>
      <c r="D1565">
        <v>0</v>
      </c>
      <c r="E1565">
        <v>57</v>
      </c>
    </row>
    <row r="1566" spans="1:5" hidden="1" x14ac:dyDescent="0.25">
      <c r="A1566">
        <v>2294</v>
      </c>
      <c r="B1566" t="s">
        <v>71</v>
      </c>
      <c r="C1566" t="s">
        <v>1837</v>
      </c>
      <c r="D1566">
        <v>0</v>
      </c>
      <c r="E1566">
        <v>57</v>
      </c>
    </row>
    <row r="1567" spans="1:5" hidden="1" x14ac:dyDescent="0.25">
      <c r="A1567">
        <v>484</v>
      </c>
      <c r="B1567" t="s">
        <v>1838</v>
      </c>
      <c r="C1567" t="s">
        <v>1839</v>
      </c>
      <c r="D1567">
        <v>0</v>
      </c>
      <c r="E1567">
        <v>57</v>
      </c>
    </row>
    <row r="1568" spans="1:5" hidden="1" x14ac:dyDescent="0.25">
      <c r="A1568">
        <v>846</v>
      </c>
      <c r="B1568" t="s">
        <v>344</v>
      </c>
      <c r="C1568" t="s">
        <v>1840</v>
      </c>
      <c r="D1568">
        <v>0</v>
      </c>
      <c r="E1568">
        <v>57</v>
      </c>
    </row>
    <row r="1569" spans="1:5" hidden="1" x14ac:dyDescent="0.25">
      <c r="A1569">
        <v>2291</v>
      </c>
      <c r="B1569" t="s">
        <v>86</v>
      </c>
      <c r="C1569" t="s">
        <v>1841</v>
      </c>
      <c r="D1569">
        <v>0</v>
      </c>
      <c r="E1569">
        <v>57</v>
      </c>
    </row>
    <row r="1570" spans="1:5" hidden="1" x14ac:dyDescent="0.25">
      <c r="A1570">
        <v>2294</v>
      </c>
      <c r="B1570" t="s">
        <v>71</v>
      </c>
      <c r="C1570" t="s">
        <v>1842</v>
      </c>
      <c r="D1570">
        <v>0</v>
      </c>
      <c r="E1570">
        <v>57</v>
      </c>
    </row>
    <row r="1571" spans="1:5" hidden="1" x14ac:dyDescent="0.25">
      <c r="A1571">
        <v>1392</v>
      </c>
      <c r="B1571" t="s">
        <v>1843</v>
      </c>
      <c r="C1571" t="s">
        <v>1844</v>
      </c>
      <c r="D1571">
        <v>0</v>
      </c>
      <c r="E1571">
        <v>57</v>
      </c>
    </row>
    <row r="1572" spans="1:5" hidden="1" x14ac:dyDescent="0.25">
      <c r="A1572">
        <v>2115</v>
      </c>
      <c r="B1572" t="s">
        <v>35</v>
      </c>
      <c r="C1572" t="s">
        <v>1845</v>
      </c>
      <c r="D1572">
        <v>0</v>
      </c>
      <c r="E1572">
        <v>57</v>
      </c>
    </row>
    <row r="1573" spans="1:5" hidden="1" x14ac:dyDescent="0.25">
      <c r="A1573">
        <v>1876</v>
      </c>
      <c r="B1573" t="s">
        <v>57</v>
      </c>
      <c r="C1573" t="s">
        <v>1846</v>
      </c>
      <c r="D1573">
        <v>0</v>
      </c>
      <c r="E1573">
        <v>57</v>
      </c>
    </row>
    <row r="1574" spans="1:5" hidden="1" x14ac:dyDescent="0.25">
      <c r="A1574">
        <v>1894</v>
      </c>
      <c r="B1574" t="s">
        <v>286</v>
      </c>
      <c r="C1574" t="s">
        <v>1847</v>
      </c>
      <c r="D1574">
        <v>0</v>
      </c>
      <c r="E1574">
        <v>57</v>
      </c>
    </row>
    <row r="1575" spans="1:5" hidden="1" x14ac:dyDescent="0.25">
      <c r="A1575">
        <v>2176</v>
      </c>
      <c r="B1575" t="s">
        <v>66</v>
      </c>
      <c r="C1575" t="s">
        <v>1848</v>
      </c>
      <c r="D1575">
        <v>0</v>
      </c>
      <c r="E1575">
        <v>57</v>
      </c>
    </row>
    <row r="1576" spans="1:5" hidden="1" x14ac:dyDescent="0.25">
      <c r="A1576">
        <v>2115</v>
      </c>
      <c r="B1576" t="s">
        <v>35</v>
      </c>
      <c r="C1576" t="s">
        <v>1849</v>
      </c>
      <c r="D1576">
        <v>0</v>
      </c>
      <c r="E1576">
        <v>57</v>
      </c>
    </row>
    <row r="1577" spans="1:5" hidden="1" x14ac:dyDescent="0.25">
      <c r="A1577">
        <v>2174</v>
      </c>
      <c r="B1577" t="s">
        <v>1850</v>
      </c>
      <c r="C1577" t="s">
        <v>1851</v>
      </c>
      <c r="D1577">
        <v>0</v>
      </c>
      <c r="E1577">
        <v>57</v>
      </c>
    </row>
    <row r="1578" spans="1:5" hidden="1" x14ac:dyDescent="0.25">
      <c r="A1578">
        <v>2141</v>
      </c>
      <c r="B1578" t="s">
        <v>328</v>
      </c>
      <c r="C1578" t="s">
        <v>1852</v>
      </c>
      <c r="D1578">
        <v>0</v>
      </c>
      <c r="E1578">
        <v>57</v>
      </c>
    </row>
    <row r="1579" spans="1:5" hidden="1" x14ac:dyDescent="0.25">
      <c r="A1579">
        <v>1111</v>
      </c>
      <c r="B1579" t="s">
        <v>30</v>
      </c>
      <c r="C1579" t="s">
        <v>1853</v>
      </c>
      <c r="D1579">
        <v>0</v>
      </c>
      <c r="E1579">
        <v>57</v>
      </c>
    </row>
    <row r="1580" spans="1:5" hidden="1" x14ac:dyDescent="0.25">
      <c r="A1580">
        <v>513</v>
      </c>
      <c r="B1580" t="s">
        <v>61</v>
      </c>
      <c r="C1580" t="s">
        <v>1854</v>
      </c>
      <c r="D1580">
        <v>0</v>
      </c>
      <c r="E1580">
        <v>57</v>
      </c>
    </row>
    <row r="1581" spans="1:5" hidden="1" x14ac:dyDescent="0.25">
      <c r="A1581">
        <v>1876</v>
      </c>
      <c r="B1581" t="s">
        <v>57</v>
      </c>
      <c r="C1581" t="s">
        <v>1855</v>
      </c>
      <c r="D1581">
        <v>0</v>
      </c>
      <c r="E1581">
        <v>57</v>
      </c>
    </row>
    <row r="1582" spans="1:5" hidden="1" x14ac:dyDescent="0.25">
      <c r="A1582">
        <v>1804</v>
      </c>
      <c r="B1582" t="s">
        <v>115</v>
      </c>
      <c r="C1582" t="s">
        <v>1856</v>
      </c>
      <c r="D1582">
        <v>0</v>
      </c>
      <c r="E1582">
        <v>57</v>
      </c>
    </row>
    <row r="1583" spans="1:5" hidden="1" x14ac:dyDescent="0.25">
      <c r="A1583">
        <v>1416</v>
      </c>
      <c r="B1583" t="s">
        <v>1857</v>
      </c>
      <c r="C1583" t="s">
        <v>1858</v>
      </c>
      <c r="D1583">
        <v>0</v>
      </c>
      <c r="E1583">
        <v>57</v>
      </c>
    </row>
    <row r="1584" spans="1:5" hidden="1" x14ac:dyDescent="0.25">
      <c r="A1584">
        <v>1588</v>
      </c>
      <c r="B1584" t="s">
        <v>1859</v>
      </c>
      <c r="C1584" t="s">
        <v>1860</v>
      </c>
      <c r="D1584">
        <v>0</v>
      </c>
      <c r="E1584">
        <v>57</v>
      </c>
    </row>
    <row r="1585" spans="1:5" hidden="1" x14ac:dyDescent="0.25">
      <c r="A1585">
        <v>2289</v>
      </c>
      <c r="B1585" t="s">
        <v>471</v>
      </c>
      <c r="C1585" t="s">
        <v>1861</v>
      </c>
      <c r="D1585">
        <v>0</v>
      </c>
      <c r="E1585">
        <v>57</v>
      </c>
    </row>
    <row r="1586" spans="1:5" hidden="1" x14ac:dyDescent="0.25">
      <c r="A1586">
        <v>1111</v>
      </c>
      <c r="B1586" t="s">
        <v>30</v>
      </c>
      <c r="C1586" t="s">
        <v>1862</v>
      </c>
      <c r="D1586">
        <v>0</v>
      </c>
      <c r="E1586">
        <v>58</v>
      </c>
    </row>
    <row r="1587" spans="1:5" hidden="1" x14ac:dyDescent="0.25">
      <c r="A1587">
        <v>2115</v>
      </c>
      <c r="B1587" t="s">
        <v>35</v>
      </c>
      <c r="C1587" t="s">
        <v>1863</v>
      </c>
      <c r="D1587">
        <v>0</v>
      </c>
      <c r="E1587">
        <v>58</v>
      </c>
    </row>
    <row r="1588" spans="1:5" hidden="1" x14ac:dyDescent="0.25">
      <c r="A1588">
        <v>270</v>
      </c>
      <c r="B1588" t="s">
        <v>53</v>
      </c>
      <c r="C1588" t="s">
        <v>1864</v>
      </c>
      <c r="D1588">
        <v>0</v>
      </c>
      <c r="E1588">
        <v>58</v>
      </c>
    </row>
    <row r="1589" spans="1:5" hidden="1" x14ac:dyDescent="0.25">
      <c r="A1589">
        <v>283</v>
      </c>
      <c r="B1589" t="s">
        <v>105</v>
      </c>
      <c r="C1589" t="s">
        <v>1865</v>
      </c>
      <c r="D1589">
        <v>0</v>
      </c>
      <c r="E1589">
        <v>58</v>
      </c>
    </row>
    <row r="1590" spans="1:5" hidden="1" x14ac:dyDescent="0.25">
      <c r="A1590">
        <v>432</v>
      </c>
      <c r="B1590" t="s">
        <v>815</v>
      </c>
      <c r="C1590" t="s">
        <v>1866</v>
      </c>
      <c r="D1590">
        <v>0</v>
      </c>
      <c r="E1590">
        <v>58</v>
      </c>
    </row>
    <row r="1591" spans="1:5" hidden="1" x14ac:dyDescent="0.25">
      <c r="A1591">
        <v>382</v>
      </c>
      <c r="B1591" t="s">
        <v>9</v>
      </c>
      <c r="C1591" t="s">
        <v>1867</v>
      </c>
      <c r="D1591">
        <v>0</v>
      </c>
      <c r="E1591">
        <v>58</v>
      </c>
    </row>
    <row r="1592" spans="1:5" hidden="1" x14ac:dyDescent="0.25">
      <c r="A1592">
        <v>511</v>
      </c>
      <c r="B1592" t="s">
        <v>239</v>
      </c>
      <c r="C1592" t="s">
        <v>1868</v>
      </c>
      <c r="D1592">
        <v>0</v>
      </c>
      <c r="E1592">
        <v>58</v>
      </c>
    </row>
    <row r="1593" spans="1:5" hidden="1" x14ac:dyDescent="0.25">
      <c r="A1593">
        <v>1998</v>
      </c>
      <c r="B1593" t="s">
        <v>1869</v>
      </c>
      <c r="C1593" t="s">
        <v>1870</v>
      </c>
      <c r="D1593">
        <v>0</v>
      </c>
      <c r="E1593">
        <v>58</v>
      </c>
    </row>
    <row r="1594" spans="1:5" hidden="1" x14ac:dyDescent="0.25">
      <c r="A1594">
        <v>1872</v>
      </c>
      <c r="B1594" t="s">
        <v>1871</v>
      </c>
      <c r="C1594" t="s">
        <v>1872</v>
      </c>
      <c r="D1594">
        <v>0</v>
      </c>
      <c r="E1594">
        <v>58</v>
      </c>
    </row>
    <row r="1595" spans="1:5" hidden="1" x14ac:dyDescent="0.25">
      <c r="A1595">
        <v>61</v>
      </c>
      <c r="B1595" t="s">
        <v>123</v>
      </c>
      <c r="C1595" t="s">
        <v>1873</v>
      </c>
      <c r="D1595">
        <v>0</v>
      </c>
      <c r="E1595">
        <v>58</v>
      </c>
    </row>
    <row r="1596" spans="1:5" hidden="1" x14ac:dyDescent="0.25">
      <c r="A1596">
        <v>317</v>
      </c>
      <c r="B1596" t="s">
        <v>484</v>
      </c>
      <c r="C1596" t="s">
        <v>1874</v>
      </c>
      <c r="D1596">
        <v>0</v>
      </c>
      <c r="E1596">
        <v>58</v>
      </c>
    </row>
    <row r="1597" spans="1:5" hidden="1" x14ac:dyDescent="0.25">
      <c r="A1597">
        <v>598</v>
      </c>
      <c r="B1597" t="s">
        <v>662</v>
      </c>
      <c r="C1597" t="s">
        <v>1875</v>
      </c>
      <c r="D1597">
        <v>0</v>
      </c>
      <c r="E1597">
        <v>58</v>
      </c>
    </row>
    <row r="1598" spans="1:5" hidden="1" x14ac:dyDescent="0.25">
      <c r="A1598">
        <v>1464</v>
      </c>
      <c r="B1598" t="s">
        <v>55</v>
      </c>
      <c r="C1598" t="s">
        <v>1876</v>
      </c>
      <c r="D1598">
        <v>0</v>
      </c>
      <c r="E1598">
        <v>58</v>
      </c>
    </row>
    <row r="1599" spans="1:5" hidden="1" x14ac:dyDescent="0.25">
      <c r="A1599">
        <v>1875</v>
      </c>
      <c r="B1599" t="s">
        <v>107</v>
      </c>
      <c r="C1599" t="s">
        <v>1877</v>
      </c>
      <c r="D1599">
        <v>0</v>
      </c>
      <c r="E1599">
        <v>58</v>
      </c>
    </row>
    <row r="1600" spans="1:5" hidden="1" x14ac:dyDescent="0.25">
      <c r="A1600">
        <v>1875</v>
      </c>
      <c r="B1600" t="s">
        <v>107</v>
      </c>
      <c r="C1600" t="s">
        <v>1878</v>
      </c>
      <c r="D1600">
        <v>0</v>
      </c>
      <c r="E1600">
        <v>58</v>
      </c>
    </row>
    <row r="1601" spans="1:5" hidden="1" x14ac:dyDescent="0.25">
      <c r="A1601">
        <v>1727</v>
      </c>
      <c r="B1601" t="s">
        <v>70</v>
      </c>
      <c r="C1601" t="s">
        <v>1879</v>
      </c>
      <c r="D1601">
        <v>0</v>
      </c>
      <c r="E1601">
        <v>58</v>
      </c>
    </row>
    <row r="1602" spans="1:5" hidden="1" x14ac:dyDescent="0.25">
      <c r="A1602">
        <v>2147</v>
      </c>
      <c r="B1602" t="s">
        <v>1649</v>
      </c>
      <c r="C1602" t="s">
        <v>1880</v>
      </c>
      <c r="D1602">
        <v>0</v>
      </c>
      <c r="E1602">
        <v>58</v>
      </c>
    </row>
    <row r="1603" spans="1:5" hidden="1" x14ac:dyDescent="0.25">
      <c r="A1603">
        <v>2292</v>
      </c>
      <c r="B1603" t="s">
        <v>1881</v>
      </c>
      <c r="C1603" t="s">
        <v>1882</v>
      </c>
      <c r="D1603">
        <v>0</v>
      </c>
      <c r="E1603">
        <v>58</v>
      </c>
    </row>
    <row r="1604" spans="1:5" hidden="1" x14ac:dyDescent="0.25">
      <c r="A1604">
        <v>2022</v>
      </c>
      <c r="B1604" t="s">
        <v>1392</v>
      </c>
      <c r="C1604" t="s">
        <v>1883</v>
      </c>
      <c r="D1604">
        <v>0</v>
      </c>
      <c r="E1604">
        <v>58</v>
      </c>
    </row>
    <row r="1605" spans="1:5" hidden="1" x14ac:dyDescent="0.25">
      <c r="A1605">
        <v>75</v>
      </c>
      <c r="B1605" t="s">
        <v>5</v>
      </c>
      <c r="C1605" t="s">
        <v>1884</v>
      </c>
      <c r="D1605">
        <v>0</v>
      </c>
      <c r="E1605">
        <v>58</v>
      </c>
    </row>
    <row r="1606" spans="1:5" hidden="1" x14ac:dyDescent="0.25">
      <c r="A1606">
        <v>499</v>
      </c>
      <c r="B1606" t="s">
        <v>1090</v>
      </c>
      <c r="C1606" t="s">
        <v>1885</v>
      </c>
      <c r="D1606">
        <v>0</v>
      </c>
      <c r="E1606">
        <v>58</v>
      </c>
    </row>
    <row r="1607" spans="1:5" hidden="1" x14ac:dyDescent="0.25">
      <c r="A1607">
        <v>513</v>
      </c>
      <c r="B1607" t="s">
        <v>61</v>
      </c>
      <c r="C1607" t="s">
        <v>1886</v>
      </c>
      <c r="D1607">
        <v>0</v>
      </c>
      <c r="E1607">
        <v>58</v>
      </c>
    </row>
    <row r="1608" spans="1:5" hidden="1" x14ac:dyDescent="0.25">
      <c r="A1608">
        <v>1876</v>
      </c>
      <c r="B1608" t="s">
        <v>57</v>
      </c>
      <c r="C1608" t="s">
        <v>1887</v>
      </c>
      <c r="D1608">
        <v>0</v>
      </c>
      <c r="E1608">
        <v>58</v>
      </c>
    </row>
    <row r="1609" spans="1:5" hidden="1" x14ac:dyDescent="0.25">
      <c r="A1609">
        <v>1160</v>
      </c>
      <c r="B1609" t="s">
        <v>1888</v>
      </c>
      <c r="C1609" t="s">
        <v>1889</v>
      </c>
      <c r="D1609">
        <v>0</v>
      </c>
      <c r="E1609">
        <v>58</v>
      </c>
    </row>
    <row r="1610" spans="1:5" hidden="1" x14ac:dyDescent="0.25">
      <c r="A1610">
        <v>898</v>
      </c>
      <c r="B1610" t="s">
        <v>421</v>
      </c>
      <c r="C1610" t="s">
        <v>1890</v>
      </c>
      <c r="D1610">
        <v>0</v>
      </c>
      <c r="E1610">
        <v>58</v>
      </c>
    </row>
    <row r="1611" spans="1:5" hidden="1" x14ac:dyDescent="0.25">
      <c r="A1611">
        <v>2115</v>
      </c>
      <c r="B1611" t="s">
        <v>35</v>
      </c>
      <c r="C1611" t="s">
        <v>1891</v>
      </c>
      <c r="D1611">
        <v>0</v>
      </c>
      <c r="E1611">
        <v>58</v>
      </c>
    </row>
    <row r="1612" spans="1:5" hidden="1" x14ac:dyDescent="0.25">
      <c r="A1612">
        <v>2142</v>
      </c>
      <c r="B1612" t="s">
        <v>156</v>
      </c>
      <c r="C1612" t="s">
        <v>1892</v>
      </c>
      <c r="D1612">
        <v>0</v>
      </c>
      <c r="E1612">
        <v>58</v>
      </c>
    </row>
    <row r="1613" spans="1:5" hidden="1" x14ac:dyDescent="0.25">
      <c r="A1613">
        <v>2225</v>
      </c>
      <c r="B1613" t="s">
        <v>771</v>
      </c>
      <c r="C1613" t="s">
        <v>1893</v>
      </c>
      <c r="D1613">
        <v>0</v>
      </c>
      <c r="E1613">
        <v>58</v>
      </c>
    </row>
    <row r="1614" spans="1:5" hidden="1" x14ac:dyDescent="0.25">
      <c r="A1614">
        <v>636</v>
      </c>
      <c r="B1614" t="s">
        <v>296</v>
      </c>
      <c r="C1614" t="s">
        <v>1894</v>
      </c>
      <c r="D1614">
        <v>0</v>
      </c>
      <c r="E1614">
        <v>58</v>
      </c>
    </row>
    <row r="1615" spans="1:5" hidden="1" x14ac:dyDescent="0.25">
      <c r="A1615">
        <v>2196</v>
      </c>
      <c r="B1615" t="s">
        <v>480</v>
      </c>
      <c r="C1615" t="s">
        <v>1895</v>
      </c>
      <c r="D1615">
        <v>0</v>
      </c>
      <c r="E1615">
        <v>58</v>
      </c>
    </row>
    <row r="1616" spans="1:5" hidden="1" x14ac:dyDescent="0.25">
      <c r="A1616">
        <v>382</v>
      </c>
      <c r="B1616" t="s">
        <v>9</v>
      </c>
      <c r="C1616" t="s">
        <v>1896</v>
      </c>
      <c r="D1616">
        <v>0</v>
      </c>
      <c r="E1616">
        <v>58</v>
      </c>
    </row>
    <row r="1617" spans="1:5" hidden="1" x14ac:dyDescent="0.25">
      <c r="A1617">
        <v>174</v>
      </c>
      <c r="B1617" t="s">
        <v>144</v>
      </c>
      <c r="C1617" t="s">
        <v>1897</v>
      </c>
      <c r="D1617">
        <v>0</v>
      </c>
      <c r="E1617">
        <v>58</v>
      </c>
    </row>
    <row r="1618" spans="1:5" hidden="1" x14ac:dyDescent="0.25">
      <c r="A1618">
        <v>1040</v>
      </c>
      <c r="B1618" t="s">
        <v>1898</v>
      </c>
      <c r="C1618" t="s">
        <v>1899</v>
      </c>
      <c r="D1618">
        <v>0</v>
      </c>
      <c r="E1618">
        <v>58</v>
      </c>
    </row>
    <row r="1619" spans="1:5" hidden="1" x14ac:dyDescent="0.25">
      <c r="A1619">
        <v>757</v>
      </c>
      <c r="B1619" t="s">
        <v>1900</v>
      </c>
      <c r="C1619" t="s">
        <v>1901</v>
      </c>
      <c r="D1619">
        <v>0</v>
      </c>
      <c r="E1619">
        <v>58</v>
      </c>
    </row>
    <row r="1620" spans="1:5" hidden="1" x14ac:dyDescent="0.25">
      <c r="A1620">
        <v>414</v>
      </c>
      <c r="B1620" t="s">
        <v>49</v>
      </c>
      <c r="C1620" t="s">
        <v>1902</v>
      </c>
      <c r="D1620">
        <v>0</v>
      </c>
      <c r="E1620">
        <v>58</v>
      </c>
    </row>
    <row r="1621" spans="1:5" hidden="1" x14ac:dyDescent="0.25">
      <c r="A1621">
        <v>941</v>
      </c>
      <c r="B1621" t="s">
        <v>409</v>
      </c>
      <c r="C1621" t="s">
        <v>1903</v>
      </c>
      <c r="D1621">
        <v>0</v>
      </c>
      <c r="E1621">
        <v>58</v>
      </c>
    </row>
    <row r="1622" spans="1:5" hidden="1" x14ac:dyDescent="0.25">
      <c r="A1622">
        <v>1778</v>
      </c>
      <c r="B1622" t="s">
        <v>1904</v>
      </c>
      <c r="C1622" t="s">
        <v>1905</v>
      </c>
      <c r="D1622">
        <v>0</v>
      </c>
      <c r="E1622">
        <v>58</v>
      </c>
    </row>
    <row r="1623" spans="1:5" hidden="1" x14ac:dyDescent="0.25">
      <c r="A1623">
        <v>290</v>
      </c>
      <c r="B1623" t="s">
        <v>1725</v>
      </c>
      <c r="C1623" t="s">
        <v>1906</v>
      </c>
      <c r="D1623">
        <v>0</v>
      </c>
      <c r="E1623">
        <v>58</v>
      </c>
    </row>
    <row r="1624" spans="1:5" hidden="1" x14ac:dyDescent="0.25">
      <c r="A1624">
        <v>898</v>
      </c>
      <c r="B1624" t="s">
        <v>421</v>
      </c>
      <c r="C1624" t="s">
        <v>1907</v>
      </c>
      <c r="D1624">
        <v>0</v>
      </c>
      <c r="E1624">
        <v>58</v>
      </c>
    </row>
    <row r="1625" spans="1:5" hidden="1" x14ac:dyDescent="0.25">
      <c r="A1625">
        <v>1464</v>
      </c>
      <c r="B1625" t="s">
        <v>55</v>
      </c>
      <c r="C1625" t="s">
        <v>1908</v>
      </c>
      <c r="D1625">
        <v>0</v>
      </c>
      <c r="E1625">
        <v>58</v>
      </c>
    </row>
    <row r="1626" spans="1:5" hidden="1" x14ac:dyDescent="0.25">
      <c r="A1626">
        <v>1738</v>
      </c>
      <c r="B1626" t="s">
        <v>21</v>
      </c>
      <c r="C1626" t="s">
        <v>1909</v>
      </c>
      <c r="D1626">
        <v>0</v>
      </c>
      <c r="E1626">
        <v>58</v>
      </c>
    </row>
    <row r="1627" spans="1:5" hidden="1" x14ac:dyDescent="0.25">
      <c r="A1627">
        <v>61</v>
      </c>
      <c r="B1627" t="s">
        <v>123</v>
      </c>
      <c r="C1627" t="s">
        <v>1910</v>
      </c>
      <c r="D1627">
        <v>0</v>
      </c>
      <c r="E1627">
        <v>58</v>
      </c>
    </row>
    <row r="1628" spans="1:5" hidden="1" x14ac:dyDescent="0.25">
      <c r="A1628">
        <v>1774</v>
      </c>
      <c r="B1628" t="s">
        <v>1911</v>
      </c>
      <c r="C1628" t="s">
        <v>1912</v>
      </c>
      <c r="D1628">
        <v>0</v>
      </c>
      <c r="E1628">
        <v>58</v>
      </c>
    </row>
    <row r="1629" spans="1:5" hidden="1" x14ac:dyDescent="0.25">
      <c r="A1629">
        <v>2294</v>
      </c>
      <c r="B1629" t="s">
        <v>71</v>
      </c>
      <c r="C1629" t="s">
        <v>1913</v>
      </c>
      <c r="D1629">
        <v>0</v>
      </c>
      <c r="E1629">
        <v>58</v>
      </c>
    </row>
    <row r="1630" spans="1:5" hidden="1" x14ac:dyDescent="0.25">
      <c r="A1630">
        <v>1155</v>
      </c>
      <c r="B1630" t="s">
        <v>1914</v>
      </c>
      <c r="C1630" t="s">
        <v>1915</v>
      </c>
      <c r="D1630">
        <v>0</v>
      </c>
      <c r="E1630">
        <v>58</v>
      </c>
    </row>
    <row r="1631" spans="1:5" hidden="1" x14ac:dyDescent="0.25">
      <c r="A1631">
        <v>1254</v>
      </c>
      <c r="B1631" t="s">
        <v>1916</v>
      </c>
      <c r="C1631" t="s">
        <v>1917</v>
      </c>
      <c r="D1631">
        <v>0</v>
      </c>
      <c r="E1631">
        <v>58</v>
      </c>
    </row>
    <row r="1632" spans="1:5" hidden="1" x14ac:dyDescent="0.25">
      <c r="A1632">
        <v>1267</v>
      </c>
      <c r="B1632" t="s">
        <v>1206</v>
      </c>
      <c r="C1632" t="s">
        <v>1918</v>
      </c>
      <c r="D1632">
        <v>0</v>
      </c>
      <c r="E1632">
        <v>58</v>
      </c>
    </row>
    <row r="1633" spans="1:5" hidden="1" x14ac:dyDescent="0.25">
      <c r="A1633">
        <v>535</v>
      </c>
      <c r="B1633" t="s">
        <v>1390</v>
      </c>
      <c r="C1633" t="s">
        <v>1919</v>
      </c>
      <c r="D1633">
        <v>0</v>
      </c>
      <c r="E1633">
        <v>58</v>
      </c>
    </row>
    <row r="1634" spans="1:5" hidden="1" x14ac:dyDescent="0.25">
      <c r="A1634">
        <v>1464</v>
      </c>
      <c r="B1634" t="s">
        <v>55</v>
      </c>
      <c r="C1634" t="s">
        <v>1920</v>
      </c>
      <c r="D1634">
        <v>0</v>
      </c>
      <c r="E1634">
        <v>58</v>
      </c>
    </row>
    <row r="1635" spans="1:5" hidden="1" x14ac:dyDescent="0.25">
      <c r="A1635">
        <v>1450</v>
      </c>
      <c r="B1635" t="s">
        <v>241</v>
      </c>
      <c r="C1635" t="s">
        <v>1921</v>
      </c>
      <c r="D1635">
        <v>0</v>
      </c>
      <c r="E1635">
        <v>58</v>
      </c>
    </row>
    <row r="1636" spans="1:5" hidden="1" x14ac:dyDescent="0.25">
      <c r="A1636">
        <v>414</v>
      </c>
      <c r="B1636" t="s">
        <v>49</v>
      </c>
      <c r="C1636" t="s">
        <v>1922</v>
      </c>
      <c r="D1636">
        <v>0</v>
      </c>
      <c r="E1636">
        <v>58</v>
      </c>
    </row>
    <row r="1637" spans="1:5" hidden="1" x14ac:dyDescent="0.25">
      <c r="A1637">
        <v>2115</v>
      </c>
      <c r="B1637" t="s">
        <v>35</v>
      </c>
      <c r="C1637" t="s">
        <v>1923</v>
      </c>
      <c r="D1637">
        <v>0</v>
      </c>
      <c r="E1637">
        <v>58</v>
      </c>
    </row>
    <row r="1638" spans="1:5" hidden="1" x14ac:dyDescent="0.25">
      <c r="A1638">
        <v>2294</v>
      </c>
      <c r="B1638" t="s">
        <v>71</v>
      </c>
      <c r="C1638" t="s">
        <v>1924</v>
      </c>
      <c r="D1638">
        <v>0</v>
      </c>
      <c r="E1638">
        <v>58</v>
      </c>
    </row>
    <row r="1639" spans="1:5" hidden="1" x14ac:dyDescent="0.25">
      <c r="A1639">
        <v>275</v>
      </c>
      <c r="B1639" t="s">
        <v>33</v>
      </c>
      <c r="C1639" t="s">
        <v>1925</v>
      </c>
      <c r="D1639">
        <v>0</v>
      </c>
      <c r="E1639">
        <v>58</v>
      </c>
    </row>
    <row r="1640" spans="1:5" hidden="1" x14ac:dyDescent="0.25">
      <c r="A1640">
        <v>414</v>
      </c>
      <c r="B1640" t="s">
        <v>49</v>
      </c>
      <c r="C1640" t="s">
        <v>1926</v>
      </c>
      <c r="D1640">
        <v>0</v>
      </c>
      <c r="E1640">
        <v>58</v>
      </c>
    </row>
    <row r="1641" spans="1:5" hidden="1" x14ac:dyDescent="0.25">
      <c r="A1641">
        <v>432</v>
      </c>
      <c r="B1641" t="s">
        <v>815</v>
      </c>
      <c r="C1641" t="s">
        <v>1927</v>
      </c>
      <c r="D1641">
        <v>0</v>
      </c>
      <c r="E1641">
        <v>58</v>
      </c>
    </row>
    <row r="1642" spans="1:5" hidden="1" x14ac:dyDescent="0.25">
      <c r="A1642">
        <v>1669</v>
      </c>
      <c r="B1642" t="s">
        <v>176</v>
      </c>
      <c r="C1642" t="s">
        <v>1928</v>
      </c>
      <c r="D1642">
        <v>0</v>
      </c>
      <c r="E1642">
        <v>58</v>
      </c>
    </row>
    <row r="1643" spans="1:5" hidden="1" x14ac:dyDescent="0.25">
      <c r="A1643">
        <v>1253</v>
      </c>
      <c r="B1643" t="s">
        <v>205</v>
      </c>
      <c r="C1643" t="s">
        <v>1929</v>
      </c>
      <c r="D1643">
        <v>0</v>
      </c>
      <c r="E1643">
        <v>58</v>
      </c>
    </row>
    <row r="1644" spans="1:5" hidden="1" x14ac:dyDescent="0.25">
      <c r="A1644">
        <v>171</v>
      </c>
      <c r="B1644" t="s">
        <v>186</v>
      </c>
      <c r="C1644" t="s">
        <v>1930</v>
      </c>
      <c r="D1644">
        <v>0</v>
      </c>
      <c r="E1644">
        <v>58</v>
      </c>
    </row>
    <row r="1645" spans="1:5" hidden="1" x14ac:dyDescent="0.25">
      <c r="A1645">
        <v>757</v>
      </c>
      <c r="B1645" t="s">
        <v>1900</v>
      </c>
      <c r="C1645" t="s">
        <v>1931</v>
      </c>
      <c r="D1645">
        <v>0</v>
      </c>
      <c r="E1645">
        <v>58</v>
      </c>
    </row>
    <row r="1646" spans="1:5" hidden="1" x14ac:dyDescent="0.25">
      <c r="A1646">
        <v>382</v>
      </c>
      <c r="B1646" t="s">
        <v>9</v>
      </c>
      <c r="C1646" t="s">
        <v>1932</v>
      </c>
      <c r="D1646">
        <v>0</v>
      </c>
      <c r="E1646">
        <v>58</v>
      </c>
    </row>
    <row r="1647" spans="1:5" hidden="1" x14ac:dyDescent="0.25">
      <c r="A1647">
        <v>1046</v>
      </c>
      <c r="B1647" t="s">
        <v>136</v>
      </c>
      <c r="C1647" t="s">
        <v>1933</v>
      </c>
      <c r="D1647">
        <v>0</v>
      </c>
      <c r="E1647">
        <v>58</v>
      </c>
    </row>
    <row r="1648" spans="1:5" hidden="1" x14ac:dyDescent="0.25">
      <c r="A1648">
        <v>171</v>
      </c>
      <c r="B1648" t="s">
        <v>186</v>
      </c>
      <c r="C1648" t="s">
        <v>1934</v>
      </c>
      <c r="D1648">
        <v>0</v>
      </c>
      <c r="E1648">
        <v>58</v>
      </c>
    </row>
    <row r="1649" spans="1:5" hidden="1" x14ac:dyDescent="0.25">
      <c r="A1649">
        <v>941</v>
      </c>
      <c r="B1649" t="s">
        <v>409</v>
      </c>
      <c r="C1649" t="s">
        <v>1935</v>
      </c>
      <c r="D1649">
        <v>0</v>
      </c>
      <c r="E1649">
        <v>58</v>
      </c>
    </row>
    <row r="1650" spans="1:5" hidden="1" x14ac:dyDescent="0.25">
      <c r="A1650">
        <v>2212</v>
      </c>
      <c r="B1650" t="s">
        <v>11</v>
      </c>
      <c r="C1650" t="s">
        <v>1936</v>
      </c>
      <c r="D1650">
        <v>0</v>
      </c>
      <c r="E1650">
        <v>58</v>
      </c>
    </row>
    <row r="1651" spans="1:5" hidden="1" x14ac:dyDescent="0.25">
      <c r="A1651">
        <v>893</v>
      </c>
      <c r="B1651" t="s">
        <v>80</v>
      </c>
      <c r="C1651" t="s">
        <v>1937</v>
      </c>
      <c r="D1651">
        <v>0</v>
      </c>
      <c r="E1651">
        <v>58</v>
      </c>
    </row>
    <row r="1652" spans="1:5" hidden="1" x14ac:dyDescent="0.25">
      <c r="A1652">
        <v>365</v>
      </c>
      <c r="B1652" t="s">
        <v>109</v>
      </c>
      <c r="C1652" t="s">
        <v>1938</v>
      </c>
      <c r="D1652">
        <v>0</v>
      </c>
      <c r="E1652">
        <v>58</v>
      </c>
    </row>
    <row r="1653" spans="1:5" hidden="1" x14ac:dyDescent="0.25">
      <c r="A1653">
        <v>414</v>
      </c>
      <c r="B1653" t="s">
        <v>49</v>
      </c>
      <c r="C1653" t="s">
        <v>1939</v>
      </c>
      <c r="D1653">
        <v>0</v>
      </c>
      <c r="E1653">
        <v>58</v>
      </c>
    </row>
    <row r="1654" spans="1:5" hidden="1" x14ac:dyDescent="0.25">
      <c r="A1654">
        <v>2272</v>
      </c>
      <c r="B1654" t="s">
        <v>1940</v>
      </c>
      <c r="C1654" t="s">
        <v>1941</v>
      </c>
      <c r="D1654">
        <v>0</v>
      </c>
      <c r="E1654">
        <v>58</v>
      </c>
    </row>
    <row r="1655" spans="1:5" hidden="1" x14ac:dyDescent="0.25">
      <c r="A1655">
        <v>1501</v>
      </c>
      <c r="B1655" t="s">
        <v>118</v>
      </c>
      <c r="C1655" t="s">
        <v>1942</v>
      </c>
      <c r="D1655">
        <v>0</v>
      </c>
      <c r="E1655">
        <v>58</v>
      </c>
    </row>
    <row r="1656" spans="1:5" hidden="1" x14ac:dyDescent="0.25">
      <c r="A1656">
        <v>2204</v>
      </c>
      <c r="B1656" t="s">
        <v>538</v>
      </c>
      <c r="C1656" t="s">
        <v>1943</v>
      </c>
      <c r="D1656">
        <v>0</v>
      </c>
      <c r="E1656">
        <v>58</v>
      </c>
    </row>
    <row r="1657" spans="1:5" hidden="1" x14ac:dyDescent="0.25">
      <c r="A1657">
        <v>365</v>
      </c>
      <c r="B1657" t="s">
        <v>109</v>
      </c>
      <c r="C1657" t="s">
        <v>1944</v>
      </c>
      <c r="D1657">
        <v>0</v>
      </c>
      <c r="E1657">
        <v>58</v>
      </c>
    </row>
    <row r="1658" spans="1:5" hidden="1" x14ac:dyDescent="0.25">
      <c r="A1658">
        <v>2291</v>
      </c>
      <c r="B1658" t="s">
        <v>86</v>
      </c>
      <c r="C1658" t="s">
        <v>1945</v>
      </c>
      <c r="D1658">
        <v>0</v>
      </c>
      <c r="E1658">
        <v>58</v>
      </c>
    </row>
    <row r="1659" spans="1:5" hidden="1" x14ac:dyDescent="0.25">
      <c r="A1659">
        <v>1237</v>
      </c>
      <c r="B1659" t="s">
        <v>15</v>
      </c>
      <c r="C1659" t="s">
        <v>1946</v>
      </c>
      <c r="D1659">
        <v>0</v>
      </c>
      <c r="E1659">
        <v>58</v>
      </c>
    </row>
    <row r="1660" spans="1:5" hidden="1" x14ac:dyDescent="0.25">
      <c r="A1660">
        <v>75</v>
      </c>
      <c r="B1660" t="s">
        <v>5</v>
      </c>
      <c r="C1660" t="s">
        <v>1947</v>
      </c>
      <c r="D1660">
        <v>0</v>
      </c>
      <c r="E1660">
        <v>0</v>
      </c>
    </row>
    <row r="1661" spans="1:5" hidden="1" x14ac:dyDescent="0.25">
      <c r="A1661">
        <v>1197</v>
      </c>
      <c r="B1661" t="s">
        <v>579</v>
      </c>
      <c r="C1661" t="s">
        <v>1948</v>
      </c>
      <c r="D1661">
        <v>0</v>
      </c>
      <c r="E1661">
        <v>58</v>
      </c>
    </row>
    <row r="1662" spans="1:5" hidden="1" x14ac:dyDescent="0.25">
      <c r="A1662">
        <v>1111</v>
      </c>
      <c r="B1662" t="s">
        <v>30</v>
      </c>
      <c r="C1662" t="s">
        <v>1949</v>
      </c>
      <c r="D1662">
        <v>0</v>
      </c>
      <c r="E1662">
        <v>58</v>
      </c>
    </row>
    <row r="1663" spans="1:5" x14ac:dyDescent="0.25">
      <c r="A1663">
        <v>2250</v>
      </c>
      <c r="B1663" t="s">
        <v>924</v>
      </c>
      <c r="C1663" t="s">
        <v>1950</v>
      </c>
      <c r="D1663" s="2">
        <v>3</v>
      </c>
      <c r="E1663">
        <v>58</v>
      </c>
    </row>
    <row r="1664" spans="1:5" hidden="1" x14ac:dyDescent="0.25">
      <c r="A1664">
        <v>1505</v>
      </c>
      <c r="B1664" t="s">
        <v>224</v>
      </c>
      <c r="C1664" t="s">
        <v>1951</v>
      </c>
      <c r="D1664">
        <v>0</v>
      </c>
      <c r="E1664">
        <v>58</v>
      </c>
    </row>
    <row r="1665" spans="1:5" hidden="1" x14ac:dyDescent="0.25">
      <c r="A1665">
        <v>23</v>
      </c>
      <c r="B1665" t="s">
        <v>1952</v>
      </c>
      <c r="C1665" t="s">
        <v>1953</v>
      </c>
      <c r="D1665">
        <v>0</v>
      </c>
      <c r="E1665">
        <v>58</v>
      </c>
    </row>
    <row r="1666" spans="1:5" hidden="1" x14ac:dyDescent="0.25">
      <c r="A1666">
        <v>2289</v>
      </c>
      <c r="B1666" t="s">
        <v>471</v>
      </c>
      <c r="C1666" t="s">
        <v>1954</v>
      </c>
      <c r="D1666">
        <v>0</v>
      </c>
      <c r="E1666">
        <v>58</v>
      </c>
    </row>
    <row r="1667" spans="1:5" hidden="1" x14ac:dyDescent="0.25">
      <c r="A1667">
        <v>75</v>
      </c>
      <c r="B1667" t="s">
        <v>5</v>
      </c>
      <c r="C1667" t="s">
        <v>1955</v>
      </c>
      <c r="D1667">
        <v>0</v>
      </c>
      <c r="E1667">
        <v>58</v>
      </c>
    </row>
    <row r="1668" spans="1:5" hidden="1" x14ac:dyDescent="0.25">
      <c r="A1668">
        <v>1432</v>
      </c>
      <c r="B1668" t="s">
        <v>233</v>
      </c>
      <c r="C1668" t="s">
        <v>1956</v>
      </c>
      <c r="D1668">
        <v>0</v>
      </c>
      <c r="E1668">
        <v>0</v>
      </c>
    </row>
    <row r="1669" spans="1:5" hidden="1" x14ac:dyDescent="0.25">
      <c r="A1669">
        <v>2176</v>
      </c>
      <c r="B1669" t="s">
        <v>66</v>
      </c>
      <c r="C1669" t="s">
        <v>1957</v>
      </c>
      <c r="D1669">
        <v>0</v>
      </c>
      <c r="E1669">
        <v>58</v>
      </c>
    </row>
    <row r="1670" spans="1:5" hidden="1" x14ac:dyDescent="0.25">
      <c r="A1670">
        <v>389</v>
      </c>
      <c r="B1670" t="s">
        <v>1736</v>
      </c>
      <c r="C1670" t="s">
        <v>1958</v>
      </c>
      <c r="D1670">
        <v>0</v>
      </c>
      <c r="E1670">
        <v>58</v>
      </c>
    </row>
    <row r="1671" spans="1:5" hidden="1" x14ac:dyDescent="0.25">
      <c r="A1671">
        <v>1429</v>
      </c>
      <c r="B1671" t="s">
        <v>637</v>
      </c>
      <c r="C1671" t="s">
        <v>1959</v>
      </c>
      <c r="D1671">
        <v>0</v>
      </c>
      <c r="E1671">
        <v>58</v>
      </c>
    </row>
    <row r="1672" spans="1:5" hidden="1" x14ac:dyDescent="0.25">
      <c r="A1672">
        <v>1355</v>
      </c>
      <c r="B1672" t="s">
        <v>449</v>
      </c>
      <c r="C1672" t="s">
        <v>1960</v>
      </c>
      <c r="D1672">
        <v>0</v>
      </c>
      <c r="E1672">
        <v>58</v>
      </c>
    </row>
    <row r="1673" spans="1:5" hidden="1" x14ac:dyDescent="0.25">
      <c r="A1673">
        <v>365</v>
      </c>
      <c r="B1673" t="s">
        <v>109</v>
      </c>
      <c r="C1673" t="s">
        <v>1961</v>
      </c>
      <c r="D1673">
        <v>0</v>
      </c>
      <c r="E1673">
        <v>58</v>
      </c>
    </row>
    <row r="1674" spans="1:5" hidden="1" x14ac:dyDescent="0.25">
      <c r="A1674">
        <v>365</v>
      </c>
      <c r="B1674" t="s">
        <v>109</v>
      </c>
      <c r="C1674" t="s">
        <v>1962</v>
      </c>
      <c r="D1674">
        <v>0</v>
      </c>
      <c r="E1674">
        <v>58</v>
      </c>
    </row>
    <row r="1675" spans="1:5" hidden="1" x14ac:dyDescent="0.25">
      <c r="A1675">
        <v>1695</v>
      </c>
      <c r="B1675" t="s">
        <v>25</v>
      </c>
      <c r="C1675" t="s">
        <v>1963</v>
      </c>
      <c r="D1675">
        <v>0</v>
      </c>
      <c r="E1675">
        <v>58</v>
      </c>
    </row>
    <row r="1676" spans="1:5" hidden="1" x14ac:dyDescent="0.25">
      <c r="A1676">
        <v>961</v>
      </c>
      <c r="B1676" t="s">
        <v>152</v>
      </c>
      <c r="C1676" t="s">
        <v>1964</v>
      </c>
      <c r="D1676">
        <v>0</v>
      </c>
      <c r="E1676">
        <v>58</v>
      </c>
    </row>
    <row r="1677" spans="1:5" hidden="1" x14ac:dyDescent="0.25">
      <c r="A1677">
        <v>1959</v>
      </c>
      <c r="B1677" t="s">
        <v>545</v>
      </c>
      <c r="C1677" t="s">
        <v>1965</v>
      </c>
      <c r="D1677">
        <v>0</v>
      </c>
      <c r="E1677">
        <v>58</v>
      </c>
    </row>
    <row r="1678" spans="1:5" hidden="1" x14ac:dyDescent="0.25">
      <c r="A1678">
        <v>232</v>
      </c>
      <c r="B1678" t="s">
        <v>1501</v>
      </c>
      <c r="C1678" t="s">
        <v>1966</v>
      </c>
      <c r="D1678">
        <v>0</v>
      </c>
      <c r="E1678">
        <v>58</v>
      </c>
    </row>
    <row r="1679" spans="1:5" hidden="1" x14ac:dyDescent="0.25">
      <c r="A1679">
        <v>459</v>
      </c>
      <c r="B1679" t="s">
        <v>556</v>
      </c>
      <c r="C1679" t="s">
        <v>1967</v>
      </c>
      <c r="D1679">
        <v>0</v>
      </c>
      <c r="E1679">
        <v>58</v>
      </c>
    </row>
    <row r="1680" spans="1:5" hidden="1" x14ac:dyDescent="0.25">
      <c r="A1680">
        <v>1575</v>
      </c>
      <c r="B1680" t="s">
        <v>19</v>
      </c>
      <c r="C1680" t="s">
        <v>1968</v>
      </c>
      <c r="D1680">
        <v>0</v>
      </c>
      <c r="E1680">
        <v>58</v>
      </c>
    </row>
    <row r="1681" spans="1:5" hidden="1" x14ac:dyDescent="0.25">
      <c r="A1681">
        <v>893</v>
      </c>
      <c r="B1681" t="s">
        <v>80</v>
      </c>
      <c r="C1681" t="s">
        <v>1969</v>
      </c>
      <c r="D1681">
        <v>0</v>
      </c>
      <c r="E1681">
        <v>58</v>
      </c>
    </row>
    <row r="1682" spans="1:5" hidden="1" x14ac:dyDescent="0.25">
      <c r="A1682">
        <v>797</v>
      </c>
      <c r="B1682" t="s">
        <v>631</v>
      </c>
      <c r="C1682" t="s">
        <v>1970</v>
      </c>
      <c r="D1682">
        <v>0</v>
      </c>
      <c r="E1682">
        <v>58</v>
      </c>
    </row>
    <row r="1683" spans="1:5" hidden="1" x14ac:dyDescent="0.25">
      <c r="A1683">
        <v>438</v>
      </c>
      <c r="B1683" t="s">
        <v>1971</v>
      </c>
      <c r="C1683" t="s">
        <v>1972</v>
      </c>
      <c r="D1683">
        <v>0</v>
      </c>
      <c r="E1683">
        <v>58</v>
      </c>
    </row>
    <row r="1684" spans="1:5" hidden="1" x14ac:dyDescent="0.25">
      <c r="A1684">
        <v>2220</v>
      </c>
      <c r="B1684" t="s">
        <v>360</v>
      </c>
      <c r="C1684" t="s">
        <v>1973</v>
      </c>
      <c r="D1684">
        <v>0</v>
      </c>
      <c r="E1684">
        <v>58</v>
      </c>
    </row>
    <row r="1685" spans="1:5" hidden="1" x14ac:dyDescent="0.25">
      <c r="A1685">
        <v>258</v>
      </c>
      <c r="B1685" t="s">
        <v>380</v>
      </c>
      <c r="C1685" t="s">
        <v>1974</v>
      </c>
      <c r="D1685">
        <v>0</v>
      </c>
      <c r="E1685">
        <v>58</v>
      </c>
    </row>
    <row r="1686" spans="1:5" hidden="1" x14ac:dyDescent="0.25">
      <c r="A1686">
        <v>1871</v>
      </c>
      <c r="B1686" t="s">
        <v>373</v>
      </c>
      <c r="C1686" t="s">
        <v>1975</v>
      </c>
      <c r="D1686">
        <v>0</v>
      </c>
      <c r="E1686">
        <v>58</v>
      </c>
    </row>
    <row r="1687" spans="1:5" hidden="1" x14ac:dyDescent="0.25">
      <c r="A1687">
        <v>1111</v>
      </c>
      <c r="B1687" t="s">
        <v>30</v>
      </c>
      <c r="C1687" t="s">
        <v>1976</v>
      </c>
      <c r="D1687">
        <v>0</v>
      </c>
      <c r="E1687">
        <v>58</v>
      </c>
    </row>
    <row r="1688" spans="1:5" hidden="1" x14ac:dyDescent="0.25">
      <c r="A1688">
        <v>2220</v>
      </c>
      <c r="B1688" t="s">
        <v>360</v>
      </c>
      <c r="C1688" t="s">
        <v>1977</v>
      </c>
      <c r="D1688">
        <v>0</v>
      </c>
      <c r="E1688">
        <v>58</v>
      </c>
    </row>
    <row r="1689" spans="1:5" hidden="1" x14ac:dyDescent="0.25">
      <c r="A1689">
        <v>2179</v>
      </c>
      <c r="B1689" t="s">
        <v>402</v>
      </c>
      <c r="C1689" t="s">
        <v>1978</v>
      </c>
      <c r="D1689">
        <v>0</v>
      </c>
      <c r="E1689">
        <v>58</v>
      </c>
    </row>
    <row r="1690" spans="1:5" hidden="1" x14ac:dyDescent="0.25">
      <c r="A1690">
        <v>1299</v>
      </c>
      <c r="B1690" t="s">
        <v>94</v>
      </c>
      <c r="C1690" t="s">
        <v>1979</v>
      </c>
      <c r="D1690">
        <v>0</v>
      </c>
      <c r="E1690">
        <v>58</v>
      </c>
    </row>
    <row r="1691" spans="1:5" hidden="1" x14ac:dyDescent="0.25">
      <c r="A1691">
        <v>2142</v>
      </c>
      <c r="B1691" t="s">
        <v>156</v>
      </c>
      <c r="C1691" t="s">
        <v>1980</v>
      </c>
      <c r="D1691">
        <v>0</v>
      </c>
      <c r="E1691">
        <v>58</v>
      </c>
    </row>
    <row r="1692" spans="1:5" hidden="1" x14ac:dyDescent="0.25">
      <c r="A1692">
        <v>988</v>
      </c>
      <c r="B1692" t="s">
        <v>317</v>
      </c>
      <c r="C1692" t="s">
        <v>1981</v>
      </c>
      <c r="D1692">
        <v>0</v>
      </c>
      <c r="E1692">
        <v>58</v>
      </c>
    </row>
    <row r="1693" spans="1:5" hidden="1" x14ac:dyDescent="0.25">
      <c r="A1693">
        <v>96</v>
      </c>
      <c r="B1693" t="s">
        <v>310</v>
      </c>
      <c r="C1693" t="s">
        <v>1982</v>
      </c>
      <c r="D1693">
        <v>0</v>
      </c>
      <c r="E1693">
        <v>58</v>
      </c>
    </row>
    <row r="1694" spans="1:5" hidden="1" x14ac:dyDescent="0.25">
      <c r="A1694">
        <v>1111</v>
      </c>
      <c r="B1694" t="s">
        <v>30</v>
      </c>
      <c r="C1694" t="s">
        <v>1983</v>
      </c>
      <c r="D1694">
        <v>0</v>
      </c>
      <c r="E1694">
        <v>58</v>
      </c>
    </row>
    <row r="1695" spans="1:5" hidden="1" x14ac:dyDescent="0.25">
      <c r="A1695">
        <v>636</v>
      </c>
      <c r="B1695" t="s">
        <v>296</v>
      </c>
      <c r="C1695" t="s">
        <v>1984</v>
      </c>
      <c r="D1695">
        <v>0</v>
      </c>
      <c r="E1695">
        <v>58</v>
      </c>
    </row>
    <row r="1696" spans="1:5" hidden="1" x14ac:dyDescent="0.25">
      <c r="A1696">
        <v>2115</v>
      </c>
      <c r="B1696" t="s">
        <v>35</v>
      </c>
      <c r="C1696" t="s">
        <v>1985</v>
      </c>
      <c r="D1696">
        <v>0</v>
      </c>
      <c r="E1696">
        <v>58</v>
      </c>
    </row>
    <row r="1697" spans="1:5" hidden="1" x14ac:dyDescent="0.25">
      <c r="A1697">
        <v>1501</v>
      </c>
      <c r="B1697" t="s">
        <v>118</v>
      </c>
      <c r="C1697" t="s">
        <v>1986</v>
      </c>
      <c r="D1697">
        <v>0</v>
      </c>
      <c r="E1697">
        <v>58</v>
      </c>
    </row>
    <row r="1698" spans="1:5" hidden="1" x14ac:dyDescent="0.25">
      <c r="A1698">
        <v>2291</v>
      </c>
      <c r="B1698" t="s">
        <v>86</v>
      </c>
      <c r="C1698" t="s">
        <v>1987</v>
      </c>
      <c r="D1698">
        <v>0</v>
      </c>
      <c r="E1698">
        <v>58</v>
      </c>
    </row>
    <row r="1699" spans="1:5" hidden="1" x14ac:dyDescent="0.25">
      <c r="A1699">
        <v>895</v>
      </c>
      <c r="B1699" t="s">
        <v>1833</v>
      </c>
      <c r="C1699" t="s">
        <v>1988</v>
      </c>
      <c r="D1699">
        <v>0</v>
      </c>
      <c r="E1699">
        <v>58</v>
      </c>
    </row>
    <row r="1700" spans="1:5" hidden="1" x14ac:dyDescent="0.25">
      <c r="A1700">
        <v>96</v>
      </c>
      <c r="B1700" t="s">
        <v>310</v>
      </c>
      <c r="C1700" t="s">
        <v>1989</v>
      </c>
      <c r="D1700">
        <v>0</v>
      </c>
      <c r="E1700">
        <v>58</v>
      </c>
    </row>
    <row r="1701" spans="1:5" hidden="1" x14ac:dyDescent="0.25">
      <c r="A1701">
        <v>1450</v>
      </c>
      <c r="B1701" t="s">
        <v>241</v>
      </c>
      <c r="C1701" t="e">
        <f>-no friegues, hombre - dijo Pitaluga, volviendo a sentarse</f>
        <v>#NAME?</v>
      </c>
      <c r="D1701">
        <v>0</v>
      </c>
      <c r="E1701">
        <v>58</v>
      </c>
    </row>
    <row r="1702" spans="1:5" hidden="1" x14ac:dyDescent="0.25">
      <c r="A1702">
        <v>1316</v>
      </c>
      <c r="B1702" t="s">
        <v>1332</v>
      </c>
      <c r="C1702" t="s">
        <v>1990</v>
      </c>
      <c r="D1702">
        <v>0</v>
      </c>
      <c r="E1702">
        <v>58</v>
      </c>
    </row>
    <row r="1703" spans="1:5" hidden="1" x14ac:dyDescent="0.25">
      <c r="A1703">
        <v>1426</v>
      </c>
      <c r="B1703" t="s">
        <v>1991</v>
      </c>
      <c r="C1703" t="s">
        <v>1992</v>
      </c>
      <c r="D1703">
        <v>0</v>
      </c>
      <c r="E1703">
        <v>58</v>
      </c>
    </row>
    <row r="1704" spans="1:5" hidden="1" x14ac:dyDescent="0.25">
      <c r="A1704">
        <v>2115</v>
      </c>
      <c r="B1704" t="s">
        <v>35</v>
      </c>
      <c r="C1704" t="s">
        <v>1993</v>
      </c>
      <c r="D1704">
        <v>0</v>
      </c>
      <c r="E1704">
        <v>58</v>
      </c>
    </row>
    <row r="1705" spans="1:5" hidden="1" x14ac:dyDescent="0.25">
      <c r="A1705">
        <v>1450</v>
      </c>
      <c r="B1705" t="s">
        <v>241</v>
      </c>
      <c r="C1705" t="s">
        <v>1994</v>
      </c>
      <c r="D1705">
        <v>0</v>
      </c>
      <c r="E1705">
        <v>58</v>
      </c>
    </row>
    <row r="1706" spans="1:5" hidden="1" x14ac:dyDescent="0.25">
      <c r="A1706">
        <v>2115</v>
      </c>
      <c r="B1706" t="s">
        <v>35</v>
      </c>
      <c r="C1706" t="s">
        <v>1995</v>
      </c>
      <c r="D1706">
        <v>0</v>
      </c>
      <c r="E1706">
        <v>58</v>
      </c>
    </row>
    <row r="1707" spans="1:5" hidden="1" x14ac:dyDescent="0.25">
      <c r="A1707">
        <v>1804</v>
      </c>
      <c r="B1707" t="s">
        <v>115</v>
      </c>
      <c r="C1707" t="s">
        <v>1996</v>
      </c>
      <c r="D1707">
        <v>0</v>
      </c>
      <c r="E1707">
        <v>59</v>
      </c>
    </row>
    <row r="1708" spans="1:5" hidden="1" x14ac:dyDescent="0.25">
      <c r="A1708">
        <v>1860</v>
      </c>
      <c r="B1708" t="s">
        <v>348</v>
      </c>
      <c r="C1708" t="s">
        <v>1997</v>
      </c>
      <c r="D1708">
        <v>0</v>
      </c>
      <c r="E1708">
        <v>59</v>
      </c>
    </row>
    <row r="1709" spans="1:5" hidden="1" x14ac:dyDescent="0.25">
      <c r="A1709">
        <v>598</v>
      </c>
      <c r="B1709" t="s">
        <v>662</v>
      </c>
      <c r="C1709" t="s">
        <v>1998</v>
      </c>
      <c r="D1709">
        <v>0</v>
      </c>
      <c r="E1709">
        <v>59</v>
      </c>
    </row>
    <row r="1710" spans="1:5" hidden="1" x14ac:dyDescent="0.25">
      <c r="A1710">
        <v>2236</v>
      </c>
      <c r="B1710" t="s">
        <v>90</v>
      </c>
      <c r="C1710" t="s">
        <v>1999</v>
      </c>
      <c r="D1710">
        <v>0</v>
      </c>
      <c r="E1710">
        <v>59</v>
      </c>
    </row>
    <row r="1711" spans="1:5" hidden="1" x14ac:dyDescent="0.25">
      <c r="A1711">
        <v>1237</v>
      </c>
      <c r="B1711" t="s">
        <v>15</v>
      </c>
      <c r="C1711" t="s">
        <v>2000</v>
      </c>
      <c r="D1711">
        <v>0</v>
      </c>
      <c r="E1711">
        <v>59</v>
      </c>
    </row>
    <row r="1712" spans="1:5" hidden="1" x14ac:dyDescent="0.25">
      <c r="A1712">
        <v>1860</v>
      </c>
      <c r="B1712" t="s">
        <v>348</v>
      </c>
      <c r="C1712" t="s">
        <v>2001</v>
      </c>
      <c r="D1712">
        <v>0</v>
      </c>
      <c r="E1712">
        <v>59</v>
      </c>
    </row>
    <row r="1713" spans="1:5" hidden="1" x14ac:dyDescent="0.25">
      <c r="A1713">
        <v>1199</v>
      </c>
      <c r="B1713" t="s">
        <v>1596</v>
      </c>
      <c r="C1713" t="e">
        <f>-Averigüe si pasa el telégrafo por el distrito de Mollepata</f>
        <v>#NAME?</v>
      </c>
      <c r="D1713">
        <v>0</v>
      </c>
      <c r="E1713">
        <v>59</v>
      </c>
    </row>
    <row r="1714" spans="1:5" hidden="1" x14ac:dyDescent="0.25">
      <c r="A1714">
        <v>1237</v>
      </c>
      <c r="B1714" t="s">
        <v>15</v>
      </c>
      <c r="C1714" t="s">
        <v>2002</v>
      </c>
      <c r="D1714">
        <v>0</v>
      </c>
      <c r="E1714">
        <v>59</v>
      </c>
    </row>
    <row r="1715" spans="1:5" hidden="1" x14ac:dyDescent="0.25">
      <c r="A1715">
        <v>289</v>
      </c>
      <c r="B1715" t="s">
        <v>272</v>
      </c>
      <c r="C1715" t="s">
        <v>2003</v>
      </c>
      <c r="D1715">
        <v>0</v>
      </c>
      <c r="E1715">
        <v>59</v>
      </c>
    </row>
    <row r="1716" spans="1:5" hidden="1" x14ac:dyDescent="0.25">
      <c r="A1716">
        <v>2219</v>
      </c>
      <c r="B1716" t="s">
        <v>396</v>
      </c>
      <c r="C1716" t="s">
        <v>2004</v>
      </c>
      <c r="D1716">
        <v>0</v>
      </c>
      <c r="E1716">
        <v>59</v>
      </c>
    </row>
    <row r="1717" spans="1:5" hidden="1" x14ac:dyDescent="0.25">
      <c r="A1717">
        <v>2236</v>
      </c>
      <c r="B1717" t="s">
        <v>90</v>
      </c>
      <c r="C1717" t="s">
        <v>2005</v>
      </c>
      <c r="D1717">
        <v>0</v>
      </c>
      <c r="E1717">
        <v>59</v>
      </c>
    </row>
    <row r="1718" spans="1:5" hidden="1" x14ac:dyDescent="0.25">
      <c r="A1718">
        <v>2149</v>
      </c>
      <c r="B1718" t="s">
        <v>154</v>
      </c>
      <c r="C1718" t="s">
        <v>2006</v>
      </c>
      <c r="D1718">
        <v>0</v>
      </c>
      <c r="E1718">
        <v>59</v>
      </c>
    </row>
    <row r="1719" spans="1:5" hidden="1" x14ac:dyDescent="0.25">
      <c r="A1719">
        <v>1876</v>
      </c>
      <c r="B1719" t="s">
        <v>57</v>
      </c>
      <c r="C1719" t="s">
        <v>2007</v>
      </c>
      <c r="D1719">
        <v>0</v>
      </c>
      <c r="E1719">
        <v>59</v>
      </c>
    </row>
    <row r="1720" spans="1:5" hidden="1" x14ac:dyDescent="0.25">
      <c r="A1720">
        <v>1804</v>
      </c>
      <c r="B1720" t="s">
        <v>115</v>
      </c>
      <c r="C1720" t="s">
        <v>2008</v>
      </c>
      <c r="D1720">
        <v>0</v>
      </c>
      <c r="E1720">
        <v>59</v>
      </c>
    </row>
    <row r="1721" spans="1:5" hidden="1" x14ac:dyDescent="0.25">
      <c r="A1721">
        <v>2223</v>
      </c>
      <c r="B1721" t="s">
        <v>103</v>
      </c>
      <c r="C1721" t="s">
        <v>2009</v>
      </c>
      <c r="D1721">
        <v>0</v>
      </c>
      <c r="E1721">
        <v>59</v>
      </c>
    </row>
    <row r="1722" spans="1:5" hidden="1" x14ac:dyDescent="0.25">
      <c r="A1722">
        <v>2152</v>
      </c>
      <c r="B1722" t="s">
        <v>589</v>
      </c>
      <c r="C1722" t="s">
        <v>2010</v>
      </c>
      <c r="D1722">
        <v>0</v>
      </c>
      <c r="E1722">
        <v>59</v>
      </c>
    </row>
    <row r="1723" spans="1:5" hidden="1" x14ac:dyDescent="0.25">
      <c r="A1723">
        <v>1083</v>
      </c>
      <c r="B1723" t="s">
        <v>504</v>
      </c>
      <c r="C1723" t="s">
        <v>2011</v>
      </c>
      <c r="D1723">
        <v>0</v>
      </c>
      <c r="E1723">
        <v>59</v>
      </c>
    </row>
    <row r="1724" spans="1:5" hidden="1" x14ac:dyDescent="0.25">
      <c r="A1724">
        <v>1894</v>
      </c>
      <c r="B1724" t="s">
        <v>286</v>
      </c>
      <c r="C1724" t="s">
        <v>2012</v>
      </c>
      <c r="D1724">
        <v>0</v>
      </c>
      <c r="E1724">
        <v>59</v>
      </c>
    </row>
    <row r="1725" spans="1:5" hidden="1" x14ac:dyDescent="0.25">
      <c r="A1725">
        <v>1111</v>
      </c>
      <c r="B1725" t="s">
        <v>30</v>
      </c>
      <c r="C1725" t="s">
        <v>2013</v>
      </c>
      <c r="D1725">
        <v>0</v>
      </c>
      <c r="E1725">
        <v>59</v>
      </c>
    </row>
    <row r="1726" spans="1:5" hidden="1" x14ac:dyDescent="0.25">
      <c r="A1726">
        <v>382</v>
      </c>
      <c r="B1726" t="s">
        <v>9</v>
      </c>
      <c r="C1726" t="s">
        <v>2014</v>
      </c>
      <c r="D1726">
        <v>0</v>
      </c>
      <c r="E1726">
        <v>59</v>
      </c>
    </row>
    <row r="1727" spans="1:5" hidden="1" x14ac:dyDescent="0.25">
      <c r="A1727">
        <v>1995</v>
      </c>
      <c r="B1727" t="s">
        <v>213</v>
      </c>
      <c r="C1727" t="s">
        <v>2015</v>
      </c>
      <c r="D1727">
        <v>0</v>
      </c>
      <c r="E1727">
        <v>59</v>
      </c>
    </row>
    <row r="1728" spans="1:5" hidden="1" x14ac:dyDescent="0.25">
      <c r="A1728">
        <v>2205</v>
      </c>
      <c r="B1728" t="s">
        <v>1557</v>
      </c>
      <c r="C1728" t="s">
        <v>2016</v>
      </c>
      <c r="D1728">
        <v>0</v>
      </c>
      <c r="E1728">
        <v>59</v>
      </c>
    </row>
    <row r="1729" spans="1:5" hidden="1" x14ac:dyDescent="0.25">
      <c r="A1729">
        <v>1804</v>
      </c>
      <c r="B1729" t="s">
        <v>115</v>
      </c>
      <c r="C1729" t="s">
        <v>2017</v>
      </c>
      <c r="D1729">
        <v>0</v>
      </c>
      <c r="E1729">
        <v>59</v>
      </c>
    </row>
    <row r="1730" spans="1:5" hidden="1" x14ac:dyDescent="0.25">
      <c r="A1730">
        <v>414</v>
      </c>
      <c r="B1730" t="s">
        <v>49</v>
      </c>
      <c r="C1730" t="s">
        <v>2018</v>
      </c>
      <c r="D1730">
        <v>0</v>
      </c>
      <c r="E1730">
        <v>59</v>
      </c>
    </row>
    <row r="1731" spans="1:5" hidden="1" x14ac:dyDescent="0.25">
      <c r="A1731">
        <v>293</v>
      </c>
      <c r="B1731" t="s">
        <v>313</v>
      </c>
      <c r="C1731" t="s">
        <v>2019</v>
      </c>
      <c r="D1731">
        <v>0</v>
      </c>
      <c r="E1731">
        <v>59</v>
      </c>
    </row>
    <row r="1732" spans="1:5" hidden="1" x14ac:dyDescent="0.25">
      <c r="A1732">
        <v>42</v>
      </c>
      <c r="B1732" t="s">
        <v>51</v>
      </c>
      <c r="C1732" t="s">
        <v>2020</v>
      </c>
      <c r="D1732">
        <v>0</v>
      </c>
      <c r="E1732">
        <v>59</v>
      </c>
    </row>
    <row r="1733" spans="1:5" hidden="1" x14ac:dyDescent="0.25">
      <c r="A1733">
        <v>332</v>
      </c>
      <c r="B1733" t="s">
        <v>717</v>
      </c>
      <c r="C1733" t="s">
        <v>2021</v>
      </c>
      <c r="D1733">
        <v>0</v>
      </c>
      <c r="E1733">
        <v>59</v>
      </c>
    </row>
    <row r="1734" spans="1:5" hidden="1" x14ac:dyDescent="0.25">
      <c r="A1734">
        <v>1876</v>
      </c>
      <c r="B1734" t="s">
        <v>57</v>
      </c>
      <c r="C1734" t="s">
        <v>2022</v>
      </c>
      <c r="D1734">
        <v>0</v>
      </c>
      <c r="E1734">
        <v>59</v>
      </c>
    </row>
    <row r="1735" spans="1:5" hidden="1" x14ac:dyDescent="0.25">
      <c r="A1735">
        <v>405</v>
      </c>
      <c r="B1735" t="s">
        <v>189</v>
      </c>
      <c r="C1735" t="s">
        <v>2023</v>
      </c>
      <c r="D1735">
        <v>0</v>
      </c>
      <c r="E1735">
        <v>59</v>
      </c>
    </row>
    <row r="1736" spans="1:5" hidden="1" x14ac:dyDescent="0.25">
      <c r="A1736">
        <v>513</v>
      </c>
      <c r="B1736" t="s">
        <v>61</v>
      </c>
      <c r="C1736" t="s">
        <v>2024</v>
      </c>
      <c r="D1736">
        <v>0</v>
      </c>
      <c r="E1736">
        <v>59</v>
      </c>
    </row>
    <row r="1737" spans="1:5" hidden="1" x14ac:dyDescent="0.25">
      <c r="A1737">
        <v>23</v>
      </c>
      <c r="B1737" t="s">
        <v>1952</v>
      </c>
      <c r="C1737" t="s">
        <v>2025</v>
      </c>
      <c r="D1737">
        <v>0</v>
      </c>
      <c r="E1737">
        <v>59</v>
      </c>
    </row>
    <row r="1738" spans="1:5" hidden="1" x14ac:dyDescent="0.25">
      <c r="A1738">
        <v>2115</v>
      </c>
      <c r="B1738" t="s">
        <v>35</v>
      </c>
      <c r="C1738" t="s">
        <v>2026</v>
      </c>
      <c r="D1738">
        <v>0</v>
      </c>
      <c r="E1738">
        <v>59</v>
      </c>
    </row>
    <row r="1739" spans="1:5" hidden="1" x14ac:dyDescent="0.25">
      <c r="A1739">
        <v>332</v>
      </c>
      <c r="B1739" t="s">
        <v>717</v>
      </c>
      <c r="C1739" t="s">
        <v>2027</v>
      </c>
      <c r="D1739">
        <v>0</v>
      </c>
      <c r="E1739">
        <v>59</v>
      </c>
    </row>
    <row r="1740" spans="1:5" hidden="1" x14ac:dyDescent="0.25">
      <c r="A1740">
        <v>2152</v>
      </c>
      <c r="B1740" t="s">
        <v>589</v>
      </c>
      <c r="C1740" t="s">
        <v>2028</v>
      </c>
      <c r="D1740">
        <v>0</v>
      </c>
      <c r="E1740">
        <v>59</v>
      </c>
    </row>
    <row r="1741" spans="1:5" hidden="1" x14ac:dyDescent="0.25">
      <c r="A1741">
        <v>405</v>
      </c>
      <c r="B1741" t="s">
        <v>189</v>
      </c>
      <c r="C1741" t="s">
        <v>2029</v>
      </c>
      <c r="D1741">
        <v>0</v>
      </c>
      <c r="E1741">
        <v>59</v>
      </c>
    </row>
    <row r="1742" spans="1:5" hidden="1" x14ac:dyDescent="0.25">
      <c r="A1742">
        <v>893</v>
      </c>
      <c r="B1742" t="s">
        <v>80</v>
      </c>
      <c r="C1742" t="s">
        <v>2030</v>
      </c>
      <c r="D1742">
        <v>0</v>
      </c>
      <c r="E1742">
        <v>59</v>
      </c>
    </row>
    <row r="1743" spans="1:5" hidden="1" x14ac:dyDescent="0.25">
      <c r="A1743">
        <v>2220</v>
      </c>
      <c r="B1743" t="s">
        <v>360</v>
      </c>
      <c r="C1743" t="s">
        <v>2031</v>
      </c>
      <c r="D1743">
        <v>0</v>
      </c>
      <c r="E1743">
        <v>59</v>
      </c>
    </row>
    <row r="1744" spans="1:5" hidden="1" x14ac:dyDescent="0.25">
      <c r="A1744">
        <v>61</v>
      </c>
      <c r="B1744" t="s">
        <v>123</v>
      </c>
      <c r="C1744" t="s">
        <v>2032</v>
      </c>
      <c r="D1744">
        <v>0</v>
      </c>
      <c r="E1744">
        <v>59</v>
      </c>
    </row>
    <row r="1745" spans="1:5" hidden="1" x14ac:dyDescent="0.25">
      <c r="A1745">
        <v>1225</v>
      </c>
      <c r="B1745" t="s">
        <v>44</v>
      </c>
      <c r="C1745" t="s">
        <v>2033</v>
      </c>
      <c r="D1745">
        <v>0</v>
      </c>
      <c r="E1745">
        <v>59</v>
      </c>
    </row>
    <row r="1746" spans="1:5" hidden="1" x14ac:dyDescent="0.25">
      <c r="A1746">
        <v>1894</v>
      </c>
      <c r="B1746" t="s">
        <v>286</v>
      </c>
      <c r="C1746" t="s">
        <v>2034</v>
      </c>
      <c r="D1746">
        <v>0</v>
      </c>
      <c r="E1746">
        <v>59</v>
      </c>
    </row>
    <row r="1747" spans="1:5" hidden="1" x14ac:dyDescent="0.25">
      <c r="A1747">
        <v>18</v>
      </c>
      <c r="B1747" t="s">
        <v>2035</v>
      </c>
      <c r="C1747" t="s">
        <v>2036</v>
      </c>
      <c r="D1747">
        <v>0</v>
      </c>
      <c r="E1747">
        <v>59</v>
      </c>
    </row>
    <row r="1748" spans="1:5" hidden="1" x14ac:dyDescent="0.25">
      <c r="A1748">
        <v>324</v>
      </c>
      <c r="B1748" t="s">
        <v>2037</v>
      </c>
      <c r="C1748" t="s">
        <v>2038</v>
      </c>
      <c r="D1748">
        <v>0</v>
      </c>
      <c r="E1748">
        <v>59</v>
      </c>
    </row>
    <row r="1749" spans="1:5" hidden="1" x14ac:dyDescent="0.25">
      <c r="A1749">
        <v>405</v>
      </c>
      <c r="B1749" t="s">
        <v>189</v>
      </c>
      <c r="C1749" t="s">
        <v>2039</v>
      </c>
      <c r="D1749">
        <v>0</v>
      </c>
      <c r="E1749">
        <v>59</v>
      </c>
    </row>
    <row r="1750" spans="1:5" hidden="1" x14ac:dyDescent="0.25">
      <c r="A1750">
        <v>1889</v>
      </c>
      <c r="B1750" t="s">
        <v>180</v>
      </c>
      <c r="C1750" t="s">
        <v>2040</v>
      </c>
      <c r="D1750">
        <v>0</v>
      </c>
      <c r="E1750">
        <v>59</v>
      </c>
    </row>
    <row r="1751" spans="1:5" hidden="1" x14ac:dyDescent="0.25">
      <c r="A1751">
        <v>636</v>
      </c>
      <c r="B1751" t="s">
        <v>296</v>
      </c>
      <c r="C1751" t="s">
        <v>2041</v>
      </c>
      <c r="D1751">
        <v>0</v>
      </c>
      <c r="E1751">
        <v>59</v>
      </c>
    </row>
    <row r="1752" spans="1:5" hidden="1" x14ac:dyDescent="0.25">
      <c r="A1752">
        <v>636</v>
      </c>
      <c r="B1752" t="s">
        <v>296</v>
      </c>
      <c r="C1752" t="s">
        <v>2042</v>
      </c>
      <c r="D1752">
        <v>0</v>
      </c>
      <c r="E1752">
        <v>59</v>
      </c>
    </row>
    <row r="1753" spans="1:5" hidden="1" x14ac:dyDescent="0.25">
      <c r="A1753">
        <v>661</v>
      </c>
      <c r="B1753" t="s">
        <v>124</v>
      </c>
      <c r="C1753" t="s">
        <v>2043</v>
      </c>
      <c r="D1753">
        <v>0</v>
      </c>
      <c r="E1753">
        <v>59</v>
      </c>
    </row>
    <row r="1754" spans="1:5" hidden="1" x14ac:dyDescent="0.25">
      <c r="A1754">
        <v>2219</v>
      </c>
      <c r="B1754" t="s">
        <v>396</v>
      </c>
      <c r="C1754" t="s">
        <v>2044</v>
      </c>
      <c r="D1754">
        <v>0</v>
      </c>
      <c r="E1754">
        <v>59</v>
      </c>
    </row>
    <row r="1755" spans="1:5" hidden="1" x14ac:dyDescent="0.25">
      <c r="A1755">
        <v>414</v>
      </c>
      <c r="B1755" t="s">
        <v>49</v>
      </c>
      <c r="C1755" t="s">
        <v>2045</v>
      </c>
      <c r="D1755">
        <v>0</v>
      </c>
      <c r="E1755">
        <v>59</v>
      </c>
    </row>
    <row r="1756" spans="1:5" hidden="1" x14ac:dyDescent="0.25">
      <c r="A1756">
        <v>1876</v>
      </c>
      <c r="B1756" t="s">
        <v>57</v>
      </c>
      <c r="C1756" t="s">
        <v>2046</v>
      </c>
      <c r="D1756">
        <v>0</v>
      </c>
      <c r="E1756">
        <v>59</v>
      </c>
    </row>
    <row r="1757" spans="1:5" hidden="1" x14ac:dyDescent="0.25">
      <c r="A1757">
        <v>23</v>
      </c>
      <c r="B1757" t="s">
        <v>1952</v>
      </c>
      <c r="C1757" t="s">
        <v>2047</v>
      </c>
      <c r="D1757">
        <v>0</v>
      </c>
      <c r="E1757">
        <v>59</v>
      </c>
    </row>
    <row r="1758" spans="1:5" hidden="1" x14ac:dyDescent="0.25">
      <c r="A1758">
        <v>1111</v>
      </c>
      <c r="B1758" t="s">
        <v>30</v>
      </c>
      <c r="C1758" t="s">
        <v>2048</v>
      </c>
      <c r="D1758">
        <v>0</v>
      </c>
      <c r="E1758">
        <v>59</v>
      </c>
    </row>
    <row r="1759" spans="1:5" hidden="1" x14ac:dyDescent="0.25">
      <c r="A1759">
        <v>2233</v>
      </c>
      <c r="B1759" t="s">
        <v>2049</v>
      </c>
      <c r="C1759" t="s">
        <v>2050</v>
      </c>
      <c r="D1759">
        <v>0</v>
      </c>
      <c r="E1759">
        <v>59</v>
      </c>
    </row>
    <row r="1760" spans="1:5" hidden="1" x14ac:dyDescent="0.25">
      <c r="A1760">
        <v>382</v>
      </c>
      <c r="B1760" t="s">
        <v>9</v>
      </c>
      <c r="C1760" t="s">
        <v>2051</v>
      </c>
      <c r="D1760">
        <v>0</v>
      </c>
      <c r="E1760">
        <v>59</v>
      </c>
    </row>
    <row r="1761" spans="1:5" hidden="1" x14ac:dyDescent="0.25">
      <c r="A1761">
        <v>661</v>
      </c>
      <c r="B1761" t="s">
        <v>124</v>
      </c>
      <c r="C1761" t="s">
        <v>2052</v>
      </c>
      <c r="D1761">
        <v>0</v>
      </c>
      <c r="E1761">
        <v>59</v>
      </c>
    </row>
    <row r="1762" spans="1:5" hidden="1" x14ac:dyDescent="0.25">
      <c r="A1762">
        <v>941</v>
      </c>
      <c r="B1762" t="s">
        <v>409</v>
      </c>
      <c r="C1762" t="s">
        <v>2053</v>
      </c>
      <c r="D1762">
        <v>0</v>
      </c>
      <c r="E1762">
        <v>59</v>
      </c>
    </row>
    <row r="1763" spans="1:5" hidden="1" x14ac:dyDescent="0.25">
      <c r="A1763">
        <v>582</v>
      </c>
      <c r="B1763" t="s">
        <v>1644</v>
      </c>
      <c r="C1763" t="s">
        <v>2054</v>
      </c>
      <c r="D1763">
        <v>0</v>
      </c>
      <c r="E1763">
        <v>59</v>
      </c>
    </row>
    <row r="1764" spans="1:5" hidden="1" x14ac:dyDescent="0.25">
      <c r="A1764">
        <v>96</v>
      </c>
      <c r="B1764" t="s">
        <v>310</v>
      </c>
      <c r="C1764" t="s">
        <v>2055</v>
      </c>
      <c r="D1764">
        <v>0</v>
      </c>
      <c r="E1764">
        <v>59</v>
      </c>
    </row>
    <row r="1765" spans="1:5" hidden="1" x14ac:dyDescent="0.25">
      <c r="A1765">
        <v>525</v>
      </c>
      <c r="B1765" t="s">
        <v>678</v>
      </c>
      <c r="C1765" t="s">
        <v>2056</v>
      </c>
      <c r="D1765">
        <v>0</v>
      </c>
      <c r="E1765">
        <v>59</v>
      </c>
    </row>
    <row r="1766" spans="1:5" hidden="1" x14ac:dyDescent="0.25">
      <c r="A1766">
        <v>2291</v>
      </c>
      <c r="B1766" t="s">
        <v>86</v>
      </c>
      <c r="C1766" t="s">
        <v>2057</v>
      </c>
      <c r="D1766">
        <v>0</v>
      </c>
      <c r="E1766">
        <v>59</v>
      </c>
    </row>
    <row r="1767" spans="1:5" hidden="1" x14ac:dyDescent="0.25">
      <c r="A1767">
        <v>525</v>
      </c>
      <c r="B1767" t="s">
        <v>678</v>
      </c>
      <c r="C1767" t="s">
        <v>2058</v>
      </c>
      <c r="D1767">
        <v>0</v>
      </c>
      <c r="E1767">
        <v>59</v>
      </c>
    </row>
    <row r="1768" spans="1:5" hidden="1" x14ac:dyDescent="0.25">
      <c r="A1768">
        <v>1111</v>
      </c>
      <c r="B1768" t="s">
        <v>30</v>
      </c>
      <c r="C1768" t="s">
        <v>2059</v>
      </c>
      <c r="D1768">
        <v>0</v>
      </c>
      <c r="E1768">
        <v>59</v>
      </c>
    </row>
    <row r="1769" spans="1:5" hidden="1" x14ac:dyDescent="0.25">
      <c r="A1769">
        <v>1669</v>
      </c>
      <c r="B1769" t="s">
        <v>176</v>
      </c>
      <c r="C1769" t="s">
        <v>2060</v>
      </c>
      <c r="D1769">
        <v>0</v>
      </c>
      <c r="E1769">
        <v>59</v>
      </c>
    </row>
    <row r="1770" spans="1:5" hidden="1" x14ac:dyDescent="0.25">
      <c r="A1770">
        <v>1444</v>
      </c>
      <c r="B1770" t="s">
        <v>2061</v>
      </c>
      <c r="C1770" t="s">
        <v>2062</v>
      </c>
      <c r="D1770">
        <v>0</v>
      </c>
      <c r="E1770">
        <v>59</v>
      </c>
    </row>
    <row r="1771" spans="1:5" hidden="1" x14ac:dyDescent="0.25">
      <c r="A1771">
        <v>2249</v>
      </c>
      <c r="B1771" t="s">
        <v>59</v>
      </c>
      <c r="C1771" t="s">
        <v>2063</v>
      </c>
      <c r="D1771">
        <v>0</v>
      </c>
      <c r="E1771">
        <v>59</v>
      </c>
    </row>
    <row r="1772" spans="1:5" hidden="1" x14ac:dyDescent="0.25">
      <c r="A1772">
        <v>586</v>
      </c>
      <c r="B1772" t="s">
        <v>902</v>
      </c>
      <c r="C1772" t="s">
        <v>2064</v>
      </c>
      <c r="D1772">
        <v>0</v>
      </c>
      <c r="E1772">
        <v>59</v>
      </c>
    </row>
    <row r="1773" spans="1:5" hidden="1" x14ac:dyDescent="0.25">
      <c r="A1773">
        <v>1299</v>
      </c>
      <c r="B1773" t="s">
        <v>94</v>
      </c>
      <c r="C1773" t="s">
        <v>2065</v>
      </c>
      <c r="D1773">
        <v>0</v>
      </c>
      <c r="E1773">
        <v>59</v>
      </c>
    </row>
    <row r="1774" spans="1:5" hidden="1" x14ac:dyDescent="0.25">
      <c r="A1774">
        <v>2161</v>
      </c>
      <c r="B1774" t="s">
        <v>861</v>
      </c>
      <c r="C1774" t="s">
        <v>2066</v>
      </c>
      <c r="D1774">
        <v>0</v>
      </c>
      <c r="E1774">
        <v>59</v>
      </c>
    </row>
    <row r="1775" spans="1:5" hidden="1" x14ac:dyDescent="0.25">
      <c r="A1775">
        <v>2307</v>
      </c>
      <c r="B1775" t="s">
        <v>211</v>
      </c>
      <c r="C1775" t="s">
        <v>2067</v>
      </c>
      <c r="D1775">
        <v>0</v>
      </c>
      <c r="E1775">
        <v>59</v>
      </c>
    </row>
    <row r="1776" spans="1:5" hidden="1" x14ac:dyDescent="0.25">
      <c r="A1776">
        <v>1299</v>
      </c>
      <c r="B1776" t="s">
        <v>94</v>
      </c>
      <c r="C1776" t="s">
        <v>2068</v>
      </c>
      <c r="D1776">
        <v>0</v>
      </c>
      <c r="E1776">
        <v>59</v>
      </c>
    </row>
    <row r="1777" spans="1:5" hidden="1" x14ac:dyDescent="0.25">
      <c r="A1777">
        <v>1299</v>
      </c>
      <c r="B1777" t="s">
        <v>94</v>
      </c>
      <c r="C1777" t="s">
        <v>2069</v>
      </c>
      <c r="D1777">
        <v>0</v>
      </c>
      <c r="E1777">
        <v>59</v>
      </c>
    </row>
    <row r="1778" spans="1:5" hidden="1" x14ac:dyDescent="0.25">
      <c r="A1778">
        <v>2179</v>
      </c>
      <c r="B1778" t="s">
        <v>402</v>
      </c>
      <c r="C1778" t="s">
        <v>2070</v>
      </c>
      <c r="D1778">
        <v>0</v>
      </c>
      <c r="E1778">
        <v>59</v>
      </c>
    </row>
    <row r="1779" spans="1:5" hidden="1" x14ac:dyDescent="0.25">
      <c r="A1779">
        <v>435</v>
      </c>
      <c r="B1779" t="s">
        <v>126</v>
      </c>
      <c r="C1779" t="s">
        <v>2071</v>
      </c>
      <c r="D1779">
        <v>0</v>
      </c>
      <c r="E1779">
        <v>59</v>
      </c>
    </row>
    <row r="1780" spans="1:5" hidden="1" x14ac:dyDescent="0.25">
      <c r="A1780">
        <v>893</v>
      </c>
      <c r="B1780" t="s">
        <v>80</v>
      </c>
      <c r="C1780" t="s">
        <v>2072</v>
      </c>
      <c r="D1780">
        <v>0</v>
      </c>
      <c r="E1780">
        <v>59</v>
      </c>
    </row>
    <row r="1781" spans="1:5" hidden="1" x14ac:dyDescent="0.25">
      <c r="A1781">
        <v>893</v>
      </c>
      <c r="B1781" t="s">
        <v>80</v>
      </c>
      <c r="C1781" t="s">
        <v>2073</v>
      </c>
      <c r="D1781">
        <v>0</v>
      </c>
      <c r="E1781">
        <v>59</v>
      </c>
    </row>
    <row r="1782" spans="1:5" hidden="1" x14ac:dyDescent="0.25">
      <c r="A1782">
        <v>265</v>
      </c>
      <c r="B1782" t="s">
        <v>256</v>
      </c>
      <c r="C1782" t="s">
        <v>2074</v>
      </c>
      <c r="D1782">
        <v>0</v>
      </c>
      <c r="E1782">
        <v>59</v>
      </c>
    </row>
    <row r="1783" spans="1:5" hidden="1" x14ac:dyDescent="0.25">
      <c r="A1783">
        <v>2182</v>
      </c>
      <c r="B1783" t="s">
        <v>113</v>
      </c>
      <c r="C1783" t="s">
        <v>2075</v>
      </c>
      <c r="D1783">
        <v>0</v>
      </c>
      <c r="E1783">
        <v>59</v>
      </c>
    </row>
    <row r="1784" spans="1:5" hidden="1" x14ac:dyDescent="0.25">
      <c r="A1784">
        <v>265</v>
      </c>
      <c r="B1784" t="s">
        <v>256</v>
      </c>
      <c r="C1784" t="s">
        <v>2076</v>
      </c>
      <c r="D1784">
        <v>0</v>
      </c>
      <c r="E1784">
        <v>59</v>
      </c>
    </row>
    <row r="1785" spans="1:5" x14ac:dyDescent="0.25">
      <c r="A1785">
        <v>942</v>
      </c>
      <c r="B1785" t="s">
        <v>178</v>
      </c>
      <c r="C1785" t="s">
        <v>2077</v>
      </c>
      <c r="D1785" s="2">
        <v>3</v>
      </c>
      <c r="E1785">
        <v>59</v>
      </c>
    </row>
    <row r="1786" spans="1:5" hidden="1" x14ac:dyDescent="0.25">
      <c r="A1786">
        <v>1601</v>
      </c>
      <c r="B1786" t="s">
        <v>2078</v>
      </c>
      <c r="C1786" t="s">
        <v>2079</v>
      </c>
      <c r="D1786">
        <v>0</v>
      </c>
      <c r="E1786">
        <v>59</v>
      </c>
    </row>
    <row r="1787" spans="1:5" hidden="1" x14ac:dyDescent="0.25">
      <c r="A1787">
        <v>1111</v>
      </c>
      <c r="B1787" t="s">
        <v>30</v>
      </c>
      <c r="C1787" t="s">
        <v>2080</v>
      </c>
      <c r="D1787">
        <v>0</v>
      </c>
      <c r="E1787">
        <v>59</v>
      </c>
    </row>
    <row r="1788" spans="1:5" hidden="1" x14ac:dyDescent="0.25">
      <c r="A1788">
        <v>75</v>
      </c>
      <c r="B1788" t="s">
        <v>5</v>
      </c>
      <c r="C1788" t="s">
        <v>2081</v>
      </c>
      <c r="D1788">
        <v>0</v>
      </c>
      <c r="E1788">
        <v>59</v>
      </c>
    </row>
    <row r="1789" spans="1:5" hidden="1" x14ac:dyDescent="0.25">
      <c r="A1789">
        <v>513</v>
      </c>
      <c r="B1789" t="s">
        <v>61</v>
      </c>
      <c r="C1789" t="s">
        <v>2082</v>
      </c>
      <c r="D1789">
        <v>0</v>
      </c>
      <c r="E1789">
        <v>59</v>
      </c>
    </row>
    <row r="1790" spans="1:5" hidden="1" x14ac:dyDescent="0.25">
      <c r="A1790">
        <v>2273</v>
      </c>
      <c r="B1790" t="s">
        <v>2083</v>
      </c>
      <c r="C1790" t="s">
        <v>2084</v>
      </c>
      <c r="D1790">
        <v>0</v>
      </c>
      <c r="E1790">
        <v>59</v>
      </c>
    </row>
    <row r="1791" spans="1:5" hidden="1" x14ac:dyDescent="0.25">
      <c r="A1791">
        <v>2176</v>
      </c>
      <c r="B1791" t="s">
        <v>66</v>
      </c>
      <c r="C1791" t="s">
        <v>2085</v>
      </c>
      <c r="D1791">
        <v>0</v>
      </c>
      <c r="E1791">
        <v>59</v>
      </c>
    </row>
    <row r="1792" spans="1:5" hidden="1" x14ac:dyDescent="0.25">
      <c r="A1792">
        <v>491</v>
      </c>
      <c r="B1792" t="s">
        <v>2086</v>
      </c>
      <c r="C1792" t="s">
        <v>2087</v>
      </c>
      <c r="D1792">
        <v>0</v>
      </c>
      <c r="E1792">
        <v>59</v>
      </c>
    </row>
    <row r="1793" spans="1:5" hidden="1" x14ac:dyDescent="0.25">
      <c r="A1793">
        <v>1622</v>
      </c>
      <c r="B1793" t="s">
        <v>2088</v>
      </c>
      <c r="C1793" t="s">
        <v>2089</v>
      </c>
      <c r="D1793">
        <v>0</v>
      </c>
      <c r="E1793">
        <v>59</v>
      </c>
    </row>
    <row r="1794" spans="1:5" hidden="1" x14ac:dyDescent="0.25">
      <c r="A1794">
        <v>2299</v>
      </c>
      <c r="B1794" t="s">
        <v>338</v>
      </c>
      <c r="C1794" t="s">
        <v>2090</v>
      </c>
      <c r="D1794">
        <v>0</v>
      </c>
      <c r="E1794">
        <v>59</v>
      </c>
    </row>
    <row r="1795" spans="1:5" hidden="1" x14ac:dyDescent="0.25">
      <c r="A1795">
        <v>2289</v>
      </c>
      <c r="B1795" t="s">
        <v>471</v>
      </c>
      <c r="C1795" t="s">
        <v>2091</v>
      </c>
      <c r="D1795">
        <v>0</v>
      </c>
      <c r="E1795">
        <v>59</v>
      </c>
    </row>
    <row r="1796" spans="1:5" hidden="1" x14ac:dyDescent="0.25">
      <c r="A1796">
        <v>513</v>
      </c>
      <c r="B1796" t="s">
        <v>61</v>
      </c>
      <c r="C1796" t="s">
        <v>2092</v>
      </c>
      <c r="D1796">
        <v>0</v>
      </c>
      <c r="E1796">
        <v>59</v>
      </c>
    </row>
    <row r="1797" spans="1:5" hidden="1" x14ac:dyDescent="0.25">
      <c r="A1797">
        <v>2299</v>
      </c>
      <c r="B1797" t="s">
        <v>338</v>
      </c>
      <c r="C1797" t="s">
        <v>2093</v>
      </c>
      <c r="D1797">
        <v>0</v>
      </c>
      <c r="E1797">
        <v>59</v>
      </c>
    </row>
    <row r="1798" spans="1:5" hidden="1" x14ac:dyDescent="0.25">
      <c r="A1798">
        <v>2299</v>
      </c>
      <c r="B1798" t="s">
        <v>338</v>
      </c>
      <c r="C1798" t="s">
        <v>2094</v>
      </c>
      <c r="D1798">
        <v>0</v>
      </c>
      <c r="E1798">
        <v>59</v>
      </c>
    </row>
    <row r="1799" spans="1:5" hidden="1" x14ac:dyDescent="0.25">
      <c r="A1799">
        <v>459</v>
      </c>
      <c r="B1799" t="s">
        <v>556</v>
      </c>
      <c r="C1799" t="s">
        <v>2095</v>
      </c>
      <c r="D1799">
        <v>0</v>
      </c>
      <c r="E1799">
        <v>59</v>
      </c>
    </row>
    <row r="1800" spans="1:5" hidden="1" x14ac:dyDescent="0.25">
      <c r="A1800">
        <v>958</v>
      </c>
      <c r="B1800" t="s">
        <v>1561</v>
      </c>
      <c r="C1800" t="s">
        <v>2096</v>
      </c>
      <c r="D1800">
        <v>0</v>
      </c>
      <c r="E1800">
        <v>59</v>
      </c>
    </row>
    <row r="1801" spans="1:5" hidden="1" x14ac:dyDescent="0.25">
      <c r="A1801">
        <v>212</v>
      </c>
      <c r="B1801" t="s">
        <v>111</v>
      </c>
      <c r="C1801" t="s">
        <v>2097</v>
      </c>
      <c r="D1801">
        <v>0</v>
      </c>
      <c r="E1801">
        <v>59</v>
      </c>
    </row>
    <row r="1802" spans="1:5" hidden="1" x14ac:dyDescent="0.25">
      <c r="A1802">
        <v>1111</v>
      </c>
      <c r="B1802" t="s">
        <v>30</v>
      </c>
      <c r="C1802" t="s">
        <v>2098</v>
      </c>
      <c r="D1802">
        <v>0</v>
      </c>
      <c r="E1802">
        <v>59</v>
      </c>
    </row>
    <row r="1803" spans="1:5" hidden="1" x14ac:dyDescent="0.25">
      <c r="A1803">
        <v>2289</v>
      </c>
      <c r="B1803" t="s">
        <v>471</v>
      </c>
      <c r="C1803" t="s">
        <v>2099</v>
      </c>
      <c r="D1803">
        <v>0</v>
      </c>
      <c r="E1803">
        <v>59</v>
      </c>
    </row>
    <row r="1804" spans="1:5" hidden="1" x14ac:dyDescent="0.25">
      <c r="A1804">
        <v>1355</v>
      </c>
      <c r="B1804" t="s">
        <v>449</v>
      </c>
      <c r="C1804" t="s">
        <v>2100</v>
      </c>
      <c r="D1804">
        <v>0</v>
      </c>
      <c r="E1804">
        <v>59</v>
      </c>
    </row>
    <row r="1805" spans="1:5" hidden="1" x14ac:dyDescent="0.25">
      <c r="A1805">
        <v>265</v>
      </c>
      <c r="B1805" t="s">
        <v>256</v>
      </c>
      <c r="C1805" t="s">
        <v>2101</v>
      </c>
      <c r="D1805">
        <v>0</v>
      </c>
      <c r="E1805">
        <v>59</v>
      </c>
    </row>
    <row r="1806" spans="1:5" hidden="1" x14ac:dyDescent="0.25">
      <c r="A1806">
        <v>1695</v>
      </c>
      <c r="B1806" t="s">
        <v>25</v>
      </c>
      <c r="C1806" t="s">
        <v>2102</v>
      </c>
      <c r="D1806">
        <v>0</v>
      </c>
      <c r="E1806">
        <v>59</v>
      </c>
    </row>
    <row r="1807" spans="1:5" hidden="1" x14ac:dyDescent="0.25">
      <c r="A1807">
        <v>1111</v>
      </c>
      <c r="B1807" t="s">
        <v>30</v>
      </c>
      <c r="C1807" t="s">
        <v>2103</v>
      </c>
      <c r="D1807">
        <v>0</v>
      </c>
      <c r="E1807">
        <v>59</v>
      </c>
    </row>
    <row r="1808" spans="1:5" hidden="1" x14ac:dyDescent="0.25">
      <c r="A1808">
        <v>2176</v>
      </c>
      <c r="B1808" t="s">
        <v>66</v>
      </c>
      <c r="C1808" t="s">
        <v>2104</v>
      </c>
      <c r="D1808">
        <v>0</v>
      </c>
      <c r="E1808">
        <v>59</v>
      </c>
    </row>
    <row r="1809" spans="1:5" hidden="1" x14ac:dyDescent="0.25">
      <c r="A1809">
        <v>1427</v>
      </c>
      <c r="B1809" t="s">
        <v>191</v>
      </c>
      <c r="C1809" t="s">
        <v>2105</v>
      </c>
      <c r="D1809">
        <v>0</v>
      </c>
      <c r="E1809">
        <v>59</v>
      </c>
    </row>
    <row r="1810" spans="1:5" hidden="1" x14ac:dyDescent="0.25">
      <c r="A1810">
        <v>212</v>
      </c>
      <c r="B1810" t="s">
        <v>111</v>
      </c>
      <c r="C1810" t="s">
        <v>2106</v>
      </c>
      <c r="D1810">
        <v>0</v>
      </c>
      <c r="E1810">
        <v>59</v>
      </c>
    </row>
    <row r="1811" spans="1:5" hidden="1" x14ac:dyDescent="0.25">
      <c r="A1811">
        <v>2291</v>
      </c>
      <c r="B1811" t="s">
        <v>86</v>
      </c>
      <c r="C1811" t="s">
        <v>2107</v>
      </c>
      <c r="D1811">
        <v>0</v>
      </c>
      <c r="E1811">
        <v>59</v>
      </c>
    </row>
    <row r="1812" spans="1:5" hidden="1" x14ac:dyDescent="0.25">
      <c r="A1812">
        <v>1427</v>
      </c>
      <c r="B1812" t="s">
        <v>191</v>
      </c>
      <c r="C1812" t="s">
        <v>2108</v>
      </c>
      <c r="D1812">
        <v>0</v>
      </c>
      <c r="E1812">
        <v>59</v>
      </c>
    </row>
    <row r="1813" spans="1:5" hidden="1" x14ac:dyDescent="0.25">
      <c r="A1813">
        <v>969</v>
      </c>
      <c r="B1813" t="s">
        <v>2109</v>
      </c>
      <c r="C1813" t="s">
        <v>2110</v>
      </c>
      <c r="D1813">
        <v>0</v>
      </c>
      <c r="E1813">
        <v>59</v>
      </c>
    </row>
    <row r="1814" spans="1:5" hidden="1" x14ac:dyDescent="0.25">
      <c r="A1814">
        <v>457</v>
      </c>
      <c r="B1814" t="s">
        <v>2111</v>
      </c>
      <c r="C1814" t="s">
        <v>2112</v>
      </c>
      <c r="D1814">
        <v>0</v>
      </c>
      <c r="E1814">
        <v>59</v>
      </c>
    </row>
    <row r="1815" spans="1:5" hidden="1" x14ac:dyDescent="0.25">
      <c r="A1815">
        <v>1964</v>
      </c>
      <c r="B1815" t="s">
        <v>342</v>
      </c>
      <c r="C1815" t="s">
        <v>2113</v>
      </c>
      <c r="D1815">
        <v>0</v>
      </c>
      <c r="E1815">
        <v>59</v>
      </c>
    </row>
    <row r="1816" spans="1:5" hidden="1" x14ac:dyDescent="0.25">
      <c r="A1816">
        <v>96</v>
      </c>
      <c r="B1816" t="s">
        <v>310</v>
      </c>
      <c r="C1816" t="s">
        <v>2114</v>
      </c>
      <c r="D1816">
        <v>0</v>
      </c>
      <c r="E1816">
        <v>59</v>
      </c>
    </row>
    <row r="1817" spans="1:5" hidden="1" x14ac:dyDescent="0.25">
      <c r="A1817">
        <v>487</v>
      </c>
      <c r="B1817" t="s">
        <v>2115</v>
      </c>
      <c r="C1817" t="s">
        <v>2116</v>
      </c>
      <c r="D1817">
        <v>0</v>
      </c>
      <c r="E1817">
        <v>59</v>
      </c>
    </row>
    <row r="1818" spans="1:5" hidden="1" x14ac:dyDescent="0.25">
      <c r="A1818">
        <v>234</v>
      </c>
      <c r="B1818" t="s">
        <v>1175</v>
      </c>
      <c r="C1818" t="s">
        <v>2117</v>
      </c>
      <c r="D1818">
        <v>0</v>
      </c>
      <c r="E1818">
        <v>59</v>
      </c>
    </row>
    <row r="1819" spans="1:5" hidden="1" x14ac:dyDescent="0.25">
      <c r="A1819">
        <v>230</v>
      </c>
      <c r="B1819" t="s">
        <v>2118</v>
      </c>
      <c r="C1819" t="s">
        <v>2119</v>
      </c>
      <c r="D1819">
        <v>0</v>
      </c>
      <c r="E1819">
        <v>59</v>
      </c>
    </row>
    <row r="1820" spans="1:5" hidden="1" x14ac:dyDescent="0.25">
      <c r="A1820">
        <v>1876</v>
      </c>
      <c r="B1820" t="s">
        <v>57</v>
      </c>
      <c r="C1820" t="s">
        <v>2120</v>
      </c>
      <c r="D1820">
        <v>0</v>
      </c>
      <c r="E1820">
        <v>59</v>
      </c>
    </row>
    <row r="1821" spans="1:5" hidden="1" x14ac:dyDescent="0.25">
      <c r="A1821">
        <v>275</v>
      </c>
      <c r="B1821" t="s">
        <v>33</v>
      </c>
      <c r="C1821" t="s">
        <v>2121</v>
      </c>
      <c r="D1821">
        <v>0</v>
      </c>
      <c r="E1821">
        <v>59</v>
      </c>
    </row>
    <row r="1822" spans="1:5" hidden="1" x14ac:dyDescent="0.25">
      <c r="A1822">
        <v>1536</v>
      </c>
      <c r="B1822" t="s">
        <v>1473</v>
      </c>
      <c r="C1822" t="s">
        <v>2122</v>
      </c>
      <c r="D1822">
        <v>0</v>
      </c>
      <c r="E1822">
        <v>59</v>
      </c>
    </row>
    <row r="1823" spans="1:5" hidden="1" x14ac:dyDescent="0.25">
      <c r="A1823">
        <v>1875</v>
      </c>
      <c r="B1823" t="s">
        <v>107</v>
      </c>
      <c r="C1823" t="s">
        <v>2123</v>
      </c>
      <c r="D1823">
        <v>0</v>
      </c>
      <c r="E1823">
        <v>59</v>
      </c>
    </row>
    <row r="1824" spans="1:5" hidden="1" x14ac:dyDescent="0.25">
      <c r="A1824">
        <v>1128</v>
      </c>
      <c r="B1824" t="s">
        <v>494</v>
      </c>
      <c r="C1824" t="s">
        <v>2124</v>
      </c>
      <c r="D1824">
        <v>0</v>
      </c>
      <c r="E1824">
        <v>59</v>
      </c>
    </row>
    <row r="1825" spans="1:5" hidden="1" x14ac:dyDescent="0.25">
      <c r="A1825">
        <v>275</v>
      </c>
      <c r="B1825" t="s">
        <v>33</v>
      </c>
      <c r="C1825" t="s">
        <v>2125</v>
      </c>
      <c r="D1825">
        <v>0</v>
      </c>
      <c r="E1825">
        <v>59</v>
      </c>
    </row>
    <row r="1826" spans="1:5" hidden="1" x14ac:dyDescent="0.25">
      <c r="A1826">
        <v>2294</v>
      </c>
      <c r="B1826" t="s">
        <v>71</v>
      </c>
      <c r="C1826" t="s">
        <v>2126</v>
      </c>
      <c r="D1826">
        <v>0</v>
      </c>
      <c r="E1826">
        <v>59</v>
      </c>
    </row>
    <row r="1827" spans="1:5" hidden="1" x14ac:dyDescent="0.25">
      <c r="A1827">
        <v>1934</v>
      </c>
      <c r="B1827" t="s">
        <v>2127</v>
      </c>
      <c r="C1827" t="s">
        <v>2128</v>
      </c>
      <c r="D1827">
        <v>0</v>
      </c>
      <c r="E1827">
        <v>59</v>
      </c>
    </row>
    <row r="1828" spans="1:5" hidden="1" x14ac:dyDescent="0.25">
      <c r="A1828">
        <v>765</v>
      </c>
      <c r="B1828" t="s">
        <v>752</v>
      </c>
      <c r="C1828" t="s">
        <v>2129</v>
      </c>
      <c r="D1828">
        <v>0</v>
      </c>
      <c r="E1828">
        <v>59</v>
      </c>
    </row>
    <row r="1829" spans="1:5" hidden="1" x14ac:dyDescent="0.25">
      <c r="A1829">
        <v>1876</v>
      </c>
      <c r="B1829" t="s">
        <v>57</v>
      </c>
      <c r="C1829" t="s">
        <v>2130</v>
      </c>
      <c r="D1829">
        <v>0</v>
      </c>
      <c r="E1829">
        <v>59</v>
      </c>
    </row>
    <row r="1830" spans="1:5" hidden="1" x14ac:dyDescent="0.25">
      <c r="A1830">
        <v>929</v>
      </c>
      <c r="B1830" t="s">
        <v>325</v>
      </c>
      <c r="C1830" t="s">
        <v>2131</v>
      </c>
      <c r="D1830">
        <v>0</v>
      </c>
      <c r="E1830">
        <v>59</v>
      </c>
    </row>
    <row r="1831" spans="1:5" hidden="1" x14ac:dyDescent="0.25">
      <c r="A1831">
        <v>942</v>
      </c>
      <c r="B1831" t="s">
        <v>178</v>
      </c>
      <c r="C1831" t="s">
        <v>2132</v>
      </c>
      <c r="D1831">
        <v>0</v>
      </c>
      <c r="E1831">
        <v>59</v>
      </c>
    </row>
    <row r="1832" spans="1:5" hidden="1" x14ac:dyDescent="0.25">
      <c r="A1832">
        <v>430</v>
      </c>
      <c r="B1832" t="s">
        <v>219</v>
      </c>
      <c r="C1832" t="s">
        <v>2133</v>
      </c>
      <c r="D1832">
        <v>0</v>
      </c>
      <c r="E1832">
        <v>59</v>
      </c>
    </row>
    <row r="1833" spans="1:5" hidden="1" x14ac:dyDescent="0.25">
      <c r="A1833">
        <v>2236</v>
      </c>
      <c r="B1833" t="s">
        <v>90</v>
      </c>
      <c r="C1833" t="s">
        <v>2134</v>
      </c>
      <c r="D1833">
        <v>0</v>
      </c>
      <c r="E1833">
        <v>59</v>
      </c>
    </row>
    <row r="1834" spans="1:5" hidden="1" x14ac:dyDescent="0.25">
      <c r="A1834">
        <v>275</v>
      </c>
      <c r="B1834" t="s">
        <v>33</v>
      </c>
      <c r="C1834" t="s">
        <v>2135</v>
      </c>
      <c r="D1834">
        <v>0</v>
      </c>
      <c r="E1834">
        <v>59</v>
      </c>
    </row>
    <row r="1835" spans="1:5" hidden="1" x14ac:dyDescent="0.25">
      <c r="A1835">
        <v>1413</v>
      </c>
      <c r="B1835" t="s">
        <v>2136</v>
      </c>
      <c r="C1835" t="s">
        <v>2137</v>
      </c>
      <c r="D1835">
        <v>0</v>
      </c>
      <c r="E1835">
        <v>59</v>
      </c>
    </row>
    <row r="1836" spans="1:5" hidden="1" x14ac:dyDescent="0.25">
      <c r="A1836">
        <v>846</v>
      </c>
      <c r="B1836" t="s">
        <v>344</v>
      </c>
      <c r="C1836" t="s">
        <v>2138</v>
      </c>
      <c r="D1836">
        <v>0</v>
      </c>
      <c r="E1836">
        <v>59</v>
      </c>
    </row>
    <row r="1837" spans="1:5" hidden="1" x14ac:dyDescent="0.25">
      <c r="A1837">
        <v>2115</v>
      </c>
      <c r="B1837" t="s">
        <v>35</v>
      </c>
      <c r="C1837" t="s">
        <v>2139</v>
      </c>
      <c r="D1837">
        <v>0</v>
      </c>
      <c r="E1837">
        <v>59</v>
      </c>
    </row>
    <row r="1838" spans="1:5" hidden="1" x14ac:dyDescent="0.25">
      <c r="A1838">
        <v>1414</v>
      </c>
      <c r="B1838" t="s">
        <v>533</v>
      </c>
      <c r="C1838" t="s">
        <v>2140</v>
      </c>
      <c r="D1838">
        <v>0</v>
      </c>
      <c r="E1838">
        <v>59</v>
      </c>
    </row>
    <row r="1839" spans="1:5" hidden="1" x14ac:dyDescent="0.25">
      <c r="A1839">
        <v>2236</v>
      </c>
      <c r="B1839" t="s">
        <v>90</v>
      </c>
      <c r="C1839" t="s">
        <v>2141</v>
      </c>
      <c r="D1839">
        <v>0</v>
      </c>
      <c r="E1839">
        <v>59</v>
      </c>
    </row>
    <row r="1840" spans="1:5" hidden="1" x14ac:dyDescent="0.25">
      <c r="A1840">
        <v>1414</v>
      </c>
      <c r="B1840" t="s">
        <v>533</v>
      </c>
      <c r="C1840" t="s">
        <v>2142</v>
      </c>
      <c r="D1840">
        <v>0</v>
      </c>
      <c r="E1840">
        <v>59</v>
      </c>
    </row>
    <row r="1841" spans="1:5" hidden="1" x14ac:dyDescent="0.25">
      <c r="A1841">
        <v>2294</v>
      </c>
      <c r="B1841" t="s">
        <v>71</v>
      </c>
      <c r="C1841" t="s">
        <v>2143</v>
      </c>
      <c r="D1841">
        <v>0</v>
      </c>
      <c r="E1841">
        <v>59</v>
      </c>
    </row>
    <row r="1842" spans="1:5" hidden="1" x14ac:dyDescent="0.25">
      <c r="A1842">
        <v>2236</v>
      </c>
      <c r="B1842" t="s">
        <v>90</v>
      </c>
      <c r="C1842" t="s">
        <v>2144</v>
      </c>
      <c r="D1842">
        <v>0</v>
      </c>
      <c r="E1842">
        <v>59</v>
      </c>
    </row>
    <row r="1843" spans="1:5" hidden="1" x14ac:dyDescent="0.25">
      <c r="A1843">
        <v>1098</v>
      </c>
      <c r="B1843" t="s">
        <v>502</v>
      </c>
      <c r="C1843" t="s">
        <v>2145</v>
      </c>
      <c r="D1843">
        <v>0</v>
      </c>
      <c r="E1843">
        <v>59</v>
      </c>
    </row>
    <row r="1844" spans="1:5" hidden="1" x14ac:dyDescent="0.25">
      <c r="A1844">
        <v>174</v>
      </c>
      <c r="B1844" t="s">
        <v>144</v>
      </c>
      <c r="C1844" t="s">
        <v>2146</v>
      </c>
      <c r="D1844">
        <v>0</v>
      </c>
      <c r="E1844">
        <v>59</v>
      </c>
    </row>
    <row r="1845" spans="1:5" hidden="1" x14ac:dyDescent="0.25">
      <c r="A1845">
        <v>2182</v>
      </c>
      <c r="B1845" t="s">
        <v>113</v>
      </c>
      <c r="C1845" t="s">
        <v>2147</v>
      </c>
      <c r="D1845">
        <v>0</v>
      </c>
      <c r="E1845">
        <v>59</v>
      </c>
    </row>
    <row r="1846" spans="1:5" hidden="1" x14ac:dyDescent="0.25">
      <c r="A1846">
        <v>1279</v>
      </c>
      <c r="B1846" t="s">
        <v>438</v>
      </c>
      <c r="C1846" t="s">
        <v>2148</v>
      </c>
      <c r="D1846">
        <v>0</v>
      </c>
      <c r="E1846">
        <v>59</v>
      </c>
    </row>
    <row r="1847" spans="1:5" hidden="1" x14ac:dyDescent="0.25">
      <c r="A1847">
        <v>432</v>
      </c>
      <c r="B1847" t="s">
        <v>815</v>
      </c>
      <c r="C1847" t="s">
        <v>2149</v>
      </c>
      <c r="D1847">
        <v>0</v>
      </c>
      <c r="E1847">
        <v>59</v>
      </c>
    </row>
    <row r="1848" spans="1:5" hidden="1" x14ac:dyDescent="0.25">
      <c r="A1848">
        <v>75</v>
      </c>
      <c r="B1848" t="s">
        <v>5</v>
      </c>
      <c r="C1848" t="s">
        <v>2150</v>
      </c>
      <c r="D1848">
        <v>0</v>
      </c>
      <c r="E1848">
        <v>59</v>
      </c>
    </row>
    <row r="1849" spans="1:5" hidden="1" x14ac:dyDescent="0.25">
      <c r="A1849">
        <v>513</v>
      </c>
      <c r="B1849" t="s">
        <v>61</v>
      </c>
      <c r="C1849" t="s">
        <v>2151</v>
      </c>
      <c r="D1849">
        <v>0</v>
      </c>
      <c r="E1849">
        <v>59</v>
      </c>
    </row>
    <row r="1850" spans="1:5" hidden="1" x14ac:dyDescent="0.25">
      <c r="A1850">
        <v>505</v>
      </c>
      <c r="B1850" t="s">
        <v>2152</v>
      </c>
      <c r="C1850" t="s">
        <v>2153</v>
      </c>
      <c r="D1850">
        <v>0</v>
      </c>
      <c r="E1850">
        <v>59</v>
      </c>
    </row>
    <row r="1851" spans="1:5" hidden="1" x14ac:dyDescent="0.25">
      <c r="A1851">
        <v>1948</v>
      </c>
      <c r="B1851" t="s">
        <v>230</v>
      </c>
      <c r="C1851" t="s">
        <v>2154</v>
      </c>
      <c r="D1851">
        <v>0</v>
      </c>
      <c r="E1851">
        <v>59</v>
      </c>
    </row>
    <row r="1852" spans="1:5" hidden="1" x14ac:dyDescent="0.25">
      <c r="A1852">
        <v>432</v>
      </c>
      <c r="B1852" t="s">
        <v>815</v>
      </c>
      <c r="C1852" t="s">
        <v>2155</v>
      </c>
      <c r="D1852">
        <v>0</v>
      </c>
      <c r="E1852">
        <v>59</v>
      </c>
    </row>
    <row r="1853" spans="1:5" hidden="1" x14ac:dyDescent="0.25">
      <c r="A1853">
        <v>1284</v>
      </c>
      <c r="B1853" t="s">
        <v>13</v>
      </c>
      <c r="C1853" t="s">
        <v>2156</v>
      </c>
      <c r="D1853">
        <v>0</v>
      </c>
      <c r="E1853">
        <v>59</v>
      </c>
    </row>
    <row r="1854" spans="1:5" hidden="1" x14ac:dyDescent="0.25">
      <c r="A1854">
        <v>75</v>
      </c>
      <c r="B1854" t="s">
        <v>5</v>
      </c>
      <c r="C1854" t="s">
        <v>2157</v>
      </c>
      <c r="D1854">
        <v>0</v>
      </c>
      <c r="E1854">
        <v>59</v>
      </c>
    </row>
    <row r="1855" spans="1:5" hidden="1" x14ac:dyDescent="0.25">
      <c r="A1855">
        <v>2115</v>
      </c>
      <c r="B1855" t="s">
        <v>35</v>
      </c>
      <c r="C1855" t="s">
        <v>2158</v>
      </c>
      <c r="D1855">
        <v>0</v>
      </c>
      <c r="E1855">
        <v>59</v>
      </c>
    </row>
    <row r="1856" spans="1:5" hidden="1" x14ac:dyDescent="0.25">
      <c r="A1856">
        <v>769</v>
      </c>
      <c r="B1856" t="s">
        <v>271</v>
      </c>
      <c r="C1856" t="s">
        <v>2159</v>
      </c>
      <c r="D1856">
        <v>0</v>
      </c>
      <c r="E1856">
        <v>59</v>
      </c>
    </row>
    <row r="1857" spans="1:5" hidden="1" x14ac:dyDescent="0.25">
      <c r="A1857">
        <v>2115</v>
      </c>
      <c r="B1857" t="s">
        <v>35</v>
      </c>
      <c r="C1857" t="s">
        <v>2160</v>
      </c>
      <c r="D1857">
        <v>0</v>
      </c>
      <c r="E1857">
        <v>59</v>
      </c>
    </row>
    <row r="1858" spans="1:5" hidden="1" x14ac:dyDescent="0.25">
      <c r="A1858">
        <v>1279</v>
      </c>
      <c r="B1858" t="s">
        <v>438</v>
      </c>
      <c r="C1858" t="s">
        <v>2161</v>
      </c>
      <c r="D1858">
        <v>0</v>
      </c>
      <c r="E1858">
        <v>59</v>
      </c>
    </row>
    <row r="1859" spans="1:5" hidden="1" x14ac:dyDescent="0.25">
      <c r="A1859">
        <v>770</v>
      </c>
      <c r="B1859" t="s">
        <v>2162</v>
      </c>
      <c r="C1859" t="s">
        <v>2163</v>
      </c>
      <c r="D1859">
        <v>0</v>
      </c>
      <c r="E1859">
        <v>59</v>
      </c>
    </row>
    <row r="1860" spans="1:5" hidden="1" x14ac:dyDescent="0.25">
      <c r="A1860">
        <v>858</v>
      </c>
      <c r="B1860" t="s">
        <v>2164</v>
      </c>
      <c r="C1860" t="s">
        <v>2165</v>
      </c>
      <c r="D1860">
        <v>0</v>
      </c>
      <c r="E1860">
        <v>60</v>
      </c>
    </row>
    <row r="1861" spans="1:5" hidden="1" x14ac:dyDescent="0.25">
      <c r="A1861">
        <v>137</v>
      </c>
      <c r="B1861" t="s">
        <v>2166</v>
      </c>
      <c r="C1861" t="s">
        <v>2167</v>
      </c>
      <c r="D1861">
        <v>0</v>
      </c>
      <c r="E1861">
        <v>60</v>
      </c>
    </row>
    <row r="1862" spans="1:5" hidden="1" x14ac:dyDescent="0.25">
      <c r="A1862">
        <v>136</v>
      </c>
      <c r="B1862" t="s">
        <v>170</v>
      </c>
      <c r="C1862" t="s">
        <v>2168</v>
      </c>
      <c r="D1862">
        <v>0</v>
      </c>
      <c r="E1862">
        <v>60</v>
      </c>
    </row>
    <row r="1863" spans="1:5" hidden="1" x14ac:dyDescent="0.25">
      <c r="A1863">
        <v>1413</v>
      </c>
      <c r="B1863" t="s">
        <v>2136</v>
      </c>
      <c r="C1863" t="s">
        <v>2169</v>
      </c>
      <c r="D1863">
        <v>0</v>
      </c>
      <c r="E1863">
        <v>60</v>
      </c>
    </row>
    <row r="1864" spans="1:5" hidden="1" x14ac:dyDescent="0.25">
      <c r="A1864">
        <v>1225</v>
      </c>
      <c r="B1864" t="s">
        <v>44</v>
      </c>
      <c r="C1864" t="s">
        <v>2170</v>
      </c>
      <c r="D1864">
        <v>0</v>
      </c>
      <c r="E1864">
        <v>60</v>
      </c>
    </row>
    <row r="1865" spans="1:5" hidden="1" x14ac:dyDescent="0.25">
      <c r="A1865">
        <v>23</v>
      </c>
      <c r="B1865" t="s">
        <v>1952</v>
      </c>
      <c r="C1865" t="s">
        <v>2171</v>
      </c>
      <c r="D1865">
        <v>0</v>
      </c>
      <c r="E1865">
        <v>60</v>
      </c>
    </row>
    <row r="1866" spans="1:5" hidden="1" x14ac:dyDescent="0.25">
      <c r="A1866">
        <v>1607</v>
      </c>
      <c r="B1866" t="s">
        <v>2172</v>
      </c>
      <c r="C1866" t="s">
        <v>2173</v>
      </c>
      <c r="D1866">
        <v>0</v>
      </c>
      <c r="E1866">
        <v>60</v>
      </c>
    </row>
    <row r="1867" spans="1:5" hidden="1" x14ac:dyDescent="0.25">
      <c r="A1867">
        <v>2038</v>
      </c>
      <c r="B1867" t="s">
        <v>147</v>
      </c>
      <c r="C1867" t="s">
        <v>2174</v>
      </c>
      <c r="D1867">
        <v>0</v>
      </c>
      <c r="E1867">
        <v>60</v>
      </c>
    </row>
    <row r="1868" spans="1:5" hidden="1" x14ac:dyDescent="0.25">
      <c r="A1868">
        <v>185</v>
      </c>
      <c r="B1868" t="s">
        <v>507</v>
      </c>
      <c r="C1868" t="s">
        <v>2175</v>
      </c>
      <c r="D1868">
        <v>0</v>
      </c>
      <c r="E1868">
        <v>60</v>
      </c>
    </row>
    <row r="1869" spans="1:5" hidden="1" x14ac:dyDescent="0.25">
      <c r="A1869">
        <v>1418</v>
      </c>
      <c r="B1869" t="s">
        <v>2176</v>
      </c>
      <c r="C1869" t="s">
        <v>2177</v>
      </c>
      <c r="D1869">
        <v>0</v>
      </c>
      <c r="E1869">
        <v>60</v>
      </c>
    </row>
    <row r="1870" spans="1:5" hidden="1" x14ac:dyDescent="0.25">
      <c r="A1870">
        <v>636</v>
      </c>
      <c r="B1870" t="s">
        <v>296</v>
      </c>
      <c r="C1870" t="s">
        <v>2178</v>
      </c>
      <c r="D1870">
        <v>0</v>
      </c>
      <c r="E1870">
        <v>60</v>
      </c>
    </row>
    <row r="1871" spans="1:5" hidden="1" x14ac:dyDescent="0.25">
      <c r="A1871">
        <v>121</v>
      </c>
      <c r="B1871" t="s">
        <v>660</v>
      </c>
      <c r="C1871" t="s">
        <v>2179</v>
      </c>
      <c r="D1871">
        <v>0</v>
      </c>
      <c r="E1871">
        <v>60</v>
      </c>
    </row>
    <row r="1872" spans="1:5" hidden="1" x14ac:dyDescent="0.25">
      <c r="A1872">
        <v>1056</v>
      </c>
      <c r="B1872" t="s">
        <v>291</v>
      </c>
      <c r="C1872" t="s">
        <v>2180</v>
      </c>
      <c r="D1872">
        <v>0</v>
      </c>
      <c r="E1872">
        <v>60</v>
      </c>
    </row>
    <row r="1873" spans="1:5" hidden="1" x14ac:dyDescent="0.25">
      <c r="A1873">
        <v>1894</v>
      </c>
      <c r="B1873" t="s">
        <v>286</v>
      </c>
      <c r="C1873" t="s">
        <v>2181</v>
      </c>
      <c r="D1873">
        <v>0</v>
      </c>
      <c r="E1873">
        <v>60</v>
      </c>
    </row>
    <row r="1874" spans="1:5" hidden="1" x14ac:dyDescent="0.25">
      <c r="A1874">
        <v>1628</v>
      </c>
      <c r="B1874" t="s">
        <v>1683</v>
      </c>
      <c r="C1874" t="s">
        <v>2182</v>
      </c>
      <c r="D1874">
        <v>0</v>
      </c>
      <c r="E1874">
        <v>60</v>
      </c>
    </row>
    <row r="1875" spans="1:5" hidden="1" x14ac:dyDescent="0.25">
      <c r="A1875">
        <v>1227</v>
      </c>
      <c r="B1875" t="s">
        <v>1168</v>
      </c>
      <c r="C1875" t="s">
        <v>2183</v>
      </c>
      <c r="D1875">
        <v>0</v>
      </c>
      <c r="E1875">
        <v>60</v>
      </c>
    </row>
    <row r="1876" spans="1:5" hidden="1" x14ac:dyDescent="0.25">
      <c r="A1876">
        <v>2115</v>
      </c>
      <c r="B1876" t="s">
        <v>35</v>
      </c>
      <c r="C1876" t="s">
        <v>2184</v>
      </c>
      <c r="D1876">
        <v>0</v>
      </c>
      <c r="E1876">
        <v>60</v>
      </c>
    </row>
    <row r="1877" spans="1:5" hidden="1" x14ac:dyDescent="0.25">
      <c r="A1877">
        <v>2115</v>
      </c>
      <c r="B1877" t="s">
        <v>35</v>
      </c>
      <c r="C1877" t="s">
        <v>2185</v>
      </c>
      <c r="D1877">
        <v>0</v>
      </c>
      <c r="E1877">
        <v>60</v>
      </c>
    </row>
    <row r="1878" spans="1:5" hidden="1" x14ac:dyDescent="0.25">
      <c r="A1878">
        <v>187</v>
      </c>
      <c r="B1878" t="s">
        <v>708</v>
      </c>
      <c r="C1878" t="s">
        <v>2186</v>
      </c>
      <c r="D1878">
        <v>0</v>
      </c>
      <c r="E1878">
        <v>60</v>
      </c>
    </row>
    <row r="1879" spans="1:5" hidden="1" x14ac:dyDescent="0.25">
      <c r="A1879">
        <v>1228</v>
      </c>
      <c r="B1879" t="s">
        <v>1599</v>
      </c>
      <c r="C1879" t="s">
        <v>2187</v>
      </c>
      <c r="D1879">
        <v>0</v>
      </c>
      <c r="E1879">
        <v>60</v>
      </c>
    </row>
    <row r="1880" spans="1:5" hidden="1" x14ac:dyDescent="0.25">
      <c r="A1880">
        <v>1505</v>
      </c>
      <c r="B1880" t="s">
        <v>224</v>
      </c>
      <c r="C1880" t="s">
        <v>2188</v>
      </c>
      <c r="D1880">
        <v>0</v>
      </c>
      <c r="E1880">
        <v>60</v>
      </c>
    </row>
    <row r="1881" spans="1:5" hidden="1" x14ac:dyDescent="0.25">
      <c r="A1881">
        <v>1402</v>
      </c>
      <c r="B1881" t="s">
        <v>96</v>
      </c>
      <c r="C1881" t="s">
        <v>2189</v>
      </c>
      <c r="D1881">
        <v>0</v>
      </c>
      <c r="E1881">
        <v>60</v>
      </c>
    </row>
    <row r="1882" spans="1:5" hidden="1" x14ac:dyDescent="0.25">
      <c r="A1882">
        <v>1402</v>
      </c>
      <c r="B1882" t="s">
        <v>96</v>
      </c>
      <c r="C1882" t="s">
        <v>2190</v>
      </c>
      <c r="D1882">
        <v>0</v>
      </c>
      <c r="E1882">
        <v>60</v>
      </c>
    </row>
    <row r="1883" spans="1:5" hidden="1" x14ac:dyDescent="0.25">
      <c r="A1883">
        <v>846</v>
      </c>
      <c r="B1883" t="s">
        <v>344</v>
      </c>
      <c r="C1883" t="s">
        <v>2191</v>
      </c>
      <c r="D1883">
        <v>0</v>
      </c>
      <c r="E1883">
        <v>60</v>
      </c>
    </row>
    <row r="1884" spans="1:5" hidden="1" x14ac:dyDescent="0.25">
      <c r="A1884">
        <v>1227</v>
      </c>
      <c r="B1884" t="s">
        <v>1168</v>
      </c>
      <c r="C1884" t="s">
        <v>2192</v>
      </c>
      <c r="D1884">
        <v>0</v>
      </c>
      <c r="E1884">
        <v>60</v>
      </c>
    </row>
    <row r="1885" spans="1:5" hidden="1" x14ac:dyDescent="0.25">
      <c r="A1885">
        <v>121</v>
      </c>
      <c r="B1885" t="s">
        <v>660</v>
      </c>
      <c r="C1885" t="s">
        <v>2193</v>
      </c>
      <c r="D1885">
        <v>0</v>
      </c>
      <c r="E1885">
        <v>60</v>
      </c>
    </row>
    <row r="1886" spans="1:5" hidden="1" x14ac:dyDescent="0.25">
      <c r="A1886">
        <v>1253</v>
      </c>
      <c r="B1886" t="s">
        <v>205</v>
      </c>
      <c r="C1886" t="s">
        <v>2194</v>
      </c>
      <c r="D1886">
        <v>0</v>
      </c>
      <c r="E1886">
        <v>60</v>
      </c>
    </row>
    <row r="1887" spans="1:5" hidden="1" x14ac:dyDescent="0.25">
      <c r="A1887">
        <v>1693</v>
      </c>
      <c r="B1887" t="s">
        <v>382</v>
      </c>
      <c r="C1887" t="s">
        <v>2195</v>
      </c>
      <c r="D1887">
        <v>0</v>
      </c>
      <c r="E1887">
        <v>60</v>
      </c>
    </row>
    <row r="1888" spans="1:5" hidden="1" x14ac:dyDescent="0.25">
      <c r="A1888">
        <v>1954</v>
      </c>
      <c r="B1888" t="s">
        <v>83</v>
      </c>
      <c r="C1888" t="s">
        <v>2196</v>
      </c>
      <c r="D1888">
        <v>0</v>
      </c>
      <c r="E1888">
        <v>60</v>
      </c>
    </row>
    <row r="1889" spans="1:5" hidden="1" x14ac:dyDescent="0.25">
      <c r="A1889">
        <v>1009</v>
      </c>
      <c r="B1889" t="s">
        <v>116</v>
      </c>
      <c r="C1889" t="s">
        <v>2197</v>
      </c>
      <c r="D1889">
        <v>0</v>
      </c>
      <c r="E1889">
        <v>60</v>
      </c>
    </row>
    <row r="1890" spans="1:5" hidden="1" x14ac:dyDescent="0.25">
      <c r="A1890">
        <v>317</v>
      </c>
      <c r="B1890" t="s">
        <v>484</v>
      </c>
      <c r="C1890" t="s">
        <v>2198</v>
      </c>
      <c r="D1890">
        <v>0</v>
      </c>
      <c r="E1890">
        <v>60</v>
      </c>
    </row>
    <row r="1891" spans="1:5" hidden="1" x14ac:dyDescent="0.25">
      <c r="A1891">
        <v>673</v>
      </c>
      <c r="B1891" t="s">
        <v>172</v>
      </c>
      <c r="C1891" t="s">
        <v>2199</v>
      </c>
      <c r="D1891">
        <v>0</v>
      </c>
      <c r="E1891">
        <v>60</v>
      </c>
    </row>
    <row r="1892" spans="1:5" hidden="1" x14ac:dyDescent="0.25">
      <c r="A1892">
        <v>1279</v>
      </c>
      <c r="B1892" t="s">
        <v>438</v>
      </c>
      <c r="C1892" t="s">
        <v>2200</v>
      </c>
      <c r="D1892">
        <v>0</v>
      </c>
      <c r="E1892">
        <v>60</v>
      </c>
    </row>
    <row r="1893" spans="1:5" hidden="1" x14ac:dyDescent="0.25">
      <c r="A1893">
        <v>1505</v>
      </c>
      <c r="B1893" t="s">
        <v>224</v>
      </c>
      <c r="C1893" t="s">
        <v>2201</v>
      </c>
      <c r="D1893">
        <v>0</v>
      </c>
      <c r="E1893">
        <v>60</v>
      </c>
    </row>
    <row r="1894" spans="1:5" hidden="1" x14ac:dyDescent="0.25">
      <c r="A1894">
        <v>1279</v>
      </c>
      <c r="B1894" t="s">
        <v>438</v>
      </c>
      <c r="C1894" t="s">
        <v>2202</v>
      </c>
      <c r="D1894">
        <v>0</v>
      </c>
      <c r="E1894">
        <v>60</v>
      </c>
    </row>
    <row r="1895" spans="1:5" hidden="1" x14ac:dyDescent="0.25">
      <c r="A1895">
        <v>1021</v>
      </c>
      <c r="B1895" t="s">
        <v>47</v>
      </c>
      <c r="C1895" t="s">
        <v>2203</v>
      </c>
      <c r="D1895">
        <v>0</v>
      </c>
      <c r="E1895">
        <v>60</v>
      </c>
    </row>
    <row r="1896" spans="1:5" hidden="1" x14ac:dyDescent="0.25">
      <c r="A1896">
        <v>1781</v>
      </c>
      <c r="B1896" t="s">
        <v>331</v>
      </c>
      <c r="C1896" t="s">
        <v>2204</v>
      </c>
      <c r="D1896">
        <v>0</v>
      </c>
      <c r="E1896">
        <v>60</v>
      </c>
    </row>
    <row r="1897" spans="1:5" hidden="1" x14ac:dyDescent="0.25">
      <c r="A1897">
        <v>1237</v>
      </c>
      <c r="B1897" t="s">
        <v>15</v>
      </c>
      <c r="C1897" t="s">
        <v>2205</v>
      </c>
      <c r="D1897">
        <v>0</v>
      </c>
      <c r="E1897">
        <v>60</v>
      </c>
    </row>
    <row r="1898" spans="1:5" hidden="1" x14ac:dyDescent="0.25">
      <c r="A1898">
        <v>301</v>
      </c>
      <c r="B1898" t="s">
        <v>1630</v>
      </c>
      <c r="C1898" t="s">
        <v>2206</v>
      </c>
      <c r="D1898">
        <v>0</v>
      </c>
      <c r="E1898">
        <v>60</v>
      </c>
    </row>
    <row r="1899" spans="1:5" hidden="1" x14ac:dyDescent="0.25">
      <c r="A1899">
        <v>1738</v>
      </c>
      <c r="B1899" t="s">
        <v>21</v>
      </c>
      <c r="C1899" t="s">
        <v>2207</v>
      </c>
      <c r="D1899">
        <v>0</v>
      </c>
      <c r="E1899">
        <v>60</v>
      </c>
    </row>
    <row r="1900" spans="1:5" hidden="1" x14ac:dyDescent="0.25">
      <c r="A1900">
        <v>1271</v>
      </c>
      <c r="B1900" t="s">
        <v>1254</v>
      </c>
      <c r="C1900" t="s">
        <v>2208</v>
      </c>
      <c r="D1900">
        <v>0</v>
      </c>
      <c r="E1900">
        <v>60</v>
      </c>
    </row>
    <row r="1901" spans="1:5" hidden="1" x14ac:dyDescent="0.25">
      <c r="A1901">
        <v>1025</v>
      </c>
      <c r="B1901" t="s">
        <v>413</v>
      </c>
      <c r="C1901" t="s">
        <v>2209</v>
      </c>
      <c r="D1901">
        <v>0</v>
      </c>
      <c r="E1901">
        <v>60</v>
      </c>
    </row>
    <row r="1902" spans="1:5" hidden="1" x14ac:dyDescent="0.25">
      <c r="A1902">
        <v>2236</v>
      </c>
      <c r="B1902" t="s">
        <v>90</v>
      </c>
      <c r="C1902" t="s">
        <v>2210</v>
      </c>
      <c r="D1902">
        <v>0</v>
      </c>
      <c r="E1902">
        <v>60</v>
      </c>
    </row>
    <row r="1903" spans="1:5" hidden="1" x14ac:dyDescent="0.25">
      <c r="A1903">
        <v>1268</v>
      </c>
      <c r="B1903" t="s">
        <v>73</v>
      </c>
      <c r="C1903" t="s">
        <v>2211</v>
      </c>
      <c r="D1903">
        <v>0</v>
      </c>
      <c r="E1903">
        <v>60</v>
      </c>
    </row>
    <row r="1904" spans="1:5" hidden="1" x14ac:dyDescent="0.25">
      <c r="A1904">
        <v>2233</v>
      </c>
      <c r="B1904" t="s">
        <v>2049</v>
      </c>
      <c r="C1904" t="s">
        <v>2212</v>
      </c>
      <c r="D1904">
        <v>0</v>
      </c>
      <c r="E1904">
        <v>60</v>
      </c>
    </row>
    <row r="1905" spans="1:5" hidden="1" x14ac:dyDescent="0.25">
      <c r="A1905">
        <v>61</v>
      </c>
      <c r="B1905" t="s">
        <v>123</v>
      </c>
      <c r="C1905" t="s">
        <v>2213</v>
      </c>
      <c r="D1905">
        <v>0</v>
      </c>
      <c r="E1905">
        <v>60</v>
      </c>
    </row>
    <row r="1906" spans="1:5" hidden="1" x14ac:dyDescent="0.25">
      <c r="A1906">
        <v>1914</v>
      </c>
      <c r="B1906" t="s">
        <v>961</v>
      </c>
      <c r="C1906" t="s">
        <v>2214</v>
      </c>
      <c r="D1906">
        <v>0</v>
      </c>
      <c r="E1906">
        <v>60</v>
      </c>
    </row>
    <row r="1907" spans="1:5" hidden="1" x14ac:dyDescent="0.25">
      <c r="A1907">
        <v>293</v>
      </c>
      <c r="B1907" t="s">
        <v>313</v>
      </c>
      <c r="C1907" t="s">
        <v>2215</v>
      </c>
      <c r="D1907">
        <v>0</v>
      </c>
      <c r="E1907">
        <v>60</v>
      </c>
    </row>
    <row r="1908" spans="1:5" hidden="1" x14ac:dyDescent="0.25">
      <c r="A1908">
        <v>293</v>
      </c>
      <c r="B1908" t="s">
        <v>313</v>
      </c>
      <c r="C1908" t="s">
        <v>2216</v>
      </c>
      <c r="D1908">
        <v>0</v>
      </c>
      <c r="E1908">
        <v>60</v>
      </c>
    </row>
    <row r="1909" spans="1:5" hidden="1" x14ac:dyDescent="0.25">
      <c r="A1909">
        <v>1894</v>
      </c>
      <c r="B1909" t="s">
        <v>286</v>
      </c>
      <c r="C1909" t="s">
        <v>2217</v>
      </c>
      <c r="D1909">
        <v>0</v>
      </c>
      <c r="E1909">
        <v>60</v>
      </c>
    </row>
    <row r="1910" spans="1:5" hidden="1" x14ac:dyDescent="0.25">
      <c r="A1910">
        <v>2316</v>
      </c>
      <c r="B1910" t="s">
        <v>42</v>
      </c>
      <c r="C1910" t="s">
        <v>2218</v>
      </c>
      <c r="D1910">
        <v>0</v>
      </c>
      <c r="E1910">
        <v>60</v>
      </c>
    </row>
    <row r="1911" spans="1:5" hidden="1" x14ac:dyDescent="0.25">
      <c r="A1911">
        <v>1040</v>
      </c>
      <c r="B1911" t="s">
        <v>1898</v>
      </c>
      <c r="C1911" t="s">
        <v>2219</v>
      </c>
      <c r="D1911">
        <v>0</v>
      </c>
      <c r="E1911">
        <v>60</v>
      </c>
    </row>
    <row r="1912" spans="1:5" hidden="1" x14ac:dyDescent="0.25">
      <c r="A1912">
        <v>61</v>
      </c>
      <c r="B1912" t="s">
        <v>123</v>
      </c>
      <c r="C1912" t="s">
        <v>2220</v>
      </c>
      <c r="D1912">
        <v>0</v>
      </c>
      <c r="E1912">
        <v>60</v>
      </c>
    </row>
    <row r="1913" spans="1:5" hidden="1" x14ac:dyDescent="0.25">
      <c r="A1913">
        <v>1044</v>
      </c>
      <c r="B1913" t="s">
        <v>2221</v>
      </c>
      <c r="C1913" t="s">
        <v>2222</v>
      </c>
      <c r="D1913">
        <v>0</v>
      </c>
      <c r="E1913">
        <v>60</v>
      </c>
    </row>
    <row r="1914" spans="1:5" hidden="1" x14ac:dyDescent="0.25">
      <c r="A1914">
        <v>2115</v>
      </c>
      <c r="B1914" t="s">
        <v>35</v>
      </c>
      <c r="C1914" t="s">
        <v>2223</v>
      </c>
      <c r="D1914">
        <v>0</v>
      </c>
      <c r="E1914">
        <v>60</v>
      </c>
    </row>
    <row r="1915" spans="1:5" hidden="1" x14ac:dyDescent="0.25">
      <c r="A1915">
        <v>2223</v>
      </c>
      <c r="B1915" t="s">
        <v>103</v>
      </c>
      <c r="C1915" t="s">
        <v>2224</v>
      </c>
      <c r="D1915">
        <v>0</v>
      </c>
      <c r="E1915">
        <v>60</v>
      </c>
    </row>
    <row r="1916" spans="1:5" hidden="1" x14ac:dyDescent="0.25">
      <c r="A1916">
        <v>75</v>
      </c>
      <c r="B1916" t="s">
        <v>5</v>
      </c>
      <c r="C1916" t="s">
        <v>2225</v>
      </c>
      <c r="D1916">
        <v>0</v>
      </c>
      <c r="E1916">
        <v>60</v>
      </c>
    </row>
    <row r="1917" spans="1:5" hidden="1" x14ac:dyDescent="0.25">
      <c r="A1917">
        <v>1046</v>
      </c>
      <c r="B1917" t="s">
        <v>136</v>
      </c>
      <c r="C1917" t="s">
        <v>2226</v>
      </c>
      <c r="D1917">
        <v>0</v>
      </c>
      <c r="E1917">
        <v>60</v>
      </c>
    </row>
    <row r="1918" spans="1:5" hidden="1" x14ac:dyDescent="0.25">
      <c r="A1918">
        <v>673</v>
      </c>
      <c r="B1918" t="s">
        <v>172</v>
      </c>
      <c r="C1918" t="s">
        <v>2227</v>
      </c>
      <c r="D1918">
        <v>0</v>
      </c>
      <c r="E1918">
        <v>60</v>
      </c>
    </row>
    <row r="1919" spans="1:5" hidden="1" x14ac:dyDescent="0.25">
      <c r="A1919">
        <v>1575</v>
      </c>
      <c r="B1919" t="s">
        <v>19</v>
      </c>
      <c r="C1919" t="s">
        <v>2228</v>
      </c>
      <c r="D1919">
        <v>0</v>
      </c>
      <c r="E1919">
        <v>60</v>
      </c>
    </row>
    <row r="1920" spans="1:5" hidden="1" x14ac:dyDescent="0.25">
      <c r="A1920">
        <v>365</v>
      </c>
      <c r="B1920" t="s">
        <v>109</v>
      </c>
      <c r="C1920" t="s">
        <v>2229</v>
      </c>
      <c r="D1920">
        <v>0</v>
      </c>
      <c r="E1920">
        <v>60</v>
      </c>
    </row>
    <row r="1921" spans="1:5" hidden="1" x14ac:dyDescent="0.25">
      <c r="A1921">
        <v>1995</v>
      </c>
      <c r="B1921" t="s">
        <v>213</v>
      </c>
      <c r="C1921" t="s">
        <v>2230</v>
      </c>
      <c r="D1921">
        <v>0</v>
      </c>
      <c r="E1921">
        <v>60</v>
      </c>
    </row>
    <row r="1922" spans="1:5" hidden="1" x14ac:dyDescent="0.25">
      <c r="A1922">
        <v>1355</v>
      </c>
      <c r="B1922" t="s">
        <v>449</v>
      </c>
      <c r="C1922" t="s">
        <v>2231</v>
      </c>
      <c r="D1922">
        <v>0</v>
      </c>
      <c r="E1922">
        <v>60</v>
      </c>
    </row>
    <row r="1923" spans="1:5" hidden="1" x14ac:dyDescent="0.25">
      <c r="A1923">
        <v>2300</v>
      </c>
      <c r="B1923" t="s">
        <v>2232</v>
      </c>
      <c r="C1923" t="s">
        <v>2233</v>
      </c>
      <c r="D1923">
        <v>0</v>
      </c>
      <c r="E1923">
        <v>60</v>
      </c>
    </row>
    <row r="1924" spans="1:5" hidden="1" x14ac:dyDescent="0.25">
      <c r="A1924">
        <v>793</v>
      </c>
      <c r="B1924" t="s">
        <v>981</v>
      </c>
      <c r="C1924" t="s">
        <v>2234</v>
      </c>
      <c r="D1924">
        <v>0</v>
      </c>
      <c r="E1924">
        <v>60</v>
      </c>
    </row>
    <row r="1925" spans="1:5" hidden="1" x14ac:dyDescent="0.25">
      <c r="A1925">
        <v>234</v>
      </c>
      <c r="B1925" t="s">
        <v>1175</v>
      </c>
      <c r="C1925" t="s">
        <v>2235</v>
      </c>
      <c r="D1925">
        <v>0</v>
      </c>
      <c r="E1925">
        <v>60</v>
      </c>
    </row>
    <row r="1926" spans="1:5" hidden="1" x14ac:dyDescent="0.25">
      <c r="A1926">
        <v>1237</v>
      </c>
      <c r="B1926" t="s">
        <v>15</v>
      </c>
      <c r="C1926" t="s">
        <v>2236</v>
      </c>
      <c r="D1926">
        <v>0</v>
      </c>
      <c r="E1926">
        <v>60</v>
      </c>
    </row>
    <row r="1927" spans="1:5" hidden="1" x14ac:dyDescent="0.25">
      <c r="A1927">
        <v>2316</v>
      </c>
      <c r="B1927" t="s">
        <v>42</v>
      </c>
      <c r="C1927" t="s">
        <v>2237</v>
      </c>
      <c r="D1927">
        <v>0</v>
      </c>
      <c r="E1927">
        <v>60</v>
      </c>
    </row>
    <row r="1928" spans="1:5" hidden="1" x14ac:dyDescent="0.25">
      <c r="A1928">
        <v>1697</v>
      </c>
      <c r="B1928" t="s">
        <v>163</v>
      </c>
      <c r="C1928" t="s">
        <v>2238</v>
      </c>
      <c r="D1928">
        <v>0</v>
      </c>
      <c r="E1928">
        <v>60</v>
      </c>
    </row>
    <row r="1929" spans="1:5" hidden="1" x14ac:dyDescent="0.25">
      <c r="A1929">
        <v>1575</v>
      </c>
      <c r="B1929" t="s">
        <v>19</v>
      </c>
      <c r="C1929" t="e">
        <f>-ya sé - dijo Pitaluga, bostezando- He violado el reglamento</f>
        <v>#NAME?</v>
      </c>
      <c r="D1929">
        <v>0</v>
      </c>
      <c r="E1929">
        <v>60</v>
      </c>
    </row>
    <row r="1930" spans="1:5" hidden="1" x14ac:dyDescent="0.25">
      <c r="A1930">
        <v>969</v>
      </c>
      <c r="B1930" t="s">
        <v>2109</v>
      </c>
      <c r="C1930" t="s">
        <v>2239</v>
      </c>
      <c r="D1930">
        <v>0</v>
      </c>
      <c r="E1930">
        <v>60</v>
      </c>
    </row>
    <row r="1931" spans="1:5" hidden="1" x14ac:dyDescent="0.25">
      <c r="A1931">
        <v>2115</v>
      </c>
      <c r="B1931" t="s">
        <v>35</v>
      </c>
      <c r="C1931" t="s">
        <v>2240</v>
      </c>
      <c r="D1931">
        <v>0</v>
      </c>
      <c r="E1931">
        <v>60</v>
      </c>
    </row>
    <row r="1932" spans="1:5" hidden="1" x14ac:dyDescent="0.25">
      <c r="A1932">
        <v>2035</v>
      </c>
      <c r="B1932" t="s">
        <v>284</v>
      </c>
      <c r="C1932" t="s">
        <v>2241</v>
      </c>
      <c r="D1932">
        <v>0</v>
      </c>
      <c r="E1932">
        <v>60</v>
      </c>
    </row>
    <row r="1933" spans="1:5" hidden="1" x14ac:dyDescent="0.25">
      <c r="A1933">
        <v>1700</v>
      </c>
      <c r="B1933" t="s">
        <v>625</v>
      </c>
      <c r="C1933" t="s">
        <v>2242</v>
      </c>
      <c r="D1933">
        <v>0</v>
      </c>
      <c r="E1933">
        <v>60</v>
      </c>
    </row>
    <row r="1934" spans="1:5" hidden="1" x14ac:dyDescent="0.25">
      <c r="A1934">
        <v>2220</v>
      </c>
      <c r="B1934" t="s">
        <v>360</v>
      </c>
      <c r="C1934" t="s">
        <v>2243</v>
      </c>
      <c r="D1934">
        <v>0</v>
      </c>
      <c r="E1934">
        <v>60</v>
      </c>
    </row>
    <row r="1935" spans="1:5" hidden="1" x14ac:dyDescent="0.25">
      <c r="A1935">
        <v>1318</v>
      </c>
      <c r="B1935" t="s">
        <v>547</v>
      </c>
      <c r="C1935" t="s">
        <v>2244</v>
      </c>
      <c r="D1935">
        <v>0</v>
      </c>
      <c r="E1935">
        <v>60</v>
      </c>
    </row>
    <row r="1936" spans="1:5" hidden="1" x14ac:dyDescent="0.25">
      <c r="A1936">
        <v>2115</v>
      </c>
      <c r="B1936" t="s">
        <v>35</v>
      </c>
      <c r="C1936" t="s">
        <v>2245</v>
      </c>
      <c r="D1936">
        <v>0</v>
      </c>
      <c r="E1936">
        <v>60</v>
      </c>
    </row>
    <row r="1937" spans="1:5" hidden="1" x14ac:dyDescent="0.25">
      <c r="A1937">
        <v>661</v>
      </c>
      <c r="B1937" t="s">
        <v>124</v>
      </c>
      <c r="C1937" t="s">
        <v>2246</v>
      </c>
      <c r="D1937">
        <v>0</v>
      </c>
      <c r="E1937">
        <v>60</v>
      </c>
    </row>
    <row r="1938" spans="1:5" hidden="1" x14ac:dyDescent="0.25">
      <c r="A1938">
        <v>1441</v>
      </c>
      <c r="B1938" t="s">
        <v>2247</v>
      </c>
      <c r="C1938" t="e">
        <f>-de acuerdo - dijo Calzada- Cállense, que ahí Está el Piraña</f>
        <v>#NAME?</v>
      </c>
      <c r="D1938">
        <v>0</v>
      </c>
      <c r="E1938">
        <v>60</v>
      </c>
    </row>
    <row r="1939" spans="1:5" x14ac:dyDescent="0.25">
      <c r="A1939">
        <v>46</v>
      </c>
      <c r="B1939" t="s">
        <v>1096</v>
      </c>
      <c r="C1939" t="s">
        <v>2248</v>
      </c>
      <c r="D1939" s="2">
        <v>1</v>
      </c>
      <c r="E1939">
        <v>60</v>
      </c>
    </row>
    <row r="1940" spans="1:5" hidden="1" x14ac:dyDescent="0.25">
      <c r="A1940">
        <v>2035</v>
      </c>
      <c r="B1940" t="s">
        <v>284</v>
      </c>
      <c r="C1940" t="s">
        <v>2249</v>
      </c>
      <c r="D1940">
        <v>0</v>
      </c>
      <c r="E1940">
        <v>60</v>
      </c>
    </row>
    <row r="1941" spans="1:5" hidden="1" x14ac:dyDescent="0.25">
      <c r="A1941">
        <v>258</v>
      </c>
      <c r="B1941" t="s">
        <v>380</v>
      </c>
      <c r="C1941" t="s">
        <v>2250</v>
      </c>
      <c r="D1941">
        <v>0</v>
      </c>
      <c r="E1941">
        <v>60</v>
      </c>
    </row>
    <row r="1942" spans="1:5" hidden="1" x14ac:dyDescent="0.25">
      <c r="A1942">
        <v>788</v>
      </c>
      <c r="B1942" t="s">
        <v>818</v>
      </c>
      <c r="C1942" t="s">
        <v>2251</v>
      </c>
      <c r="D1942">
        <v>0</v>
      </c>
      <c r="E1942">
        <v>60</v>
      </c>
    </row>
    <row r="1943" spans="1:5" hidden="1" x14ac:dyDescent="0.25">
      <c r="A1943">
        <v>261</v>
      </c>
      <c r="B1943" t="s">
        <v>40</v>
      </c>
      <c r="C1943" t="s">
        <v>2252</v>
      </c>
      <c r="D1943">
        <v>0</v>
      </c>
      <c r="E1943">
        <v>60</v>
      </c>
    </row>
    <row r="1944" spans="1:5" hidden="1" x14ac:dyDescent="0.25">
      <c r="A1944">
        <v>1954</v>
      </c>
      <c r="B1944" t="s">
        <v>83</v>
      </c>
      <c r="C1944" t="s">
        <v>2253</v>
      </c>
      <c r="D1944">
        <v>0</v>
      </c>
      <c r="E1944">
        <v>60</v>
      </c>
    </row>
    <row r="1945" spans="1:5" hidden="1" x14ac:dyDescent="0.25">
      <c r="A1945">
        <v>1954</v>
      </c>
      <c r="B1945" t="s">
        <v>83</v>
      </c>
      <c r="C1945" t="s">
        <v>2254</v>
      </c>
      <c r="D1945">
        <v>0</v>
      </c>
      <c r="E1945">
        <v>60</v>
      </c>
    </row>
    <row r="1946" spans="1:5" hidden="1" x14ac:dyDescent="0.25">
      <c r="A1946">
        <v>2237</v>
      </c>
      <c r="B1946" t="s">
        <v>385</v>
      </c>
      <c r="C1946" t="s">
        <v>2255</v>
      </c>
      <c r="D1946">
        <v>0</v>
      </c>
      <c r="E1946">
        <v>60</v>
      </c>
    </row>
    <row r="1947" spans="1:5" hidden="1" x14ac:dyDescent="0.25">
      <c r="A1947">
        <v>2212</v>
      </c>
      <c r="B1947" t="s">
        <v>11</v>
      </c>
      <c r="C1947" t="s">
        <v>2256</v>
      </c>
      <c r="D1947">
        <v>0</v>
      </c>
      <c r="E1947">
        <v>60</v>
      </c>
    </row>
    <row r="1948" spans="1:5" hidden="1" x14ac:dyDescent="0.25">
      <c r="A1948">
        <v>1111</v>
      </c>
      <c r="B1948" t="s">
        <v>30</v>
      </c>
      <c r="C1948" t="s">
        <v>2257</v>
      </c>
      <c r="D1948">
        <v>0</v>
      </c>
      <c r="E1948">
        <v>60</v>
      </c>
    </row>
    <row r="1949" spans="1:5" hidden="1" x14ac:dyDescent="0.25">
      <c r="A1949">
        <v>2152</v>
      </c>
      <c r="B1949" t="s">
        <v>589</v>
      </c>
      <c r="C1949" t="s">
        <v>2258</v>
      </c>
      <c r="D1949">
        <v>0</v>
      </c>
      <c r="E1949">
        <v>60</v>
      </c>
    </row>
    <row r="1950" spans="1:5" hidden="1" x14ac:dyDescent="0.25">
      <c r="A1950">
        <v>513</v>
      </c>
      <c r="B1950" t="s">
        <v>61</v>
      </c>
      <c r="C1950" t="s">
        <v>2259</v>
      </c>
      <c r="D1950">
        <v>0</v>
      </c>
      <c r="E1950">
        <v>60</v>
      </c>
    </row>
    <row r="1951" spans="1:5" hidden="1" x14ac:dyDescent="0.25">
      <c r="A1951">
        <v>513</v>
      </c>
      <c r="B1951" t="s">
        <v>61</v>
      </c>
      <c r="C1951" t="s">
        <v>2260</v>
      </c>
      <c r="D1951">
        <v>0</v>
      </c>
      <c r="E1951">
        <v>60</v>
      </c>
    </row>
    <row r="1952" spans="1:5" hidden="1" x14ac:dyDescent="0.25">
      <c r="A1952">
        <v>1875</v>
      </c>
      <c r="B1952" t="s">
        <v>107</v>
      </c>
      <c r="C1952" t="s">
        <v>2261</v>
      </c>
      <c r="D1952">
        <v>0</v>
      </c>
      <c r="E1952">
        <v>60</v>
      </c>
    </row>
    <row r="1953" spans="1:5" hidden="1" x14ac:dyDescent="0.25">
      <c r="A1953">
        <v>513</v>
      </c>
      <c r="B1953" t="s">
        <v>61</v>
      </c>
      <c r="C1953" t="s">
        <v>2262</v>
      </c>
      <c r="D1953">
        <v>0</v>
      </c>
      <c r="E1953">
        <v>60</v>
      </c>
    </row>
    <row r="1954" spans="1:5" hidden="1" x14ac:dyDescent="0.25">
      <c r="A1954">
        <v>414</v>
      </c>
      <c r="B1954" t="s">
        <v>49</v>
      </c>
      <c r="C1954" t="s">
        <v>2263</v>
      </c>
      <c r="D1954">
        <v>0</v>
      </c>
      <c r="E1954">
        <v>60</v>
      </c>
    </row>
    <row r="1955" spans="1:5" hidden="1" x14ac:dyDescent="0.25">
      <c r="A1955">
        <v>587</v>
      </c>
      <c r="B1955" t="s">
        <v>289</v>
      </c>
      <c r="C1955" t="s">
        <v>2264</v>
      </c>
      <c r="D1955">
        <v>0</v>
      </c>
      <c r="E1955">
        <v>60</v>
      </c>
    </row>
    <row r="1956" spans="1:5" hidden="1" x14ac:dyDescent="0.25">
      <c r="A1956">
        <v>1102</v>
      </c>
      <c r="B1956" t="s">
        <v>166</v>
      </c>
      <c r="C1956" t="s">
        <v>2265</v>
      </c>
      <c r="D1956">
        <v>0</v>
      </c>
      <c r="E1956">
        <v>60</v>
      </c>
    </row>
    <row r="1957" spans="1:5" hidden="1" x14ac:dyDescent="0.25">
      <c r="A1957">
        <v>435</v>
      </c>
      <c r="B1957" t="s">
        <v>126</v>
      </c>
      <c r="C1957" t="s">
        <v>2266</v>
      </c>
      <c r="D1957">
        <v>0</v>
      </c>
      <c r="E1957">
        <v>60</v>
      </c>
    </row>
    <row r="1958" spans="1:5" hidden="1" x14ac:dyDescent="0.25">
      <c r="A1958">
        <v>405</v>
      </c>
      <c r="B1958" t="s">
        <v>189</v>
      </c>
      <c r="C1958" t="s">
        <v>2267</v>
      </c>
      <c r="D1958">
        <v>0</v>
      </c>
      <c r="E1958">
        <v>60</v>
      </c>
    </row>
    <row r="1959" spans="1:5" hidden="1" x14ac:dyDescent="0.25">
      <c r="A1959">
        <v>2161</v>
      </c>
      <c r="B1959" t="s">
        <v>861</v>
      </c>
      <c r="C1959" t="s">
        <v>2268</v>
      </c>
      <c r="D1959">
        <v>0</v>
      </c>
      <c r="E1959">
        <v>60</v>
      </c>
    </row>
    <row r="1960" spans="1:5" hidden="1" x14ac:dyDescent="0.25">
      <c r="A1960">
        <v>1858</v>
      </c>
      <c r="B1960" t="s">
        <v>315</v>
      </c>
      <c r="C1960" t="s">
        <v>2269</v>
      </c>
      <c r="D1960">
        <v>0</v>
      </c>
      <c r="E1960">
        <v>60</v>
      </c>
    </row>
    <row r="1961" spans="1:5" hidden="1" x14ac:dyDescent="0.25">
      <c r="A1961">
        <v>548</v>
      </c>
      <c r="B1961" t="s">
        <v>99</v>
      </c>
      <c r="C1961" t="s">
        <v>2270</v>
      </c>
      <c r="D1961">
        <v>0</v>
      </c>
      <c r="E1961">
        <v>60</v>
      </c>
    </row>
    <row r="1962" spans="1:5" hidden="1" x14ac:dyDescent="0.25">
      <c r="A1962">
        <v>1111</v>
      </c>
      <c r="B1962" t="s">
        <v>30</v>
      </c>
      <c r="C1962" t="s">
        <v>2271</v>
      </c>
      <c r="D1962">
        <v>0</v>
      </c>
      <c r="E1962">
        <v>60</v>
      </c>
    </row>
    <row r="1963" spans="1:5" hidden="1" x14ac:dyDescent="0.25">
      <c r="A1963">
        <v>1876</v>
      </c>
      <c r="B1963" t="s">
        <v>57</v>
      </c>
      <c r="C1963" t="s">
        <v>2272</v>
      </c>
      <c r="D1963">
        <v>0</v>
      </c>
      <c r="E1963">
        <v>60</v>
      </c>
    </row>
    <row r="1964" spans="1:5" hidden="1" x14ac:dyDescent="0.25">
      <c r="A1964">
        <v>1111</v>
      </c>
      <c r="B1964" t="s">
        <v>30</v>
      </c>
      <c r="C1964" t="s">
        <v>2273</v>
      </c>
      <c r="D1964">
        <v>0</v>
      </c>
      <c r="E1964">
        <v>60</v>
      </c>
    </row>
    <row r="1965" spans="1:5" hidden="1" x14ac:dyDescent="0.25">
      <c r="A1965">
        <v>2115</v>
      </c>
      <c r="B1965" t="s">
        <v>35</v>
      </c>
      <c r="C1965" t="s">
        <v>2274</v>
      </c>
      <c r="D1965">
        <v>0</v>
      </c>
      <c r="E1965">
        <v>60</v>
      </c>
    </row>
    <row r="1966" spans="1:5" hidden="1" x14ac:dyDescent="0.25">
      <c r="A1966">
        <v>1111</v>
      </c>
      <c r="B1966" t="s">
        <v>30</v>
      </c>
      <c r="C1966" t="s">
        <v>2275</v>
      </c>
      <c r="D1966">
        <v>0</v>
      </c>
      <c r="E1966">
        <v>60</v>
      </c>
    </row>
    <row r="1967" spans="1:5" hidden="1" x14ac:dyDescent="0.25">
      <c r="A1967">
        <v>435</v>
      </c>
      <c r="B1967" t="s">
        <v>126</v>
      </c>
      <c r="C1967" t="s">
        <v>2276</v>
      </c>
      <c r="D1967">
        <v>0</v>
      </c>
      <c r="E1967">
        <v>60</v>
      </c>
    </row>
    <row r="1968" spans="1:5" hidden="1" x14ac:dyDescent="0.25">
      <c r="A1968">
        <v>414</v>
      </c>
      <c r="B1968" t="s">
        <v>49</v>
      </c>
      <c r="C1968" t="s">
        <v>2277</v>
      </c>
      <c r="D1968">
        <v>0</v>
      </c>
      <c r="E1968">
        <v>60</v>
      </c>
    </row>
    <row r="1969" spans="1:5" hidden="1" x14ac:dyDescent="0.25">
      <c r="A1969">
        <v>513</v>
      </c>
      <c r="B1969" t="s">
        <v>61</v>
      </c>
      <c r="C1969" t="s">
        <v>2278</v>
      </c>
      <c r="D1969">
        <v>0</v>
      </c>
      <c r="E1969">
        <v>60</v>
      </c>
    </row>
    <row r="1970" spans="1:5" hidden="1" x14ac:dyDescent="0.25">
      <c r="A1970">
        <v>435</v>
      </c>
      <c r="B1970" t="s">
        <v>126</v>
      </c>
      <c r="C1970" t="s">
        <v>2279</v>
      </c>
      <c r="D1970">
        <v>0</v>
      </c>
      <c r="E1970">
        <v>60</v>
      </c>
    </row>
    <row r="1971" spans="1:5" hidden="1" x14ac:dyDescent="0.25">
      <c r="A1971">
        <v>1871</v>
      </c>
      <c r="B1971" t="s">
        <v>373</v>
      </c>
      <c r="C1971" t="s">
        <v>2280</v>
      </c>
      <c r="D1971">
        <v>0</v>
      </c>
      <c r="E1971">
        <v>60</v>
      </c>
    </row>
    <row r="1972" spans="1:5" hidden="1" x14ac:dyDescent="0.25">
      <c r="A1972">
        <v>1111</v>
      </c>
      <c r="B1972" t="s">
        <v>30</v>
      </c>
      <c r="C1972" t="s">
        <v>2281</v>
      </c>
      <c r="D1972">
        <v>0</v>
      </c>
      <c r="E1972">
        <v>60</v>
      </c>
    </row>
    <row r="1973" spans="1:5" hidden="1" x14ac:dyDescent="0.25">
      <c r="A1973">
        <v>574</v>
      </c>
      <c r="B1973" t="s">
        <v>976</v>
      </c>
      <c r="C1973" t="s">
        <v>2282</v>
      </c>
      <c r="D1973">
        <v>0</v>
      </c>
      <c r="E1973">
        <v>60</v>
      </c>
    </row>
    <row r="1974" spans="1:5" hidden="1" x14ac:dyDescent="0.25">
      <c r="A1974">
        <v>513</v>
      </c>
      <c r="B1974" t="s">
        <v>61</v>
      </c>
      <c r="C1974" t="s">
        <v>2283</v>
      </c>
      <c r="D1974">
        <v>0</v>
      </c>
      <c r="E1974">
        <v>60</v>
      </c>
    </row>
    <row r="1975" spans="1:5" hidden="1" x14ac:dyDescent="0.25">
      <c r="A1975">
        <v>1225</v>
      </c>
      <c r="B1975" t="s">
        <v>44</v>
      </c>
      <c r="C1975" t="s">
        <v>2284</v>
      </c>
      <c r="D1975">
        <v>0</v>
      </c>
      <c r="E1975">
        <v>60</v>
      </c>
    </row>
    <row r="1976" spans="1:5" hidden="1" x14ac:dyDescent="0.25">
      <c r="A1976">
        <v>1111</v>
      </c>
      <c r="B1976" t="s">
        <v>30</v>
      </c>
      <c r="C1976" t="s">
        <v>2285</v>
      </c>
      <c r="D1976">
        <v>0</v>
      </c>
      <c r="E1976">
        <v>60</v>
      </c>
    </row>
    <row r="1977" spans="1:5" hidden="1" x14ac:dyDescent="0.25">
      <c r="A1977">
        <v>2176</v>
      </c>
      <c r="B1977" t="s">
        <v>66</v>
      </c>
      <c r="C1977" t="s">
        <v>2286</v>
      </c>
      <c r="D1977">
        <v>0</v>
      </c>
      <c r="E1977">
        <v>60</v>
      </c>
    </row>
    <row r="1978" spans="1:5" hidden="1" x14ac:dyDescent="0.25">
      <c r="A1978">
        <v>1163</v>
      </c>
      <c r="B1978" t="s">
        <v>987</v>
      </c>
      <c r="C1978" t="s">
        <v>2287</v>
      </c>
      <c r="D1978">
        <v>0</v>
      </c>
      <c r="E1978">
        <v>60</v>
      </c>
    </row>
    <row r="1979" spans="1:5" hidden="1" x14ac:dyDescent="0.25">
      <c r="A1979">
        <v>1129</v>
      </c>
      <c r="B1979" t="s">
        <v>88</v>
      </c>
      <c r="C1979" t="e">
        <f>-eso parece una declaración de amor de maricón -dijo Alberto</f>
        <v>#NAME?</v>
      </c>
      <c r="D1979">
        <v>0</v>
      </c>
      <c r="E1979">
        <v>60</v>
      </c>
    </row>
    <row r="1980" spans="1:5" hidden="1" x14ac:dyDescent="0.25">
      <c r="A1980">
        <v>1111</v>
      </c>
      <c r="B1980" t="s">
        <v>30</v>
      </c>
      <c r="C1980" t="s">
        <v>2288</v>
      </c>
      <c r="D1980">
        <v>0</v>
      </c>
      <c r="E1980">
        <v>60</v>
      </c>
    </row>
    <row r="1981" spans="1:5" hidden="1" x14ac:dyDescent="0.25">
      <c r="A1981">
        <v>636</v>
      </c>
      <c r="B1981" t="s">
        <v>296</v>
      </c>
      <c r="C1981" t="s">
        <v>2289</v>
      </c>
      <c r="D1981">
        <v>0</v>
      </c>
      <c r="E1981">
        <v>60</v>
      </c>
    </row>
    <row r="1982" spans="1:5" hidden="1" x14ac:dyDescent="0.25">
      <c r="A1982">
        <v>1129</v>
      </c>
      <c r="B1982" t="s">
        <v>88</v>
      </c>
      <c r="C1982" t="s">
        <v>2290</v>
      </c>
      <c r="D1982">
        <v>0</v>
      </c>
      <c r="E1982">
        <v>60</v>
      </c>
    </row>
    <row r="1983" spans="1:5" hidden="1" x14ac:dyDescent="0.25">
      <c r="A1983">
        <v>459</v>
      </c>
      <c r="B1983" t="s">
        <v>556</v>
      </c>
      <c r="C1983" t="s">
        <v>2291</v>
      </c>
      <c r="D1983">
        <v>0</v>
      </c>
      <c r="E1983">
        <v>60</v>
      </c>
    </row>
    <row r="1984" spans="1:5" hidden="1" x14ac:dyDescent="0.25">
      <c r="A1984">
        <v>1875</v>
      </c>
      <c r="B1984" t="s">
        <v>107</v>
      </c>
      <c r="C1984" t="s">
        <v>2292</v>
      </c>
      <c r="D1984">
        <v>0</v>
      </c>
      <c r="E1984">
        <v>60</v>
      </c>
    </row>
    <row r="1985" spans="1:5" hidden="1" x14ac:dyDescent="0.25">
      <c r="A1985">
        <v>1111</v>
      </c>
      <c r="B1985" t="s">
        <v>30</v>
      </c>
      <c r="C1985" t="s">
        <v>2293</v>
      </c>
      <c r="D1985">
        <v>0</v>
      </c>
      <c r="E1985">
        <v>60</v>
      </c>
    </row>
    <row r="1986" spans="1:5" hidden="1" x14ac:dyDescent="0.25">
      <c r="A1986">
        <v>1111</v>
      </c>
      <c r="B1986" t="s">
        <v>30</v>
      </c>
      <c r="C1986" t="s">
        <v>2294</v>
      </c>
      <c r="D1986">
        <v>0</v>
      </c>
      <c r="E1986">
        <v>60</v>
      </c>
    </row>
    <row r="1987" spans="1:5" hidden="1" x14ac:dyDescent="0.25">
      <c r="A1987">
        <v>591</v>
      </c>
      <c r="B1987" t="s">
        <v>247</v>
      </c>
      <c r="C1987" t="s">
        <v>2295</v>
      </c>
      <c r="D1987">
        <v>0</v>
      </c>
      <c r="E1987">
        <v>60</v>
      </c>
    </row>
    <row r="1988" spans="1:5" hidden="1" x14ac:dyDescent="0.25">
      <c r="A1988">
        <v>513</v>
      </c>
      <c r="B1988" t="s">
        <v>61</v>
      </c>
      <c r="C1988" t="s">
        <v>2296</v>
      </c>
      <c r="D1988">
        <v>0</v>
      </c>
      <c r="E1988">
        <v>60</v>
      </c>
    </row>
    <row r="1989" spans="1:5" hidden="1" x14ac:dyDescent="0.25">
      <c r="A1989">
        <v>382</v>
      </c>
      <c r="B1989" t="s">
        <v>9</v>
      </c>
      <c r="C1989" t="s">
        <v>2297</v>
      </c>
      <c r="D1989">
        <v>0</v>
      </c>
      <c r="E1989">
        <v>60</v>
      </c>
    </row>
    <row r="1990" spans="1:5" hidden="1" x14ac:dyDescent="0.25">
      <c r="A1990">
        <v>513</v>
      </c>
      <c r="B1990" t="s">
        <v>61</v>
      </c>
      <c r="C1990" t="s">
        <v>2298</v>
      </c>
      <c r="D1990">
        <v>0</v>
      </c>
      <c r="E1990">
        <v>60</v>
      </c>
    </row>
    <row r="1991" spans="1:5" hidden="1" x14ac:dyDescent="0.25">
      <c r="A1991">
        <v>1111</v>
      </c>
      <c r="B1991" t="s">
        <v>30</v>
      </c>
      <c r="C1991" t="s">
        <v>2299</v>
      </c>
      <c r="D1991">
        <v>0</v>
      </c>
      <c r="E1991">
        <v>60</v>
      </c>
    </row>
    <row r="1992" spans="1:5" hidden="1" x14ac:dyDescent="0.25">
      <c r="A1992">
        <v>2185</v>
      </c>
      <c r="B1992" t="s">
        <v>510</v>
      </c>
      <c r="C1992" t="s">
        <v>2300</v>
      </c>
      <c r="D1992">
        <v>0</v>
      </c>
      <c r="E1992">
        <v>60</v>
      </c>
    </row>
    <row r="1993" spans="1:5" hidden="1" x14ac:dyDescent="0.25">
      <c r="A1993">
        <v>513</v>
      </c>
      <c r="B1993" t="s">
        <v>61</v>
      </c>
      <c r="C1993" t="s">
        <v>2301</v>
      </c>
      <c r="D1993">
        <v>0</v>
      </c>
      <c r="E1993">
        <v>60</v>
      </c>
    </row>
    <row r="1994" spans="1:5" hidden="1" x14ac:dyDescent="0.25">
      <c r="A1994">
        <v>2176</v>
      </c>
      <c r="B1994" t="s">
        <v>66</v>
      </c>
      <c r="C1994" t="s">
        <v>2302</v>
      </c>
      <c r="D1994">
        <v>0</v>
      </c>
      <c r="E1994">
        <v>60</v>
      </c>
    </row>
    <row r="1995" spans="1:5" hidden="1" x14ac:dyDescent="0.25">
      <c r="A1995">
        <v>1860</v>
      </c>
      <c r="B1995" t="s">
        <v>348</v>
      </c>
      <c r="C1995" t="s">
        <v>2303</v>
      </c>
      <c r="D1995">
        <v>0</v>
      </c>
      <c r="E1995">
        <v>61</v>
      </c>
    </row>
    <row r="1996" spans="1:5" hidden="1" x14ac:dyDescent="0.25">
      <c r="A1996">
        <v>1111</v>
      </c>
      <c r="B1996" t="s">
        <v>30</v>
      </c>
      <c r="C1996" t="s">
        <v>2304</v>
      </c>
      <c r="D1996">
        <v>0</v>
      </c>
      <c r="E1996">
        <v>61</v>
      </c>
    </row>
    <row r="1997" spans="1:5" hidden="1" x14ac:dyDescent="0.25">
      <c r="A1997">
        <v>1237</v>
      </c>
      <c r="B1997" t="s">
        <v>15</v>
      </c>
      <c r="C1997" t="s">
        <v>2305</v>
      </c>
      <c r="D1997">
        <v>0</v>
      </c>
      <c r="E1997">
        <v>61</v>
      </c>
    </row>
    <row r="1998" spans="1:5" hidden="1" x14ac:dyDescent="0.25">
      <c r="A1998">
        <v>2115</v>
      </c>
      <c r="B1998" t="s">
        <v>35</v>
      </c>
      <c r="C1998" t="s">
        <v>2306</v>
      </c>
      <c r="D1998">
        <v>0</v>
      </c>
      <c r="E1998">
        <v>61</v>
      </c>
    </row>
    <row r="1999" spans="1:5" hidden="1" x14ac:dyDescent="0.25">
      <c r="A1999">
        <v>1374</v>
      </c>
      <c r="B1999" t="s">
        <v>1593</v>
      </c>
      <c r="C1999" t="s">
        <v>2307</v>
      </c>
      <c r="D1999">
        <v>0</v>
      </c>
      <c r="E1999">
        <v>61</v>
      </c>
    </row>
    <row r="2000" spans="1:5" hidden="1" x14ac:dyDescent="0.25">
      <c r="A2000">
        <v>1960</v>
      </c>
      <c r="B2000" t="s">
        <v>1411</v>
      </c>
      <c r="C2000" t="s">
        <v>2308</v>
      </c>
      <c r="D2000">
        <v>0</v>
      </c>
      <c r="E2000">
        <v>61</v>
      </c>
    </row>
    <row r="2001" spans="1:5" hidden="1" x14ac:dyDescent="0.25">
      <c r="A2001">
        <v>413</v>
      </c>
      <c r="B2001" t="s">
        <v>2309</v>
      </c>
      <c r="C2001" t="s">
        <v>2310</v>
      </c>
      <c r="D2001">
        <v>0</v>
      </c>
      <c r="E2001">
        <v>61</v>
      </c>
    </row>
    <row r="2002" spans="1:5" hidden="1" x14ac:dyDescent="0.25">
      <c r="A2002">
        <v>1339</v>
      </c>
      <c r="B2002" t="s">
        <v>2311</v>
      </c>
      <c r="C2002" t="e">
        <f>- Entonces, ¿Qué hace de pie? los perros andan a cuatro patas</f>
        <v>#NAME?</v>
      </c>
      <c r="D2002">
        <v>0</v>
      </c>
      <c r="E2002">
        <v>61</v>
      </c>
    </row>
    <row r="2003" spans="1:5" hidden="1" x14ac:dyDescent="0.25">
      <c r="A2003">
        <v>500</v>
      </c>
      <c r="B2003" t="s">
        <v>278</v>
      </c>
      <c r="C2003" t="s">
        <v>2312</v>
      </c>
      <c r="D2003">
        <v>0</v>
      </c>
      <c r="E2003">
        <v>61</v>
      </c>
    </row>
    <row r="2004" spans="1:5" hidden="1" x14ac:dyDescent="0.25">
      <c r="A2004">
        <v>201</v>
      </c>
      <c r="B2004" t="s">
        <v>2313</v>
      </c>
      <c r="C2004" t="s">
        <v>2314</v>
      </c>
      <c r="D2004">
        <v>0</v>
      </c>
      <c r="E2004">
        <v>61</v>
      </c>
    </row>
    <row r="2005" spans="1:5" hidden="1" x14ac:dyDescent="0.25">
      <c r="A2005">
        <v>136</v>
      </c>
      <c r="B2005" t="s">
        <v>170</v>
      </c>
      <c r="C2005" t="s">
        <v>2315</v>
      </c>
      <c r="D2005">
        <v>0</v>
      </c>
      <c r="E2005">
        <v>61</v>
      </c>
    </row>
    <row r="2006" spans="1:5" hidden="1" x14ac:dyDescent="0.25">
      <c r="A2006">
        <v>1643</v>
      </c>
      <c r="B2006" t="s">
        <v>2316</v>
      </c>
      <c r="C2006" t="s">
        <v>2317</v>
      </c>
      <c r="D2006">
        <v>0</v>
      </c>
      <c r="E2006">
        <v>61</v>
      </c>
    </row>
    <row r="2007" spans="1:5" hidden="1" x14ac:dyDescent="0.25">
      <c r="A2007">
        <v>402</v>
      </c>
      <c r="B2007" t="s">
        <v>897</v>
      </c>
      <c r="C2007" t="s">
        <v>2318</v>
      </c>
      <c r="D2007">
        <v>0</v>
      </c>
      <c r="E2007">
        <v>61</v>
      </c>
    </row>
    <row r="2008" spans="1:5" x14ac:dyDescent="0.25">
      <c r="A2008">
        <v>2050</v>
      </c>
      <c r="B2008" t="s">
        <v>2319</v>
      </c>
      <c r="C2008" t="s">
        <v>2320</v>
      </c>
      <c r="D2008" s="1">
        <v>3</v>
      </c>
      <c r="E2008">
        <v>61</v>
      </c>
    </row>
    <row r="2009" spans="1:5" hidden="1" x14ac:dyDescent="0.25">
      <c r="A2009">
        <v>2174</v>
      </c>
      <c r="B2009" t="s">
        <v>1850</v>
      </c>
      <c r="C2009" t="s">
        <v>2321</v>
      </c>
      <c r="D2009">
        <v>0</v>
      </c>
      <c r="E2009">
        <v>61</v>
      </c>
    </row>
    <row r="2010" spans="1:5" hidden="1" x14ac:dyDescent="0.25">
      <c r="A2010">
        <v>1111</v>
      </c>
      <c r="B2010" t="s">
        <v>30</v>
      </c>
      <c r="C2010" t="s">
        <v>2322</v>
      </c>
      <c r="D2010">
        <v>0</v>
      </c>
      <c r="E2010">
        <v>61</v>
      </c>
    </row>
    <row r="2011" spans="1:5" hidden="1" x14ac:dyDescent="0.25">
      <c r="A2011">
        <v>2204</v>
      </c>
      <c r="B2011" t="s">
        <v>538</v>
      </c>
      <c r="C2011" t="s">
        <v>2323</v>
      </c>
      <c r="D2011">
        <v>0</v>
      </c>
      <c r="E2011">
        <v>61</v>
      </c>
    </row>
    <row r="2012" spans="1:5" hidden="1" x14ac:dyDescent="0.25">
      <c r="A2012">
        <v>530</v>
      </c>
      <c r="B2012" t="s">
        <v>2324</v>
      </c>
      <c r="C2012" t="s">
        <v>2325</v>
      </c>
      <c r="D2012">
        <v>0</v>
      </c>
      <c r="E2012">
        <v>61</v>
      </c>
    </row>
    <row r="2013" spans="1:5" hidden="1" x14ac:dyDescent="0.25">
      <c r="A2013">
        <v>1413</v>
      </c>
      <c r="B2013" t="s">
        <v>2136</v>
      </c>
      <c r="C2013" t="s">
        <v>2326</v>
      </c>
      <c r="D2013">
        <v>0</v>
      </c>
      <c r="E2013">
        <v>61</v>
      </c>
    </row>
    <row r="2014" spans="1:5" hidden="1" x14ac:dyDescent="0.25">
      <c r="A2014">
        <v>1669</v>
      </c>
      <c r="B2014" t="s">
        <v>176</v>
      </c>
      <c r="C2014" t="s">
        <v>2327</v>
      </c>
      <c r="D2014">
        <v>0</v>
      </c>
      <c r="E2014">
        <v>61</v>
      </c>
    </row>
    <row r="2015" spans="1:5" hidden="1" x14ac:dyDescent="0.25">
      <c r="A2015">
        <v>1046</v>
      </c>
      <c r="B2015" t="s">
        <v>136</v>
      </c>
      <c r="C2015" t="s">
        <v>2328</v>
      </c>
      <c r="D2015">
        <v>0</v>
      </c>
      <c r="E2015">
        <v>61</v>
      </c>
    </row>
    <row r="2016" spans="1:5" hidden="1" x14ac:dyDescent="0.25">
      <c r="A2016">
        <v>1168</v>
      </c>
      <c r="B2016" t="s">
        <v>599</v>
      </c>
      <c r="C2016" t="s">
        <v>2329</v>
      </c>
      <c r="D2016">
        <v>0</v>
      </c>
      <c r="E2016">
        <v>61</v>
      </c>
    </row>
    <row r="2017" spans="1:5" hidden="1" x14ac:dyDescent="0.25">
      <c r="A2017">
        <v>2294</v>
      </c>
      <c r="B2017" t="s">
        <v>71</v>
      </c>
      <c r="C2017" t="s">
        <v>2330</v>
      </c>
      <c r="D2017">
        <v>0</v>
      </c>
      <c r="E2017">
        <v>61</v>
      </c>
    </row>
    <row r="2018" spans="1:5" hidden="1" x14ac:dyDescent="0.25">
      <c r="A2018">
        <v>184</v>
      </c>
      <c r="B2018" t="s">
        <v>2331</v>
      </c>
      <c r="C2018" t="s">
        <v>2332</v>
      </c>
      <c r="D2018">
        <v>0</v>
      </c>
      <c r="E2018">
        <v>61</v>
      </c>
    </row>
    <row r="2019" spans="1:5" hidden="1" x14ac:dyDescent="0.25">
      <c r="A2019">
        <v>543</v>
      </c>
      <c r="B2019" t="s">
        <v>2333</v>
      </c>
      <c r="C2019" t="s">
        <v>2334</v>
      </c>
      <c r="D2019">
        <v>0</v>
      </c>
      <c r="E2019">
        <v>61</v>
      </c>
    </row>
    <row r="2020" spans="1:5" hidden="1" x14ac:dyDescent="0.25">
      <c r="A2020">
        <v>1355</v>
      </c>
      <c r="B2020" t="s">
        <v>449</v>
      </c>
      <c r="C2020" t="s">
        <v>2335</v>
      </c>
      <c r="D2020">
        <v>0</v>
      </c>
      <c r="E2020">
        <v>61</v>
      </c>
    </row>
    <row r="2021" spans="1:5" hidden="1" x14ac:dyDescent="0.25">
      <c r="A2021">
        <v>1383</v>
      </c>
      <c r="B2021" t="s">
        <v>569</v>
      </c>
      <c r="C2021" t="s">
        <v>2336</v>
      </c>
      <c r="D2021">
        <v>0</v>
      </c>
      <c r="E2021">
        <v>61</v>
      </c>
    </row>
    <row r="2022" spans="1:5" hidden="1" x14ac:dyDescent="0.25">
      <c r="A2022">
        <v>827</v>
      </c>
      <c r="B2022" t="s">
        <v>591</v>
      </c>
      <c r="C2022" t="s">
        <v>12772</v>
      </c>
      <c r="D2022">
        <v>0</v>
      </c>
      <c r="E2022">
        <v>0</v>
      </c>
    </row>
    <row r="2023" spans="1:5" hidden="1" x14ac:dyDescent="0.25">
      <c r="A2023">
        <v>1383</v>
      </c>
      <c r="B2023" t="s">
        <v>569</v>
      </c>
      <c r="C2023" t="s">
        <v>2337</v>
      </c>
      <c r="D2023">
        <v>0</v>
      </c>
      <c r="E2023">
        <v>61</v>
      </c>
    </row>
    <row r="2024" spans="1:5" hidden="1" x14ac:dyDescent="0.25">
      <c r="A2024">
        <v>1379</v>
      </c>
      <c r="B2024" t="s">
        <v>1291</v>
      </c>
      <c r="C2024" t="s">
        <v>2338</v>
      </c>
      <c r="D2024">
        <v>0</v>
      </c>
      <c r="E2024">
        <v>61</v>
      </c>
    </row>
    <row r="2025" spans="1:5" hidden="1" x14ac:dyDescent="0.25">
      <c r="A2025">
        <v>1237</v>
      </c>
      <c r="B2025" t="s">
        <v>15</v>
      </c>
      <c r="C2025" t="s">
        <v>2339</v>
      </c>
      <c r="D2025">
        <v>0</v>
      </c>
      <c r="E2025">
        <v>61</v>
      </c>
    </row>
    <row r="2026" spans="1:5" hidden="1" x14ac:dyDescent="0.25">
      <c r="A2026">
        <v>1700</v>
      </c>
      <c r="B2026" t="s">
        <v>625</v>
      </c>
      <c r="C2026" t="s">
        <v>2340</v>
      </c>
      <c r="D2026">
        <v>0</v>
      </c>
      <c r="E2026">
        <v>61</v>
      </c>
    </row>
    <row r="2027" spans="1:5" hidden="1" x14ac:dyDescent="0.25">
      <c r="A2027">
        <v>797</v>
      </c>
      <c r="B2027" t="s">
        <v>631</v>
      </c>
      <c r="C2027" t="s">
        <v>2341</v>
      </c>
      <c r="D2027">
        <v>0</v>
      </c>
      <c r="E2027">
        <v>61</v>
      </c>
    </row>
    <row r="2028" spans="1:5" hidden="1" x14ac:dyDescent="0.25">
      <c r="A2028">
        <v>2182</v>
      </c>
      <c r="B2028" t="s">
        <v>113</v>
      </c>
      <c r="C2028" t="s">
        <v>2342</v>
      </c>
      <c r="D2028">
        <v>0</v>
      </c>
      <c r="E2028">
        <v>61</v>
      </c>
    </row>
    <row r="2029" spans="1:5" hidden="1" x14ac:dyDescent="0.25">
      <c r="A2029">
        <v>587</v>
      </c>
      <c r="B2029" t="s">
        <v>289</v>
      </c>
      <c r="C2029" t="s">
        <v>2343</v>
      </c>
      <c r="D2029">
        <v>0</v>
      </c>
      <c r="E2029">
        <v>61</v>
      </c>
    </row>
    <row r="2030" spans="1:5" hidden="1" x14ac:dyDescent="0.25">
      <c r="A2030">
        <v>265</v>
      </c>
      <c r="B2030" t="s">
        <v>256</v>
      </c>
      <c r="C2030" t="e">
        <f>-¿Y los muertos? -Varios entre nosotros y entre los caporales</f>
        <v>#NAME?</v>
      </c>
      <c r="D2030">
        <v>0</v>
      </c>
      <c r="E2030">
        <v>61</v>
      </c>
    </row>
    <row r="2031" spans="1:5" hidden="1" x14ac:dyDescent="0.25">
      <c r="A2031">
        <v>265</v>
      </c>
      <c r="B2031" t="s">
        <v>256</v>
      </c>
      <c r="C2031" t="s">
        <v>2344</v>
      </c>
      <c r="D2031">
        <v>0</v>
      </c>
      <c r="E2031">
        <v>61</v>
      </c>
    </row>
    <row r="2032" spans="1:5" hidden="1" x14ac:dyDescent="0.25">
      <c r="A2032">
        <v>433</v>
      </c>
      <c r="B2032" t="s">
        <v>419</v>
      </c>
      <c r="C2032" t="s">
        <v>2345</v>
      </c>
      <c r="D2032">
        <v>0</v>
      </c>
      <c r="E2032">
        <v>61</v>
      </c>
    </row>
    <row r="2033" spans="1:5" hidden="1" x14ac:dyDescent="0.25">
      <c r="A2033">
        <v>289</v>
      </c>
      <c r="B2033" t="s">
        <v>272</v>
      </c>
      <c r="C2033" t="s">
        <v>2346</v>
      </c>
      <c r="D2033">
        <v>0</v>
      </c>
      <c r="E2033">
        <v>61</v>
      </c>
    </row>
    <row r="2034" spans="1:5" hidden="1" x14ac:dyDescent="0.25">
      <c r="A2034">
        <v>289</v>
      </c>
      <c r="B2034" t="s">
        <v>272</v>
      </c>
      <c r="C2034" t="s">
        <v>2347</v>
      </c>
      <c r="D2034">
        <v>0</v>
      </c>
      <c r="E2034">
        <v>61</v>
      </c>
    </row>
    <row r="2035" spans="1:5" hidden="1" x14ac:dyDescent="0.25">
      <c r="A2035">
        <v>270</v>
      </c>
      <c r="B2035" t="s">
        <v>53</v>
      </c>
      <c r="C2035" t="s">
        <v>2348</v>
      </c>
      <c r="D2035">
        <v>0</v>
      </c>
      <c r="E2035">
        <v>61</v>
      </c>
    </row>
    <row r="2036" spans="1:5" hidden="1" x14ac:dyDescent="0.25">
      <c r="A2036">
        <v>2236</v>
      </c>
      <c r="B2036" t="s">
        <v>90</v>
      </c>
      <c r="C2036" t="s">
        <v>2349</v>
      </c>
      <c r="D2036">
        <v>0</v>
      </c>
      <c r="E2036">
        <v>61</v>
      </c>
    </row>
    <row r="2037" spans="1:5" hidden="1" x14ac:dyDescent="0.25">
      <c r="A2037">
        <v>2115</v>
      </c>
      <c r="B2037" t="s">
        <v>35</v>
      </c>
      <c r="C2037" t="s">
        <v>2350</v>
      </c>
      <c r="D2037">
        <v>0</v>
      </c>
      <c r="E2037">
        <v>61</v>
      </c>
    </row>
    <row r="2038" spans="1:5" hidden="1" x14ac:dyDescent="0.25">
      <c r="A2038">
        <v>1284</v>
      </c>
      <c r="B2038" t="s">
        <v>13</v>
      </c>
      <c r="C2038" t="s">
        <v>2351</v>
      </c>
      <c r="D2038">
        <v>0</v>
      </c>
      <c r="E2038">
        <v>61</v>
      </c>
    </row>
    <row r="2039" spans="1:5" hidden="1" x14ac:dyDescent="0.25">
      <c r="A2039">
        <v>768</v>
      </c>
      <c r="B2039" t="s">
        <v>2352</v>
      </c>
      <c r="C2039" t="s">
        <v>2353</v>
      </c>
      <c r="D2039">
        <v>0</v>
      </c>
      <c r="E2039">
        <v>61</v>
      </c>
    </row>
    <row r="2040" spans="1:5" hidden="1" x14ac:dyDescent="0.25">
      <c r="A2040">
        <v>768</v>
      </c>
      <c r="B2040" t="s">
        <v>2352</v>
      </c>
      <c r="C2040" t="s">
        <v>2354</v>
      </c>
      <c r="D2040">
        <v>0</v>
      </c>
      <c r="E2040">
        <v>61</v>
      </c>
    </row>
    <row r="2041" spans="1:5" hidden="1" x14ac:dyDescent="0.25">
      <c r="A2041">
        <v>2115</v>
      </c>
      <c r="B2041" t="s">
        <v>35</v>
      </c>
      <c r="C2041" t="s">
        <v>2355</v>
      </c>
      <c r="D2041">
        <v>0</v>
      </c>
      <c r="E2041">
        <v>61</v>
      </c>
    </row>
    <row r="2042" spans="1:5" hidden="1" x14ac:dyDescent="0.25">
      <c r="A2042">
        <v>1876</v>
      </c>
      <c r="B2042" t="s">
        <v>57</v>
      </c>
      <c r="C2042" t="s">
        <v>2356</v>
      </c>
      <c r="D2042">
        <v>0</v>
      </c>
      <c r="E2042">
        <v>61</v>
      </c>
    </row>
    <row r="2043" spans="1:5" hidden="1" x14ac:dyDescent="0.25">
      <c r="A2043">
        <v>2236</v>
      </c>
      <c r="B2043" t="s">
        <v>90</v>
      </c>
      <c r="C2043" t="s">
        <v>2357</v>
      </c>
      <c r="D2043">
        <v>0</v>
      </c>
      <c r="E2043">
        <v>61</v>
      </c>
    </row>
    <row r="2044" spans="1:5" hidden="1" x14ac:dyDescent="0.25">
      <c r="A2044">
        <v>1025</v>
      </c>
      <c r="B2044" t="s">
        <v>413</v>
      </c>
      <c r="C2044" t="e">
        <f>- Pelean - dijo la voz- Ladran y se lanzan uno encima de otro</f>
        <v>#NAME?</v>
      </c>
      <c r="D2044">
        <v>0</v>
      </c>
      <c r="E2044">
        <v>61</v>
      </c>
    </row>
    <row r="2045" spans="1:5" hidden="1" x14ac:dyDescent="0.25">
      <c r="A2045">
        <v>275</v>
      </c>
      <c r="B2045" t="s">
        <v>33</v>
      </c>
      <c r="C2045" t="s">
        <v>2358</v>
      </c>
      <c r="D2045">
        <v>0</v>
      </c>
      <c r="E2045">
        <v>61</v>
      </c>
    </row>
    <row r="2046" spans="1:5" hidden="1" x14ac:dyDescent="0.25">
      <c r="A2046">
        <v>1254</v>
      </c>
      <c r="B2046" t="s">
        <v>1916</v>
      </c>
      <c r="C2046" t="s">
        <v>2359</v>
      </c>
      <c r="D2046">
        <v>0</v>
      </c>
      <c r="E2046">
        <v>61</v>
      </c>
    </row>
    <row r="2047" spans="1:5" hidden="1" x14ac:dyDescent="0.25">
      <c r="A2047">
        <v>2236</v>
      </c>
      <c r="B2047" t="s">
        <v>90</v>
      </c>
      <c r="C2047" t="s">
        <v>2360</v>
      </c>
      <c r="D2047">
        <v>0</v>
      </c>
      <c r="E2047">
        <v>61</v>
      </c>
    </row>
    <row r="2048" spans="1:5" hidden="1" x14ac:dyDescent="0.25">
      <c r="A2048">
        <v>591</v>
      </c>
      <c r="B2048" t="s">
        <v>247</v>
      </c>
      <c r="C2048" t="s">
        <v>2361</v>
      </c>
      <c r="D2048">
        <v>0</v>
      </c>
      <c r="E2048">
        <v>61</v>
      </c>
    </row>
    <row r="2049" spans="1:5" hidden="1" x14ac:dyDescent="0.25">
      <c r="A2049">
        <v>1128</v>
      </c>
      <c r="B2049" t="s">
        <v>494</v>
      </c>
      <c r="C2049" t="s">
        <v>2362</v>
      </c>
      <c r="D2049">
        <v>0</v>
      </c>
      <c r="E2049">
        <v>61</v>
      </c>
    </row>
    <row r="2050" spans="1:5" hidden="1" x14ac:dyDescent="0.25">
      <c r="A2050">
        <v>414</v>
      </c>
      <c r="B2050" t="s">
        <v>49</v>
      </c>
      <c r="C2050" t="s">
        <v>2363</v>
      </c>
      <c r="D2050">
        <v>0</v>
      </c>
      <c r="E2050">
        <v>61</v>
      </c>
    </row>
    <row r="2051" spans="1:5" hidden="1" x14ac:dyDescent="0.25">
      <c r="A2051">
        <v>1954</v>
      </c>
      <c r="B2051" t="s">
        <v>83</v>
      </c>
      <c r="C2051" t="s">
        <v>2364</v>
      </c>
      <c r="D2051">
        <v>0</v>
      </c>
      <c r="E2051">
        <v>61</v>
      </c>
    </row>
    <row r="2052" spans="1:5" x14ac:dyDescent="0.25">
      <c r="A2052">
        <v>1008</v>
      </c>
      <c r="B2052" t="s">
        <v>2365</v>
      </c>
      <c r="C2052" t="s">
        <v>2366</v>
      </c>
      <c r="D2052" s="1">
        <v>3</v>
      </c>
      <c r="E2052">
        <v>61</v>
      </c>
    </row>
    <row r="2053" spans="1:5" hidden="1" x14ac:dyDescent="0.25">
      <c r="A2053">
        <v>212</v>
      </c>
      <c r="B2053" t="s">
        <v>111</v>
      </c>
      <c r="C2053" t="s">
        <v>2367</v>
      </c>
      <c r="D2053">
        <v>0</v>
      </c>
      <c r="E2053">
        <v>61</v>
      </c>
    </row>
    <row r="2054" spans="1:5" hidden="1" x14ac:dyDescent="0.25">
      <c r="A2054">
        <v>2115</v>
      </c>
      <c r="B2054" t="s">
        <v>35</v>
      </c>
      <c r="C2054" t="s">
        <v>2368</v>
      </c>
      <c r="D2054">
        <v>0</v>
      </c>
      <c r="E2054">
        <v>61</v>
      </c>
    </row>
    <row r="2055" spans="1:5" hidden="1" x14ac:dyDescent="0.25">
      <c r="A2055">
        <v>2125</v>
      </c>
      <c r="B2055" t="s">
        <v>2369</v>
      </c>
      <c r="C2055" t="s">
        <v>2370</v>
      </c>
      <c r="D2055">
        <v>0</v>
      </c>
      <c r="E2055">
        <v>61</v>
      </c>
    </row>
    <row r="2056" spans="1:5" hidden="1" x14ac:dyDescent="0.25">
      <c r="A2056">
        <v>2283</v>
      </c>
      <c r="B2056" t="s">
        <v>618</v>
      </c>
      <c r="C2056" t="s">
        <v>2371</v>
      </c>
      <c r="D2056">
        <v>0</v>
      </c>
      <c r="E2056">
        <v>61</v>
      </c>
    </row>
    <row r="2057" spans="1:5" hidden="1" x14ac:dyDescent="0.25">
      <c r="A2057">
        <v>1876</v>
      </c>
      <c r="B2057" t="s">
        <v>57</v>
      </c>
      <c r="C2057" t="s">
        <v>2372</v>
      </c>
      <c r="D2057">
        <v>0</v>
      </c>
      <c r="E2057">
        <v>61</v>
      </c>
    </row>
    <row r="2058" spans="1:5" hidden="1" x14ac:dyDescent="0.25">
      <c r="A2058">
        <v>1098</v>
      </c>
      <c r="B2058" t="s">
        <v>502</v>
      </c>
      <c r="C2058" t="s">
        <v>2373</v>
      </c>
      <c r="D2058">
        <v>0</v>
      </c>
      <c r="E2058">
        <v>61</v>
      </c>
    </row>
    <row r="2059" spans="1:5" hidden="1" x14ac:dyDescent="0.25">
      <c r="A2059">
        <v>438</v>
      </c>
      <c r="B2059" t="s">
        <v>1971</v>
      </c>
      <c r="C2059" t="s">
        <v>2374</v>
      </c>
      <c r="D2059">
        <v>0</v>
      </c>
      <c r="E2059">
        <v>61</v>
      </c>
    </row>
    <row r="2060" spans="1:5" hidden="1" x14ac:dyDescent="0.25">
      <c r="A2060">
        <v>1111</v>
      </c>
      <c r="B2060" t="s">
        <v>30</v>
      </c>
      <c r="C2060" t="s">
        <v>2375</v>
      </c>
      <c r="D2060">
        <v>0</v>
      </c>
      <c r="E2060">
        <v>61</v>
      </c>
    </row>
    <row r="2061" spans="1:5" hidden="1" x14ac:dyDescent="0.25">
      <c r="A2061">
        <v>1894</v>
      </c>
      <c r="B2061" t="s">
        <v>286</v>
      </c>
      <c r="C2061" t="e">
        <f>-¿Vamos a dar una vuelta? Pluto no vendrá antes de media hora</f>
        <v>#NAME?</v>
      </c>
      <c r="D2061">
        <v>0</v>
      </c>
      <c r="E2061">
        <v>61</v>
      </c>
    </row>
    <row r="2062" spans="1:5" hidden="1" x14ac:dyDescent="0.25">
      <c r="A2062">
        <v>312</v>
      </c>
      <c r="B2062" t="s">
        <v>2376</v>
      </c>
      <c r="C2062" t="s">
        <v>2377</v>
      </c>
      <c r="D2062">
        <v>0</v>
      </c>
      <c r="E2062">
        <v>61</v>
      </c>
    </row>
    <row r="2063" spans="1:5" hidden="1" x14ac:dyDescent="0.25">
      <c r="A2063">
        <v>1318</v>
      </c>
      <c r="B2063" t="s">
        <v>547</v>
      </c>
      <c r="C2063" t="s">
        <v>2378</v>
      </c>
      <c r="D2063">
        <v>0</v>
      </c>
      <c r="E2063">
        <v>61</v>
      </c>
    </row>
    <row r="2064" spans="1:5" x14ac:dyDescent="0.25">
      <c r="A2064">
        <v>2244</v>
      </c>
      <c r="B2064" t="s">
        <v>228</v>
      </c>
      <c r="C2064" t="s">
        <v>2379</v>
      </c>
      <c r="D2064" s="1">
        <v>2</v>
      </c>
      <c r="E2064">
        <v>61</v>
      </c>
    </row>
    <row r="2065" spans="1:5" hidden="1" x14ac:dyDescent="0.25">
      <c r="A2065">
        <v>261</v>
      </c>
      <c r="B2065" t="s">
        <v>40</v>
      </c>
      <c r="C2065" t="s">
        <v>2380</v>
      </c>
      <c r="D2065">
        <v>0</v>
      </c>
      <c r="E2065">
        <v>61</v>
      </c>
    </row>
    <row r="2066" spans="1:5" hidden="1" x14ac:dyDescent="0.25">
      <c r="A2066">
        <v>1875</v>
      </c>
      <c r="B2066" t="s">
        <v>107</v>
      </c>
      <c r="C2066" t="s">
        <v>2381</v>
      </c>
      <c r="D2066">
        <v>0</v>
      </c>
      <c r="E2066">
        <v>61</v>
      </c>
    </row>
    <row r="2067" spans="1:5" hidden="1" x14ac:dyDescent="0.25">
      <c r="A2067">
        <v>772</v>
      </c>
      <c r="B2067" t="s">
        <v>740</v>
      </c>
      <c r="C2067" t="s">
        <v>2382</v>
      </c>
      <c r="D2067">
        <v>0</v>
      </c>
      <c r="E2067">
        <v>61</v>
      </c>
    </row>
    <row r="2068" spans="1:5" hidden="1" x14ac:dyDescent="0.25">
      <c r="A2068">
        <v>1876</v>
      </c>
      <c r="B2068" t="s">
        <v>57</v>
      </c>
      <c r="C2068" t="s">
        <v>2383</v>
      </c>
      <c r="D2068">
        <v>0</v>
      </c>
      <c r="E2068">
        <v>61</v>
      </c>
    </row>
    <row r="2069" spans="1:5" hidden="1" x14ac:dyDescent="0.25">
      <c r="A2069">
        <v>1299</v>
      </c>
      <c r="B2069" t="s">
        <v>94</v>
      </c>
      <c r="C2069" t="s">
        <v>2384</v>
      </c>
      <c r="D2069">
        <v>0</v>
      </c>
      <c r="E2069">
        <v>61</v>
      </c>
    </row>
    <row r="2070" spans="1:5" hidden="1" x14ac:dyDescent="0.25">
      <c r="A2070">
        <v>1727</v>
      </c>
      <c r="B2070" t="s">
        <v>70</v>
      </c>
      <c r="C2070" t="s">
        <v>2385</v>
      </c>
      <c r="D2070">
        <v>0</v>
      </c>
      <c r="E2070">
        <v>61</v>
      </c>
    </row>
    <row r="2071" spans="1:5" hidden="1" x14ac:dyDescent="0.25">
      <c r="A2071">
        <v>319</v>
      </c>
      <c r="B2071" t="s">
        <v>150</v>
      </c>
      <c r="C2071" t="s">
        <v>2386</v>
      </c>
      <c r="D2071">
        <v>0</v>
      </c>
      <c r="E2071">
        <v>61</v>
      </c>
    </row>
    <row r="2072" spans="1:5" hidden="1" x14ac:dyDescent="0.25">
      <c r="A2072">
        <v>61</v>
      </c>
      <c r="B2072" t="s">
        <v>123</v>
      </c>
      <c r="C2072" t="s">
        <v>2387</v>
      </c>
      <c r="D2072">
        <v>0</v>
      </c>
      <c r="E2072">
        <v>61</v>
      </c>
    </row>
    <row r="2073" spans="1:5" hidden="1" x14ac:dyDescent="0.25">
      <c r="A2073">
        <v>1860</v>
      </c>
      <c r="B2073" t="s">
        <v>348</v>
      </c>
      <c r="C2073" t="s">
        <v>2388</v>
      </c>
      <c r="D2073">
        <v>0</v>
      </c>
      <c r="E2073">
        <v>61</v>
      </c>
    </row>
    <row r="2074" spans="1:5" hidden="1" x14ac:dyDescent="0.25">
      <c r="A2074">
        <v>2209</v>
      </c>
      <c r="B2074" t="s">
        <v>101</v>
      </c>
      <c r="C2074" t="s">
        <v>2389</v>
      </c>
      <c r="D2074">
        <v>0</v>
      </c>
      <c r="E2074">
        <v>61</v>
      </c>
    </row>
    <row r="2075" spans="1:5" hidden="1" x14ac:dyDescent="0.25">
      <c r="A2075">
        <v>371</v>
      </c>
      <c r="B2075" t="s">
        <v>2390</v>
      </c>
      <c r="C2075" t="s">
        <v>2391</v>
      </c>
      <c r="D2075">
        <v>0</v>
      </c>
      <c r="E2075">
        <v>61</v>
      </c>
    </row>
    <row r="2076" spans="1:5" hidden="1" x14ac:dyDescent="0.25">
      <c r="A2076">
        <v>2299</v>
      </c>
      <c r="B2076" t="s">
        <v>338</v>
      </c>
      <c r="C2076" t="s">
        <v>2392</v>
      </c>
      <c r="D2076">
        <v>0</v>
      </c>
      <c r="E2076">
        <v>61</v>
      </c>
    </row>
    <row r="2077" spans="1:5" hidden="1" x14ac:dyDescent="0.25">
      <c r="A2077">
        <v>2209</v>
      </c>
      <c r="B2077" t="s">
        <v>101</v>
      </c>
      <c r="C2077" t="s">
        <v>2393</v>
      </c>
      <c r="D2077">
        <v>0</v>
      </c>
      <c r="E2077">
        <v>61</v>
      </c>
    </row>
    <row r="2078" spans="1:5" hidden="1" x14ac:dyDescent="0.25">
      <c r="A2078">
        <v>1510</v>
      </c>
      <c r="B2078" t="s">
        <v>2394</v>
      </c>
      <c r="C2078" t="s">
        <v>2395</v>
      </c>
      <c r="D2078">
        <v>0</v>
      </c>
      <c r="E2078">
        <v>61</v>
      </c>
    </row>
    <row r="2079" spans="1:5" hidden="1" x14ac:dyDescent="0.25">
      <c r="A2079">
        <v>2314</v>
      </c>
      <c r="B2079" t="s">
        <v>2396</v>
      </c>
      <c r="C2079" t="s">
        <v>2397</v>
      </c>
      <c r="D2079">
        <v>0</v>
      </c>
      <c r="E2079">
        <v>61</v>
      </c>
    </row>
    <row r="2080" spans="1:5" hidden="1" x14ac:dyDescent="0.25">
      <c r="A2080">
        <v>1227</v>
      </c>
      <c r="B2080" t="s">
        <v>1168</v>
      </c>
      <c r="C2080" t="s">
        <v>2398</v>
      </c>
      <c r="D2080">
        <v>0</v>
      </c>
      <c r="E2080">
        <v>61</v>
      </c>
    </row>
    <row r="2081" spans="1:5" hidden="1" x14ac:dyDescent="0.25">
      <c r="A2081">
        <v>91</v>
      </c>
      <c r="B2081" t="s">
        <v>64</v>
      </c>
      <c r="C2081" t="s">
        <v>2399</v>
      </c>
      <c r="D2081">
        <v>0</v>
      </c>
      <c r="E2081">
        <v>61</v>
      </c>
    </row>
    <row r="2082" spans="1:5" hidden="1" x14ac:dyDescent="0.25">
      <c r="A2082">
        <v>1068</v>
      </c>
      <c r="B2082" t="s">
        <v>595</v>
      </c>
      <c r="C2082" t="s">
        <v>2400</v>
      </c>
      <c r="D2082">
        <v>0</v>
      </c>
      <c r="E2082">
        <v>61</v>
      </c>
    </row>
    <row r="2083" spans="1:5" hidden="1" x14ac:dyDescent="0.25">
      <c r="A2083">
        <v>513</v>
      </c>
      <c r="B2083" t="s">
        <v>61</v>
      </c>
      <c r="C2083" t="s">
        <v>2401</v>
      </c>
      <c r="D2083">
        <v>0</v>
      </c>
      <c r="E2083">
        <v>61</v>
      </c>
    </row>
    <row r="2084" spans="1:5" hidden="1" x14ac:dyDescent="0.25">
      <c r="A2084">
        <v>893</v>
      </c>
      <c r="B2084" t="s">
        <v>80</v>
      </c>
      <c r="C2084" t="s">
        <v>2402</v>
      </c>
      <c r="D2084">
        <v>0</v>
      </c>
      <c r="E2084">
        <v>61</v>
      </c>
    </row>
    <row r="2085" spans="1:5" hidden="1" x14ac:dyDescent="0.25">
      <c r="A2085">
        <v>2299</v>
      </c>
      <c r="B2085" t="s">
        <v>338</v>
      </c>
      <c r="C2085" t="s">
        <v>2403</v>
      </c>
      <c r="D2085">
        <v>0</v>
      </c>
      <c r="E2085">
        <v>61</v>
      </c>
    </row>
    <row r="2086" spans="1:5" hidden="1" x14ac:dyDescent="0.25">
      <c r="A2086">
        <v>2309</v>
      </c>
      <c r="B2086" t="s">
        <v>2404</v>
      </c>
      <c r="C2086" t="s">
        <v>2405</v>
      </c>
      <c r="D2086">
        <v>0</v>
      </c>
      <c r="E2086">
        <v>61</v>
      </c>
    </row>
    <row r="2087" spans="1:5" hidden="1" x14ac:dyDescent="0.25">
      <c r="A2087">
        <v>382</v>
      </c>
      <c r="B2087" t="s">
        <v>9</v>
      </c>
      <c r="C2087" t="s">
        <v>2406</v>
      </c>
      <c r="D2087">
        <v>0</v>
      </c>
      <c r="E2087">
        <v>61</v>
      </c>
    </row>
    <row r="2088" spans="1:5" hidden="1" x14ac:dyDescent="0.25">
      <c r="A2088">
        <v>1111</v>
      </c>
      <c r="B2088" t="s">
        <v>30</v>
      </c>
      <c r="C2088" t="s">
        <v>2407</v>
      </c>
      <c r="D2088">
        <v>0</v>
      </c>
      <c r="E2088">
        <v>61</v>
      </c>
    </row>
    <row r="2089" spans="1:5" hidden="1" x14ac:dyDescent="0.25">
      <c r="A2089">
        <v>2152</v>
      </c>
      <c r="B2089" t="s">
        <v>589</v>
      </c>
      <c r="C2089" t="s">
        <v>2408</v>
      </c>
      <c r="D2089">
        <v>0</v>
      </c>
      <c r="E2089">
        <v>61</v>
      </c>
    </row>
    <row r="2090" spans="1:5" hidden="1" x14ac:dyDescent="0.25">
      <c r="A2090">
        <v>1225</v>
      </c>
      <c r="B2090" t="s">
        <v>44</v>
      </c>
      <c r="C2090" t="s">
        <v>2409</v>
      </c>
      <c r="D2090">
        <v>0</v>
      </c>
      <c r="E2090">
        <v>61</v>
      </c>
    </row>
    <row r="2091" spans="1:5" hidden="1" x14ac:dyDescent="0.25">
      <c r="A2091">
        <v>1966</v>
      </c>
      <c r="B2091" t="s">
        <v>792</v>
      </c>
      <c r="C2091" t="s">
        <v>2410</v>
      </c>
      <c r="D2091">
        <v>0</v>
      </c>
      <c r="E2091">
        <v>61</v>
      </c>
    </row>
    <row r="2092" spans="1:5" hidden="1" x14ac:dyDescent="0.25">
      <c r="A2092">
        <v>75</v>
      </c>
      <c r="B2092" t="s">
        <v>5</v>
      </c>
      <c r="C2092" t="s">
        <v>2411</v>
      </c>
      <c r="D2092">
        <v>0</v>
      </c>
      <c r="E2092">
        <v>61</v>
      </c>
    </row>
    <row r="2093" spans="1:5" hidden="1" x14ac:dyDescent="0.25">
      <c r="A2093">
        <v>2316</v>
      </c>
      <c r="B2093" t="s">
        <v>42</v>
      </c>
      <c r="C2093" t="s">
        <v>12773</v>
      </c>
      <c r="D2093">
        <v>0</v>
      </c>
      <c r="E2093">
        <v>0</v>
      </c>
    </row>
    <row r="2094" spans="1:5" hidden="1" x14ac:dyDescent="0.25">
      <c r="A2094">
        <v>2142</v>
      </c>
      <c r="B2094" t="s">
        <v>156</v>
      </c>
      <c r="C2094" t="s">
        <v>2412</v>
      </c>
      <c r="D2094">
        <v>0</v>
      </c>
      <c r="E2094">
        <v>61</v>
      </c>
    </row>
    <row r="2095" spans="1:5" hidden="1" x14ac:dyDescent="0.25">
      <c r="A2095">
        <v>2141</v>
      </c>
      <c r="B2095" t="s">
        <v>328</v>
      </c>
      <c r="C2095" t="s">
        <v>2413</v>
      </c>
      <c r="D2095">
        <v>0</v>
      </c>
      <c r="E2095">
        <v>61</v>
      </c>
    </row>
    <row r="2096" spans="1:5" hidden="1" x14ac:dyDescent="0.25">
      <c r="A2096">
        <v>2161</v>
      </c>
      <c r="B2096" t="s">
        <v>861</v>
      </c>
      <c r="C2096" t="s">
        <v>2414</v>
      </c>
      <c r="D2096">
        <v>0</v>
      </c>
      <c r="E2096">
        <v>61</v>
      </c>
    </row>
    <row r="2097" spans="1:5" hidden="1" x14ac:dyDescent="0.25">
      <c r="A2097">
        <v>2307</v>
      </c>
      <c r="B2097" t="s">
        <v>211</v>
      </c>
      <c r="C2097" t="s">
        <v>2415</v>
      </c>
      <c r="D2097">
        <v>0</v>
      </c>
      <c r="E2097">
        <v>61</v>
      </c>
    </row>
    <row r="2098" spans="1:5" hidden="1" x14ac:dyDescent="0.25">
      <c r="A2098">
        <v>2144</v>
      </c>
      <c r="B2098" t="s">
        <v>756</v>
      </c>
      <c r="C2098" t="s">
        <v>2416</v>
      </c>
      <c r="D2098">
        <v>0</v>
      </c>
      <c r="E2098">
        <v>61</v>
      </c>
    </row>
    <row r="2099" spans="1:5" hidden="1" x14ac:dyDescent="0.25">
      <c r="A2099">
        <v>75</v>
      </c>
      <c r="B2099" t="s">
        <v>5</v>
      </c>
      <c r="C2099" t="s">
        <v>2417</v>
      </c>
      <c r="D2099">
        <v>0</v>
      </c>
      <c r="E2099">
        <v>61</v>
      </c>
    </row>
    <row r="2100" spans="1:5" hidden="1" x14ac:dyDescent="0.25">
      <c r="A2100">
        <v>23</v>
      </c>
      <c r="B2100" t="s">
        <v>1952</v>
      </c>
      <c r="C2100" t="s">
        <v>2418</v>
      </c>
      <c r="D2100">
        <v>0</v>
      </c>
      <c r="E2100">
        <v>61</v>
      </c>
    </row>
    <row r="2101" spans="1:5" hidden="1" x14ac:dyDescent="0.25">
      <c r="A2101">
        <v>1894</v>
      </c>
      <c r="B2101" t="s">
        <v>286</v>
      </c>
      <c r="C2101" t="s">
        <v>2419</v>
      </c>
      <c r="D2101">
        <v>0</v>
      </c>
      <c r="E2101">
        <v>61</v>
      </c>
    </row>
    <row r="2102" spans="1:5" hidden="1" x14ac:dyDescent="0.25">
      <c r="A2102">
        <v>2294</v>
      </c>
      <c r="B2102" t="s">
        <v>71</v>
      </c>
      <c r="C2102" t="s">
        <v>2420</v>
      </c>
      <c r="D2102">
        <v>0</v>
      </c>
      <c r="E2102">
        <v>61</v>
      </c>
    </row>
    <row r="2103" spans="1:5" hidden="1" x14ac:dyDescent="0.25">
      <c r="A2103">
        <v>893</v>
      </c>
      <c r="B2103" t="s">
        <v>80</v>
      </c>
      <c r="C2103" t="s">
        <v>2421</v>
      </c>
      <c r="D2103">
        <v>0</v>
      </c>
      <c r="E2103">
        <v>61</v>
      </c>
    </row>
    <row r="2104" spans="1:5" hidden="1" x14ac:dyDescent="0.25">
      <c r="A2104">
        <v>1199</v>
      </c>
      <c r="B2104" t="s">
        <v>1596</v>
      </c>
      <c r="C2104" t="s">
        <v>2422</v>
      </c>
      <c r="D2104">
        <v>0</v>
      </c>
      <c r="E2104">
        <v>61</v>
      </c>
    </row>
    <row r="2105" spans="1:5" hidden="1" x14ac:dyDescent="0.25">
      <c r="A2105">
        <v>23</v>
      </c>
      <c r="B2105" t="s">
        <v>1952</v>
      </c>
      <c r="C2105" t="s">
        <v>2423</v>
      </c>
      <c r="D2105">
        <v>0</v>
      </c>
      <c r="E2105">
        <v>61</v>
      </c>
    </row>
    <row r="2106" spans="1:5" hidden="1" x14ac:dyDescent="0.25">
      <c r="A2106">
        <v>513</v>
      </c>
      <c r="B2106" t="s">
        <v>61</v>
      </c>
      <c r="C2106" t="s">
        <v>2424</v>
      </c>
      <c r="D2106">
        <v>0</v>
      </c>
      <c r="E2106">
        <v>61</v>
      </c>
    </row>
    <row r="2107" spans="1:5" hidden="1" x14ac:dyDescent="0.25">
      <c r="A2107">
        <v>382</v>
      </c>
      <c r="B2107" t="s">
        <v>9</v>
      </c>
      <c r="C2107" t="s">
        <v>2425</v>
      </c>
      <c r="D2107">
        <v>0</v>
      </c>
      <c r="E2107">
        <v>61</v>
      </c>
    </row>
    <row r="2108" spans="1:5" hidden="1" x14ac:dyDescent="0.25">
      <c r="A2108">
        <v>636</v>
      </c>
      <c r="B2108" t="s">
        <v>296</v>
      </c>
      <c r="C2108" t="s">
        <v>2426</v>
      </c>
      <c r="D2108">
        <v>0</v>
      </c>
      <c r="E2108">
        <v>61</v>
      </c>
    </row>
    <row r="2109" spans="1:5" hidden="1" x14ac:dyDescent="0.25">
      <c r="A2109">
        <v>1876</v>
      </c>
      <c r="B2109" t="s">
        <v>57</v>
      </c>
      <c r="C2109" t="s">
        <v>2427</v>
      </c>
      <c r="D2109">
        <v>0</v>
      </c>
      <c r="E2109">
        <v>61</v>
      </c>
    </row>
    <row r="2110" spans="1:5" hidden="1" x14ac:dyDescent="0.25">
      <c r="A2110">
        <v>513</v>
      </c>
      <c r="B2110" t="s">
        <v>61</v>
      </c>
      <c r="C2110" t="s">
        <v>2428</v>
      </c>
      <c r="D2110">
        <v>0</v>
      </c>
      <c r="E2110">
        <v>61</v>
      </c>
    </row>
    <row r="2111" spans="1:5" hidden="1" x14ac:dyDescent="0.25">
      <c r="A2111">
        <v>898</v>
      </c>
      <c r="B2111" t="s">
        <v>421</v>
      </c>
      <c r="C2111" t="s">
        <v>2429</v>
      </c>
      <c r="D2111">
        <v>0</v>
      </c>
      <c r="E2111">
        <v>61</v>
      </c>
    </row>
    <row r="2112" spans="1:5" hidden="1" x14ac:dyDescent="0.25">
      <c r="A2112">
        <v>513</v>
      </c>
      <c r="B2112" t="s">
        <v>61</v>
      </c>
      <c r="C2112" t="e">
        <f>-¿por qué entró Usted al Colegio Militar? no obtuvo respuesta</f>
        <v>#NAME?</v>
      </c>
      <c r="D2112">
        <v>0</v>
      </c>
      <c r="E2112">
        <v>61</v>
      </c>
    </row>
    <row r="2113" spans="1:5" hidden="1" x14ac:dyDescent="0.25">
      <c r="A2113">
        <v>2218</v>
      </c>
      <c r="B2113" t="s">
        <v>350</v>
      </c>
      <c r="C2113" t="s">
        <v>2430</v>
      </c>
      <c r="D2113">
        <v>0</v>
      </c>
      <c r="E2113">
        <v>61</v>
      </c>
    </row>
    <row r="2114" spans="1:5" hidden="1" x14ac:dyDescent="0.25">
      <c r="A2114">
        <v>1225</v>
      </c>
      <c r="B2114" t="s">
        <v>44</v>
      </c>
      <c r="C2114" t="s">
        <v>2431</v>
      </c>
      <c r="D2114">
        <v>0</v>
      </c>
      <c r="E2114">
        <v>62</v>
      </c>
    </row>
    <row r="2115" spans="1:5" hidden="1" x14ac:dyDescent="0.25">
      <c r="A2115">
        <v>893</v>
      </c>
      <c r="B2115" t="s">
        <v>80</v>
      </c>
      <c r="C2115" t="s">
        <v>2432</v>
      </c>
      <c r="D2115">
        <v>0</v>
      </c>
      <c r="E2115">
        <v>62</v>
      </c>
    </row>
    <row r="2116" spans="1:5" hidden="1" x14ac:dyDescent="0.25">
      <c r="A2116">
        <v>772</v>
      </c>
      <c r="B2116" t="s">
        <v>740</v>
      </c>
      <c r="C2116" t="s">
        <v>2433</v>
      </c>
      <c r="D2116">
        <v>0</v>
      </c>
      <c r="E2116">
        <v>62</v>
      </c>
    </row>
    <row r="2117" spans="1:5" hidden="1" x14ac:dyDescent="0.25">
      <c r="A2117">
        <v>414</v>
      </c>
      <c r="B2117" t="s">
        <v>49</v>
      </c>
      <c r="C2117" t="s">
        <v>2434</v>
      </c>
      <c r="D2117">
        <v>0</v>
      </c>
      <c r="E2117">
        <v>62</v>
      </c>
    </row>
    <row r="2118" spans="1:5" hidden="1" x14ac:dyDescent="0.25">
      <c r="A2118">
        <v>772</v>
      </c>
      <c r="B2118" t="s">
        <v>740</v>
      </c>
      <c r="C2118" t="s">
        <v>2435</v>
      </c>
      <c r="D2118">
        <v>0</v>
      </c>
      <c r="E2118">
        <v>62</v>
      </c>
    </row>
    <row r="2119" spans="1:5" hidden="1" x14ac:dyDescent="0.25">
      <c r="A2119">
        <v>414</v>
      </c>
      <c r="B2119" t="s">
        <v>49</v>
      </c>
      <c r="C2119" t="s">
        <v>2436</v>
      </c>
      <c r="D2119">
        <v>0</v>
      </c>
      <c r="E2119">
        <v>62</v>
      </c>
    </row>
    <row r="2120" spans="1:5" hidden="1" x14ac:dyDescent="0.25">
      <c r="A2120">
        <v>1965</v>
      </c>
      <c r="B2120" t="s">
        <v>390</v>
      </c>
      <c r="C2120" t="s">
        <v>2437</v>
      </c>
      <c r="D2120">
        <v>0</v>
      </c>
      <c r="E2120">
        <v>62</v>
      </c>
    </row>
    <row r="2121" spans="1:5" hidden="1" x14ac:dyDescent="0.25">
      <c r="A2121">
        <v>1111</v>
      </c>
      <c r="B2121" t="s">
        <v>30</v>
      </c>
      <c r="C2121" t="s">
        <v>2438</v>
      </c>
      <c r="D2121">
        <v>0</v>
      </c>
      <c r="E2121">
        <v>62</v>
      </c>
    </row>
    <row r="2122" spans="1:5" hidden="1" x14ac:dyDescent="0.25">
      <c r="A2122">
        <v>1535</v>
      </c>
      <c r="B2122" t="s">
        <v>2439</v>
      </c>
      <c r="C2122" t="s">
        <v>2440</v>
      </c>
      <c r="D2122">
        <v>0</v>
      </c>
      <c r="E2122">
        <v>62</v>
      </c>
    </row>
    <row r="2123" spans="1:5" hidden="1" x14ac:dyDescent="0.25">
      <c r="A2123">
        <v>2115</v>
      </c>
      <c r="B2123" t="s">
        <v>35</v>
      </c>
      <c r="C2123" t="s">
        <v>2441</v>
      </c>
      <c r="D2123">
        <v>0</v>
      </c>
      <c r="E2123">
        <v>62</v>
      </c>
    </row>
    <row r="2124" spans="1:5" x14ac:dyDescent="0.25">
      <c r="A2124">
        <v>2154</v>
      </c>
      <c r="B2124" t="s">
        <v>521</v>
      </c>
      <c r="C2124" t="s">
        <v>2442</v>
      </c>
      <c r="D2124" s="1">
        <v>3</v>
      </c>
      <c r="E2124">
        <v>62</v>
      </c>
    </row>
    <row r="2125" spans="1:5" hidden="1" x14ac:dyDescent="0.25">
      <c r="A2125">
        <v>513</v>
      </c>
      <c r="B2125" t="s">
        <v>61</v>
      </c>
      <c r="C2125" t="s">
        <v>2443</v>
      </c>
      <c r="D2125">
        <v>0</v>
      </c>
      <c r="E2125">
        <v>62</v>
      </c>
    </row>
    <row r="2126" spans="1:5" hidden="1" x14ac:dyDescent="0.25">
      <c r="A2126">
        <v>2226</v>
      </c>
      <c r="B2126" t="s">
        <v>2444</v>
      </c>
      <c r="C2126" t="s">
        <v>2445</v>
      </c>
      <c r="D2126">
        <v>0</v>
      </c>
      <c r="E2126">
        <v>62</v>
      </c>
    </row>
    <row r="2127" spans="1:5" hidden="1" x14ac:dyDescent="0.25">
      <c r="A2127">
        <v>435</v>
      </c>
      <c r="B2127" t="s">
        <v>126</v>
      </c>
      <c r="C2127" t="e">
        <f>-¿No te importa que Vaya a un Colegio de cholos? -dijo Alberto</f>
        <v>#NAME?</v>
      </c>
      <c r="D2127">
        <v>0</v>
      </c>
      <c r="E2127">
        <v>62</v>
      </c>
    </row>
    <row r="2128" spans="1:5" hidden="1" x14ac:dyDescent="0.25">
      <c r="A2128">
        <v>75</v>
      </c>
      <c r="B2128" t="s">
        <v>5</v>
      </c>
      <c r="C2128" t="s">
        <v>2446</v>
      </c>
      <c r="D2128">
        <v>0</v>
      </c>
      <c r="E2128">
        <v>62</v>
      </c>
    </row>
    <row r="2129" spans="1:5" hidden="1" x14ac:dyDescent="0.25">
      <c r="A2129">
        <v>2249</v>
      </c>
      <c r="B2129" t="s">
        <v>59</v>
      </c>
      <c r="C2129" t="s">
        <v>2447</v>
      </c>
      <c r="D2129">
        <v>0</v>
      </c>
      <c r="E2129">
        <v>62</v>
      </c>
    </row>
    <row r="2130" spans="1:5" hidden="1" x14ac:dyDescent="0.25">
      <c r="A2130">
        <v>2176</v>
      </c>
      <c r="B2130" t="s">
        <v>66</v>
      </c>
      <c r="C2130" t="s">
        <v>2448</v>
      </c>
      <c r="D2130">
        <v>0</v>
      </c>
      <c r="E2130">
        <v>62</v>
      </c>
    </row>
    <row r="2131" spans="1:5" hidden="1" x14ac:dyDescent="0.25">
      <c r="A2131">
        <v>893</v>
      </c>
      <c r="B2131" t="s">
        <v>80</v>
      </c>
      <c r="C2131" t="s">
        <v>2449</v>
      </c>
      <c r="D2131">
        <v>0</v>
      </c>
      <c r="E2131">
        <v>62</v>
      </c>
    </row>
    <row r="2132" spans="1:5" hidden="1" x14ac:dyDescent="0.25">
      <c r="A2132">
        <v>1237</v>
      </c>
      <c r="B2132" t="s">
        <v>15</v>
      </c>
      <c r="C2132" t="s">
        <v>2450</v>
      </c>
      <c r="D2132">
        <v>0</v>
      </c>
      <c r="E2132">
        <v>62</v>
      </c>
    </row>
    <row r="2133" spans="1:5" hidden="1" x14ac:dyDescent="0.25">
      <c r="A2133">
        <v>435</v>
      </c>
      <c r="B2133" t="s">
        <v>126</v>
      </c>
      <c r="C2133" t="s">
        <v>2451</v>
      </c>
      <c r="D2133">
        <v>0</v>
      </c>
      <c r="E2133">
        <v>62</v>
      </c>
    </row>
    <row r="2134" spans="1:5" hidden="1" x14ac:dyDescent="0.25">
      <c r="A2134">
        <v>2115</v>
      </c>
      <c r="B2134" t="s">
        <v>35</v>
      </c>
      <c r="C2134" t="s">
        <v>2452</v>
      </c>
      <c r="D2134">
        <v>0</v>
      </c>
      <c r="E2134">
        <v>62</v>
      </c>
    </row>
    <row r="2135" spans="1:5" hidden="1" x14ac:dyDescent="0.25">
      <c r="A2135">
        <v>1111</v>
      </c>
      <c r="B2135" t="s">
        <v>30</v>
      </c>
      <c r="C2135" t="s">
        <v>2453</v>
      </c>
      <c r="D2135">
        <v>0</v>
      </c>
      <c r="E2135">
        <v>62</v>
      </c>
    </row>
    <row r="2136" spans="1:5" hidden="1" x14ac:dyDescent="0.25">
      <c r="A2136">
        <v>984</v>
      </c>
      <c r="B2136" t="s">
        <v>1646</v>
      </c>
      <c r="C2136" t="s">
        <v>2454</v>
      </c>
      <c r="D2136">
        <v>0</v>
      </c>
      <c r="E2136">
        <v>62</v>
      </c>
    </row>
    <row r="2137" spans="1:5" hidden="1" x14ac:dyDescent="0.25">
      <c r="A2137">
        <v>1889</v>
      </c>
      <c r="B2137" t="s">
        <v>180</v>
      </c>
      <c r="C2137" t="s">
        <v>2455</v>
      </c>
      <c r="D2137">
        <v>0</v>
      </c>
      <c r="E2137">
        <v>62</v>
      </c>
    </row>
    <row r="2138" spans="1:5" hidden="1" x14ac:dyDescent="0.25">
      <c r="A2138">
        <v>1781</v>
      </c>
      <c r="B2138" t="s">
        <v>331</v>
      </c>
      <c r="C2138" t="s">
        <v>2456</v>
      </c>
      <c r="D2138">
        <v>0</v>
      </c>
      <c r="E2138">
        <v>62</v>
      </c>
    </row>
    <row r="2139" spans="1:5" hidden="1" x14ac:dyDescent="0.25">
      <c r="A2139">
        <v>1105</v>
      </c>
      <c r="B2139" t="s">
        <v>1210</v>
      </c>
      <c r="C2139" t="s">
        <v>12774</v>
      </c>
      <c r="D2139">
        <v>0</v>
      </c>
      <c r="E2139">
        <v>0</v>
      </c>
    </row>
    <row r="2140" spans="1:5" hidden="1" x14ac:dyDescent="0.25">
      <c r="A2140">
        <v>2273</v>
      </c>
      <c r="B2140" t="s">
        <v>2083</v>
      </c>
      <c r="C2140" t="s">
        <v>2457</v>
      </c>
      <c r="D2140">
        <v>0</v>
      </c>
      <c r="E2140">
        <v>62</v>
      </c>
    </row>
    <row r="2141" spans="1:5" hidden="1" x14ac:dyDescent="0.25">
      <c r="A2141">
        <v>2022</v>
      </c>
      <c r="B2141" t="s">
        <v>1392</v>
      </c>
      <c r="C2141" t="s">
        <v>2458</v>
      </c>
      <c r="D2141">
        <v>0</v>
      </c>
      <c r="E2141">
        <v>62</v>
      </c>
    </row>
    <row r="2142" spans="1:5" hidden="1" x14ac:dyDescent="0.25">
      <c r="A2142">
        <v>1129</v>
      </c>
      <c r="B2142" t="s">
        <v>88</v>
      </c>
      <c r="C2142" t="s">
        <v>2459</v>
      </c>
      <c r="D2142">
        <v>0</v>
      </c>
      <c r="E2142">
        <v>62</v>
      </c>
    </row>
    <row r="2143" spans="1:5" hidden="1" x14ac:dyDescent="0.25">
      <c r="A2143">
        <v>275</v>
      </c>
      <c r="B2143" t="s">
        <v>33</v>
      </c>
      <c r="C2143" t="s">
        <v>2460</v>
      </c>
      <c r="D2143">
        <v>0</v>
      </c>
      <c r="E2143">
        <v>62</v>
      </c>
    </row>
    <row r="2144" spans="1:5" hidden="1" x14ac:dyDescent="0.25">
      <c r="A2144">
        <v>2149</v>
      </c>
      <c r="B2144" t="s">
        <v>154</v>
      </c>
      <c r="C2144" t="s">
        <v>2461</v>
      </c>
      <c r="D2144">
        <v>0</v>
      </c>
      <c r="E2144">
        <v>62</v>
      </c>
    </row>
    <row r="2145" spans="1:5" hidden="1" x14ac:dyDescent="0.25">
      <c r="A2145">
        <v>1111</v>
      </c>
      <c r="B2145" t="s">
        <v>30</v>
      </c>
      <c r="C2145" t="s">
        <v>2462</v>
      </c>
      <c r="D2145">
        <v>0</v>
      </c>
      <c r="E2145">
        <v>62</v>
      </c>
    </row>
    <row r="2146" spans="1:5" hidden="1" x14ac:dyDescent="0.25">
      <c r="A2146">
        <v>1271</v>
      </c>
      <c r="B2146" t="s">
        <v>1254</v>
      </c>
      <c r="C2146" t="s">
        <v>2463</v>
      </c>
      <c r="D2146">
        <v>0</v>
      </c>
      <c r="E2146">
        <v>62</v>
      </c>
    </row>
    <row r="2147" spans="1:5" hidden="1" x14ac:dyDescent="0.25">
      <c r="A2147">
        <v>2236</v>
      </c>
      <c r="B2147" t="s">
        <v>90</v>
      </c>
      <c r="C2147" t="s">
        <v>2464</v>
      </c>
      <c r="D2147">
        <v>0</v>
      </c>
      <c r="E2147">
        <v>62</v>
      </c>
    </row>
    <row r="2148" spans="1:5" hidden="1" x14ac:dyDescent="0.25">
      <c r="A2148">
        <v>1995</v>
      </c>
      <c r="B2148" t="s">
        <v>213</v>
      </c>
      <c r="C2148" t="s">
        <v>2465</v>
      </c>
      <c r="D2148">
        <v>0</v>
      </c>
      <c r="E2148">
        <v>62</v>
      </c>
    </row>
    <row r="2149" spans="1:5" hidden="1" x14ac:dyDescent="0.25">
      <c r="A2149">
        <v>1111</v>
      </c>
      <c r="B2149" t="s">
        <v>30</v>
      </c>
      <c r="C2149" t="s">
        <v>2466</v>
      </c>
      <c r="D2149">
        <v>0</v>
      </c>
      <c r="E2149">
        <v>62</v>
      </c>
    </row>
    <row r="2150" spans="1:5" hidden="1" x14ac:dyDescent="0.25">
      <c r="A2150">
        <v>2115</v>
      </c>
      <c r="B2150" t="s">
        <v>35</v>
      </c>
      <c r="C2150" t="s">
        <v>2467</v>
      </c>
      <c r="D2150">
        <v>0</v>
      </c>
      <c r="E2150">
        <v>62</v>
      </c>
    </row>
    <row r="2151" spans="1:5" hidden="1" x14ac:dyDescent="0.25">
      <c r="A2151">
        <v>275</v>
      </c>
      <c r="B2151" t="s">
        <v>33</v>
      </c>
      <c r="C2151" t="s">
        <v>2468</v>
      </c>
      <c r="D2151">
        <v>0</v>
      </c>
      <c r="E2151">
        <v>62</v>
      </c>
    </row>
    <row r="2152" spans="1:5" hidden="1" x14ac:dyDescent="0.25">
      <c r="A2152">
        <v>414</v>
      </c>
      <c r="B2152" t="s">
        <v>49</v>
      </c>
      <c r="C2152" t="s">
        <v>2469</v>
      </c>
      <c r="D2152">
        <v>0</v>
      </c>
      <c r="E2152">
        <v>62</v>
      </c>
    </row>
    <row r="2153" spans="1:5" hidden="1" x14ac:dyDescent="0.25">
      <c r="A2153">
        <v>34</v>
      </c>
      <c r="B2153" t="s">
        <v>215</v>
      </c>
      <c r="C2153" t="s">
        <v>2470</v>
      </c>
      <c r="D2153">
        <v>0</v>
      </c>
      <c r="E2153">
        <v>62</v>
      </c>
    </row>
    <row r="2154" spans="1:5" hidden="1" x14ac:dyDescent="0.25">
      <c r="A2154">
        <v>275</v>
      </c>
      <c r="B2154" t="s">
        <v>33</v>
      </c>
      <c r="C2154" t="s">
        <v>2471</v>
      </c>
      <c r="D2154">
        <v>0</v>
      </c>
      <c r="E2154">
        <v>62</v>
      </c>
    </row>
    <row r="2155" spans="1:5" hidden="1" x14ac:dyDescent="0.25">
      <c r="A2155">
        <v>423</v>
      </c>
      <c r="B2155" t="s">
        <v>2472</v>
      </c>
      <c r="C2155" t="s">
        <v>2473</v>
      </c>
      <c r="D2155">
        <v>0</v>
      </c>
      <c r="E2155">
        <v>62</v>
      </c>
    </row>
    <row r="2156" spans="1:5" hidden="1" x14ac:dyDescent="0.25">
      <c r="A2156">
        <v>1129</v>
      </c>
      <c r="B2156" t="s">
        <v>88</v>
      </c>
      <c r="C2156" t="s">
        <v>2474</v>
      </c>
      <c r="D2156">
        <v>0</v>
      </c>
      <c r="E2156">
        <v>62</v>
      </c>
    </row>
    <row r="2157" spans="1:5" hidden="1" x14ac:dyDescent="0.25">
      <c r="A2157">
        <v>1253</v>
      </c>
      <c r="B2157" t="s">
        <v>205</v>
      </c>
      <c r="C2157" t="s">
        <v>2475</v>
      </c>
      <c r="D2157">
        <v>0</v>
      </c>
      <c r="E2157">
        <v>62</v>
      </c>
    </row>
    <row r="2158" spans="1:5" hidden="1" x14ac:dyDescent="0.25">
      <c r="A2158">
        <v>23</v>
      </c>
      <c r="B2158" t="s">
        <v>1952</v>
      </c>
      <c r="C2158" t="s">
        <v>12775</v>
      </c>
      <c r="D2158">
        <v>0</v>
      </c>
      <c r="E2158">
        <v>0</v>
      </c>
    </row>
    <row r="2159" spans="1:5" hidden="1" x14ac:dyDescent="0.25">
      <c r="A2159">
        <v>1914</v>
      </c>
      <c r="B2159" t="s">
        <v>961</v>
      </c>
      <c r="C2159" t="s">
        <v>2476</v>
      </c>
      <c r="D2159">
        <v>0</v>
      </c>
      <c r="E2159">
        <v>62</v>
      </c>
    </row>
    <row r="2160" spans="1:5" hidden="1" x14ac:dyDescent="0.25">
      <c r="A2160">
        <v>1977</v>
      </c>
      <c r="B2160" t="s">
        <v>2477</v>
      </c>
      <c r="C2160" t="s">
        <v>2478</v>
      </c>
      <c r="D2160">
        <v>0</v>
      </c>
      <c r="E2160">
        <v>62</v>
      </c>
    </row>
    <row r="2161" spans="1:5" hidden="1" x14ac:dyDescent="0.25">
      <c r="A2161">
        <v>757</v>
      </c>
      <c r="B2161" t="s">
        <v>1900</v>
      </c>
      <c r="C2161" t="s">
        <v>2479</v>
      </c>
      <c r="D2161">
        <v>0</v>
      </c>
      <c r="E2161">
        <v>62</v>
      </c>
    </row>
    <row r="2162" spans="1:5" hidden="1" x14ac:dyDescent="0.25">
      <c r="A2162">
        <v>1128</v>
      </c>
      <c r="B2162" t="s">
        <v>494</v>
      </c>
      <c r="C2162" t="s">
        <v>2480</v>
      </c>
      <c r="D2162">
        <v>0</v>
      </c>
      <c r="E2162">
        <v>62</v>
      </c>
    </row>
    <row r="2163" spans="1:5" hidden="1" x14ac:dyDescent="0.25">
      <c r="A2163">
        <v>1860</v>
      </c>
      <c r="B2163" t="s">
        <v>348</v>
      </c>
      <c r="C2163" t="s">
        <v>2481</v>
      </c>
      <c r="D2163">
        <v>0</v>
      </c>
      <c r="E2163">
        <v>62</v>
      </c>
    </row>
    <row r="2164" spans="1:5" hidden="1" x14ac:dyDescent="0.25">
      <c r="A2164">
        <v>1046</v>
      </c>
      <c r="B2164" t="s">
        <v>136</v>
      </c>
      <c r="C2164" t="s">
        <v>2482</v>
      </c>
      <c r="D2164">
        <v>0</v>
      </c>
      <c r="E2164">
        <v>62</v>
      </c>
    </row>
    <row r="2165" spans="1:5" hidden="1" x14ac:dyDescent="0.25">
      <c r="A2165">
        <v>2115</v>
      </c>
      <c r="B2165" t="s">
        <v>35</v>
      </c>
      <c r="C2165" t="s">
        <v>2483</v>
      </c>
      <c r="D2165">
        <v>0</v>
      </c>
      <c r="E2165">
        <v>62</v>
      </c>
    </row>
    <row r="2166" spans="1:5" hidden="1" x14ac:dyDescent="0.25">
      <c r="A2166">
        <v>61</v>
      </c>
      <c r="B2166" t="s">
        <v>123</v>
      </c>
      <c r="C2166" t="s">
        <v>2484</v>
      </c>
      <c r="D2166">
        <v>0</v>
      </c>
      <c r="E2166">
        <v>62</v>
      </c>
    </row>
    <row r="2167" spans="1:5" hidden="1" x14ac:dyDescent="0.25">
      <c r="A2167">
        <v>772</v>
      </c>
      <c r="B2167" t="s">
        <v>740</v>
      </c>
      <c r="C2167" t="s">
        <v>2485</v>
      </c>
      <c r="D2167">
        <v>0</v>
      </c>
      <c r="E2167">
        <v>62</v>
      </c>
    </row>
    <row r="2168" spans="1:5" hidden="1" x14ac:dyDescent="0.25">
      <c r="A2168">
        <v>265</v>
      </c>
      <c r="B2168" t="s">
        <v>256</v>
      </c>
      <c r="C2168" t="s">
        <v>2486</v>
      </c>
      <c r="D2168">
        <v>0</v>
      </c>
      <c r="E2168">
        <v>62</v>
      </c>
    </row>
    <row r="2169" spans="1:5" hidden="1" x14ac:dyDescent="0.25">
      <c r="A2169">
        <v>1781</v>
      </c>
      <c r="B2169" t="s">
        <v>331</v>
      </c>
      <c r="C2169" t="s">
        <v>2487</v>
      </c>
      <c r="D2169">
        <v>0</v>
      </c>
      <c r="E2169">
        <v>62</v>
      </c>
    </row>
    <row r="2170" spans="1:5" hidden="1" x14ac:dyDescent="0.25">
      <c r="A2170">
        <v>2237</v>
      </c>
      <c r="B2170" t="s">
        <v>385</v>
      </c>
      <c r="C2170" t="s">
        <v>2488</v>
      </c>
      <c r="D2170">
        <v>0</v>
      </c>
      <c r="E2170">
        <v>62</v>
      </c>
    </row>
    <row r="2171" spans="1:5" hidden="1" x14ac:dyDescent="0.25">
      <c r="A2171">
        <v>434</v>
      </c>
      <c r="B2171" t="s">
        <v>1659</v>
      </c>
      <c r="C2171" t="s">
        <v>2489</v>
      </c>
      <c r="D2171">
        <v>0</v>
      </c>
      <c r="E2171">
        <v>62</v>
      </c>
    </row>
    <row r="2172" spans="1:5" hidden="1" x14ac:dyDescent="0.25">
      <c r="A2172">
        <v>770</v>
      </c>
      <c r="B2172" t="s">
        <v>2162</v>
      </c>
      <c r="C2172" t="s">
        <v>2490</v>
      </c>
      <c r="D2172">
        <v>0</v>
      </c>
      <c r="E2172">
        <v>62</v>
      </c>
    </row>
    <row r="2173" spans="1:5" hidden="1" x14ac:dyDescent="0.25">
      <c r="A2173">
        <v>434</v>
      </c>
      <c r="B2173" t="s">
        <v>1659</v>
      </c>
      <c r="C2173" t="s">
        <v>2491</v>
      </c>
      <c r="D2173">
        <v>0</v>
      </c>
      <c r="E2173">
        <v>62</v>
      </c>
    </row>
    <row r="2174" spans="1:5" hidden="1" x14ac:dyDescent="0.25">
      <c r="A2174">
        <v>1876</v>
      </c>
      <c r="B2174" t="s">
        <v>57</v>
      </c>
      <c r="C2174" t="s">
        <v>2492</v>
      </c>
      <c r="D2174">
        <v>0</v>
      </c>
      <c r="E2174">
        <v>62</v>
      </c>
    </row>
    <row r="2175" spans="1:5" hidden="1" x14ac:dyDescent="0.25">
      <c r="A2175">
        <v>265</v>
      </c>
      <c r="B2175" t="s">
        <v>256</v>
      </c>
      <c r="C2175" t="s">
        <v>2493</v>
      </c>
      <c r="D2175">
        <v>0</v>
      </c>
      <c r="E2175">
        <v>62</v>
      </c>
    </row>
    <row r="2176" spans="1:5" hidden="1" x14ac:dyDescent="0.25">
      <c r="A2176">
        <v>61</v>
      </c>
      <c r="B2176" t="s">
        <v>123</v>
      </c>
      <c r="C2176" t="s">
        <v>2494</v>
      </c>
      <c r="D2176">
        <v>0</v>
      </c>
      <c r="E2176">
        <v>62</v>
      </c>
    </row>
    <row r="2177" spans="1:5" hidden="1" x14ac:dyDescent="0.25">
      <c r="A2177">
        <v>1253</v>
      </c>
      <c r="B2177" t="s">
        <v>205</v>
      </c>
      <c r="C2177" t="s">
        <v>2495</v>
      </c>
      <c r="D2177">
        <v>0</v>
      </c>
      <c r="E2177">
        <v>62</v>
      </c>
    </row>
    <row r="2178" spans="1:5" hidden="1" x14ac:dyDescent="0.25">
      <c r="A2178">
        <v>2237</v>
      </c>
      <c r="B2178" t="s">
        <v>385</v>
      </c>
      <c r="C2178" t="s">
        <v>2496</v>
      </c>
      <c r="D2178">
        <v>0</v>
      </c>
      <c r="E2178">
        <v>62</v>
      </c>
    </row>
    <row r="2179" spans="1:5" hidden="1" x14ac:dyDescent="0.25">
      <c r="A2179">
        <v>1279</v>
      </c>
      <c r="B2179" t="s">
        <v>438</v>
      </c>
      <c r="C2179" t="s">
        <v>2497</v>
      </c>
      <c r="D2179">
        <v>0</v>
      </c>
      <c r="E2179">
        <v>62</v>
      </c>
    </row>
    <row r="2180" spans="1:5" hidden="1" x14ac:dyDescent="0.25">
      <c r="A2180">
        <v>2115</v>
      </c>
      <c r="B2180" t="s">
        <v>35</v>
      </c>
      <c r="C2180" t="s">
        <v>2498</v>
      </c>
      <c r="D2180">
        <v>0</v>
      </c>
      <c r="E2180">
        <v>62</v>
      </c>
    </row>
    <row r="2181" spans="1:5" hidden="1" x14ac:dyDescent="0.25">
      <c r="A2181">
        <v>60</v>
      </c>
      <c r="B2181" t="s">
        <v>1180</v>
      </c>
      <c r="C2181" t="s">
        <v>2499</v>
      </c>
      <c r="D2181">
        <v>0</v>
      </c>
      <c r="E2181">
        <v>62</v>
      </c>
    </row>
    <row r="2182" spans="1:5" hidden="1" x14ac:dyDescent="0.25">
      <c r="A2182">
        <v>1996</v>
      </c>
      <c r="B2182" t="s">
        <v>2500</v>
      </c>
      <c r="C2182" t="s">
        <v>2501</v>
      </c>
      <c r="D2182">
        <v>0</v>
      </c>
      <c r="E2182">
        <v>62</v>
      </c>
    </row>
    <row r="2183" spans="1:5" hidden="1" x14ac:dyDescent="0.25">
      <c r="A2183">
        <v>1134</v>
      </c>
      <c r="B2183" t="s">
        <v>2502</v>
      </c>
      <c r="C2183" t="s">
        <v>2503</v>
      </c>
      <c r="D2183">
        <v>0</v>
      </c>
      <c r="E2183">
        <v>62</v>
      </c>
    </row>
    <row r="2184" spans="1:5" hidden="1" x14ac:dyDescent="0.25">
      <c r="A2184">
        <v>1279</v>
      </c>
      <c r="B2184" t="s">
        <v>438</v>
      </c>
      <c r="C2184" t="s">
        <v>2504</v>
      </c>
      <c r="D2184">
        <v>0</v>
      </c>
      <c r="E2184">
        <v>62</v>
      </c>
    </row>
    <row r="2185" spans="1:5" hidden="1" x14ac:dyDescent="0.25">
      <c r="A2185">
        <v>1894</v>
      </c>
      <c r="B2185" t="s">
        <v>286</v>
      </c>
      <c r="C2185" t="s">
        <v>2505</v>
      </c>
      <c r="D2185">
        <v>0</v>
      </c>
      <c r="E2185">
        <v>62</v>
      </c>
    </row>
    <row r="2186" spans="1:5" hidden="1" x14ac:dyDescent="0.25">
      <c r="A2186">
        <v>1098</v>
      </c>
      <c r="B2186" t="s">
        <v>502</v>
      </c>
      <c r="C2186" t="s">
        <v>2506</v>
      </c>
      <c r="D2186">
        <v>0</v>
      </c>
      <c r="E2186">
        <v>62</v>
      </c>
    </row>
    <row r="2187" spans="1:5" hidden="1" x14ac:dyDescent="0.25">
      <c r="A2187">
        <v>1954</v>
      </c>
      <c r="B2187" t="s">
        <v>83</v>
      </c>
      <c r="C2187" t="s">
        <v>2507</v>
      </c>
      <c r="D2187">
        <v>0</v>
      </c>
      <c r="E2187">
        <v>62</v>
      </c>
    </row>
    <row r="2188" spans="1:5" hidden="1" x14ac:dyDescent="0.25">
      <c r="A2188">
        <v>500</v>
      </c>
      <c r="B2188" t="s">
        <v>278</v>
      </c>
      <c r="C2188" t="s">
        <v>2508</v>
      </c>
      <c r="D2188">
        <v>0</v>
      </c>
      <c r="E2188">
        <v>62</v>
      </c>
    </row>
    <row r="2189" spans="1:5" hidden="1" x14ac:dyDescent="0.25">
      <c r="A2189">
        <v>2209</v>
      </c>
      <c r="B2189" t="s">
        <v>101</v>
      </c>
      <c r="C2189" t="s">
        <v>2509</v>
      </c>
      <c r="D2189">
        <v>0</v>
      </c>
      <c r="E2189">
        <v>62</v>
      </c>
    </row>
    <row r="2190" spans="1:5" hidden="1" x14ac:dyDescent="0.25">
      <c r="A2190">
        <v>1875</v>
      </c>
      <c r="B2190" t="s">
        <v>107</v>
      </c>
      <c r="C2190" t="s">
        <v>2510</v>
      </c>
      <c r="D2190">
        <v>0</v>
      </c>
      <c r="E2190">
        <v>62</v>
      </c>
    </row>
    <row r="2191" spans="1:5" hidden="1" x14ac:dyDescent="0.25">
      <c r="A2191">
        <v>1374</v>
      </c>
      <c r="B2191" t="s">
        <v>1593</v>
      </c>
      <c r="C2191" t="s">
        <v>2511</v>
      </c>
      <c r="D2191">
        <v>0</v>
      </c>
      <c r="E2191">
        <v>62</v>
      </c>
    </row>
    <row r="2192" spans="1:5" hidden="1" x14ac:dyDescent="0.25">
      <c r="A2192">
        <v>846</v>
      </c>
      <c r="B2192" t="s">
        <v>344</v>
      </c>
      <c r="C2192" t="s">
        <v>2512</v>
      </c>
      <c r="D2192">
        <v>0</v>
      </c>
      <c r="E2192">
        <v>62</v>
      </c>
    </row>
    <row r="2193" spans="1:5" hidden="1" x14ac:dyDescent="0.25">
      <c r="A2193">
        <v>2142</v>
      </c>
      <c r="B2193" t="s">
        <v>156</v>
      </c>
      <c r="C2193" t="e">
        <f>-Tuesta cancha, Juanacha, que mañana Nos vamos a ver el juicio</f>
        <v>#NAME?</v>
      </c>
      <c r="D2193">
        <v>0</v>
      </c>
      <c r="E2193">
        <v>62</v>
      </c>
    </row>
    <row r="2194" spans="1:5" hidden="1" x14ac:dyDescent="0.25">
      <c r="A2194">
        <v>332</v>
      </c>
      <c r="B2194" t="s">
        <v>717</v>
      </c>
      <c r="C2194" t="s">
        <v>2513</v>
      </c>
      <c r="D2194">
        <v>0</v>
      </c>
      <c r="E2194">
        <v>62</v>
      </c>
    </row>
    <row r="2195" spans="1:5" hidden="1" x14ac:dyDescent="0.25">
      <c r="A2195">
        <v>1111</v>
      </c>
      <c r="B2195" t="s">
        <v>30</v>
      </c>
      <c r="C2195" t="s">
        <v>2514</v>
      </c>
      <c r="D2195">
        <v>0</v>
      </c>
      <c r="E2195">
        <v>62</v>
      </c>
    </row>
    <row r="2196" spans="1:5" hidden="1" x14ac:dyDescent="0.25">
      <c r="A2196">
        <v>2115</v>
      </c>
      <c r="B2196" t="s">
        <v>35</v>
      </c>
      <c r="C2196" t="s">
        <v>2515</v>
      </c>
      <c r="D2196">
        <v>0</v>
      </c>
      <c r="E2196">
        <v>62</v>
      </c>
    </row>
    <row r="2197" spans="1:5" hidden="1" x14ac:dyDescent="0.25">
      <c r="A2197">
        <v>1669</v>
      </c>
      <c r="B2197" t="s">
        <v>176</v>
      </c>
      <c r="C2197" t="s">
        <v>2516</v>
      </c>
      <c r="D2197">
        <v>0</v>
      </c>
      <c r="E2197">
        <v>62</v>
      </c>
    </row>
    <row r="2198" spans="1:5" hidden="1" x14ac:dyDescent="0.25">
      <c r="A2198">
        <v>2115</v>
      </c>
      <c r="B2198" t="s">
        <v>35</v>
      </c>
      <c r="C2198" t="s">
        <v>2517</v>
      </c>
      <c r="D2198">
        <v>0</v>
      </c>
      <c r="E2198">
        <v>62</v>
      </c>
    </row>
    <row r="2199" spans="1:5" hidden="1" x14ac:dyDescent="0.25">
      <c r="A2199">
        <v>187</v>
      </c>
      <c r="B2199" t="s">
        <v>708</v>
      </c>
      <c r="C2199" t="s">
        <v>2518</v>
      </c>
      <c r="D2199">
        <v>0</v>
      </c>
      <c r="E2199">
        <v>62</v>
      </c>
    </row>
    <row r="2200" spans="1:5" hidden="1" x14ac:dyDescent="0.25">
      <c r="A2200">
        <v>1111</v>
      </c>
      <c r="B2200" t="s">
        <v>30</v>
      </c>
      <c r="C2200" t="s">
        <v>2519</v>
      </c>
      <c r="D2200">
        <v>0</v>
      </c>
      <c r="E2200">
        <v>62</v>
      </c>
    </row>
    <row r="2201" spans="1:5" hidden="1" x14ac:dyDescent="0.25">
      <c r="A2201">
        <v>171</v>
      </c>
      <c r="B2201" t="s">
        <v>186</v>
      </c>
      <c r="C2201" t="s">
        <v>2520</v>
      </c>
      <c r="D2201">
        <v>0</v>
      </c>
      <c r="E2201">
        <v>62</v>
      </c>
    </row>
    <row r="2202" spans="1:5" hidden="1" x14ac:dyDescent="0.25">
      <c r="A2202">
        <v>934</v>
      </c>
      <c r="B2202" t="s">
        <v>770</v>
      </c>
      <c r="C2202" t="s">
        <v>2521</v>
      </c>
      <c r="D2202">
        <v>0</v>
      </c>
      <c r="E2202">
        <v>62</v>
      </c>
    </row>
    <row r="2203" spans="1:5" hidden="1" x14ac:dyDescent="0.25">
      <c r="A2203">
        <v>500</v>
      </c>
      <c r="B2203" t="s">
        <v>278</v>
      </c>
      <c r="C2203" t="s">
        <v>2522</v>
      </c>
      <c r="D2203">
        <v>0</v>
      </c>
      <c r="E2203">
        <v>62</v>
      </c>
    </row>
    <row r="2204" spans="1:5" hidden="1" x14ac:dyDescent="0.25">
      <c r="A2204">
        <v>1046</v>
      </c>
      <c r="B2204" t="s">
        <v>136</v>
      </c>
      <c r="C2204" t="s">
        <v>2523</v>
      </c>
      <c r="D2204">
        <v>0</v>
      </c>
      <c r="E2204">
        <v>62</v>
      </c>
    </row>
    <row r="2205" spans="1:5" hidden="1" x14ac:dyDescent="0.25">
      <c r="A2205">
        <v>2161</v>
      </c>
      <c r="B2205" t="s">
        <v>861</v>
      </c>
      <c r="C2205" t="s">
        <v>2524</v>
      </c>
      <c r="D2205">
        <v>0</v>
      </c>
      <c r="E2205">
        <v>62</v>
      </c>
    </row>
    <row r="2206" spans="1:5" hidden="1" x14ac:dyDescent="0.25">
      <c r="A2206">
        <v>1669</v>
      </c>
      <c r="B2206" t="s">
        <v>176</v>
      </c>
      <c r="C2206" t="e">
        <f>- Serrano - murmuró el Jaguar despacio- Tenías que ser Serrano</f>
        <v>#NAME?</v>
      </c>
      <c r="D2206">
        <v>0</v>
      </c>
      <c r="E2206">
        <v>62</v>
      </c>
    </row>
    <row r="2207" spans="1:5" hidden="1" x14ac:dyDescent="0.25">
      <c r="A2207">
        <v>942</v>
      </c>
      <c r="B2207" t="s">
        <v>178</v>
      </c>
      <c r="C2207" t="s">
        <v>2525</v>
      </c>
      <c r="D2207">
        <v>0</v>
      </c>
      <c r="E2207">
        <v>62</v>
      </c>
    </row>
    <row r="2208" spans="1:5" hidden="1" x14ac:dyDescent="0.25">
      <c r="A2208">
        <v>2294</v>
      </c>
      <c r="B2208" t="s">
        <v>71</v>
      </c>
      <c r="C2208" t="s">
        <v>2526</v>
      </c>
      <c r="D2208">
        <v>0</v>
      </c>
      <c r="E2208">
        <v>62</v>
      </c>
    </row>
    <row r="2209" spans="1:5" hidden="1" x14ac:dyDescent="0.25">
      <c r="A2209">
        <v>2176</v>
      </c>
      <c r="B2209" t="s">
        <v>66</v>
      </c>
      <c r="C2209" t="s">
        <v>2527</v>
      </c>
      <c r="D2209">
        <v>0</v>
      </c>
      <c r="E2209">
        <v>62</v>
      </c>
    </row>
    <row r="2210" spans="1:5" hidden="1" x14ac:dyDescent="0.25">
      <c r="A2210">
        <v>2219</v>
      </c>
      <c r="B2210" t="s">
        <v>396</v>
      </c>
      <c r="C2210" t="s">
        <v>2528</v>
      </c>
      <c r="D2210">
        <v>0</v>
      </c>
      <c r="E2210">
        <v>62</v>
      </c>
    </row>
    <row r="2211" spans="1:5" hidden="1" x14ac:dyDescent="0.25">
      <c r="A2211">
        <v>212</v>
      </c>
      <c r="B2211" t="s">
        <v>111</v>
      </c>
      <c r="C2211" t="s">
        <v>2529</v>
      </c>
      <c r="D2211">
        <v>0</v>
      </c>
      <c r="E2211">
        <v>62</v>
      </c>
    </row>
    <row r="2212" spans="1:5" hidden="1" x14ac:dyDescent="0.25">
      <c r="A2212">
        <v>319</v>
      </c>
      <c r="B2212" t="s">
        <v>150</v>
      </c>
      <c r="C2212" t="s">
        <v>2530</v>
      </c>
      <c r="D2212">
        <v>0</v>
      </c>
      <c r="E2212">
        <v>62</v>
      </c>
    </row>
    <row r="2213" spans="1:5" hidden="1" x14ac:dyDescent="0.25">
      <c r="A2213">
        <v>2115</v>
      </c>
      <c r="B2213" t="s">
        <v>35</v>
      </c>
      <c r="C2213" t="s">
        <v>2531</v>
      </c>
      <c r="D2213">
        <v>0</v>
      </c>
      <c r="E2213">
        <v>62</v>
      </c>
    </row>
    <row r="2214" spans="1:5" hidden="1" x14ac:dyDescent="0.25">
      <c r="A2214">
        <v>1876</v>
      </c>
      <c r="B2214" t="s">
        <v>57</v>
      </c>
      <c r="C2214" t="s">
        <v>2532</v>
      </c>
      <c r="D2214">
        <v>0</v>
      </c>
      <c r="E2214">
        <v>62</v>
      </c>
    </row>
    <row r="2215" spans="1:5" hidden="1" x14ac:dyDescent="0.25">
      <c r="A2215">
        <v>2115</v>
      </c>
      <c r="B2215" t="s">
        <v>35</v>
      </c>
      <c r="C2215" t="s">
        <v>2533</v>
      </c>
      <c r="D2215">
        <v>0</v>
      </c>
      <c r="E2215">
        <v>62</v>
      </c>
    </row>
    <row r="2216" spans="1:5" hidden="1" x14ac:dyDescent="0.25">
      <c r="A2216">
        <v>1423</v>
      </c>
      <c r="B2216" t="s">
        <v>2534</v>
      </c>
      <c r="C2216" t="s">
        <v>2535</v>
      </c>
      <c r="D2216">
        <v>0</v>
      </c>
      <c r="E2216">
        <v>62</v>
      </c>
    </row>
    <row r="2217" spans="1:5" hidden="1" x14ac:dyDescent="0.25">
      <c r="A2217">
        <v>1355</v>
      </c>
      <c r="B2217" t="s">
        <v>449</v>
      </c>
      <c r="C2217" t="e">
        <f>- y ahora, ¿Qué piensa? ¿Cuál pega más fuerte? - los dos igual</f>
        <v>#NAME?</v>
      </c>
      <c r="D2217">
        <v>0</v>
      </c>
      <c r="E2217">
        <v>62</v>
      </c>
    </row>
    <row r="2218" spans="1:5" hidden="1" x14ac:dyDescent="0.25">
      <c r="A2218">
        <v>2155</v>
      </c>
      <c r="B2218" t="s">
        <v>612</v>
      </c>
      <c r="C2218" t="s">
        <v>2536</v>
      </c>
      <c r="D2218">
        <v>0</v>
      </c>
      <c r="E2218">
        <v>62</v>
      </c>
    </row>
    <row r="2219" spans="1:5" hidden="1" x14ac:dyDescent="0.25">
      <c r="A2219">
        <v>96</v>
      </c>
      <c r="B2219" t="s">
        <v>310</v>
      </c>
      <c r="C2219" t="s">
        <v>2537</v>
      </c>
      <c r="D2219">
        <v>0</v>
      </c>
      <c r="E2219">
        <v>62</v>
      </c>
    </row>
    <row r="2220" spans="1:5" hidden="1" x14ac:dyDescent="0.25">
      <c r="A2220">
        <v>2294</v>
      </c>
      <c r="B2220" t="s">
        <v>71</v>
      </c>
      <c r="C2220" t="s">
        <v>2538</v>
      </c>
      <c r="D2220">
        <v>0</v>
      </c>
      <c r="E2220">
        <v>62</v>
      </c>
    </row>
    <row r="2221" spans="1:5" hidden="1" x14ac:dyDescent="0.25">
      <c r="A2221">
        <v>525</v>
      </c>
      <c r="B2221" t="s">
        <v>678</v>
      </c>
      <c r="C2221" t="s">
        <v>2539</v>
      </c>
      <c r="D2221">
        <v>0</v>
      </c>
      <c r="E2221">
        <v>62</v>
      </c>
    </row>
    <row r="2222" spans="1:5" hidden="1" x14ac:dyDescent="0.25">
      <c r="A2222">
        <v>1419</v>
      </c>
      <c r="B2222" t="s">
        <v>78</v>
      </c>
      <c r="C2222" t="s">
        <v>2540</v>
      </c>
      <c r="D2222">
        <v>0</v>
      </c>
      <c r="E2222">
        <v>62</v>
      </c>
    </row>
    <row r="2223" spans="1:5" hidden="1" x14ac:dyDescent="0.25">
      <c r="A2223">
        <v>1963</v>
      </c>
      <c r="B2223" t="s">
        <v>2541</v>
      </c>
      <c r="C2223" t="s">
        <v>2542</v>
      </c>
      <c r="D2223">
        <v>0</v>
      </c>
      <c r="E2223">
        <v>62</v>
      </c>
    </row>
    <row r="2224" spans="1:5" hidden="1" x14ac:dyDescent="0.25">
      <c r="A2224">
        <v>2307</v>
      </c>
      <c r="B2224" t="s">
        <v>211</v>
      </c>
      <c r="C2224" t="s">
        <v>2543</v>
      </c>
      <c r="D2224">
        <v>0</v>
      </c>
      <c r="E2224">
        <v>62</v>
      </c>
    </row>
    <row r="2225" spans="1:5" hidden="1" x14ac:dyDescent="0.25">
      <c r="A2225">
        <v>1419</v>
      </c>
      <c r="B2225" t="s">
        <v>78</v>
      </c>
      <c r="C2225" t="s">
        <v>2544</v>
      </c>
      <c r="D2225">
        <v>0</v>
      </c>
      <c r="E2225">
        <v>62</v>
      </c>
    </row>
    <row r="2226" spans="1:5" hidden="1" x14ac:dyDescent="0.25">
      <c r="A2226">
        <v>1355</v>
      </c>
      <c r="B2226" t="s">
        <v>449</v>
      </c>
      <c r="C2226" t="s">
        <v>2545</v>
      </c>
      <c r="D2226">
        <v>0</v>
      </c>
      <c r="E2226">
        <v>62</v>
      </c>
    </row>
    <row r="2227" spans="1:5" hidden="1" x14ac:dyDescent="0.25">
      <c r="A2227">
        <v>1093</v>
      </c>
      <c r="B2227" t="s">
        <v>1351</v>
      </c>
      <c r="C2227" t="e">
        <f>-Esperaba a don Mamerto Reyes pa arrear un ganadito a la costa</f>
        <v>#NAME?</v>
      </c>
      <c r="D2227">
        <v>0</v>
      </c>
      <c r="E2227">
        <v>62</v>
      </c>
    </row>
    <row r="2228" spans="1:5" x14ac:dyDescent="0.25">
      <c r="A2228">
        <v>221</v>
      </c>
      <c r="B2228" t="s">
        <v>1559</v>
      </c>
      <c r="C2228" t="s">
        <v>2546</v>
      </c>
      <c r="D2228" s="1">
        <v>2</v>
      </c>
      <c r="E2228">
        <v>62</v>
      </c>
    </row>
    <row r="2229" spans="1:5" hidden="1" x14ac:dyDescent="0.25">
      <c r="A2229">
        <v>2141</v>
      </c>
      <c r="B2229" t="s">
        <v>328</v>
      </c>
      <c r="C2229" t="s">
        <v>2547</v>
      </c>
      <c r="D2229">
        <v>0</v>
      </c>
      <c r="E2229">
        <v>62</v>
      </c>
    </row>
    <row r="2230" spans="1:5" hidden="1" x14ac:dyDescent="0.25">
      <c r="A2230">
        <v>1894</v>
      </c>
      <c r="B2230" t="s">
        <v>286</v>
      </c>
      <c r="C2230" t="s">
        <v>2548</v>
      </c>
      <c r="D2230">
        <v>0</v>
      </c>
      <c r="E2230">
        <v>62</v>
      </c>
    </row>
    <row r="2231" spans="1:5" hidden="1" x14ac:dyDescent="0.25">
      <c r="A2231">
        <v>75</v>
      </c>
      <c r="B2231" t="s">
        <v>5</v>
      </c>
      <c r="C2231" t="s">
        <v>2549</v>
      </c>
      <c r="D2231">
        <v>0</v>
      </c>
      <c r="E2231">
        <v>62</v>
      </c>
    </row>
    <row r="2232" spans="1:5" hidden="1" x14ac:dyDescent="0.25">
      <c r="A2232">
        <v>459</v>
      </c>
      <c r="B2232" t="s">
        <v>556</v>
      </c>
      <c r="C2232" t="s">
        <v>2550</v>
      </c>
      <c r="D2232">
        <v>0</v>
      </c>
      <c r="E2232">
        <v>62</v>
      </c>
    </row>
    <row r="2233" spans="1:5" hidden="1" x14ac:dyDescent="0.25">
      <c r="A2233">
        <v>2103</v>
      </c>
      <c r="B2233" t="s">
        <v>226</v>
      </c>
      <c r="C2233" t="s">
        <v>2551</v>
      </c>
      <c r="D2233">
        <v>0</v>
      </c>
      <c r="E2233">
        <v>62</v>
      </c>
    </row>
    <row r="2234" spans="1:5" hidden="1" x14ac:dyDescent="0.25">
      <c r="A2234">
        <v>2316</v>
      </c>
      <c r="B2234" t="s">
        <v>42</v>
      </c>
      <c r="C2234" t="s">
        <v>2552</v>
      </c>
      <c r="D2234">
        <v>0</v>
      </c>
      <c r="E2234">
        <v>63</v>
      </c>
    </row>
    <row r="2235" spans="1:5" hidden="1" x14ac:dyDescent="0.25">
      <c r="A2235">
        <v>136</v>
      </c>
      <c r="B2235" t="s">
        <v>170</v>
      </c>
      <c r="C2235" t="s">
        <v>2553</v>
      </c>
      <c r="D2235">
        <v>0</v>
      </c>
      <c r="E2235">
        <v>63</v>
      </c>
    </row>
    <row r="2236" spans="1:5" hidden="1" x14ac:dyDescent="0.25">
      <c r="A2236">
        <v>414</v>
      </c>
      <c r="B2236" t="s">
        <v>49</v>
      </c>
      <c r="C2236" t="s">
        <v>2554</v>
      </c>
      <c r="D2236">
        <v>0</v>
      </c>
      <c r="E2236">
        <v>63</v>
      </c>
    </row>
    <row r="2237" spans="1:5" hidden="1" x14ac:dyDescent="0.25">
      <c r="A2237">
        <v>2115</v>
      </c>
      <c r="B2237" t="s">
        <v>35</v>
      </c>
      <c r="C2237" t="s">
        <v>2555</v>
      </c>
      <c r="D2237">
        <v>0</v>
      </c>
      <c r="E2237">
        <v>63</v>
      </c>
    </row>
    <row r="2238" spans="1:5" hidden="1" x14ac:dyDescent="0.25">
      <c r="A2238">
        <v>1738</v>
      </c>
      <c r="B2238" t="s">
        <v>21</v>
      </c>
      <c r="C2238" t="s">
        <v>2556</v>
      </c>
      <c r="D2238">
        <v>0</v>
      </c>
      <c r="E2238">
        <v>63</v>
      </c>
    </row>
    <row r="2239" spans="1:5" hidden="1" x14ac:dyDescent="0.25">
      <c r="A2239">
        <v>1769</v>
      </c>
      <c r="B2239" t="s">
        <v>2557</v>
      </c>
      <c r="C2239" t="s">
        <v>2558</v>
      </c>
      <c r="D2239">
        <v>0</v>
      </c>
      <c r="E2239">
        <v>63</v>
      </c>
    </row>
    <row r="2240" spans="1:5" hidden="1" x14ac:dyDescent="0.25">
      <c r="A2240">
        <v>846</v>
      </c>
      <c r="B2240" t="s">
        <v>344</v>
      </c>
      <c r="C2240" t="s">
        <v>2559</v>
      </c>
      <c r="D2240">
        <v>0</v>
      </c>
      <c r="E2240">
        <v>63</v>
      </c>
    </row>
    <row r="2241" spans="1:5" hidden="1" x14ac:dyDescent="0.25">
      <c r="A2241">
        <v>2161</v>
      </c>
      <c r="B2241" t="s">
        <v>861</v>
      </c>
      <c r="C2241" t="s">
        <v>2560</v>
      </c>
      <c r="D2241">
        <v>0</v>
      </c>
      <c r="E2241">
        <v>63</v>
      </c>
    </row>
    <row r="2242" spans="1:5" hidden="1" x14ac:dyDescent="0.25">
      <c r="A2242">
        <v>2294</v>
      </c>
      <c r="B2242" t="s">
        <v>71</v>
      </c>
      <c r="C2242" t="s">
        <v>2561</v>
      </c>
      <c r="D2242">
        <v>0</v>
      </c>
      <c r="E2242">
        <v>63</v>
      </c>
    </row>
    <row r="2243" spans="1:5" hidden="1" x14ac:dyDescent="0.25">
      <c r="A2243">
        <v>432</v>
      </c>
      <c r="B2243" t="s">
        <v>815</v>
      </c>
      <c r="C2243" t="s">
        <v>2562</v>
      </c>
      <c r="D2243">
        <v>0</v>
      </c>
      <c r="E2243">
        <v>63</v>
      </c>
    </row>
    <row r="2244" spans="1:5" hidden="1" x14ac:dyDescent="0.25">
      <c r="A2244">
        <v>1876</v>
      </c>
      <c r="B2244" t="s">
        <v>57</v>
      </c>
      <c r="C2244" t="s">
        <v>2563</v>
      </c>
      <c r="D2244">
        <v>0</v>
      </c>
      <c r="E2244">
        <v>63</v>
      </c>
    </row>
    <row r="2245" spans="1:5" hidden="1" x14ac:dyDescent="0.25">
      <c r="A2245">
        <v>1876</v>
      </c>
      <c r="B2245" t="s">
        <v>57</v>
      </c>
      <c r="C2245" t="s">
        <v>2564</v>
      </c>
      <c r="D2245">
        <v>0</v>
      </c>
      <c r="E2245">
        <v>63</v>
      </c>
    </row>
    <row r="2246" spans="1:5" hidden="1" x14ac:dyDescent="0.25">
      <c r="A2246">
        <v>1427</v>
      </c>
      <c r="B2246" t="s">
        <v>191</v>
      </c>
      <c r="C2246" t="e">
        <f>-Quién lo hubiera dicho -dijo el Boa- Tiene una pinga de hombre</f>
        <v>#NAME?</v>
      </c>
      <c r="D2246">
        <v>0</v>
      </c>
      <c r="E2246">
        <v>63</v>
      </c>
    </row>
    <row r="2247" spans="1:5" hidden="1" x14ac:dyDescent="0.25">
      <c r="A2247">
        <v>891</v>
      </c>
      <c r="B2247" t="s">
        <v>387</v>
      </c>
      <c r="C2247" t="e">
        <f>-¿Es para ti solo o también para tu hembrita? -preguntó Paulino</f>
        <v>#NAME?</v>
      </c>
      <c r="D2247">
        <v>0</v>
      </c>
      <c r="E2247">
        <v>63</v>
      </c>
    </row>
    <row r="2248" spans="1:5" hidden="1" x14ac:dyDescent="0.25">
      <c r="A2248">
        <v>1111</v>
      </c>
      <c r="B2248" t="s">
        <v>30</v>
      </c>
      <c r="C2248" t="e">
        <f>-Aquí me bajo -dijo Alberto, tendiéndoles la mano - hasta luego</f>
        <v>#NAME?</v>
      </c>
      <c r="D2248">
        <v>0</v>
      </c>
      <c r="E2248">
        <v>63</v>
      </c>
    </row>
    <row r="2249" spans="1:5" hidden="1" x14ac:dyDescent="0.25">
      <c r="A2249">
        <v>275</v>
      </c>
      <c r="B2249" t="s">
        <v>33</v>
      </c>
      <c r="C2249" t="s">
        <v>2565</v>
      </c>
      <c r="D2249">
        <v>0</v>
      </c>
      <c r="E2249">
        <v>63</v>
      </c>
    </row>
    <row r="2250" spans="1:5" hidden="1" x14ac:dyDescent="0.25">
      <c r="A2250">
        <v>1963</v>
      </c>
      <c r="B2250" t="s">
        <v>2541</v>
      </c>
      <c r="C2250" t="s">
        <v>2566</v>
      </c>
      <c r="D2250">
        <v>0</v>
      </c>
      <c r="E2250">
        <v>63</v>
      </c>
    </row>
    <row r="2251" spans="1:5" hidden="1" x14ac:dyDescent="0.25">
      <c r="A2251">
        <v>2298</v>
      </c>
      <c r="B2251" t="s">
        <v>2567</v>
      </c>
      <c r="C2251" t="s">
        <v>2568</v>
      </c>
      <c r="D2251">
        <v>0</v>
      </c>
      <c r="E2251">
        <v>63</v>
      </c>
    </row>
    <row r="2252" spans="1:5" hidden="1" x14ac:dyDescent="0.25">
      <c r="A2252">
        <v>1963</v>
      </c>
      <c r="B2252" t="s">
        <v>2541</v>
      </c>
      <c r="C2252" t="s">
        <v>2569</v>
      </c>
      <c r="D2252">
        <v>0</v>
      </c>
      <c r="E2252">
        <v>63</v>
      </c>
    </row>
    <row r="2253" spans="1:5" hidden="1" x14ac:dyDescent="0.25">
      <c r="A2253">
        <v>1111</v>
      </c>
      <c r="B2253" t="s">
        <v>30</v>
      </c>
      <c r="C2253" t="s">
        <v>2570</v>
      </c>
      <c r="D2253">
        <v>0</v>
      </c>
      <c r="E2253">
        <v>63</v>
      </c>
    </row>
    <row r="2254" spans="1:5" hidden="1" x14ac:dyDescent="0.25">
      <c r="A2254">
        <v>846</v>
      </c>
      <c r="B2254" t="s">
        <v>344</v>
      </c>
      <c r="C2254" t="s">
        <v>2571</v>
      </c>
      <c r="D2254">
        <v>0</v>
      </c>
      <c r="E2254">
        <v>63</v>
      </c>
    </row>
    <row r="2255" spans="1:5" hidden="1" x14ac:dyDescent="0.25">
      <c r="A2255">
        <v>153</v>
      </c>
      <c r="B2255" t="s">
        <v>523</v>
      </c>
      <c r="C2255" t="s">
        <v>2572</v>
      </c>
      <c r="D2255">
        <v>0</v>
      </c>
      <c r="E2255">
        <v>63</v>
      </c>
    </row>
    <row r="2256" spans="1:5" hidden="1" x14ac:dyDescent="0.25">
      <c r="A2256">
        <v>2316</v>
      </c>
      <c r="B2256" t="s">
        <v>42</v>
      </c>
      <c r="C2256" t="s">
        <v>2573</v>
      </c>
      <c r="D2256">
        <v>0</v>
      </c>
      <c r="E2256">
        <v>63</v>
      </c>
    </row>
    <row r="2257" spans="1:5" hidden="1" x14ac:dyDescent="0.25">
      <c r="A2257">
        <v>2103</v>
      </c>
      <c r="B2257" t="s">
        <v>226</v>
      </c>
      <c r="C2257" t="s">
        <v>2574</v>
      </c>
      <c r="D2257">
        <v>0</v>
      </c>
      <c r="E2257">
        <v>63</v>
      </c>
    </row>
    <row r="2258" spans="1:5" hidden="1" x14ac:dyDescent="0.25">
      <c r="A2258">
        <v>2294</v>
      </c>
      <c r="B2258" t="s">
        <v>71</v>
      </c>
      <c r="C2258" t="s">
        <v>2575</v>
      </c>
      <c r="D2258">
        <v>0</v>
      </c>
      <c r="E2258">
        <v>63</v>
      </c>
    </row>
    <row r="2259" spans="1:5" hidden="1" x14ac:dyDescent="0.25">
      <c r="A2259">
        <v>23</v>
      </c>
      <c r="B2259" t="s">
        <v>1952</v>
      </c>
      <c r="C2259" t="s">
        <v>2576</v>
      </c>
      <c r="D2259">
        <v>0</v>
      </c>
      <c r="E2259">
        <v>63</v>
      </c>
    </row>
    <row r="2260" spans="1:5" x14ac:dyDescent="0.25">
      <c r="A2260">
        <v>47</v>
      </c>
      <c r="B2260" t="s">
        <v>851</v>
      </c>
      <c r="C2260" t="s">
        <v>2577</v>
      </c>
      <c r="D2260" s="1">
        <v>2</v>
      </c>
      <c r="E2260">
        <v>63</v>
      </c>
    </row>
    <row r="2261" spans="1:5" hidden="1" x14ac:dyDescent="0.25">
      <c r="A2261">
        <v>1128</v>
      </c>
      <c r="B2261" t="s">
        <v>494</v>
      </c>
      <c r="C2261" t="s">
        <v>2578</v>
      </c>
      <c r="D2261">
        <v>0</v>
      </c>
      <c r="E2261">
        <v>63</v>
      </c>
    </row>
    <row r="2262" spans="1:5" hidden="1" x14ac:dyDescent="0.25">
      <c r="A2262">
        <v>1129</v>
      </c>
      <c r="B2262" t="s">
        <v>88</v>
      </c>
      <c r="C2262" t="s">
        <v>2579</v>
      </c>
      <c r="D2262">
        <v>0</v>
      </c>
      <c r="E2262">
        <v>63</v>
      </c>
    </row>
    <row r="2263" spans="1:5" hidden="1" x14ac:dyDescent="0.25">
      <c r="A2263">
        <v>2185</v>
      </c>
      <c r="B2263" t="s">
        <v>510</v>
      </c>
      <c r="C2263" t="s">
        <v>2580</v>
      </c>
      <c r="D2263">
        <v>0</v>
      </c>
      <c r="E2263">
        <v>63</v>
      </c>
    </row>
    <row r="2264" spans="1:5" hidden="1" x14ac:dyDescent="0.25">
      <c r="A2264">
        <v>898</v>
      </c>
      <c r="B2264" t="s">
        <v>421</v>
      </c>
      <c r="C2264" t="s">
        <v>2581</v>
      </c>
      <c r="D2264">
        <v>0</v>
      </c>
      <c r="E2264">
        <v>63</v>
      </c>
    </row>
    <row r="2265" spans="1:5" hidden="1" x14ac:dyDescent="0.25">
      <c r="A2265">
        <v>2294</v>
      </c>
      <c r="B2265" t="s">
        <v>71</v>
      </c>
      <c r="C2265" t="s">
        <v>2582</v>
      </c>
      <c r="D2265">
        <v>0</v>
      </c>
      <c r="E2265">
        <v>63</v>
      </c>
    </row>
    <row r="2266" spans="1:5" hidden="1" x14ac:dyDescent="0.25">
      <c r="A2266">
        <v>846</v>
      </c>
      <c r="B2266" t="s">
        <v>344</v>
      </c>
      <c r="C2266" t="s">
        <v>2583</v>
      </c>
      <c r="D2266">
        <v>0</v>
      </c>
      <c r="E2266">
        <v>63</v>
      </c>
    </row>
    <row r="2267" spans="1:5" hidden="1" x14ac:dyDescent="0.25">
      <c r="A2267">
        <v>1738</v>
      </c>
      <c r="B2267" t="s">
        <v>21</v>
      </c>
      <c r="C2267" t="s">
        <v>2584</v>
      </c>
      <c r="D2267">
        <v>0</v>
      </c>
      <c r="E2267">
        <v>63</v>
      </c>
    </row>
    <row r="2268" spans="1:5" hidden="1" x14ac:dyDescent="0.25">
      <c r="A2268">
        <v>1876</v>
      </c>
      <c r="B2268" t="s">
        <v>57</v>
      </c>
      <c r="C2268" t="s">
        <v>2585</v>
      </c>
      <c r="D2268">
        <v>0</v>
      </c>
      <c r="E2268">
        <v>63</v>
      </c>
    </row>
    <row r="2269" spans="1:5" hidden="1" x14ac:dyDescent="0.25">
      <c r="A2269">
        <v>153</v>
      </c>
      <c r="B2269" t="s">
        <v>523</v>
      </c>
      <c r="C2269" t="s">
        <v>2586</v>
      </c>
      <c r="D2269">
        <v>0</v>
      </c>
      <c r="E2269">
        <v>63</v>
      </c>
    </row>
    <row r="2270" spans="1:5" hidden="1" x14ac:dyDescent="0.25">
      <c r="A2270">
        <v>2316</v>
      </c>
      <c r="B2270" t="s">
        <v>42</v>
      </c>
      <c r="C2270" t="s">
        <v>2587</v>
      </c>
      <c r="D2270">
        <v>0</v>
      </c>
      <c r="E2270">
        <v>63</v>
      </c>
    </row>
    <row r="2271" spans="1:5" hidden="1" x14ac:dyDescent="0.25">
      <c r="A2271">
        <v>2273</v>
      </c>
      <c r="B2271" t="s">
        <v>2083</v>
      </c>
      <c r="C2271" t="s">
        <v>2588</v>
      </c>
      <c r="D2271">
        <v>0</v>
      </c>
      <c r="E2271">
        <v>63</v>
      </c>
    </row>
    <row r="2272" spans="1:5" hidden="1" x14ac:dyDescent="0.25">
      <c r="A2272">
        <v>1876</v>
      </c>
      <c r="B2272" t="s">
        <v>57</v>
      </c>
      <c r="C2272" t="s">
        <v>2589</v>
      </c>
      <c r="D2272">
        <v>0</v>
      </c>
      <c r="E2272">
        <v>63</v>
      </c>
    </row>
    <row r="2273" spans="1:5" hidden="1" x14ac:dyDescent="0.25">
      <c r="A2273">
        <v>2176</v>
      </c>
      <c r="B2273" t="s">
        <v>66</v>
      </c>
      <c r="C2273" t="s">
        <v>2590</v>
      </c>
      <c r="D2273">
        <v>0</v>
      </c>
      <c r="E2273">
        <v>63</v>
      </c>
    </row>
    <row r="2274" spans="1:5" hidden="1" x14ac:dyDescent="0.25">
      <c r="A2274">
        <v>258</v>
      </c>
      <c r="B2274" t="s">
        <v>380</v>
      </c>
      <c r="C2274" t="s">
        <v>2591</v>
      </c>
      <c r="D2274">
        <v>0</v>
      </c>
      <c r="E2274">
        <v>63</v>
      </c>
    </row>
    <row r="2275" spans="1:5" hidden="1" x14ac:dyDescent="0.25">
      <c r="A2275">
        <v>2289</v>
      </c>
      <c r="B2275" t="s">
        <v>471</v>
      </c>
      <c r="C2275" t="s">
        <v>2592</v>
      </c>
      <c r="D2275">
        <v>0</v>
      </c>
      <c r="E2275">
        <v>63</v>
      </c>
    </row>
    <row r="2276" spans="1:5" hidden="1" x14ac:dyDescent="0.25">
      <c r="A2276">
        <v>258</v>
      </c>
      <c r="B2276" t="s">
        <v>380</v>
      </c>
      <c r="C2276" t="s">
        <v>2593</v>
      </c>
      <c r="D2276">
        <v>0</v>
      </c>
      <c r="E2276">
        <v>63</v>
      </c>
    </row>
    <row r="2277" spans="1:5" hidden="1" x14ac:dyDescent="0.25">
      <c r="A2277">
        <v>797</v>
      </c>
      <c r="B2277" t="s">
        <v>631</v>
      </c>
      <c r="C2277" t="s">
        <v>2594</v>
      </c>
      <c r="D2277">
        <v>0</v>
      </c>
      <c r="E2277">
        <v>63</v>
      </c>
    </row>
    <row r="2278" spans="1:5" hidden="1" x14ac:dyDescent="0.25">
      <c r="A2278">
        <v>1111</v>
      </c>
      <c r="B2278" t="s">
        <v>30</v>
      </c>
      <c r="C2278" t="s">
        <v>2595</v>
      </c>
      <c r="D2278">
        <v>0</v>
      </c>
      <c r="E2278">
        <v>63</v>
      </c>
    </row>
    <row r="2279" spans="1:5" hidden="1" x14ac:dyDescent="0.25">
      <c r="A2279">
        <v>988</v>
      </c>
      <c r="B2279" t="s">
        <v>317</v>
      </c>
      <c r="C2279" t="s">
        <v>2596</v>
      </c>
      <c r="D2279">
        <v>0</v>
      </c>
      <c r="E2279">
        <v>63</v>
      </c>
    </row>
    <row r="2280" spans="1:5" hidden="1" x14ac:dyDescent="0.25">
      <c r="A2280">
        <v>1355</v>
      </c>
      <c r="B2280" t="s">
        <v>449</v>
      </c>
      <c r="C2280" t="s">
        <v>2597</v>
      </c>
      <c r="D2280">
        <v>0</v>
      </c>
      <c r="E2280">
        <v>63</v>
      </c>
    </row>
    <row r="2281" spans="1:5" hidden="1" x14ac:dyDescent="0.25">
      <c r="A2281">
        <v>958</v>
      </c>
      <c r="B2281" t="s">
        <v>1561</v>
      </c>
      <c r="C2281" t="s">
        <v>2598</v>
      </c>
      <c r="D2281">
        <v>0</v>
      </c>
      <c r="E2281">
        <v>63</v>
      </c>
    </row>
    <row r="2282" spans="1:5" hidden="1" x14ac:dyDescent="0.25">
      <c r="A2282">
        <v>1329</v>
      </c>
      <c r="B2282" t="s">
        <v>1712</v>
      </c>
      <c r="C2282" t="s">
        <v>2599</v>
      </c>
      <c r="D2282">
        <v>0</v>
      </c>
      <c r="E2282">
        <v>63</v>
      </c>
    </row>
    <row r="2283" spans="1:5" hidden="1" x14ac:dyDescent="0.25">
      <c r="A2283">
        <v>1876</v>
      </c>
      <c r="B2283" t="s">
        <v>57</v>
      </c>
      <c r="C2283" t="s">
        <v>2600</v>
      </c>
      <c r="D2283">
        <v>0</v>
      </c>
      <c r="E2283">
        <v>63</v>
      </c>
    </row>
    <row r="2284" spans="1:5" hidden="1" x14ac:dyDescent="0.25">
      <c r="A2284">
        <v>1111</v>
      </c>
      <c r="B2284" t="s">
        <v>30</v>
      </c>
      <c r="C2284" t="s">
        <v>2601</v>
      </c>
      <c r="D2284">
        <v>0</v>
      </c>
      <c r="E2284">
        <v>63</v>
      </c>
    </row>
    <row r="2285" spans="1:5" hidden="1" x14ac:dyDescent="0.25">
      <c r="A2285">
        <v>513</v>
      </c>
      <c r="B2285" t="s">
        <v>61</v>
      </c>
      <c r="C2285" t="s">
        <v>2602</v>
      </c>
      <c r="D2285">
        <v>0</v>
      </c>
      <c r="E2285">
        <v>63</v>
      </c>
    </row>
    <row r="2286" spans="1:5" hidden="1" x14ac:dyDescent="0.25">
      <c r="A2286">
        <v>1355</v>
      </c>
      <c r="B2286" t="s">
        <v>449</v>
      </c>
      <c r="C2286" t="s">
        <v>2603</v>
      </c>
      <c r="D2286">
        <v>0</v>
      </c>
      <c r="E2286">
        <v>63</v>
      </c>
    </row>
    <row r="2287" spans="1:5" hidden="1" x14ac:dyDescent="0.25">
      <c r="A2287">
        <v>2115</v>
      </c>
      <c r="B2287" t="s">
        <v>35</v>
      </c>
      <c r="C2287" t="s">
        <v>2604</v>
      </c>
      <c r="D2287">
        <v>0</v>
      </c>
      <c r="E2287">
        <v>63</v>
      </c>
    </row>
    <row r="2288" spans="1:5" hidden="1" x14ac:dyDescent="0.25">
      <c r="A2288">
        <v>75</v>
      </c>
      <c r="B2288" t="s">
        <v>5</v>
      </c>
      <c r="C2288" t="s">
        <v>2605</v>
      </c>
      <c r="D2288">
        <v>0</v>
      </c>
      <c r="E2288">
        <v>63</v>
      </c>
    </row>
    <row r="2289" spans="1:5" hidden="1" x14ac:dyDescent="0.25">
      <c r="A2289">
        <v>75</v>
      </c>
      <c r="B2289" t="s">
        <v>5</v>
      </c>
      <c r="C2289" t="s">
        <v>2606</v>
      </c>
      <c r="D2289">
        <v>0</v>
      </c>
      <c r="E2289">
        <v>63</v>
      </c>
    </row>
    <row r="2290" spans="1:5" hidden="1" x14ac:dyDescent="0.25">
      <c r="A2290">
        <v>448</v>
      </c>
      <c r="B2290" t="s">
        <v>2607</v>
      </c>
      <c r="C2290" t="s">
        <v>2608</v>
      </c>
      <c r="D2290">
        <v>0</v>
      </c>
      <c r="E2290">
        <v>63</v>
      </c>
    </row>
    <row r="2291" spans="1:5" hidden="1" x14ac:dyDescent="0.25">
      <c r="A2291">
        <v>1111</v>
      </c>
      <c r="B2291" t="s">
        <v>30</v>
      </c>
      <c r="C2291" t="s">
        <v>2609</v>
      </c>
      <c r="D2291">
        <v>0</v>
      </c>
      <c r="E2291">
        <v>63</v>
      </c>
    </row>
    <row r="2292" spans="1:5" hidden="1" x14ac:dyDescent="0.25">
      <c r="A2292">
        <v>2289</v>
      </c>
      <c r="B2292" t="s">
        <v>471</v>
      </c>
      <c r="C2292" t="s">
        <v>2610</v>
      </c>
      <c r="D2292">
        <v>0</v>
      </c>
      <c r="E2292">
        <v>63</v>
      </c>
    </row>
    <row r="2293" spans="1:5" hidden="1" x14ac:dyDescent="0.25">
      <c r="A2293">
        <v>893</v>
      </c>
      <c r="B2293" t="s">
        <v>80</v>
      </c>
      <c r="C2293" t="s">
        <v>2611</v>
      </c>
      <c r="D2293">
        <v>0</v>
      </c>
      <c r="E2293">
        <v>63</v>
      </c>
    </row>
    <row r="2294" spans="1:5" hidden="1" x14ac:dyDescent="0.25">
      <c r="A2294">
        <v>1111</v>
      </c>
      <c r="B2294" t="s">
        <v>30</v>
      </c>
      <c r="C2294" t="s">
        <v>2612</v>
      </c>
      <c r="D2294">
        <v>0</v>
      </c>
      <c r="E2294">
        <v>63</v>
      </c>
    </row>
    <row r="2295" spans="1:5" hidden="1" x14ac:dyDescent="0.25">
      <c r="A2295">
        <v>932</v>
      </c>
      <c r="B2295" t="s">
        <v>2613</v>
      </c>
      <c r="C2295" t="s">
        <v>2614</v>
      </c>
      <c r="D2295">
        <v>0</v>
      </c>
      <c r="E2295">
        <v>63</v>
      </c>
    </row>
    <row r="2296" spans="1:5" hidden="1" x14ac:dyDescent="0.25">
      <c r="A2296">
        <v>1669</v>
      </c>
      <c r="B2296" t="s">
        <v>176</v>
      </c>
      <c r="C2296" t="s">
        <v>2615</v>
      </c>
      <c r="D2296">
        <v>0</v>
      </c>
      <c r="E2296">
        <v>63</v>
      </c>
    </row>
    <row r="2297" spans="1:5" hidden="1" x14ac:dyDescent="0.25">
      <c r="A2297">
        <v>1111</v>
      </c>
      <c r="B2297" t="s">
        <v>30</v>
      </c>
      <c r="C2297" t="s">
        <v>2616</v>
      </c>
      <c r="D2297">
        <v>0</v>
      </c>
      <c r="E2297">
        <v>63</v>
      </c>
    </row>
    <row r="2298" spans="1:5" hidden="1" x14ac:dyDescent="0.25">
      <c r="A2298">
        <v>61</v>
      </c>
      <c r="B2298" t="s">
        <v>123</v>
      </c>
      <c r="C2298" t="s">
        <v>2617</v>
      </c>
      <c r="D2298">
        <v>0</v>
      </c>
      <c r="E2298">
        <v>63</v>
      </c>
    </row>
    <row r="2299" spans="1:5" hidden="1" x14ac:dyDescent="0.25">
      <c r="A2299">
        <v>1669</v>
      </c>
      <c r="B2299" t="s">
        <v>176</v>
      </c>
      <c r="C2299" t="s">
        <v>2618</v>
      </c>
      <c r="D2299">
        <v>0</v>
      </c>
      <c r="E2299">
        <v>63</v>
      </c>
    </row>
    <row r="2300" spans="1:5" hidden="1" x14ac:dyDescent="0.25">
      <c r="A2300">
        <v>1111</v>
      </c>
      <c r="B2300" t="s">
        <v>30</v>
      </c>
      <c r="C2300" t="s">
        <v>2619</v>
      </c>
      <c r="D2300">
        <v>0</v>
      </c>
      <c r="E2300">
        <v>63</v>
      </c>
    </row>
    <row r="2301" spans="1:5" hidden="1" x14ac:dyDescent="0.25">
      <c r="A2301">
        <v>827</v>
      </c>
      <c r="B2301" t="s">
        <v>591</v>
      </c>
      <c r="C2301" t="s">
        <v>2620</v>
      </c>
      <c r="D2301">
        <v>0</v>
      </c>
      <c r="E2301">
        <v>63</v>
      </c>
    </row>
    <row r="2302" spans="1:5" hidden="1" x14ac:dyDescent="0.25">
      <c r="A2302">
        <v>893</v>
      </c>
      <c r="B2302" t="s">
        <v>80</v>
      </c>
      <c r="C2302" t="s">
        <v>2621</v>
      </c>
      <c r="D2302">
        <v>0</v>
      </c>
      <c r="E2302">
        <v>63</v>
      </c>
    </row>
    <row r="2303" spans="1:5" hidden="1" x14ac:dyDescent="0.25">
      <c r="A2303">
        <v>265</v>
      </c>
      <c r="B2303" t="s">
        <v>256</v>
      </c>
      <c r="C2303" t="e">
        <f>-Deben ser caporales -respondió Bismarck, dando y dándose valor</f>
        <v>#NAME?</v>
      </c>
      <c r="D2303">
        <v>0</v>
      </c>
      <c r="E2303">
        <v>63</v>
      </c>
    </row>
    <row r="2304" spans="1:5" hidden="1" x14ac:dyDescent="0.25">
      <c r="A2304">
        <v>2303</v>
      </c>
      <c r="B2304" t="s">
        <v>887</v>
      </c>
      <c r="C2304" t="s">
        <v>2622</v>
      </c>
      <c r="D2304">
        <v>0</v>
      </c>
      <c r="E2304">
        <v>63</v>
      </c>
    </row>
    <row r="2305" spans="1:5" hidden="1" x14ac:dyDescent="0.25">
      <c r="A2305">
        <v>2115</v>
      </c>
      <c r="B2305" t="s">
        <v>35</v>
      </c>
      <c r="C2305" t="s">
        <v>12776</v>
      </c>
      <c r="D2305">
        <v>0</v>
      </c>
      <c r="E2305">
        <v>0</v>
      </c>
    </row>
    <row r="2306" spans="1:5" hidden="1" x14ac:dyDescent="0.25">
      <c r="A2306">
        <v>513</v>
      </c>
      <c r="B2306" t="s">
        <v>61</v>
      </c>
      <c r="C2306" t="s">
        <v>2623</v>
      </c>
      <c r="D2306">
        <v>0</v>
      </c>
      <c r="E2306">
        <v>63</v>
      </c>
    </row>
    <row r="2307" spans="1:5" hidden="1" x14ac:dyDescent="0.25">
      <c r="A2307">
        <v>2294</v>
      </c>
      <c r="B2307" t="s">
        <v>71</v>
      </c>
      <c r="C2307" t="s">
        <v>2624</v>
      </c>
      <c r="D2307">
        <v>0</v>
      </c>
      <c r="E2307">
        <v>63</v>
      </c>
    </row>
    <row r="2308" spans="1:5" hidden="1" x14ac:dyDescent="0.25">
      <c r="A2308">
        <v>1727</v>
      </c>
      <c r="B2308" t="s">
        <v>70</v>
      </c>
      <c r="C2308" t="s">
        <v>2625</v>
      </c>
      <c r="D2308">
        <v>0</v>
      </c>
      <c r="E2308">
        <v>63</v>
      </c>
    </row>
    <row r="2309" spans="1:5" hidden="1" x14ac:dyDescent="0.25">
      <c r="A2309">
        <v>1374</v>
      </c>
      <c r="B2309" t="s">
        <v>1593</v>
      </c>
      <c r="C2309" t="s">
        <v>2626</v>
      </c>
      <c r="D2309">
        <v>0</v>
      </c>
      <c r="E2309">
        <v>63</v>
      </c>
    </row>
    <row r="2310" spans="1:5" hidden="1" x14ac:dyDescent="0.25">
      <c r="A2310">
        <v>2115</v>
      </c>
      <c r="B2310" t="s">
        <v>35</v>
      </c>
      <c r="C2310" t="s">
        <v>2627</v>
      </c>
      <c r="D2310">
        <v>0</v>
      </c>
      <c r="E2310">
        <v>63</v>
      </c>
    </row>
    <row r="2311" spans="1:5" hidden="1" x14ac:dyDescent="0.25">
      <c r="A2311">
        <v>206</v>
      </c>
      <c r="B2311" t="s">
        <v>550</v>
      </c>
      <c r="C2311" t="s">
        <v>2628</v>
      </c>
      <c r="D2311">
        <v>0</v>
      </c>
      <c r="E2311">
        <v>63</v>
      </c>
    </row>
    <row r="2312" spans="1:5" hidden="1" x14ac:dyDescent="0.25">
      <c r="A2312">
        <v>1111</v>
      </c>
      <c r="B2312" t="s">
        <v>30</v>
      </c>
      <c r="C2312" t="s">
        <v>2629</v>
      </c>
      <c r="D2312">
        <v>0</v>
      </c>
      <c r="E2312">
        <v>63</v>
      </c>
    </row>
    <row r="2313" spans="1:5" hidden="1" x14ac:dyDescent="0.25">
      <c r="A2313">
        <v>1111</v>
      </c>
      <c r="B2313" t="s">
        <v>30</v>
      </c>
      <c r="C2313" t="s">
        <v>2630</v>
      </c>
      <c r="D2313">
        <v>0</v>
      </c>
      <c r="E2313">
        <v>63</v>
      </c>
    </row>
    <row r="2314" spans="1:5" hidden="1" x14ac:dyDescent="0.25">
      <c r="A2314">
        <v>1374</v>
      </c>
      <c r="B2314" t="s">
        <v>1593</v>
      </c>
      <c r="C2314" t="e">
        <f>-la pampa de Yanañahui hasta las peñas de este lao y de el Alto</f>
        <v>#NAME?</v>
      </c>
      <c r="D2314">
        <v>0</v>
      </c>
      <c r="E2314">
        <v>63</v>
      </c>
    </row>
    <row r="2315" spans="1:5" hidden="1" x14ac:dyDescent="0.25">
      <c r="A2315">
        <v>2115</v>
      </c>
      <c r="B2315" t="s">
        <v>35</v>
      </c>
      <c r="C2315" t="s">
        <v>2631</v>
      </c>
      <c r="D2315">
        <v>0</v>
      </c>
      <c r="E2315">
        <v>63</v>
      </c>
    </row>
    <row r="2316" spans="1:5" hidden="1" x14ac:dyDescent="0.25">
      <c r="A2316">
        <v>1709</v>
      </c>
      <c r="B2316" t="s">
        <v>541</v>
      </c>
      <c r="C2316" t="s">
        <v>2632</v>
      </c>
      <c r="D2316">
        <v>0</v>
      </c>
      <c r="E2316">
        <v>63</v>
      </c>
    </row>
    <row r="2317" spans="1:5" hidden="1" x14ac:dyDescent="0.25">
      <c r="A2317">
        <v>1369</v>
      </c>
      <c r="B2317" t="s">
        <v>2633</v>
      </c>
      <c r="C2317" t="s">
        <v>2634</v>
      </c>
      <c r="D2317">
        <v>0</v>
      </c>
      <c r="E2317">
        <v>63</v>
      </c>
    </row>
    <row r="2318" spans="1:5" hidden="1" x14ac:dyDescent="0.25">
      <c r="A2318">
        <v>2165</v>
      </c>
      <c r="B2318" t="s">
        <v>2635</v>
      </c>
      <c r="C2318" t="s">
        <v>2636</v>
      </c>
      <c r="D2318">
        <v>0</v>
      </c>
      <c r="E2318">
        <v>63</v>
      </c>
    </row>
    <row r="2319" spans="1:5" hidden="1" x14ac:dyDescent="0.25">
      <c r="A2319">
        <v>2196</v>
      </c>
      <c r="B2319" t="s">
        <v>480</v>
      </c>
      <c r="C2319" t="s">
        <v>2637</v>
      </c>
      <c r="D2319">
        <v>0</v>
      </c>
      <c r="E2319">
        <v>63</v>
      </c>
    </row>
    <row r="2320" spans="1:5" hidden="1" x14ac:dyDescent="0.25">
      <c r="A2320">
        <v>1237</v>
      </c>
      <c r="B2320" t="s">
        <v>15</v>
      </c>
      <c r="C2320" t="s">
        <v>2638</v>
      </c>
      <c r="D2320">
        <v>0</v>
      </c>
      <c r="E2320">
        <v>63</v>
      </c>
    </row>
    <row r="2321" spans="1:5" hidden="1" x14ac:dyDescent="0.25">
      <c r="A2321">
        <v>1206</v>
      </c>
      <c r="B2321" t="s">
        <v>2639</v>
      </c>
      <c r="C2321" t="s">
        <v>2640</v>
      </c>
      <c r="D2321">
        <v>0</v>
      </c>
      <c r="E2321">
        <v>63</v>
      </c>
    </row>
    <row r="2322" spans="1:5" hidden="1" x14ac:dyDescent="0.25">
      <c r="A2322">
        <v>1225</v>
      </c>
      <c r="B2322" t="s">
        <v>44</v>
      </c>
      <c r="C2322" t="s">
        <v>2641</v>
      </c>
      <c r="D2322">
        <v>0</v>
      </c>
      <c r="E2322">
        <v>63</v>
      </c>
    </row>
    <row r="2323" spans="1:5" hidden="1" x14ac:dyDescent="0.25">
      <c r="A2323">
        <v>2204</v>
      </c>
      <c r="B2323" t="s">
        <v>538</v>
      </c>
      <c r="C2323" t="s">
        <v>2642</v>
      </c>
      <c r="D2323">
        <v>0</v>
      </c>
      <c r="E2323">
        <v>63</v>
      </c>
    </row>
    <row r="2324" spans="1:5" hidden="1" x14ac:dyDescent="0.25">
      <c r="A2324">
        <v>1860</v>
      </c>
      <c r="B2324" t="s">
        <v>348</v>
      </c>
      <c r="C2324" t="s">
        <v>2643</v>
      </c>
      <c r="D2324">
        <v>0</v>
      </c>
      <c r="E2324">
        <v>63</v>
      </c>
    </row>
    <row r="2325" spans="1:5" hidden="1" x14ac:dyDescent="0.25">
      <c r="A2325">
        <v>414</v>
      </c>
      <c r="B2325" t="s">
        <v>49</v>
      </c>
      <c r="C2325" t="s">
        <v>2644</v>
      </c>
      <c r="D2325">
        <v>0</v>
      </c>
      <c r="E2325">
        <v>63</v>
      </c>
    </row>
    <row r="2326" spans="1:5" hidden="1" x14ac:dyDescent="0.25">
      <c r="A2326">
        <v>2211</v>
      </c>
      <c r="B2326" t="s">
        <v>2645</v>
      </c>
      <c r="C2326" t="s">
        <v>2646</v>
      </c>
      <c r="D2326">
        <v>0</v>
      </c>
      <c r="E2326">
        <v>63</v>
      </c>
    </row>
    <row r="2327" spans="1:5" hidden="1" x14ac:dyDescent="0.25">
      <c r="A2327">
        <v>382</v>
      </c>
      <c r="B2327" t="s">
        <v>9</v>
      </c>
      <c r="C2327" t="s">
        <v>2647</v>
      </c>
      <c r="D2327">
        <v>0</v>
      </c>
      <c r="E2327">
        <v>63</v>
      </c>
    </row>
    <row r="2328" spans="1:5" hidden="1" x14ac:dyDescent="0.25">
      <c r="A2328">
        <v>1080</v>
      </c>
      <c r="B2328" t="s">
        <v>1008</v>
      </c>
      <c r="C2328" t="e">
        <f>-Aquí, Benito, con un maldito reumatismo que no me deja caminar</f>
        <v>#NAME?</v>
      </c>
      <c r="D2328">
        <v>0</v>
      </c>
      <c r="E2328">
        <v>63</v>
      </c>
    </row>
    <row r="2329" spans="1:5" hidden="1" x14ac:dyDescent="0.25">
      <c r="A2329">
        <v>2189</v>
      </c>
      <c r="B2329" t="s">
        <v>37</v>
      </c>
      <c r="C2329" t="s">
        <v>2648</v>
      </c>
      <c r="D2329">
        <v>0</v>
      </c>
      <c r="E2329">
        <v>63</v>
      </c>
    </row>
    <row r="2330" spans="1:5" hidden="1" x14ac:dyDescent="0.25">
      <c r="A2330">
        <v>290</v>
      </c>
      <c r="B2330" t="s">
        <v>1725</v>
      </c>
      <c r="C2330" t="s">
        <v>2649</v>
      </c>
      <c r="D2330">
        <v>0</v>
      </c>
      <c r="E2330">
        <v>63</v>
      </c>
    </row>
    <row r="2331" spans="1:5" hidden="1" x14ac:dyDescent="0.25">
      <c r="A2331">
        <v>2115</v>
      </c>
      <c r="B2331" t="s">
        <v>35</v>
      </c>
      <c r="C2331" t="s">
        <v>2650</v>
      </c>
      <c r="D2331">
        <v>0</v>
      </c>
      <c r="E2331">
        <v>63</v>
      </c>
    </row>
    <row r="2332" spans="1:5" hidden="1" x14ac:dyDescent="0.25">
      <c r="A2332">
        <v>1046</v>
      </c>
      <c r="B2332" t="s">
        <v>136</v>
      </c>
      <c r="C2332" t="s">
        <v>2651</v>
      </c>
      <c r="D2332">
        <v>0</v>
      </c>
      <c r="E2332">
        <v>63</v>
      </c>
    </row>
    <row r="2333" spans="1:5" hidden="1" x14ac:dyDescent="0.25">
      <c r="A2333">
        <v>636</v>
      </c>
      <c r="B2333" t="s">
        <v>296</v>
      </c>
      <c r="C2333" t="s">
        <v>2652</v>
      </c>
      <c r="D2333">
        <v>0</v>
      </c>
      <c r="E2333">
        <v>63</v>
      </c>
    </row>
    <row r="2334" spans="1:5" hidden="1" x14ac:dyDescent="0.25">
      <c r="A2334">
        <v>299</v>
      </c>
      <c r="B2334" t="s">
        <v>2653</v>
      </c>
      <c r="C2334" t="s">
        <v>2654</v>
      </c>
      <c r="D2334">
        <v>0</v>
      </c>
      <c r="E2334">
        <v>63</v>
      </c>
    </row>
    <row r="2335" spans="1:5" hidden="1" x14ac:dyDescent="0.25">
      <c r="A2335">
        <v>1225</v>
      </c>
      <c r="B2335" t="s">
        <v>44</v>
      </c>
      <c r="C2335" t="s">
        <v>2655</v>
      </c>
      <c r="D2335">
        <v>0</v>
      </c>
      <c r="E2335">
        <v>63</v>
      </c>
    </row>
    <row r="2336" spans="1:5" hidden="1" x14ac:dyDescent="0.25">
      <c r="A2336">
        <v>1253</v>
      </c>
      <c r="B2336" t="s">
        <v>205</v>
      </c>
      <c r="C2336" t="s">
        <v>2656</v>
      </c>
      <c r="D2336">
        <v>0</v>
      </c>
      <c r="E2336">
        <v>63</v>
      </c>
    </row>
    <row r="2337" spans="1:5" hidden="1" x14ac:dyDescent="0.25">
      <c r="A2337">
        <v>2115</v>
      </c>
      <c r="B2337" t="s">
        <v>35</v>
      </c>
      <c r="C2337" t="s">
        <v>2657</v>
      </c>
      <c r="D2337">
        <v>0</v>
      </c>
      <c r="E2337">
        <v>63</v>
      </c>
    </row>
    <row r="2338" spans="1:5" hidden="1" x14ac:dyDescent="0.25">
      <c r="A2338">
        <v>1253</v>
      </c>
      <c r="B2338" t="s">
        <v>205</v>
      </c>
      <c r="C2338" t="s">
        <v>2658</v>
      </c>
      <c r="D2338">
        <v>0</v>
      </c>
      <c r="E2338">
        <v>63</v>
      </c>
    </row>
    <row r="2339" spans="1:5" hidden="1" x14ac:dyDescent="0.25">
      <c r="A2339">
        <v>1237</v>
      </c>
      <c r="B2339" t="s">
        <v>15</v>
      </c>
      <c r="C2339" t="s">
        <v>2659</v>
      </c>
      <c r="D2339">
        <v>0</v>
      </c>
      <c r="E2339">
        <v>63</v>
      </c>
    </row>
    <row r="2340" spans="1:5" hidden="1" x14ac:dyDescent="0.25">
      <c r="A2340">
        <v>1050</v>
      </c>
      <c r="B2340" t="s">
        <v>2660</v>
      </c>
      <c r="C2340" t="s">
        <v>2661</v>
      </c>
      <c r="D2340">
        <v>0</v>
      </c>
      <c r="E2340">
        <v>63</v>
      </c>
    </row>
    <row r="2341" spans="1:5" hidden="1" x14ac:dyDescent="0.25">
      <c r="A2341">
        <v>299</v>
      </c>
      <c r="B2341" t="s">
        <v>2653</v>
      </c>
      <c r="C2341" t="s">
        <v>2662</v>
      </c>
      <c r="D2341">
        <v>0</v>
      </c>
      <c r="E2341">
        <v>63</v>
      </c>
    </row>
    <row r="2342" spans="1:5" hidden="1" x14ac:dyDescent="0.25">
      <c r="A2342">
        <v>2226</v>
      </c>
      <c r="B2342" t="s">
        <v>2444</v>
      </c>
      <c r="C2342" t="s">
        <v>2663</v>
      </c>
      <c r="D2342">
        <v>0</v>
      </c>
      <c r="E2342">
        <v>63</v>
      </c>
    </row>
    <row r="2343" spans="1:5" hidden="1" x14ac:dyDescent="0.25">
      <c r="A2343">
        <v>1959</v>
      </c>
      <c r="B2343" t="s">
        <v>545</v>
      </c>
      <c r="C2343" t="s">
        <v>2664</v>
      </c>
      <c r="D2343">
        <v>0</v>
      </c>
      <c r="E2343">
        <v>64</v>
      </c>
    </row>
    <row r="2344" spans="1:5" hidden="1" x14ac:dyDescent="0.25">
      <c r="A2344">
        <v>598</v>
      </c>
      <c r="B2344" t="s">
        <v>662</v>
      </c>
      <c r="C2344" t="s">
        <v>2665</v>
      </c>
      <c r="D2344">
        <v>0</v>
      </c>
      <c r="E2344">
        <v>64</v>
      </c>
    </row>
    <row r="2345" spans="1:5" hidden="1" x14ac:dyDescent="0.25">
      <c r="A2345">
        <v>1965</v>
      </c>
      <c r="B2345" t="s">
        <v>390</v>
      </c>
      <c r="C2345" t="s">
        <v>2666</v>
      </c>
      <c r="D2345">
        <v>0</v>
      </c>
      <c r="E2345">
        <v>64</v>
      </c>
    </row>
    <row r="2346" spans="1:5" hidden="1" x14ac:dyDescent="0.25">
      <c r="A2346">
        <v>1066</v>
      </c>
      <c r="B2346" t="s">
        <v>17</v>
      </c>
      <c r="C2346" t="s">
        <v>2667</v>
      </c>
      <c r="D2346">
        <v>0</v>
      </c>
      <c r="E2346">
        <v>64</v>
      </c>
    </row>
    <row r="2347" spans="1:5" hidden="1" x14ac:dyDescent="0.25">
      <c r="A2347">
        <v>1237</v>
      </c>
      <c r="B2347" t="s">
        <v>15</v>
      </c>
      <c r="C2347" t="s">
        <v>2668</v>
      </c>
      <c r="D2347">
        <v>0</v>
      </c>
      <c r="E2347">
        <v>64</v>
      </c>
    </row>
    <row r="2348" spans="1:5" hidden="1" x14ac:dyDescent="0.25">
      <c r="A2348">
        <v>786</v>
      </c>
      <c r="B2348" t="s">
        <v>2669</v>
      </c>
      <c r="C2348" t="s">
        <v>2670</v>
      </c>
      <c r="D2348">
        <v>0</v>
      </c>
      <c r="E2348">
        <v>64</v>
      </c>
    </row>
    <row r="2349" spans="1:5" hidden="1" x14ac:dyDescent="0.25">
      <c r="A2349">
        <v>1253</v>
      </c>
      <c r="B2349" t="s">
        <v>205</v>
      </c>
      <c r="C2349" t="s">
        <v>2671</v>
      </c>
      <c r="D2349">
        <v>0</v>
      </c>
      <c r="E2349">
        <v>64</v>
      </c>
    </row>
    <row r="2350" spans="1:5" hidden="1" x14ac:dyDescent="0.25">
      <c r="A2350">
        <v>549</v>
      </c>
      <c r="B2350" t="s">
        <v>2672</v>
      </c>
      <c r="C2350" t="s">
        <v>2673</v>
      </c>
      <c r="D2350">
        <v>0</v>
      </c>
      <c r="E2350">
        <v>64</v>
      </c>
    </row>
    <row r="2351" spans="1:5" hidden="1" x14ac:dyDescent="0.25">
      <c r="A2351">
        <v>1111</v>
      </c>
      <c r="B2351" t="s">
        <v>30</v>
      </c>
      <c r="C2351" t="s">
        <v>2674</v>
      </c>
      <c r="D2351">
        <v>0</v>
      </c>
      <c r="E2351">
        <v>64</v>
      </c>
    </row>
    <row r="2352" spans="1:5" hidden="1" x14ac:dyDescent="0.25">
      <c r="A2352">
        <v>290</v>
      </c>
      <c r="B2352" t="s">
        <v>1725</v>
      </c>
      <c r="C2352" t="s">
        <v>2675</v>
      </c>
      <c r="D2352">
        <v>0</v>
      </c>
      <c r="E2352">
        <v>64</v>
      </c>
    </row>
    <row r="2353" spans="1:5" hidden="1" x14ac:dyDescent="0.25">
      <c r="A2353">
        <v>797</v>
      </c>
      <c r="B2353" t="s">
        <v>631</v>
      </c>
      <c r="C2353" t="s">
        <v>2676</v>
      </c>
      <c r="D2353">
        <v>0</v>
      </c>
      <c r="E2353">
        <v>64</v>
      </c>
    </row>
    <row r="2354" spans="1:5" hidden="1" x14ac:dyDescent="0.25">
      <c r="A2354">
        <v>893</v>
      </c>
      <c r="B2354" t="s">
        <v>80</v>
      </c>
      <c r="C2354" t="s">
        <v>2677</v>
      </c>
      <c r="D2354">
        <v>0</v>
      </c>
      <c r="E2354">
        <v>64</v>
      </c>
    </row>
    <row r="2355" spans="1:5" hidden="1" x14ac:dyDescent="0.25">
      <c r="A2355">
        <v>1692</v>
      </c>
      <c r="B2355" t="s">
        <v>202</v>
      </c>
      <c r="C2355" t="s">
        <v>2678</v>
      </c>
      <c r="D2355">
        <v>0</v>
      </c>
      <c r="E2355">
        <v>64</v>
      </c>
    </row>
    <row r="2356" spans="1:5" hidden="1" x14ac:dyDescent="0.25">
      <c r="A2356">
        <v>1539</v>
      </c>
      <c r="B2356" t="s">
        <v>2679</v>
      </c>
      <c r="C2356" t="s">
        <v>2680</v>
      </c>
      <c r="D2356">
        <v>0</v>
      </c>
      <c r="E2356">
        <v>64</v>
      </c>
    </row>
    <row r="2357" spans="1:5" hidden="1" x14ac:dyDescent="0.25">
      <c r="A2357">
        <v>2142</v>
      </c>
      <c r="B2357" t="s">
        <v>156</v>
      </c>
      <c r="C2357" t="s">
        <v>2681</v>
      </c>
      <c r="D2357">
        <v>0</v>
      </c>
      <c r="E2357">
        <v>64</v>
      </c>
    </row>
    <row r="2358" spans="1:5" hidden="1" x14ac:dyDescent="0.25">
      <c r="A2358">
        <v>673</v>
      </c>
      <c r="B2358" t="s">
        <v>172</v>
      </c>
      <c r="C2358" t="s">
        <v>2682</v>
      </c>
      <c r="D2358">
        <v>0</v>
      </c>
      <c r="E2358">
        <v>64</v>
      </c>
    </row>
    <row r="2359" spans="1:5" hidden="1" x14ac:dyDescent="0.25">
      <c r="A2359">
        <v>1279</v>
      </c>
      <c r="B2359" t="s">
        <v>438</v>
      </c>
      <c r="C2359" t="s">
        <v>12777</v>
      </c>
      <c r="D2359">
        <v>0</v>
      </c>
      <c r="E2359">
        <v>0</v>
      </c>
    </row>
    <row r="2360" spans="1:5" hidden="1" x14ac:dyDescent="0.25">
      <c r="A2360">
        <v>414</v>
      </c>
      <c r="B2360" t="s">
        <v>49</v>
      </c>
      <c r="C2360" t="s">
        <v>2683</v>
      </c>
      <c r="D2360">
        <v>0</v>
      </c>
      <c r="E2360">
        <v>64</v>
      </c>
    </row>
    <row r="2361" spans="1:5" hidden="1" x14ac:dyDescent="0.25">
      <c r="A2361">
        <v>769</v>
      </c>
      <c r="B2361" t="s">
        <v>271</v>
      </c>
      <c r="C2361" t="s">
        <v>12778</v>
      </c>
      <c r="D2361">
        <v>0</v>
      </c>
      <c r="E2361">
        <v>0</v>
      </c>
    </row>
    <row r="2362" spans="1:5" hidden="1" x14ac:dyDescent="0.25">
      <c r="A2362">
        <v>405</v>
      </c>
      <c r="B2362" t="s">
        <v>189</v>
      </c>
      <c r="C2362" t="s">
        <v>2684</v>
      </c>
      <c r="D2362">
        <v>0</v>
      </c>
      <c r="E2362">
        <v>64</v>
      </c>
    </row>
    <row r="2363" spans="1:5" hidden="1" x14ac:dyDescent="0.25">
      <c r="A2363">
        <v>2328</v>
      </c>
      <c r="B2363" t="s">
        <v>2685</v>
      </c>
      <c r="C2363" t="s">
        <v>2686</v>
      </c>
      <c r="D2363">
        <v>0</v>
      </c>
      <c r="E2363">
        <v>64</v>
      </c>
    </row>
    <row r="2364" spans="1:5" hidden="1" x14ac:dyDescent="0.25">
      <c r="A2364">
        <v>1876</v>
      </c>
      <c r="B2364" t="s">
        <v>57</v>
      </c>
      <c r="C2364" t="s">
        <v>2687</v>
      </c>
      <c r="D2364">
        <v>0</v>
      </c>
      <c r="E2364">
        <v>64</v>
      </c>
    </row>
    <row r="2365" spans="1:5" hidden="1" x14ac:dyDescent="0.25">
      <c r="A2365">
        <v>2115</v>
      </c>
      <c r="B2365" t="s">
        <v>35</v>
      </c>
      <c r="C2365" t="s">
        <v>2688</v>
      </c>
      <c r="D2365">
        <v>0</v>
      </c>
      <c r="E2365">
        <v>64</v>
      </c>
    </row>
    <row r="2366" spans="1:5" hidden="1" x14ac:dyDescent="0.25">
      <c r="A2366">
        <v>1382</v>
      </c>
      <c r="B2366" t="s">
        <v>489</v>
      </c>
      <c r="C2366" t="s">
        <v>2689</v>
      </c>
      <c r="D2366">
        <v>0</v>
      </c>
      <c r="E2366">
        <v>64</v>
      </c>
    </row>
    <row r="2367" spans="1:5" hidden="1" x14ac:dyDescent="0.25">
      <c r="A2367">
        <v>432</v>
      </c>
      <c r="B2367" t="s">
        <v>815</v>
      </c>
      <c r="C2367" t="s">
        <v>2690</v>
      </c>
      <c r="D2367">
        <v>0</v>
      </c>
      <c r="E2367">
        <v>64</v>
      </c>
    </row>
    <row r="2368" spans="1:5" hidden="1" x14ac:dyDescent="0.25">
      <c r="A2368">
        <v>1738</v>
      </c>
      <c r="B2368" t="s">
        <v>21</v>
      </c>
      <c r="C2368" t="s">
        <v>2691</v>
      </c>
      <c r="D2368">
        <v>0</v>
      </c>
      <c r="E2368">
        <v>64</v>
      </c>
    </row>
    <row r="2369" spans="1:5" hidden="1" x14ac:dyDescent="0.25">
      <c r="A2369">
        <v>2127</v>
      </c>
      <c r="B2369" t="s">
        <v>697</v>
      </c>
      <c r="C2369" t="s">
        <v>2692</v>
      </c>
      <c r="D2369">
        <v>0</v>
      </c>
      <c r="E2369">
        <v>64</v>
      </c>
    </row>
    <row r="2370" spans="1:5" hidden="1" x14ac:dyDescent="0.25">
      <c r="A2370">
        <v>200</v>
      </c>
      <c r="B2370" t="s">
        <v>857</v>
      </c>
      <c r="C2370" t="s">
        <v>2693</v>
      </c>
      <c r="D2370">
        <v>0</v>
      </c>
      <c r="E2370">
        <v>64</v>
      </c>
    </row>
    <row r="2371" spans="1:5" hidden="1" x14ac:dyDescent="0.25">
      <c r="A2371">
        <v>800</v>
      </c>
      <c r="B2371" t="s">
        <v>491</v>
      </c>
      <c r="C2371" t="s">
        <v>2694</v>
      </c>
      <c r="D2371">
        <v>0</v>
      </c>
      <c r="E2371">
        <v>64</v>
      </c>
    </row>
    <row r="2372" spans="1:5" hidden="1" x14ac:dyDescent="0.25">
      <c r="A2372">
        <v>2115</v>
      </c>
      <c r="B2372" t="s">
        <v>35</v>
      </c>
      <c r="C2372" t="s">
        <v>2695</v>
      </c>
      <c r="D2372">
        <v>0</v>
      </c>
      <c r="E2372">
        <v>64</v>
      </c>
    </row>
    <row r="2373" spans="1:5" hidden="1" x14ac:dyDescent="0.25">
      <c r="A2373">
        <v>75</v>
      </c>
      <c r="B2373" t="s">
        <v>5</v>
      </c>
      <c r="C2373" t="s">
        <v>2696</v>
      </c>
      <c r="D2373">
        <v>0</v>
      </c>
      <c r="E2373">
        <v>64</v>
      </c>
    </row>
    <row r="2374" spans="1:5" hidden="1" x14ac:dyDescent="0.25">
      <c r="A2374">
        <v>435</v>
      </c>
      <c r="B2374" t="s">
        <v>126</v>
      </c>
      <c r="C2374" t="s">
        <v>2697</v>
      </c>
      <c r="D2374">
        <v>0</v>
      </c>
      <c r="E2374">
        <v>64</v>
      </c>
    </row>
    <row r="2375" spans="1:5" hidden="1" x14ac:dyDescent="0.25">
      <c r="A2375">
        <v>2115</v>
      </c>
      <c r="B2375" t="s">
        <v>35</v>
      </c>
      <c r="C2375" t="s">
        <v>2698</v>
      </c>
      <c r="D2375">
        <v>0</v>
      </c>
      <c r="E2375">
        <v>64</v>
      </c>
    </row>
    <row r="2376" spans="1:5" hidden="1" x14ac:dyDescent="0.25">
      <c r="A2376">
        <v>1738</v>
      </c>
      <c r="B2376" t="s">
        <v>21</v>
      </c>
      <c r="C2376" t="s">
        <v>2699</v>
      </c>
      <c r="D2376">
        <v>0</v>
      </c>
      <c r="E2376">
        <v>64</v>
      </c>
    </row>
    <row r="2377" spans="1:5" hidden="1" x14ac:dyDescent="0.25">
      <c r="A2377">
        <v>1111</v>
      </c>
      <c r="B2377" t="s">
        <v>30</v>
      </c>
      <c r="C2377" t="s">
        <v>2700</v>
      </c>
      <c r="D2377">
        <v>0</v>
      </c>
      <c r="E2377">
        <v>64</v>
      </c>
    </row>
    <row r="2378" spans="1:5" hidden="1" x14ac:dyDescent="0.25">
      <c r="A2378">
        <v>1959</v>
      </c>
      <c r="B2378" t="s">
        <v>545</v>
      </c>
      <c r="C2378" t="s">
        <v>2701</v>
      </c>
      <c r="D2378">
        <v>0</v>
      </c>
      <c r="E2378">
        <v>64</v>
      </c>
    </row>
    <row r="2379" spans="1:5" hidden="1" x14ac:dyDescent="0.25">
      <c r="A2379">
        <v>1347</v>
      </c>
      <c r="B2379" t="s">
        <v>554</v>
      </c>
      <c r="C2379" t="s">
        <v>2702</v>
      </c>
      <c r="D2379">
        <v>0</v>
      </c>
      <c r="E2379">
        <v>64</v>
      </c>
    </row>
    <row r="2380" spans="1:5" hidden="1" x14ac:dyDescent="0.25">
      <c r="A2380">
        <v>435</v>
      </c>
      <c r="B2380" t="s">
        <v>126</v>
      </c>
      <c r="C2380" t="s">
        <v>2703</v>
      </c>
      <c r="D2380">
        <v>0</v>
      </c>
      <c r="E2380">
        <v>64</v>
      </c>
    </row>
    <row r="2381" spans="1:5" hidden="1" x14ac:dyDescent="0.25">
      <c r="A2381">
        <v>2152</v>
      </c>
      <c r="B2381" t="s">
        <v>589</v>
      </c>
      <c r="C2381" t="s">
        <v>2704</v>
      </c>
      <c r="D2381">
        <v>0</v>
      </c>
      <c r="E2381">
        <v>64</v>
      </c>
    </row>
    <row r="2382" spans="1:5" hidden="1" x14ac:dyDescent="0.25">
      <c r="A2382">
        <v>788</v>
      </c>
      <c r="B2382" t="s">
        <v>818</v>
      </c>
      <c r="C2382" t="s">
        <v>2705</v>
      </c>
      <c r="D2382">
        <v>0</v>
      </c>
      <c r="E2382">
        <v>64</v>
      </c>
    </row>
    <row r="2383" spans="1:5" hidden="1" x14ac:dyDescent="0.25">
      <c r="A2383">
        <v>435</v>
      </c>
      <c r="B2383" t="s">
        <v>126</v>
      </c>
      <c r="C2383" t="s">
        <v>2706</v>
      </c>
      <c r="D2383">
        <v>0</v>
      </c>
      <c r="E2383">
        <v>64</v>
      </c>
    </row>
    <row r="2384" spans="1:5" hidden="1" x14ac:dyDescent="0.25">
      <c r="A2384">
        <v>293</v>
      </c>
      <c r="B2384" t="s">
        <v>313</v>
      </c>
      <c r="C2384" t="s">
        <v>2707</v>
      </c>
      <c r="D2384">
        <v>0</v>
      </c>
      <c r="E2384">
        <v>64</v>
      </c>
    </row>
    <row r="2385" spans="1:5" hidden="1" x14ac:dyDescent="0.25">
      <c r="A2385">
        <v>1700</v>
      </c>
      <c r="B2385" t="s">
        <v>625</v>
      </c>
      <c r="C2385" t="s">
        <v>2708</v>
      </c>
      <c r="D2385">
        <v>0</v>
      </c>
      <c r="E2385">
        <v>64</v>
      </c>
    </row>
    <row r="2386" spans="1:5" hidden="1" x14ac:dyDescent="0.25">
      <c r="A2386">
        <v>1954</v>
      </c>
      <c r="B2386" t="s">
        <v>83</v>
      </c>
      <c r="C2386" t="s">
        <v>2709</v>
      </c>
      <c r="D2386">
        <v>0</v>
      </c>
      <c r="E2386">
        <v>64</v>
      </c>
    </row>
    <row r="2387" spans="1:5" hidden="1" x14ac:dyDescent="0.25">
      <c r="A2387">
        <v>2115</v>
      </c>
      <c r="B2387" t="s">
        <v>35</v>
      </c>
      <c r="C2387" t="s">
        <v>2710</v>
      </c>
      <c r="D2387">
        <v>0</v>
      </c>
      <c r="E2387">
        <v>64</v>
      </c>
    </row>
    <row r="2388" spans="1:5" hidden="1" x14ac:dyDescent="0.25">
      <c r="A2388">
        <v>1954</v>
      </c>
      <c r="B2388" t="s">
        <v>83</v>
      </c>
      <c r="C2388" t="s">
        <v>2711</v>
      </c>
      <c r="D2388">
        <v>0</v>
      </c>
      <c r="E2388">
        <v>64</v>
      </c>
    </row>
    <row r="2389" spans="1:5" hidden="1" x14ac:dyDescent="0.25">
      <c r="A2389">
        <v>1876</v>
      </c>
      <c r="B2389" t="s">
        <v>57</v>
      </c>
      <c r="C2389" t="s">
        <v>2712</v>
      </c>
      <c r="D2389">
        <v>0</v>
      </c>
      <c r="E2389">
        <v>64</v>
      </c>
    </row>
    <row r="2390" spans="1:5" hidden="1" x14ac:dyDescent="0.25">
      <c r="A2390">
        <v>1968</v>
      </c>
      <c r="B2390" t="s">
        <v>849</v>
      </c>
      <c r="C2390" t="s">
        <v>2713</v>
      </c>
      <c r="D2390">
        <v>0</v>
      </c>
      <c r="E2390">
        <v>64</v>
      </c>
    </row>
    <row r="2391" spans="1:5" hidden="1" x14ac:dyDescent="0.25">
      <c r="A2391">
        <v>243</v>
      </c>
      <c r="B2391" t="s">
        <v>276</v>
      </c>
      <c r="C2391" t="s">
        <v>2714</v>
      </c>
      <c r="D2391">
        <v>0</v>
      </c>
      <c r="E2391">
        <v>64</v>
      </c>
    </row>
    <row r="2392" spans="1:5" hidden="1" x14ac:dyDescent="0.25">
      <c r="A2392">
        <v>1111</v>
      </c>
      <c r="B2392" t="s">
        <v>30</v>
      </c>
      <c r="C2392" t="s">
        <v>2715</v>
      </c>
      <c r="D2392">
        <v>0</v>
      </c>
      <c r="E2392">
        <v>64</v>
      </c>
    </row>
    <row r="2393" spans="1:5" hidden="1" x14ac:dyDescent="0.25">
      <c r="A2393">
        <v>1488</v>
      </c>
      <c r="B2393" t="s">
        <v>2716</v>
      </c>
      <c r="C2393" t="s">
        <v>2717</v>
      </c>
      <c r="D2393">
        <v>0</v>
      </c>
      <c r="E2393">
        <v>64</v>
      </c>
    </row>
    <row r="2394" spans="1:5" hidden="1" x14ac:dyDescent="0.25">
      <c r="A2394">
        <v>1046</v>
      </c>
      <c r="B2394" t="s">
        <v>136</v>
      </c>
      <c r="C2394" t="s">
        <v>2718</v>
      </c>
      <c r="D2394">
        <v>0</v>
      </c>
      <c r="E2394">
        <v>64</v>
      </c>
    </row>
    <row r="2395" spans="1:5" hidden="1" x14ac:dyDescent="0.25">
      <c r="A2395">
        <v>513</v>
      </c>
      <c r="B2395" t="s">
        <v>61</v>
      </c>
      <c r="C2395" t="s">
        <v>2719</v>
      </c>
      <c r="D2395">
        <v>0</v>
      </c>
      <c r="E2395">
        <v>64</v>
      </c>
    </row>
    <row r="2396" spans="1:5" hidden="1" x14ac:dyDescent="0.25">
      <c r="A2396">
        <v>1316</v>
      </c>
      <c r="B2396" t="s">
        <v>1332</v>
      </c>
      <c r="C2396" t="s">
        <v>2720</v>
      </c>
      <c r="D2396">
        <v>0</v>
      </c>
      <c r="E2396">
        <v>64</v>
      </c>
    </row>
    <row r="2397" spans="1:5" hidden="1" x14ac:dyDescent="0.25">
      <c r="A2397">
        <v>1355</v>
      </c>
      <c r="B2397" t="s">
        <v>449</v>
      </c>
      <c r="C2397" t="s">
        <v>2721</v>
      </c>
      <c r="D2397">
        <v>0</v>
      </c>
      <c r="E2397">
        <v>64</v>
      </c>
    </row>
    <row r="2398" spans="1:5" hidden="1" x14ac:dyDescent="0.25">
      <c r="A2398">
        <v>513</v>
      </c>
      <c r="B2398" t="s">
        <v>61</v>
      </c>
      <c r="C2398" t="s">
        <v>2722</v>
      </c>
      <c r="D2398">
        <v>0</v>
      </c>
      <c r="E2398">
        <v>64</v>
      </c>
    </row>
    <row r="2399" spans="1:5" hidden="1" x14ac:dyDescent="0.25">
      <c r="A2399">
        <v>1505</v>
      </c>
      <c r="B2399" t="s">
        <v>224</v>
      </c>
      <c r="C2399" t="s">
        <v>2723</v>
      </c>
      <c r="D2399">
        <v>0</v>
      </c>
      <c r="E2399">
        <v>64</v>
      </c>
    </row>
    <row r="2400" spans="1:5" hidden="1" x14ac:dyDescent="0.25">
      <c r="A2400">
        <v>1355</v>
      </c>
      <c r="B2400" t="s">
        <v>449</v>
      </c>
      <c r="C2400" t="s">
        <v>2724</v>
      </c>
      <c r="D2400">
        <v>0</v>
      </c>
      <c r="E2400">
        <v>64</v>
      </c>
    </row>
    <row r="2401" spans="1:5" hidden="1" x14ac:dyDescent="0.25">
      <c r="A2401">
        <v>212</v>
      </c>
      <c r="B2401" t="s">
        <v>111</v>
      </c>
      <c r="C2401" t="s">
        <v>2725</v>
      </c>
      <c r="D2401">
        <v>0</v>
      </c>
      <c r="E2401">
        <v>64</v>
      </c>
    </row>
    <row r="2402" spans="1:5" hidden="1" x14ac:dyDescent="0.25">
      <c r="A2402">
        <v>435</v>
      </c>
      <c r="B2402" t="s">
        <v>126</v>
      </c>
      <c r="C2402" t="s">
        <v>2726</v>
      </c>
      <c r="D2402">
        <v>0</v>
      </c>
      <c r="E2402">
        <v>64</v>
      </c>
    </row>
    <row r="2403" spans="1:5" hidden="1" x14ac:dyDescent="0.25">
      <c r="A2403">
        <v>2225</v>
      </c>
      <c r="B2403" t="s">
        <v>771</v>
      </c>
      <c r="C2403" t="s">
        <v>2727</v>
      </c>
      <c r="D2403">
        <v>0</v>
      </c>
      <c r="E2403">
        <v>64</v>
      </c>
    </row>
    <row r="2404" spans="1:5" hidden="1" x14ac:dyDescent="0.25">
      <c r="A2404">
        <v>673</v>
      </c>
      <c r="B2404" t="s">
        <v>172</v>
      </c>
      <c r="C2404" t="s">
        <v>2728</v>
      </c>
      <c r="D2404">
        <v>0</v>
      </c>
      <c r="E2404">
        <v>64</v>
      </c>
    </row>
    <row r="2405" spans="1:5" hidden="1" x14ac:dyDescent="0.25">
      <c r="A2405">
        <v>382</v>
      </c>
      <c r="B2405" t="s">
        <v>9</v>
      </c>
      <c r="C2405" t="s">
        <v>2729</v>
      </c>
      <c r="D2405">
        <v>0</v>
      </c>
      <c r="E2405">
        <v>64</v>
      </c>
    </row>
    <row r="2406" spans="1:5" hidden="1" x14ac:dyDescent="0.25">
      <c r="A2406">
        <v>312</v>
      </c>
      <c r="B2406" t="s">
        <v>2376</v>
      </c>
      <c r="C2406" t="s">
        <v>2730</v>
      </c>
      <c r="D2406">
        <v>0</v>
      </c>
      <c r="E2406">
        <v>64</v>
      </c>
    </row>
    <row r="2407" spans="1:5" hidden="1" x14ac:dyDescent="0.25">
      <c r="A2407">
        <v>1709</v>
      </c>
      <c r="B2407" t="s">
        <v>541</v>
      </c>
      <c r="C2407" t="s">
        <v>2731</v>
      </c>
      <c r="D2407">
        <v>0</v>
      </c>
      <c r="E2407">
        <v>64</v>
      </c>
    </row>
    <row r="2408" spans="1:5" hidden="1" x14ac:dyDescent="0.25">
      <c r="A2408">
        <v>317</v>
      </c>
      <c r="B2408" t="s">
        <v>484</v>
      </c>
      <c r="C2408" t="s">
        <v>2732</v>
      </c>
      <c r="D2408">
        <v>0</v>
      </c>
      <c r="E2408">
        <v>64</v>
      </c>
    </row>
    <row r="2409" spans="1:5" hidden="1" x14ac:dyDescent="0.25">
      <c r="A2409">
        <v>772</v>
      </c>
      <c r="B2409" t="s">
        <v>740</v>
      </c>
      <c r="C2409" t="s">
        <v>2733</v>
      </c>
      <c r="D2409">
        <v>0</v>
      </c>
      <c r="E2409">
        <v>64</v>
      </c>
    </row>
    <row r="2410" spans="1:5" hidden="1" x14ac:dyDescent="0.25">
      <c r="A2410">
        <v>317</v>
      </c>
      <c r="B2410" t="s">
        <v>484</v>
      </c>
      <c r="C2410" t="s">
        <v>2734</v>
      </c>
      <c r="D2410">
        <v>0</v>
      </c>
      <c r="E2410">
        <v>64</v>
      </c>
    </row>
    <row r="2411" spans="1:5" hidden="1" x14ac:dyDescent="0.25">
      <c r="A2411">
        <v>636</v>
      </c>
      <c r="B2411" t="s">
        <v>296</v>
      </c>
      <c r="C2411" t="s">
        <v>2735</v>
      </c>
      <c r="D2411">
        <v>0</v>
      </c>
      <c r="E2411">
        <v>64</v>
      </c>
    </row>
    <row r="2412" spans="1:5" hidden="1" x14ac:dyDescent="0.25">
      <c r="A2412">
        <v>1876</v>
      </c>
      <c r="B2412" t="s">
        <v>57</v>
      </c>
      <c r="C2412" t="s">
        <v>2736</v>
      </c>
      <c r="D2412">
        <v>0</v>
      </c>
      <c r="E2412">
        <v>64</v>
      </c>
    </row>
    <row r="2413" spans="1:5" hidden="1" x14ac:dyDescent="0.25">
      <c r="A2413">
        <v>1995</v>
      </c>
      <c r="B2413" t="s">
        <v>213</v>
      </c>
      <c r="C2413" t="s">
        <v>2737</v>
      </c>
      <c r="D2413">
        <v>0</v>
      </c>
      <c r="E2413">
        <v>64</v>
      </c>
    </row>
    <row r="2414" spans="1:5" hidden="1" x14ac:dyDescent="0.25">
      <c r="A2414">
        <v>1068</v>
      </c>
      <c r="B2414" t="s">
        <v>595</v>
      </c>
      <c r="C2414" t="s">
        <v>2738</v>
      </c>
      <c r="D2414">
        <v>0</v>
      </c>
      <c r="E2414">
        <v>64</v>
      </c>
    </row>
    <row r="2415" spans="1:5" hidden="1" x14ac:dyDescent="0.25">
      <c r="A2415">
        <v>435</v>
      </c>
      <c r="B2415" t="s">
        <v>126</v>
      </c>
      <c r="C2415" t="s">
        <v>2739</v>
      </c>
      <c r="D2415">
        <v>0</v>
      </c>
      <c r="E2415">
        <v>64</v>
      </c>
    </row>
    <row r="2416" spans="1:5" hidden="1" x14ac:dyDescent="0.25">
      <c r="A2416">
        <v>942</v>
      </c>
      <c r="B2416" t="s">
        <v>178</v>
      </c>
      <c r="C2416" t="s">
        <v>2740</v>
      </c>
      <c r="D2416">
        <v>0</v>
      </c>
      <c r="E2416">
        <v>64</v>
      </c>
    </row>
    <row r="2417" spans="1:5" hidden="1" x14ac:dyDescent="0.25">
      <c r="A2417">
        <v>2115</v>
      </c>
      <c r="B2417" t="s">
        <v>35</v>
      </c>
      <c r="C2417" t="s">
        <v>2741</v>
      </c>
      <c r="D2417">
        <v>0</v>
      </c>
      <c r="E2417">
        <v>64</v>
      </c>
    </row>
    <row r="2418" spans="1:5" hidden="1" x14ac:dyDescent="0.25">
      <c r="A2418">
        <v>1889</v>
      </c>
      <c r="B2418" t="s">
        <v>180</v>
      </c>
      <c r="C2418" t="s">
        <v>2742</v>
      </c>
      <c r="D2418">
        <v>0</v>
      </c>
      <c r="E2418">
        <v>64</v>
      </c>
    </row>
    <row r="2419" spans="1:5" hidden="1" x14ac:dyDescent="0.25">
      <c r="A2419">
        <v>1444</v>
      </c>
      <c r="B2419" t="s">
        <v>2061</v>
      </c>
      <c r="C2419" t="s">
        <v>2743</v>
      </c>
      <c r="D2419">
        <v>0</v>
      </c>
      <c r="E2419">
        <v>64</v>
      </c>
    </row>
    <row r="2420" spans="1:5" hidden="1" x14ac:dyDescent="0.25">
      <c r="A2420">
        <v>2115</v>
      </c>
      <c r="B2420" t="s">
        <v>35</v>
      </c>
      <c r="C2420" t="s">
        <v>2744</v>
      </c>
      <c r="D2420">
        <v>0</v>
      </c>
      <c r="E2420">
        <v>64</v>
      </c>
    </row>
    <row r="2421" spans="1:5" hidden="1" x14ac:dyDescent="0.25">
      <c r="A2421">
        <v>661</v>
      </c>
      <c r="B2421" t="s">
        <v>124</v>
      </c>
      <c r="C2421" t="s">
        <v>2745</v>
      </c>
      <c r="D2421">
        <v>0</v>
      </c>
      <c r="E2421">
        <v>64</v>
      </c>
    </row>
    <row r="2422" spans="1:5" hidden="1" x14ac:dyDescent="0.25">
      <c r="A2422">
        <v>2294</v>
      </c>
      <c r="B2422" t="s">
        <v>71</v>
      </c>
      <c r="C2422" t="s">
        <v>2746</v>
      </c>
      <c r="D2422">
        <v>0</v>
      </c>
      <c r="E2422">
        <v>64</v>
      </c>
    </row>
    <row r="2423" spans="1:5" hidden="1" x14ac:dyDescent="0.25">
      <c r="A2423">
        <v>1253</v>
      </c>
      <c r="B2423" t="s">
        <v>205</v>
      </c>
      <c r="C2423" t="s">
        <v>2747</v>
      </c>
      <c r="D2423">
        <v>0</v>
      </c>
      <c r="E2423">
        <v>64</v>
      </c>
    </row>
    <row r="2424" spans="1:5" hidden="1" x14ac:dyDescent="0.25">
      <c r="A2424">
        <v>2204</v>
      </c>
      <c r="B2424" t="s">
        <v>538</v>
      </c>
      <c r="C2424" t="s">
        <v>2748</v>
      </c>
      <c r="D2424">
        <v>0</v>
      </c>
      <c r="E2424">
        <v>64</v>
      </c>
    </row>
    <row r="2425" spans="1:5" hidden="1" x14ac:dyDescent="0.25">
      <c r="A2425">
        <v>153</v>
      </c>
      <c r="B2425" t="s">
        <v>523</v>
      </c>
      <c r="C2425" t="s">
        <v>2749</v>
      </c>
      <c r="D2425">
        <v>0</v>
      </c>
      <c r="E2425">
        <v>64</v>
      </c>
    </row>
    <row r="2426" spans="1:5" hidden="1" x14ac:dyDescent="0.25">
      <c r="A2426">
        <v>1111</v>
      </c>
      <c r="B2426" t="s">
        <v>30</v>
      </c>
      <c r="C2426" t="s">
        <v>2750</v>
      </c>
      <c r="D2426">
        <v>0</v>
      </c>
      <c r="E2426">
        <v>64</v>
      </c>
    </row>
    <row r="2427" spans="1:5" hidden="1" x14ac:dyDescent="0.25">
      <c r="A2427">
        <v>1804</v>
      </c>
      <c r="B2427" t="s">
        <v>115</v>
      </c>
      <c r="C2427" t="s">
        <v>2751</v>
      </c>
      <c r="D2427">
        <v>0</v>
      </c>
      <c r="E2427">
        <v>64</v>
      </c>
    </row>
    <row r="2428" spans="1:5" hidden="1" x14ac:dyDescent="0.25">
      <c r="A2428">
        <v>636</v>
      </c>
      <c r="B2428" t="s">
        <v>296</v>
      </c>
      <c r="C2428" t="s">
        <v>2752</v>
      </c>
      <c r="D2428">
        <v>0</v>
      </c>
      <c r="E2428">
        <v>64</v>
      </c>
    </row>
    <row r="2429" spans="1:5" hidden="1" x14ac:dyDescent="0.25">
      <c r="A2429">
        <v>1876</v>
      </c>
      <c r="B2429" t="s">
        <v>57</v>
      </c>
      <c r="C2429" t="s">
        <v>2753</v>
      </c>
      <c r="D2429">
        <v>0</v>
      </c>
      <c r="E2429">
        <v>64</v>
      </c>
    </row>
    <row r="2430" spans="1:5" hidden="1" x14ac:dyDescent="0.25">
      <c r="A2430">
        <v>2294</v>
      </c>
      <c r="B2430" t="s">
        <v>71</v>
      </c>
      <c r="C2430" t="s">
        <v>2754</v>
      </c>
      <c r="D2430">
        <v>0</v>
      </c>
      <c r="E2430">
        <v>64</v>
      </c>
    </row>
    <row r="2431" spans="1:5" hidden="1" x14ac:dyDescent="0.25">
      <c r="A2431">
        <v>1876</v>
      </c>
      <c r="B2431" t="s">
        <v>57</v>
      </c>
      <c r="C2431" t="s">
        <v>2755</v>
      </c>
      <c r="D2431">
        <v>0</v>
      </c>
      <c r="E2431">
        <v>64</v>
      </c>
    </row>
    <row r="2432" spans="1:5" hidden="1" x14ac:dyDescent="0.25">
      <c r="A2432">
        <v>1022</v>
      </c>
      <c r="B2432" t="s">
        <v>939</v>
      </c>
      <c r="C2432" t="s">
        <v>2756</v>
      </c>
      <c r="D2432">
        <v>0</v>
      </c>
      <c r="E2432">
        <v>64</v>
      </c>
    </row>
    <row r="2433" spans="1:5" hidden="1" x14ac:dyDescent="0.25">
      <c r="A2433">
        <v>636</v>
      </c>
      <c r="B2433" t="s">
        <v>296</v>
      </c>
      <c r="C2433" t="s">
        <v>2757</v>
      </c>
      <c r="D2433">
        <v>0</v>
      </c>
      <c r="E2433">
        <v>64</v>
      </c>
    </row>
    <row r="2434" spans="1:5" hidden="1" x14ac:dyDescent="0.25">
      <c r="A2434">
        <v>1065</v>
      </c>
      <c r="B2434" t="s">
        <v>1015</v>
      </c>
      <c r="C2434" t="s">
        <v>2758</v>
      </c>
      <c r="D2434">
        <v>0</v>
      </c>
      <c r="E2434">
        <v>64</v>
      </c>
    </row>
    <row r="2435" spans="1:5" hidden="1" x14ac:dyDescent="0.25">
      <c r="A2435">
        <v>1111</v>
      </c>
      <c r="B2435" t="s">
        <v>30</v>
      </c>
      <c r="C2435" t="s">
        <v>2759</v>
      </c>
      <c r="D2435">
        <v>0</v>
      </c>
      <c r="E2435">
        <v>64</v>
      </c>
    </row>
    <row r="2436" spans="1:5" hidden="1" x14ac:dyDescent="0.25">
      <c r="A2436">
        <v>898</v>
      </c>
      <c r="B2436" t="s">
        <v>421</v>
      </c>
      <c r="C2436" t="s">
        <v>2760</v>
      </c>
      <c r="D2436">
        <v>0</v>
      </c>
      <c r="E2436">
        <v>64</v>
      </c>
    </row>
    <row r="2437" spans="1:5" hidden="1" x14ac:dyDescent="0.25">
      <c r="A2437">
        <v>642</v>
      </c>
      <c r="B2437" t="s">
        <v>676</v>
      </c>
      <c r="C2437" t="s">
        <v>2761</v>
      </c>
      <c r="D2437">
        <v>0</v>
      </c>
      <c r="E2437">
        <v>64</v>
      </c>
    </row>
    <row r="2438" spans="1:5" hidden="1" x14ac:dyDescent="0.25">
      <c r="A2438">
        <v>1253</v>
      </c>
      <c r="B2438" t="s">
        <v>205</v>
      </c>
      <c r="C2438" t="s">
        <v>2762</v>
      </c>
      <c r="D2438">
        <v>0</v>
      </c>
      <c r="E2438">
        <v>64</v>
      </c>
    </row>
    <row r="2439" spans="1:5" hidden="1" x14ac:dyDescent="0.25">
      <c r="A2439">
        <v>1648</v>
      </c>
      <c r="B2439" t="s">
        <v>2763</v>
      </c>
      <c r="C2439" t="s">
        <v>2764</v>
      </c>
      <c r="D2439">
        <v>0</v>
      </c>
      <c r="E2439">
        <v>64</v>
      </c>
    </row>
    <row r="2440" spans="1:5" hidden="1" x14ac:dyDescent="0.25">
      <c r="A2440">
        <v>414</v>
      </c>
      <c r="B2440" t="s">
        <v>49</v>
      </c>
      <c r="C2440" t="s">
        <v>2765</v>
      </c>
      <c r="D2440">
        <v>0</v>
      </c>
      <c r="E2440">
        <v>64</v>
      </c>
    </row>
    <row r="2441" spans="1:5" hidden="1" x14ac:dyDescent="0.25">
      <c r="A2441">
        <v>1237</v>
      </c>
      <c r="B2441" t="s">
        <v>15</v>
      </c>
      <c r="C2441" t="s">
        <v>2766</v>
      </c>
      <c r="D2441">
        <v>0</v>
      </c>
      <c r="E2441">
        <v>64</v>
      </c>
    </row>
    <row r="2442" spans="1:5" hidden="1" x14ac:dyDescent="0.25">
      <c r="A2442">
        <v>2236</v>
      </c>
      <c r="B2442" t="s">
        <v>90</v>
      </c>
      <c r="C2442" t="s">
        <v>2767</v>
      </c>
      <c r="D2442">
        <v>0</v>
      </c>
      <c r="E2442">
        <v>64</v>
      </c>
    </row>
    <row r="2443" spans="1:5" hidden="1" x14ac:dyDescent="0.25">
      <c r="A2443">
        <v>2220</v>
      </c>
      <c r="B2443" t="s">
        <v>360</v>
      </c>
      <c r="C2443" t="s">
        <v>2768</v>
      </c>
      <c r="D2443">
        <v>0</v>
      </c>
      <c r="E2443">
        <v>64</v>
      </c>
    </row>
    <row r="2444" spans="1:5" hidden="1" x14ac:dyDescent="0.25">
      <c r="A2444">
        <v>2294</v>
      </c>
      <c r="B2444" t="s">
        <v>71</v>
      </c>
      <c r="C2444" t="s">
        <v>2769</v>
      </c>
      <c r="D2444">
        <v>0</v>
      </c>
      <c r="E2444">
        <v>64</v>
      </c>
    </row>
    <row r="2445" spans="1:5" hidden="1" x14ac:dyDescent="0.25">
      <c r="A2445">
        <v>2176</v>
      </c>
      <c r="B2445" t="s">
        <v>66</v>
      </c>
      <c r="C2445" t="s">
        <v>2770</v>
      </c>
      <c r="D2445">
        <v>0</v>
      </c>
      <c r="E2445">
        <v>64</v>
      </c>
    </row>
    <row r="2446" spans="1:5" hidden="1" x14ac:dyDescent="0.25">
      <c r="A2446">
        <v>2236</v>
      </c>
      <c r="B2446" t="s">
        <v>90</v>
      </c>
      <c r="C2446" t="s">
        <v>2771</v>
      </c>
      <c r="D2446">
        <v>0</v>
      </c>
      <c r="E2446">
        <v>64</v>
      </c>
    </row>
    <row r="2447" spans="1:5" hidden="1" x14ac:dyDescent="0.25">
      <c r="A2447">
        <v>75</v>
      </c>
      <c r="B2447" t="s">
        <v>5</v>
      </c>
      <c r="C2447" t="s">
        <v>2772</v>
      </c>
      <c r="D2447">
        <v>0</v>
      </c>
      <c r="E2447">
        <v>64</v>
      </c>
    </row>
    <row r="2448" spans="1:5" hidden="1" x14ac:dyDescent="0.25">
      <c r="A2448">
        <v>1040</v>
      </c>
      <c r="B2448" t="s">
        <v>1898</v>
      </c>
      <c r="C2448" t="s">
        <v>2773</v>
      </c>
      <c r="D2448">
        <v>0</v>
      </c>
      <c r="E2448">
        <v>64</v>
      </c>
    </row>
    <row r="2449" spans="1:5" hidden="1" x14ac:dyDescent="0.25">
      <c r="A2449">
        <v>2176</v>
      </c>
      <c r="B2449" t="s">
        <v>66</v>
      </c>
      <c r="C2449" t="s">
        <v>2774</v>
      </c>
      <c r="D2449">
        <v>0</v>
      </c>
      <c r="E2449">
        <v>64</v>
      </c>
    </row>
    <row r="2450" spans="1:5" hidden="1" x14ac:dyDescent="0.25">
      <c r="A2450">
        <v>2299</v>
      </c>
      <c r="B2450" t="s">
        <v>338</v>
      </c>
      <c r="C2450" t="s">
        <v>2775</v>
      </c>
      <c r="D2450">
        <v>0</v>
      </c>
      <c r="E2450">
        <v>64</v>
      </c>
    </row>
    <row r="2451" spans="1:5" hidden="1" x14ac:dyDescent="0.25">
      <c r="A2451">
        <v>75</v>
      </c>
      <c r="B2451" t="s">
        <v>5</v>
      </c>
      <c r="C2451" t="s">
        <v>2776</v>
      </c>
      <c r="D2451">
        <v>0</v>
      </c>
      <c r="E2451">
        <v>64</v>
      </c>
    </row>
    <row r="2452" spans="1:5" hidden="1" x14ac:dyDescent="0.25">
      <c r="A2452">
        <v>1876</v>
      </c>
      <c r="B2452" t="s">
        <v>57</v>
      </c>
      <c r="C2452" t="s">
        <v>12779</v>
      </c>
      <c r="D2452">
        <v>0</v>
      </c>
      <c r="E2452">
        <v>0</v>
      </c>
    </row>
    <row r="2453" spans="1:5" hidden="1" x14ac:dyDescent="0.25">
      <c r="A2453">
        <v>23</v>
      </c>
      <c r="B2453" t="s">
        <v>1952</v>
      </c>
      <c r="C2453" t="s">
        <v>2777</v>
      </c>
      <c r="D2453">
        <v>0</v>
      </c>
      <c r="E2453">
        <v>64</v>
      </c>
    </row>
    <row r="2454" spans="1:5" hidden="1" x14ac:dyDescent="0.25">
      <c r="A2454">
        <v>2219</v>
      </c>
      <c r="B2454" t="s">
        <v>396</v>
      </c>
      <c r="C2454" t="s">
        <v>2778</v>
      </c>
      <c r="D2454">
        <v>0</v>
      </c>
      <c r="E2454">
        <v>64</v>
      </c>
    </row>
    <row r="2455" spans="1:5" hidden="1" x14ac:dyDescent="0.25">
      <c r="A2455">
        <v>1111</v>
      </c>
      <c r="B2455" t="s">
        <v>30</v>
      </c>
      <c r="C2455" t="s">
        <v>2779</v>
      </c>
      <c r="D2455">
        <v>0</v>
      </c>
      <c r="E2455">
        <v>64</v>
      </c>
    </row>
    <row r="2456" spans="1:5" hidden="1" x14ac:dyDescent="0.25">
      <c r="A2456">
        <v>1935</v>
      </c>
      <c r="B2456" t="s">
        <v>2780</v>
      </c>
      <c r="C2456" t="s">
        <v>2781</v>
      </c>
      <c r="D2456">
        <v>0</v>
      </c>
      <c r="E2456">
        <v>64</v>
      </c>
    </row>
    <row r="2457" spans="1:5" hidden="1" x14ac:dyDescent="0.25">
      <c r="A2457">
        <v>1098</v>
      </c>
      <c r="B2457" t="s">
        <v>502</v>
      </c>
      <c r="C2457" t="s">
        <v>2782</v>
      </c>
      <c r="D2457">
        <v>0</v>
      </c>
      <c r="E2457">
        <v>64</v>
      </c>
    </row>
    <row r="2458" spans="1:5" hidden="1" x14ac:dyDescent="0.25">
      <c r="A2458">
        <v>673</v>
      </c>
      <c r="B2458" t="s">
        <v>172</v>
      </c>
      <c r="C2458" t="s">
        <v>2783</v>
      </c>
      <c r="D2458">
        <v>0</v>
      </c>
      <c r="E2458">
        <v>65</v>
      </c>
    </row>
    <row r="2459" spans="1:5" hidden="1" x14ac:dyDescent="0.25">
      <c r="A2459">
        <v>513</v>
      </c>
      <c r="B2459" t="s">
        <v>61</v>
      </c>
      <c r="C2459" t="s">
        <v>2784</v>
      </c>
      <c r="D2459">
        <v>0</v>
      </c>
      <c r="E2459">
        <v>65</v>
      </c>
    </row>
    <row r="2460" spans="1:5" hidden="1" x14ac:dyDescent="0.25">
      <c r="A2460">
        <v>636</v>
      </c>
      <c r="B2460" t="s">
        <v>296</v>
      </c>
      <c r="C2460" t="s">
        <v>2785</v>
      </c>
      <c r="D2460">
        <v>0</v>
      </c>
      <c r="E2460">
        <v>65</v>
      </c>
    </row>
    <row r="2461" spans="1:5" hidden="1" x14ac:dyDescent="0.25">
      <c r="A2461">
        <v>513</v>
      </c>
      <c r="B2461" t="s">
        <v>61</v>
      </c>
      <c r="C2461" t="s">
        <v>2786</v>
      </c>
      <c r="D2461">
        <v>0</v>
      </c>
      <c r="E2461">
        <v>65</v>
      </c>
    </row>
    <row r="2462" spans="1:5" hidden="1" x14ac:dyDescent="0.25">
      <c r="A2462">
        <v>2115</v>
      </c>
      <c r="B2462" t="s">
        <v>35</v>
      </c>
      <c r="C2462" t="s">
        <v>2787</v>
      </c>
      <c r="D2462">
        <v>0</v>
      </c>
      <c r="E2462">
        <v>65</v>
      </c>
    </row>
    <row r="2463" spans="1:5" hidden="1" x14ac:dyDescent="0.25">
      <c r="A2463">
        <v>2115</v>
      </c>
      <c r="B2463" t="s">
        <v>35</v>
      </c>
      <c r="C2463" t="s">
        <v>2788</v>
      </c>
      <c r="D2463">
        <v>0</v>
      </c>
      <c r="E2463">
        <v>65</v>
      </c>
    </row>
    <row r="2464" spans="1:5" hidden="1" x14ac:dyDescent="0.25">
      <c r="A2464">
        <v>518</v>
      </c>
      <c r="B2464" t="s">
        <v>2789</v>
      </c>
      <c r="C2464" t="s">
        <v>2790</v>
      </c>
      <c r="D2464">
        <v>0</v>
      </c>
      <c r="E2464">
        <v>65</v>
      </c>
    </row>
    <row r="2465" spans="1:5" hidden="1" x14ac:dyDescent="0.25">
      <c r="A2465">
        <v>2116</v>
      </c>
      <c r="B2465" t="s">
        <v>2791</v>
      </c>
      <c r="C2465" t="s">
        <v>2792</v>
      </c>
      <c r="D2465">
        <v>0</v>
      </c>
      <c r="E2465">
        <v>65</v>
      </c>
    </row>
    <row r="2466" spans="1:5" hidden="1" x14ac:dyDescent="0.25">
      <c r="A2466">
        <v>1876</v>
      </c>
      <c r="B2466" t="s">
        <v>57</v>
      </c>
      <c r="C2466" t="s">
        <v>2793</v>
      </c>
      <c r="D2466">
        <v>0</v>
      </c>
      <c r="E2466">
        <v>65</v>
      </c>
    </row>
    <row r="2467" spans="1:5" hidden="1" x14ac:dyDescent="0.25">
      <c r="A2467">
        <v>1464</v>
      </c>
      <c r="B2467" t="s">
        <v>55</v>
      </c>
      <c r="C2467" t="s">
        <v>2794</v>
      </c>
      <c r="D2467">
        <v>0</v>
      </c>
      <c r="E2467">
        <v>65</v>
      </c>
    </row>
    <row r="2468" spans="1:5" hidden="1" x14ac:dyDescent="0.25">
      <c r="A2468">
        <v>2316</v>
      </c>
      <c r="B2468" t="s">
        <v>42</v>
      </c>
      <c r="C2468" t="s">
        <v>2795</v>
      </c>
      <c r="D2468">
        <v>0</v>
      </c>
      <c r="E2468">
        <v>65</v>
      </c>
    </row>
    <row r="2469" spans="1:5" x14ac:dyDescent="0.25">
      <c r="A2469">
        <v>2249</v>
      </c>
      <c r="B2469" t="s">
        <v>59</v>
      </c>
      <c r="C2469" t="s">
        <v>2796</v>
      </c>
      <c r="D2469" s="1">
        <v>2</v>
      </c>
      <c r="E2469">
        <v>65</v>
      </c>
    </row>
    <row r="2470" spans="1:5" x14ac:dyDescent="0.25">
      <c r="A2470">
        <v>891</v>
      </c>
      <c r="B2470" t="s">
        <v>387</v>
      </c>
      <c r="C2470" t="s">
        <v>2797</v>
      </c>
      <c r="D2470" s="1">
        <v>1</v>
      </c>
      <c r="E2470">
        <v>65</v>
      </c>
    </row>
    <row r="2471" spans="1:5" hidden="1" x14ac:dyDescent="0.25">
      <c r="A2471">
        <v>673</v>
      </c>
      <c r="B2471" t="s">
        <v>172</v>
      </c>
      <c r="C2471" t="s">
        <v>2798</v>
      </c>
      <c r="D2471">
        <v>0</v>
      </c>
      <c r="E2471">
        <v>65</v>
      </c>
    </row>
    <row r="2472" spans="1:5" hidden="1" x14ac:dyDescent="0.25">
      <c r="A2472">
        <v>2294</v>
      </c>
      <c r="B2472" t="s">
        <v>71</v>
      </c>
      <c r="C2472" t="s">
        <v>2799</v>
      </c>
      <c r="D2472">
        <v>0</v>
      </c>
      <c r="E2472">
        <v>65</v>
      </c>
    </row>
    <row r="2473" spans="1:5" hidden="1" x14ac:dyDescent="0.25">
      <c r="A2473">
        <v>2176</v>
      </c>
      <c r="B2473" t="s">
        <v>66</v>
      </c>
      <c r="C2473" t="s">
        <v>2800</v>
      </c>
      <c r="D2473">
        <v>0</v>
      </c>
      <c r="E2473">
        <v>65</v>
      </c>
    </row>
    <row r="2474" spans="1:5" hidden="1" x14ac:dyDescent="0.25">
      <c r="A2474">
        <v>1111</v>
      </c>
      <c r="B2474" t="s">
        <v>30</v>
      </c>
      <c r="C2474" t="s">
        <v>12780</v>
      </c>
      <c r="D2474">
        <v>0</v>
      </c>
      <c r="E2474">
        <v>0</v>
      </c>
    </row>
    <row r="2475" spans="1:5" hidden="1" x14ac:dyDescent="0.25">
      <c r="A2475">
        <v>78</v>
      </c>
      <c r="B2475" t="s">
        <v>2801</v>
      </c>
      <c r="C2475" t="s">
        <v>2802</v>
      </c>
      <c r="D2475">
        <v>0</v>
      </c>
      <c r="E2475">
        <v>65</v>
      </c>
    </row>
    <row r="2476" spans="1:5" hidden="1" x14ac:dyDescent="0.25">
      <c r="A2476">
        <v>513</v>
      </c>
      <c r="B2476" t="s">
        <v>61</v>
      </c>
      <c r="C2476" t="s">
        <v>2803</v>
      </c>
      <c r="D2476">
        <v>0</v>
      </c>
      <c r="E2476">
        <v>65</v>
      </c>
    </row>
    <row r="2477" spans="1:5" hidden="1" x14ac:dyDescent="0.25">
      <c r="A2477">
        <v>2115</v>
      </c>
      <c r="B2477" t="s">
        <v>35</v>
      </c>
      <c r="C2477" t="e">
        <f>-¿Nunca puedes hablar en serio? -Estoy hablando en serio, Esclavo</f>
        <v>#NAME?</v>
      </c>
      <c r="D2477">
        <v>0</v>
      </c>
      <c r="E2477">
        <v>65</v>
      </c>
    </row>
    <row r="2478" spans="1:5" hidden="1" x14ac:dyDescent="0.25">
      <c r="A2478">
        <v>1894</v>
      </c>
      <c r="B2478" t="s">
        <v>286</v>
      </c>
      <c r="C2478" t="s">
        <v>2804</v>
      </c>
      <c r="D2478">
        <v>0</v>
      </c>
      <c r="E2478">
        <v>65</v>
      </c>
    </row>
    <row r="2479" spans="1:5" hidden="1" x14ac:dyDescent="0.25">
      <c r="A2479">
        <v>61</v>
      </c>
      <c r="B2479" t="s">
        <v>123</v>
      </c>
      <c r="C2479" t="s">
        <v>2805</v>
      </c>
      <c r="D2479">
        <v>0</v>
      </c>
      <c r="E2479">
        <v>65</v>
      </c>
    </row>
    <row r="2480" spans="1:5" hidden="1" x14ac:dyDescent="0.25">
      <c r="A2480">
        <v>1111</v>
      </c>
      <c r="B2480" t="s">
        <v>30</v>
      </c>
      <c r="C2480" t="s">
        <v>2806</v>
      </c>
      <c r="D2480">
        <v>0</v>
      </c>
      <c r="E2480">
        <v>65</v>
      </c>
    </row>
    <row r="2481" spans="1:5" hidden="1" x14ac:dyDescent="0.25">
      <c r="A2481">
        <v>1875</v>
      </c>
      <c r="B2481" t="s">
        <v>107</v>
      </c>
      <c r="C2481" t="s">
        <v>2807</v>
      </c>
      <c r="D2481">
        <v>0</v>
      </c>
      <c r="E2481">
        <v>65</v>
      </c>
    </row>
    <row r="2482" spans="1:5" x14ac:dyDescent="0.25">
      <c r="A2482">
        <v>435</v>
      </c>
      <c r="B2482" t="s">
        <v>126</v>
      </c>
      <c r="C2482" t="s">
        <v>2808</v>
      </c>
      <c r="D2482" s="1">
        <v>3</v>
      </c>
      <c r="E2482">
        <v>65</v>
      </c>
    </row>
    <row r="2483" spans="1:5" hidden="1" x14ac:dyDescent="0.25">
      <c r="A2483">
        <v>891</v>
      </c>
      <c r="B2483" t="s">
        <v>387</v>
      </c>
      <c r="C2483" t="s">
        <v>2809</v>
      </c>
      <c r="D2483">
        <v>0</v>
      </c>
      <c r="E2483">
        <v>65</v>
      </c>
    </row>
    <row r="2484" spans="1:5" hidden="1" x14ac:dyDescent="0.25">
      <c r="A2484">
        <v>75</v>
      </c>
      <c r="B2484" t="s">
        <v>5</v>
      </c>
      <c r="C2484" t="s">
        <v>2810</v>
      </c>
      <c r="D2484">
        <v>0</v>
      </c>
      <c r="E2484">
        <v>65</v>
      </c>
    </row>
    <row r="2485" spans="1:5" x14ac:dyDescent="0.25">
      <c r="A2485">
        <v>2044</v>
      </c>
      <c r="B2485" t="s">
        <v>1039</v>
      </c>
      <c r="C2485" t="s">
        <v>2811</v>
      </c>
      <c r="D2485" s="1">
        <v>3</v>
      </c>
      <c r="E2485">
        <v>65</v>
      </c>
    </row>
    <row r="2486" spans="1:5" hidden="1" x14ac:dyDescent="0.25">
      <c r="A2486">
        <v>2115</v>
      </c>
      <c r="B2486" t="s">
        <v>35</v>
      </c>
      <c r="C2486" t="s">
        <v>2812</v>
      </c>
      <c r="D2486">
        <v>0</v>
      </c>
      <c r="E2486">
        <v>65</v>
      </c>
    </row>
    <row r="2487" spans="1:5" hidden="1" x14ac:dyDescent="0.25">
      <c r="A2487">
        <v>1700</v>
      </c>
      <c r="B2487" t="s">
        <v>625</v>
      </c>
      <c r="C2487" t="s">
        <v>2813</v>
      </c>
      <c r="D2487">
        <v>0</v>
      </c>
      <c r="E2487">
        <v>65</v>
      </c>
    </row>
    <row r="2488" spans="1:5" x14ac:dyDescent="0.25">
      <c r="A2488">
        <v>934</v>
      </c>
      <c r="B2488" t="s">
        <v>770</v>
      </c>
      <c r="C2488" t="s">
        <v>2814</v>
      </c>
      <c r="D2488" s="1">
        <v>3</v>
      </c>
      <c r="E2488">
        <v>65</v>
      </c>
    </row>
    <row r="2489" spans="1:5" hidden="1" x14ac:dyDescent="0.25">
      <c r="A2489">
        <v>1427</v>
      </c>
      <c r="B2489" t="s">
        <v>191</v>
      </c>
      <c r="C2489" t="s">
        <v>2815</v>
      </c>
      <c r="D2489">
        <v>0</v>
      </c>
      <c r="E2489">
        <v>65</v>
      </c>
    </row>
    <row r="2490" spans="1:5" hidden="1" x14ac:dyDescent="0.25">
      <c r="A2490">
        <v>1237</v>
      </c>
      <c r="B2490" t="s">
        <v>15</v>
      </c>
      <c r="C2490" t="s">
        <v>2816</v>
      </c>
      <c r="D2490">
        <v>0</v>
      </c>
      <c r="E2490">
        <v>65</v>
      </c>
    </row>
    <row r="2491" spans="1:5" hidden="1" x14ac:dyDescent="0.25">
      <c r="A2491">
        <v>136</v>
      </c>
      <c r="B2491" t="s">
        <v>170</v>
      </c>
      <c r="C2491" t="s">
        <v>2817</v>
      </c>
      <c r="D2491">
        <v>0</v>
      </c>
      <c r="E2491">
        <v>65</v>
      </c>
    </row>
    <row r="2492" spans="1:5" hidden="1" x14ac:dyDescent="0.25">
      <c r="A2492">
        <v>636</v>
      </c>
      <c r="B2492" t="s">
        <v>296</v>
      </c>
      <c r="C2492" t="s">
        <v>2818</v>
      </c>
      <c r="D2492">
        <v>0</v>
      </c>
      <c r="E2492">
        <v>65</v>
      </c>
    </row>
    <row r="2493" spans="1:5" hidden="1" x14ac:dyDescent="0.25">
      <c r="A2493">
        <v>317</v>
      </c>
      <c r="B2493" t="s">
        <v>484</v>
      </c>
      <c r="C2493" t="s">
        <v>2819</v>
      </c>
      <c r="D2493">
        <v>0</v>
      </c>
      <c r="E2493">
        <v>65</v>
      </c>
    </row>
    <row r="2494" spans="1:5" hidden="1" x14ac:dyDescent="0.25">
      <c r="A2494">
        <v>317</v>
      </c>
      <c r="B2494" t="s">
        <v>484</v>
      </c>
      <c r="C2494" t="s">
        <v>2820</v>
      </c>
      <c r="D2494">
        <v>0</v>
      </c>
      <c r="E2494">
        <v>65</v>
      </c>
    </row>
    <row r="2495" spans="1:5" hidden="1" x14ac:dyDescent="0.25">
      <c r="A2495">
        <v>332</v>
      </c>
      <c r="B2495" t="s">
        <v>717</v>
      </c>
      <c r="C2495" t="s">
        <v>2821</v>
      </c>
      <c r="D2495">
        <v>0</v>
      </c>
      <c r="E2495">
        <v>65</v>
      </c>
    </row>
    <row r="2496" spans="1:5" x14ac:dyDescent="0.25">
      <c r="A2496">
        <v>1432</v>
      </c>
      <c r="B2496" t="s">
        <v>233</v>
      </c>
      <c r="C2496" t="s">
        <v>2822</v>
      </c>
      <c r="D2496" s="1">
        <v>3</v>
      </c>
      <c r="E2496">
        <v>65</v>
      </c>
    </row>
    <row r="2497" spans="1:5" hidden="1" x14ac:dyDescent="0.25">
      <c r="A2497">
        <v>636</v>
      </c>
      <c r="B2497" t="s">
        <v>296</v>
      </c>
      <c r="C2497" t="s">
        <v>2823</v>
      </c>
      <c r="D2497">
        <v>0</v>
      </c>
      <c r="E2497">
        <v>65</v>
      </c>
    </row>
    <row r="2498" spans="1:5" hidden="1" x14ac:dyDescent="0.25">
      <c r="A2498">
        <v>2127</v>
      </c>
      <c r="B2498" t="s">
        <v>697</v>
      </c>
      <c r="C2498" t="s">
        <v>2824</v>
      </c>
      <c r="D2498">
        <v>0</v>
      </c>
      <c r="E2498">
        <v>65</v>
      </c>
    </row>
    <row r="2499" spans="1:5" hidden="1" x14ac:dyDescent="0.25">
      <c r="A2499">
        <v>167</v>
      </c>
      <c r="B2499" t="s">
        <v>531</v>
      </c>
      <c r="C2499" t="s">
        <v>2825</v>
      </c>
      <c r="D2499">
        <v>0</v>
      </c>
      <c r="E2499">
        <v>65</v>
      </c>
    </row>
    <row r="2500" spans="1:5" hidden="1" x14ac:dyDescent="0.25">
      <c r="A2500">
        <v>797</v>
      </c>
      <c r="B2500" t="s">
        <v>631</v>
      </c>
      <c r="C2500" t="e">
        <f>-¿Con este frío te lo sacas? -es que las listas claras pueden ver</f>
        <v>#NAME?</v>
      </c>
      <c r="D2500">
        <v>0</v>
      </c>
      <c r="E2500">
        <v>65</v>
      </c>
    </row>
    <row r="2501" spans="1:5" hidden="1" x14ac:dyDescent="0.25">
      <c r="A2501">
        <v>1876</v>
      </c>
      <c r="B2501" t="s">
        <v>57</v>
      </c>
      <c r="C2501" t="s">
        <v>2826</v>
      </c>
      <c r="D2501">
        <v>0</v>
      </c>
      <c r="E2501">
        <v>65</v>
      </c>
    </row>
    <row r="2502" spans="1:5" hidden="1" x14ac:dyDescent="0.25">
      <c r="A2502">
        <v>513</v>
      </c>
      <c r="B2502" t="s">
        <v>61</v>
      </c>
      <c r="C2502" t="s">
        <v>2827</v>
      </c>
      <c r="D2502">
        <v>0</v>
      </c>
      <c r="E2502">
        <v>65</v>
      </c>
    </row>
    <row r="2503" spans="1:5" hidden="1" x14ac:dyDescent="0.25">
      <c r="A2503">
        <v>1111</v>
      </c>
      <c r="B2503" t="s">
        <v>30</v>
      </c>
      <c r="C2503" t="s">
        <v>2828</v>
      </c>
      <c r="D2503">
        <v>0</v>
      </c>
      <c r="E2503">
        <v>65</v>
      </c>
    </row>
    <row r="2504" spans="1:5" hidden="1" x14ac:dyDescent="0.25">
      <c r="A2504">
        <v>1785</v>
      </c>
      <c r="B2504" t="s">
        <v>715</v>
      </c>
      <c r="C2504" t="s">
        <v>2829</v>
      </c>
      <c r="D2504">
        <v>0</v>
      </c>
      <c r="E2504">
        <v>65</v>
      </c>
    </row>
    <row r="2505" spans="1:5" hidden="1" x14ac:dyDescent="0.25">
      <c r="A2505">
        <v>171</v>
      </c>
      <c r="B2505" t="s">
        <v>186</v>
      </c>
      <c r="C2505" t="s">
        <v>2830</v>
      </c>
      <c r="D2505">
        <v>0</v>
      </c>
      <c r="E2505">
        <v>65</v>
      </c>
    </row>
    <row r="2506" spans="1:5" hidden="1" x14ac:dyDescent="0.25">
      <c r="A2506">
        <v>1875</v>
      </c>
      <c r="B2506" t="s">
        <v>107</v>
      </c>
      <c r="C2506" t="s">
        <v>2831</v>
      </c>
      <c r="D2506">
        <v>0</v>
      </c>
      <c r="E2506">
        <v>65</v>
      </c>
    </row>
    <row r="2507" spans="1:5" hidden="1" x14ac:dyDescent="0.25">
      <c r="A2507">
        <v>1875</v>
      </c>
      <c r="B2507" t="s">
        <v>107</v>
      </c>
      <c r="C2507" t="s">
        <v>2832</v>
      </c>
      <c r="D2507">
        <v>0</v>
      </c>
      <c r="E2507">
        <v>65</v>
      </c>
    </row>
    <row r="2508" spans="1:5" hidden="1" x14ac:dyDescent="0.25">
      <c r="A2508">
        <v>513</v>
      </c>
      <c r="B2508" t="s">
        <v>61</v>
      </c>
      <c r="C2508" t="s">
        <v>2833</v>
      </c>
      <c r="D2508">
        <v>0</v>
      </c>
      <c r="E2508">
        <v>65</v>
      </c>
    </row>
    <row r="2509" spans="1:5" hidden="1" x14ac:dyDescent="0.25">
      <c r="A2509">
        <v>174</v>
      </c>
      <c r="B2509" t="s">
        <v>144</v>
      </c>
      <c r="C2509" t="s">
        <v>2834</v>
      </c>
      <c r="D2509">
        <v>0</v>
      </c>
      <c r="E2509">
        <v>65</v>
      </c>
    </row>
    <row r="2510" spans="1:5" hidden="1" x14ac:dyDescent="0.25">
      <c r="A2510">
        <v>75</v>
      </c>
      <c r="B2510" t="s">
        <v>5</v>
      </c>
      <c r="C2510" t="s">
        <v>2835</v>
      </c>
      <c r="D2510">
        <v>0</v>
      </c>
      <c r="E2510">
        <v>65</v>
      </c>
    </row>
    <row r="2511" spans="1:5" hidden="1" x14ac:dyDescent="0.25">
      <c r="A2511">
        <v>2211</v>
      </c>
      <c r="B2511" t="s">
        <v>2645</v>
      </c>
      <c r="C2511" t="s">
        <v>2836</v>
      </c>
      <c r="D2511">
        <v>0</v>
      </c>
      <c r="E2511">
        <v>65</v>
      </c>
    </row>
    <row r="2512" spans="1:5" hidden="1" x14ac:dyDescent="0.25">
      <c r="A2512">
        <v>174</v>
      </c>
      <c r="B2512" t="s">
        <v>144</v>
      </c>
      <c r="C2512" t="s">
        <v>2837</v>
      </c>
      <c r="D2512">
        <v>0</v>
      </c>
      <c r="E2512">
        <v>65</v>
      </c>
    </row>
    <row r="2513" spans="1:5" hidden="1" x14ac:dyDescent="0.25">
      <c r="A2513">
        <v>2202</v>
      </c>
      <c r="B2513" t="s">
        <v>2838</v>
      </c>
      <c r="C2513" t="e">
        <f>-¿por qué no a ese mono de Paulino? -dijo Alberto- es más gordito</f>
        <v>#NAME?</v>
      </c>
      <c r="D2513">
        <v>0</v>
      </c>
      <c r="E2513">
        <v>65</v>
      </c>
    </row>
    <row r="2514" spans="1:5" hidden="1" x14ac:dyDescent="0.25">
      <c r="A2514">
        <v>1875</v>
      </c>
      <c r="B2514" t="s">
        <v>107</v>
      </c>
      <c r="C2514" t="s">
        <v>2839</v>
      </c>
      <c r="D2514">
        <v>0</v>
      </c>
      <c r="E2514">
        <v>65</v>
      </c>
    </row>
    <row r="2515" spans="1:5" hidden="1" x14ac:dyDescent="0.25">
      <c r="A2515">
        <v>1785</v>
      </c>
      <c r="B2515" t="s">
        <v>715</v>
      </c>
      <c r="C2515" t="s">
        <v>2840</v>
      </c>
      <c r="D2515">
        <v>0</v>
      </c>
      <c r="E2515">
        <v>65</v>
      </c>
    </row>
    <row r="2516" spans="1:5" hidden="1" x14ac:dyDescent="0.25">
      <c r="A2516">
        <v>1669</v>
      </c>
      <c r="B2516" t="s">
        <v>176</v>
      </c>
      <c r="C2516" t="s">
        <v>2841</v>
      </c>
      <c r="D2516">
        <v>0</v>
      </c>
      <c r="E2516">
        <v>65</v>
      </c>
    </row>
    <row r="2517" spans="1:5" hidden="1" x14ac:dyDescent="0.25">
      <c r="A2517">
        <v>817</v>
      </c>
      <c r="B2517" t="s">
        <v>2842</v>
      </c>
      <c r="C2517" t="s">
        <v>2843</v>
      </c>
      <c r="D2517">
        <v>0</v>
      </c>
      <c r="E2517">
        <v>65</v>
      </c>
    </row>
    <row r="2518" spans="1:5" hidden="1" x14ac:dyDescent="0.25">
      <c r="A2518">
        <v>187</v>
      </c>
      <c r="B2518" t="s">
        <v>708</v>
      </c>
      <c r="C2518" t="s">
        <v>2844</v>
      </c>
      <c r="D2518">
        <v>0</v>
      </c>
      <c r="E2518">
        <v>65</v>
      </c>
    </row>
    <row r="2519" spans="1:5" hidden="1" x14ac:dyDescent="0.25">
      <c r="A2519">
        <v>75</v>
      </c>
      <c r="B2519" t="s">
        <v>5</v>
      </c>
      <c r="C2519" t="e">
        <f>-¡Y las que [3]!Todo me dice que no han terminao mis andanzas</f>
        <v>#NAME?</v>
      </c>
      <c r="D2519">
        <v>0</v>
      </c>
      <c r="E2519">
        <v>65</v>
      </c>
    </row>
    <row r="2520" spans="1:5" hidden="1" x14ac:dyDescent="0.25">
      <c r="A2520">
        <v>942</v>
      </c>
      <c r="B2520" t="s">
        <v>178</v>
      </c>
      <c r="C2520" t="s">
        <v>2845</v>
      </c>
      <c r="D2520">
        <v>0</v>
      </c>
      <c r="E2520">
        <v>65</v>
      </c>
    </row>
    <row r="2521" spans="1:5" hidden="1" x14ac:dyDescent="0.25">
      <c r="A2521">
        <v>2102</v>
      </c>
      <c r="B2521" t="s">
        <v>1182</v>
      </c>
      <c r="C2521" t="s">
        <v>2846</v>
      </c>
      <c r="D2521">
        <v>0</v>
      </c>
      <c r="E2521">
        <v>65</v>
      </c>
    </row>
    <row r="2522" spans="1:5" hidden="1" x14ac:dyDescent="0.25">
      <c r="A2522">
        <v>511</v>
      </c>
      <c r="B2522" t="s">
        <v>239</v>
      </c>
      <c r="C2522" t="s">
        <v>2847</v>
      </c>
      <c r="D2522">
        <v>0</v>
      </c>
      <c r="E2522">
        <v>65</v>
      </c>
    </row>
    <row r="2523" spans="1:5" hidden="1" x14ac:dyDescent="0.25">
      <c r="A2523">
        <v>1432</v>
      </c>
      <c r="B2523" t="s">
        <v>233</v>
      </c>
      <c r="C2523" t="s">
        <v>2848</v>
      </c>
      <c r="D2523">
        <v>0</v>
      </c>
      <c r="E2523">
        <v>65</v>
      </c>
    </row>
    <row r="2524" spans="1:5" hidden="1" x14ac:dyDescent="0.25">
      <c r="A2524">
        <v>2121</v>
      </c>
      <c r="B2524" t="s">
        <v>2849</v>
      </c>
      <c r="C2524" t="s">
        <v>2850</v>
      </c>
      <c r="D2524">
        <v>0</v>
      </c>
      <c r="E2524">
        <v>65</v>
      </c>
    </row>
    <row r="2525" spans="1:5" hidden="1" x14ac:dyDescent="0.25">
      <c r="A2525">
        <v>2220</v>
      </c>
      <c r="B2525" t="s">
        <v>360</v>
      </c>
      <c r="C2525" t="s">
        <v>2851</v>
      </c>
      <c r="D2525">
        <v>0</v>
      </c>
      <c r="E2525">
        <v>65</v>
      </c>
    </row>
    <row r="2526" spans="1:5" hidden="1" x14ac:dyDescent="0.25">
      <c r="A2526">
        <v>1413</v>
      </c>
      <c r="B2526" t="s">
        <v>2136</v>
      </c>
      <c r="C2526" t="s">
        <v>2852</v>
      </c>
      <c r="D2526">
        <v>0</v>
      </c>
      <c r="E2526">
        <v>65</v>
      </c>
    </row>
    <row r="2527" spans="1:5" x14ac:dyDescent="0.25">
      <c r="A2527">
        <v>216</v>
      </c>
      <c r="B2527" t="s">
        <v>695</v>
      </c>
      <c r="C2527" t="s">
        <v>2853</v>
      </c>
      <c r="D2527" s="1">
        <v>3</v>
      </c>
      <c r="E2527">
        <v>65</v>
      </c>
    </row>
    <row r="2528" spans="1:5" hidden="1" x14ac:dyDescent="0.25">
      <c r="A2528">
        <v>2161</v>
      </c>
      <c r="B2528" t="s">
        <v>861</v>
      </c>
      <c r="C2528" t="s">
        <v>2854</v>
      </c>
      <c r="D2528">
        <v>0</v>
      </c>
      <c r="E2528">
        <v>65</v>
      </c>
    </row>
    <row r="2529" spans="1:5" hidden="1" x14ac:dyDescent="0.25">
      <c r="A2529">
        <v>1111</v>
      </c>
      <c r="B2529" t="s">
        <v>30</v>
      </c>
      <c r="C2529" t="s">
        <v>2855</v>
      </c>
      <c r="D2529">
        <v>0</v>
      </c>
      <c r="E2529">
        <v>65</v>
      </c>
    </row>
    <row r="2530" spans="1:5" hidden="1" x14ac:dyDescent="0.25">
      <c r="A2530">
        <v>1093</v>
      </c>
      <c r="B2530" t="s">
        <v>1351</v>
      </c>
      <c r="C2530" t="s">
        <v>2856</v>
      </c>
      <c r="D2530">
        <v>0</v>
      </c>
      <c r="E2530">
        <v>65</v>
      </c>
    </row>
    <row r="2531" spans="1:5" hidden="1" x14ac:dyDescent="0.25">
      <c r="A2531">
        <v>1962</v>
      </c>
      <c r="B2531" t="s">
        <v>235</v>
      </c>
      <c r="C2531" t="s">
        <v>2857</v>
      </c>
      <c r="D2531">
        <v>0</v>
      </c>
      <c r="E2531">
        <v>65</v>
      </c>
    </row>
    <row r="2532" spans="1:5" hidden="1" x14ac:dyDescent="0.25">
      <c r="A2532">
        <v>212</v>
      </c>
      <c r="B2532" t="s">
        <v>111</v>
      </c>
      <c r="C2532" t="e">
        <f>-ella, ¿te hace caso o no te hace caso? -no se deja caer del todo</f>
        <v>#NAME?</v>
      </c>
      <c r="D2532">
        <v>0</v>
      </c>
      <c r="E2532">
        <v>65</v>
      </c>
    </row>
    <row r="2533" spans="1:5" hidden="1" x14ac:dyDescent="0.25">
      <c r="A2533">
        <v>1111</v>
      </c>
      <c r="B2533" t="s">
        <v>30</v>
      </c>
      <c r="C2533" t="s">
        <v>2858</v>
      </c>
      <c r="D2533">
        <v>0</v>
      </c>
      <c r="E2533">
        <v>65</v>
      </c>
    </row>
    <row r="2534" spans="1:5" hidden="1" x14ac:dyDescent="0.25">
      <c r="A2534">
        <v>2115</v>
      </c>
      <c r="B2534" t="s">
        <v>35</v>
      </c>
      <c r="C2534" t="s">
        <v>2859</v>
      </c>
      <c r="D2534">
        <v>0</v>
      </c>
      <c r="E2534">
        <v>65</v>
      </c>
    </row>
    <row r="2535" spans="1:5" hidden="1" x14ac:dyDescent="0.25">
      <c r="A2535">
        <v>1962</v>
      </c>
      <c r="B2535" t="s">
        <v>235</v>
      </c>
      <c r="C2535" t="s">
        <v>2860</v>
      </c>
      <c r="D2535">
        <v>0</v>
      </c>
      <c r="E2535">
        <v>65</v>
      </c>
    </row>
    <row r="2536" spans="1:5" hidden="1" x14ac:dyDescent="0.25">
      <c r="A2536">
        <v>551</v>
      </c>
      <c r="B2536" t="s">
        <v>2861</v>
      </c>
      <c r="C2536" t="s">
        <v>2862</v>
      </c>
      <c r="D2536">
        <v>0</v>
      </c>
      <c r="E2536">
        <v>65</v>
      </c>
    </row>
    <row r="2537" spans="1:5" hidden="1" x14ac:dyDescent="0.25">
      <c r="A2537">
        <v>797</v>
      </c>
      <c r="B2537" t="s">
        <v>631</v>
      </c>
      <c r="C2537" t="s">
        <v>2863</v>
      </c>
      <c r="D2537">
        <v>0</v>
      </c>
      <c r="E2537">
        <v>65</v>
      </c>
    </row>
    <row r="2538" spans="1:5" hidden="1" x14ac:dyDescent="0.25">
      <c r="A2538">
        <v>893</v>
      </c>
      <c r="B2538" t="s">
        <v>80</v>
      </c>
      <c r="C2538" t="s">
        <v>2864</v>
      </c>
      <c r="D2538">
        <v>0</v>
      </c>
      <c r="E2538">
        <v>65</v>
      </c>
    </row>
    <row r="2539" spans="1:5" hidden="1" x14ac:dyDescent="0.25">
      <c r="A2539">
        <v>1111</v>
      </c>
      <c r="B2539" t="s">
        <v>30</v>
      </c>
      <c r="C2539" t="s">
        <v>2865</v>
      </c>
      <c r="D2539">
        <v>0</v>
      </c>
      <c r="E2539">
        <v>65</v>
      </c>
    </row>
    <row r="2540" spans="1:5" hidden="1" x14ac:dyDescent="0.25">
      <c r="A2540">
        <v>1959</v>
      </c>
      <c r="B2540" t="s">
        <v>545</v>
      </c>
      <c r="C2540" t="s">
        <v>2866</v>
      </c>
      <c r="D2540">
        <v>0</v>
      </c>
      <c r="E2540">
        <v>65</v>
      </c>
    </row>
    <row r="2541" spans="1:5" hidden="1" x14ac:dyDescent="0.25">
      <c r="A2541">
        <v>2310</v>
      </c>
      <c r="B2541" t="s">
        <v>829</v>
      </c>
      <c r="C2541" t="s">
        <v>2867</v>
      </c>
      <c r="D2541">
        <v>0</v>
      </c>
      <c r="E2541">
        <v>65</v>
      </c>
    </row>
    <row r="2542" spans="1:5" hidden="1" x14ac:dyDescent="0.25">
      <c r="A2542">
        <v>1400</v>
      </c>
      <c r="B2542" t="s">
        <v>2868</v>
      </c>
      <c r="C2542" t="s">
        <v>2869</v>
      </c>
      <c r="D2542">
        <v>0</v>
      </c>
      <c r="E2542">
        <v>65</v>
      </c>
    </row>
    <row r="2543" spans="1:5" hidden="1" x14ac:dyDescent="0.25">
      <c r="A2543">
        <v>2310</v>
      </c>
      <c r="B2543" t="s">
        <v>829</v>
      </c>
      <c r="C2543" t="s">
        <v>2870</v>
      </c>
      <c r="D2543">
        <v>0</v>
      </c>
      <c r="E2543">
        <v>65</v>
      </c>
    </row>
    <row r="2544" spans="1:5" hidden="1" x14ac:dyDescent="0.25">
      <c r="A2544">
        <v>1575</v>
      </c>
      <c r="B2544" t="s">
        <v>19</v>
      </c>
      <c r="C2544" t="s">
        <v>2871</v>
      </c>
      <c r="D2544">
        <v>0</v>
      </c>
      <c r="E2544">
        <v>65</v>
      </c>
    </row>
    <row r="2545" spans="1:5" hidden="1" x14ac:dyDescent="0.25">
      <c r="A2545">
        <v>1111</v>
      </c>
      <c r="B2545" t="s">
        <v>30</v>
      </c>
      <c r="C2545" t="s">
        <v>2872</v>
      </c>
      <c r="D2545">
        <v>0</v>
      </c>
      <c r="E2545">
        <v>65</v>
      </c>
    </row>
    <row r="2546" spans="1:5" x14ac:dyDescent="0.25">
      <c r="A2546">
        <v>47</v>
      </c>
      <c r="B2546" t="s">
        <v>851</v>
      </c>
      <c r="C2546" t="s">
        <v>2873</v>
      </c>
      <c r="D2546" s="1">
        <v>2</v>
      </c>
      <c r="E2546">
        <v>65</v>
      </c>
    </row>
    <row r="2547" spans="1:5" hidden="1" x14ac:dyDescent="0.25">
      <c r="A2547">
        <v>1502</v>
      </c>
      <c r="B2547" t="s">
        <v>847</v>
      </c>
      <c r="C2547" t="s">
        <v>2874</v>
      </c>
      <c r="D2547">
        <v>0</v>
      </c>
      <c r="E2547">
        <v>65</v>
      </c>
    </row>
    <row r="2548" spans="1:5" hidden="1" x14ac:dyDescent="0.25">
      <c r="A2548">
        <v>690</v>
      </c>
      <c r="B2548" t="s">
        <v>1441</v>
      </c>
      <c r="C2548" t="s">
        <v>2875</v>
      </c>
      <c r="D2548">
        <v>0</v>
      </c>
      <c r="E2548">
        <v>65</v>
      </c>
    </row>
    <row r="2549" spans="1:5" hidden="1" x14ac:dyDescent="0.25">
      <c r="A2549">
        <v>893</v>
      </c>
      <c r="B2549" t="s">
        <v>80</v>
      </c>
      <c r="C2549" t="s">
        <v>2876</v>
      </c>
      <c r="D2549">
        <v>0</v>
      </c>
      <c r="E2549">
        <v>65</v>
      </c>
    </row>
    <row r="2550" spans="1:5" hidden="1" x14ac:dyDescent="0.25">
      <c r="A2550">
        <v>513</v>
      </c>
      <c r="B2550" t="s">
        <v>61</v>
      </c>
      <c r="C2550" t="s">
        <v>2877</v>
      </c>
      <c r="D2550">
        <v>0</v>
      </c>
      <c r="E2550">
        <v>65</v>
      </c>
    </row>
    <row r="2551" spans="1:5" hidden="1" x14ac:dyDescent="0.25">
      <c r="A2551">
        <v>2233</v>
      </c>
      <c r="B2551" t="s">
        <v>2049</v>
      </c>
      <c r="C2551" t="s">
        <v>2878</v>
      </c>
      <c r="D2551">
        <v>0</v>
      </c>
      <c r="E2551">
        <v>65</v>
      </c>
    </row>
    <row r="2552" spans="1:5" x14ac:dyDescent="0.25">
      <c r="A2552">
        <v>1993</v>
      </c>
      <c r="B2552" t="s">
        <v>1383</v>
      </c>
      <c r="C2552" t="s">
        <v>2879</v>
      </c>
      <c r="D2552" s="1">
        <v>3</v>
      </c>
      <c r="E2552">
        <v>65</v>
      </c>
    </row>
    <row r="2553" spans="1:5" hidden="1" x14ac:dyDescent="0.25">
      <c r="A2553">
        <v>1046</v>
      </c>
      <c r="B2553" t="s">
        <v>136</v>
      </c>
      <c r="C2553" t="s">
        <v>2880</v>
      </c>
      <c r="D2553">
        <v>0</v>
      </c>
      <c r="E2553">
        <v>65</v>
      </c>
    </row>
    <row r="2554" spans="1:5" hidden="1" x14ac:dyDescent="0.25">
      <c r="A2554">
        <v>1253</v>
      </c>
      <c r="B2554" t="s">
        <v>205</v>
      </c>
      <c r="C2554" t="s">
        <v>2881</v>
      </c>
      <c r="D2554">
        <v>0</v>
      </c>
      <c r="E2554">
        <v>65</v>
      </c>
    </row>
    <row r="2555" spans="1:5" hidden="1" x14ac:dyDescent="0.25">
      <c r="A2555">
        <v>1253</v>
      </c>
      <c r="B2555" t="s">
        <v>205</v>
      </c>
      <c r="C2555" t="s">
        <v>2882</v>
      </c>
      <c r="D2555">
        <v>0</v>
      </c>
      <c r="E2555">
        <v>65</v>
      </c>
    </row>
    <row r="2556" spans="1:5" hidden="1" x14ac:dyDescent="0.25">
      <c r="A2556">
        <v>1954</v>
      </c>
      <c r="B2556" t="s">
        <v>83</v>
      </c>
      <c r="C2556" t="s">
        <v>2883</v>
      </c>
      <c r="D2556">
        <v>0</v>
      </c>
      <c r="E2556">
        <v>65</v>
      </c>
    </row>
    <row r="2557" spans="1:5" hidden="1" x14ac:dyDescent="0.25">
      <c r="A2557">
        <v>1781</v>
      </c>
      <c r="B2557" t="s">
        <v>331</v>
      </c>
      <c r="C2557" t="s">
        <v>2884</v>
      </c>
      <c r="D2557">
        <v>0</v>
      </c>
      <c r="E2557">
        <v>65</v>
      </c>
    </row>
    <row r="2558" spans="1:5" x14ac:dyDescent="0.25">
      <c r="A2558">
        <v>275</v>
      </c>
      <c r="B2558" t="s">
        <v>33</v>
      </c>
      <c r="C2558" t="s">
        <v>2885</v>
      </c>
      <c r="D2558" s="1">
        <v>1</v>
      </c>
      <c r="E2558">
        <v>65</v>
      </c>
    </row>
    <row r="2559" spans="1:5" hidden="1" x14ac:dyDescent="0.25">
      <c r="A2559">
        <v>1025</v>
      </c>
      <c r="B2559" t="s">
        <v>413</v>
      </c>
      <c r="C2559" t="s">
        <v>2886</v>
      </c>
      <c r="D2559">
        <v>0</v>
      </c>
      <c r="E2559">
        <v>65</v>
      </c>
    </row>
    <row r="2560" spans="1:5" x14ac:dyDescent="0.25">
      <c r="A2560">
        <v>1968</v>
      </c>
      <c r="B2560" t="s">
        <v>849</v>
      </c>
      <c r="C2560" t="s">
        <v>2887</v>
      </c>
      <c r="D2560" s="1">
        <v>1</v>
      </c>
      <c r="E2560">
        <v>65</v>
      </c>
    </row>
    <row r="2561" spans="1:5" hidden="1" x14ac:dyDescent="0.25">
      <c r="A2561">
        <v>1267</v>
      </c>
      <c r="B2561" t="s">
        <v>1206</v>
      </c>
      <c r="C2561" t="s">
        <v>2888</v>
      </c>
      <c r="D2561">
        <v>0</v>
      </c>
      <c r="E2561">
        <v>65</v>
      </c>
    </row>
    <row r="2562" spans="1:5" hidden="1" x14ac:dyDescent="0.25">
      <c r="A2562">
        <v>893</v>
      </c>
      <c r="B2562" t="s">
        <v>80</v>
      </c>
      <c r="C2562" t="s">
        <v>2889</v>
      </c>
      <c r="D2562">
        <v>0</v>
      </c>
      <c r="E2562">
        <v>65</v>
      </c>
    </row>
    <row r="2563" spans="1:5" hidden="1" x14ac:dyDescent="0.25">
      <c r="A2563">
        <v>1876</v>
      </c>
      <c r="B2563" t="s">
        <v>57</v>
      </c>
      <c r="C2563" t="s">
        <v>2890</v>
      </c>
      <c r="D2563">
        <v>0</v>
      </c>
      <c r="E2563">
        <v>65</v>
      </c>
    </row>
    <row r="2564" spans="1:5" hidden="1" x14ac:dyDescent="0.25">
      <c r="A2564">
        <v>417</v>
      </c>
      <c r="B2564" t="s">
        <v>2891</v>
      </c>
      <c r="C2564" t="s">
        <v>2892</v>
      </c>
      <c r="D2564">
        <v>0</v>
      </c>
      <c r="E2564">
        <v>65</v>
      </c>
    </row>
    <row r="2565" spans="1:5" hidden="1" x14ac:dyDescent="0.25">
      <c r="A2565">
        <v>1040</v>
      </c>
      <c r="B2565" t="s">
        <v>1898</v>
      </c>
      <c r="C2565" t="s">
        <v>2893</v>
      </c>
      <c r="D2565">
        <v>0</v>
      </c>
      <c r="E2565">
        <v>65</v>
      </c>
    </row>
    <row r="2566" spans="1:5" hidden="1" x14ac:dyDescent="0.25">
      <c r="A2566">
        <v>265</v>
      </c>
      <c r="B2566" t="s">
        <v>256</v>
      </c>
      <c r="C2566" t="s">
        <v>2894</v>
      </c>
      <c r="D2566">
        <v>0</v>
      </c>
      <c r="E2566">
        <v>65</v>
      </c>
    </row>
    <row r="2567" spans="1:5" hidden="1" x14ac:dyDescent="0.25">
      <c r="A2567">
        <v>2189</v>
      </c>
      <c r="B2567" t="s">
        <v>37</v>
      </c>
      <c r="C2567" t="s">
        <v>2895</v>
      </c>
      <c r="D2567">
        <v>0</v>
      </c>
      <c r="E2567">
        <v>65</v>
      </c>
    </row>
    <row r="2568" spans="1:5" hidden="1" x14ac:dyDescent="0.25">
      <c r="A2568">
        <v>382</v>
      </c>
      <c r="B2568" t="s">
        <v>9</v>
      </c>
      <c r="C2568" t="s">
        <v>2896</v>
      </c>
      <c r="D2568">
        <v>0</v>
      </c>
      <c r="E2568">
        <v>65</v>
      </c>
    </row>
    <row r="2569" spans="1:5" hidden="1" x14ac:dyDescent="0.25">
      <c r="A2569">
        <v>2189</v>
      </c>
      <c r="B2569" t="s">
        <v>37</v>
      </c>
      <c r="C2569" t="s">
        <v>2897</v>
      </c>
      <c r="D2569">
        <v>0</v>
      </c>
      <c r="E2569">
        <v>65</v>
      </c>
    </row>
    <row r="2570" spans="1:5" hidden="1" x14ac:dyDescent="0.25">
      <c r="A2570">
        <v>1477</v>
      </c>
      <c r="B2570" t="s">
        <v>685</v>
      </c>
      <c r="C2570" t="s">
        <v>2898</v>
      </c>
      <c r="D2570">
        <v>0</v>
      </c>
      <c r="E2570">
        <v>65</v>
      </c>
    </row>
    <row r="2571" spans="1:5" hidden="1" x14ac:dyDescent="0.25">
      <c r="A2571">
        <v>1781</v>
      </c>
      <c r="B2571" t="s">
        <v>331</v>
      </c>
      <c r="C2571" t="s">
        <v>2899</v>
      </c>
      <c r="D2571">
        <v>0</v>
      </c>
      <c r="E2571">
        <v>65</v>
      </c>
    </row>
    <row r="2572" spans="1:5" hidden="1" x14ac:dyDescent="0.25">
      <c r="A2572">
        <v>2236</v>
      </c>
      <c r="B2572" t="s">
        <v>90</v>
      </c>
      <c r="C2572" t="s">
        <v>2900</v>
      </c>
      <c r="D2572">
        <v>0</v>
      </c>
      <c r="E2572">
        <v>65</v>
      </c>
    </row>
    <row r="2573" spans="1:5" hidden="1" x14ac:dyDescent="0.25">
      <c r="A2573">
        <v>1781</v>
      </c>
      <c r="B2573" t="s">
        <v>331</v>
      </c>
      <c r="C2573" t="s">
        <v>2901</v>
      </c>
      <c r="D2573">
        <v>0</v>
      </c>
      <c r="E2573">
        <v>65</v>
      </c>
    </row>
    <row r="2574" spans="1:5" hidden="1" x14ac:dyDescent="0.25">
      <c r="A2574">
        <v>769</v>
      </c>
      <c r="B2574" t="s">
        <v>271</v>
      </c>
      <c r="C2574" t="s">
        <v>2902</v>
      </c>
      <c r="D2574">
        <v>0</v>
      </c>
      <c r="E2574">
        <v>65</v>
      </c>
    </row>
    <row r="2575" spans="1:5" hidden="1" x14ac:dyDescent="0.25">
      <c r="A2575">
        <v>293</v>
      </c>
      <c r="B2575" t="s">
        <v>313</v>
      </c>
      <c r="C2575" t="e">
        <f>-si me esperara hasta que termine la carrera, me casaría con ella</f>
        <v>#NAME?</v>
      </c>
      <c r="D2575">
        <v>0</v>
      </c>
      <c r="E2575">
        <v>65</v>
      </c>
    </row>
    <row r="2576" spans="1:5" hidden="1" x14ac:dyDescent="0.25">
      <c r="A2576">
        <v>988</v>
      </c>
      <c r="B2576" t="s">
        <v>317</v>
      </c>
      <c r="C2576" t="s">
        <v>2903</v>
      </c>
      <c r="D2576">
        <v>0</v>
      </c>
      <c r="E2576">
        <v>65</v>
      </c>
    </row>
    <row r="2577" spans="1:5" hidden="1" x14ac:dyDescent="0.25">
      <c r="A2577">
        <v>2182</v>
      </c>
      <c r="B2577" t="s">
        <v>113</v>
      </c>
      <c r="C2577" t="s">
        <v>2904</v>
      </c>
      <c r="D2577">
        <v>0</v>
      </c>
      <c r="E2577">
        <v>65</v>
      </c>
    </row>
    <row r="2578" spans="1:5" hidden="1" x14ac:dyDescent="0.25">
      <c r="A2578">
        <v>2236</v>
      </c>
      <c r="B2578" t="s">
        <v>90</v>
      </c>
      <c r="C2578" t="s">
        <v>2905</v>
      </c>
      <c r="D2578">
        <v>0</v>
      </c>
      <c r="E2578">
        <v>65</v>
      </c>
    </row>
    <row r="2579" spans="1:5" hidden="1" x14ac:dyDescent="0.25">
      <c r="A2579">
        <v>2115</v>
      </c>
      <c r="B2579" t="s">
        <v>35</v>
      </c>
      <c r="C2579" t="s">
        <v>2906</v>
      </c>
      <c r="D2579">
        <v>0</v>
      </c>
      <c r="E2579">
        <v>65</v>
      </c>
    </row>
    <row r="2580" spans="1:5" hidden="1" x14ac:dyDescent="0.25">
      <c r="A2580">
        <v>513</v>
      </c>
      <c r="B2580" t="s">
        <v>61</v>
      </c>
      <c r="C2580" t="s">
        <v>2907</v>
      </c>
      <c r="D2580">
        <v>0</v>
      </c>
      <c r="E2580">
        <v>65</v>
      </c>
    </row>
    <row r="2581" spans="1:5" hidden="1" x14ac:dyDescent="0.25">
      <c r="A2581">
        <v>773</v>
      </c>
      <c r="B2581" t="s">
        <v>1339</v>
      </c>
      <c r="C2581" t="s">
        <v>2908</v>
      </c>
      <c r="D2581">
        <v>0</v>
      </c>
      <c r="E2581">
        <v>65</v>
      </c>
    </row>
    <row r="2582" spans="1:5" hidden="1" x14ac:dyDescent="0.25">
      <c r="A2582">
        <v>265</v>
      </c>
      <c r="B2582" t="s">
        <v>256</v>
      </c>
      <c r="C2582" t="s">
        <v>2909</v>
      </c>
      <c r="D2582">
        <v>0</v>
      </c>
      <c r="E2582">
        <v>65</v>
      </c>
    </row>
    <row r="2583" spans="1:5" hidden="1" x14ac:dyDescent="0.25">
      <c r="A2583">
        <v>435</v>
      </c>
      <c r="B2583" t="s">
        <v>126</v>
      </c>
      <c r="C2583" t="s">
        <v>2910</v>
      </c>
      <c r="D2583">
        <v>0</v>
      </c>
      <c r="E2583">
        <v>65</v>
      </c>
    </row>
    <row r="2584" spans="1:5" hidden="1" x14ac:dyDescent="0.25">
      <c r="A2584">
        <v>797</v>
      </c>
      <c r="B2584" t="s">
        <v>631</v>
      </c>
      <c r="C2584" t="s">
        <v>2911</v>
      </c>
      <c r="D2584">
        <v>0</v>
      </c>
      <c r="E2584">
        <v>66</v>
      </c>
    </row>
    <row r="2585" spans="1:5" x14ac:dyDescent="0.25">
      <c r="A2585">
        <v>2284</v>
      </c>
      <c r="B2585" t="s">
        <v>2912</v>
      </c>
      <c r="C2585" t="s">
        <v>2913</v>
      </c>
      <c r="D2585" s="1">
        <v>3</v>
      </c>
      <c r="E2585">
        <v>66</v>
      </c>
    </row>
    <row r="2586" spans="1:5" hidden="1" x14ac:dyDescent="0.25">
      <c r="A2586">
        <v>414</v>
      </c>
      <c r="B2586" t="s">
        <v>49</v>
      </c>
      <c r="C2586" t="s">
        <v>2914</v>
      </c>
      <c r="D2586">
        <v>0</v>
      </c>
      <c r="E2586">
        <v>66</v>
      </c>
    </row>
    <row r="2587" spans="1:5" hidden="1" x14ac:dyDescent="0.25">
      <c r="A2587">
        <v>1876</v>
      </c>
      <c r="B2587" t="s">
        <v>57</v>
      </c>
      <c r="C2587" t="s">
        <v>2915</v>
      </c>
      <c r="D2587">
        <v>0</v>
      </c>
      <c r="E2587">
        <v>66</v>
      </c>
    </row>
    <row r="2588" spans="1:5" hidden="1" x14ac:dyDescent="0.25">
      <c r="A2588">
        <v>2142</v>
      </c>
      <c r="B2588" t="s">
        <v>156</v>
      </c>
      <c r="C2588" t="s">
        <v>2916</v>
      </c>
      <c r="D2588">
        <v>0</v>
      </c>
      <c r="E2588">
        <v>66</v>
      </c>
    </row>
    <row r="2589" spans="1:5" hidden="1" x14ac:dyDescent="0.25">
      <c r="A2589">
        <v>1738</v>
      </c>
      <c r="B2589" t="s">
        <v>21</v>
      </c>
      <c r="C2589" t="s">
        <v>2917</v>
      </c>
      <c r="D2589">
        <v>0</v>
      </c>
      <c r="E2589">
        <v>66</v>
      </c>
    </row>
    <row r="2590" spans="1:5" hidden="1" x14ac:dyDescent="0.25">
      <c r="A2590">
        <v>513</v>
      </c>
      <c r="B2590" t="s">
        <v>61</v>
      </c>
      <c r="C2590" t="s">
        <v>2918</v>
      </c>
      <c r="D2590">
        <v>0</v>
      </c>
      <c r="E2590">
        <v>66</v>
      </c>
    </row>
    <row r="2591" spans="1:5" x14ac:dyDescent="0.25">
      <c r="A2591">
        <v>1046</v>
      </c>
      <c r="B2591" t="s">
        <v>136</v>
      </c>
      <c r="C2591" t="s">
        <v>2919</v>
      </c>
      <c r="D2591" s="1">
        <v>1</v>
      </c>
      <c r="E2591">
        <v>66</v>
      </c>
    </row>
    <row r="2592" spans="1:5" hidden="1" x14ac:dyDescent="0.25">
      <c r="A2592">
        <v>270</v>
      </c>
      <c r="B2592" t="s">
        <v>53</v>
      </c>
      <c r="C2592" t="s">
        <v>2920</v>
      </c>
      <c r="D2592">
        <v>0</v>
      </c>
      <c r="E2592">
        <v>66</v>
      </c>
    </row>
    <row r="2593" spans="1:5" x14ac:dyDescent="0.25">
      <c r="A2593">
        <v>1402</v>
      </c>
      <c r="B2593" t="s">
        <v>96</v>
      </c>
      <c r="C2593" t="s">
        <v>2921</v>
      </c>
      <c r="D2593" s="1">
        <v>1</v>
      </c>
      <c r="E2593">
        <v>66</v>
      </c>
    </row>
    <row r="2594" spans="1:5" hidden="1" x14ac:dyDescent="0.25">
      <c r="A2594">
        <v>75</v>
      </c>
      <c r="B2594" t="s">
        <v>5</v>
      </c>
      <c r="C2594" t="s">
        <v>2922</v>
      </c>
      <c r="D2594">
        <v>0</v>
      </c>
      <c r="E2594">
        <v>66</v>
      </c>
    </row>
    <row r="2595" spans="1:5" hidden="1" x14ac:dyDescent="0.25">
      <c r="A2595">
        <v>1111</v>
      </c>
      <c r="B2595" t="s">
        <v>30</v>
      </c>
      <c r="C2595" t="s">
        <v>2923</v>
      </c>
      <c r="D2595">
        <v>0</v>
      </c>
      <c r="E2595">
        <v>66</v>
      </c>
    </row>
    <row r="2596" spans="1:5" hidden="1" x14ac:dyDescent="0.25">
      <c r="A2596">
        <v>1738</v>
      </c>
      <c r="B2596" t="s">
        <v>21</v>
      </c>
      <c r="C2596" t="s">
        <v>2924</v>
      </c>
      <c r="D2596">
        <v>0</v>
      </c>
      <c r="E2596">
        <v>66</v>
      </c>
    </row>
    <row r="2597" spans="1:5" hidden="1" x14ac:dyDescent="0.25">
      <c r="A2597">
        <v>275</v>
      </c>
      <c r="B2597" t="s">
        <v>33</v>
      </c>
      <c r="C2597" t="s">
        <v>2925</v>
      </c>
      <c r="D2597">
        <v>0</v>
      </c>
      <c r="E2597">
        <v>66</v>
      </c>
    </row>
    <row r="2598" spans="1:5" hidden="1" x14ac:dyDescent="0.25">
      <c r="A2598">
        <v>1225</v>
      </c>
      <c r="B2598" t="s">
        <v>44</v>
      </c>
      <c r="C2598" t="s">
        <v>2926</v>
      </c>
      <c r="D2598">
        <v>0</v>
      </c>
      <c r="E2598">
        <v>66</v>
      </c>
    </row>
    <row r="2599" spans="1:5" hidden="1" x14ac:dyDescent="0.25">
      <c r="A2599">
        <v>275</v>
      </c>
      <c r="B2599" t="s">
        <v>33</v>
      </c>
      <c r="C2599" t="s">
        <v>2927</v>
      </c>
      <c r="D2599">
        <v>0</v>
      </c>
      <c r="E2599">
        <v>66</v>
      </c>
    </row>
    <row r="2600" spans="1:5" hidden="1" x14ac:dyDescent="0.25">
      <c r="A2600">
        <v>1464</v>
      </c>
      <c r="B2600" t="s">
        <v>55</v>
      </c>
      <c r="C2600" t="s">
        <v>2928</v>
      </c>
      <c r="D2600">
        <v>0</v>
      </c>
      <c r="E2600">
        <v>66</v>
      </c>
    </row>
    <row r="2601" spans="1:5" hidden="1" x14ac:dyDescent="0.25">
      <c r="A2601">
        <v>1227</v>
      </c>
      <c r="B2601" t="s">
        <v>1168</v>
      </c>
      <c r="C2601" t="s">
        <v>2929</v>
      </c>
      <c r="D2601">
        <v>0</v>
      </c>
      <c r="E2601">
        <v>66</v>
      </c>
    </row>
    <row r="2602" spans="1:5" hidden="1" x14ac:dyDescent="0.25">
      <c r="A2602">
        <v>893</v>
      </c>
      <c r="B2602" t="s">
        <v>80</v>
      </c>
      <c r="C2602" t="s">
        <v>2930</v>
      </c>
      <c r="D2602">
        <v>0</v>
      </c>
      <c r="E2602">
        <v>66</v>
      </c>
    </row>
    <row r="2603" spans="1:5" hidden="1" x14ac:dyDescent="0.25">
      <c r="A2603">
        <v>317</v>
      </c>
      <c r="B2603" t="s">
        <v>484</v>
      </c>
      <c r="C2603" t="s">
        <v>2931</v>
      </c>
      <c r="D2603">
        <v>0</v>
      </c>
      <c r="E2603">
        <v>66</v>
      </c>
    </row>
    <row r="2604" spans="1:5" hidden="1" x14ac:dyDescent="0.25">
      <c r="A2604">
        <v>2176</v>
      </c>
      <c r="B2604" t="s">
        <v>66</v>
      </c>
      <c r="C2604" t="s">
        <v>2932</v>
      </c>
      <c r="D2604">
        <v>0</v>
      </c>
      <c r="E2604">
        <v>66</v>
      </c>
    </row>
    <row r="2605" spans="1:5" hidden="1" x14ac:dyDescent="0.25">
      <c r="A2605">
        <v>1876</v>
      </c>
      <c r="B2605" t="s">
        <v>57</v>
      </c>
      <c r="C2605" t="s">
        <v>2933</v>
      </c>
      <c r="D2605">
        <v>0</v>
      </c>
      <c r="E2605">
        <v>66</v>
      </c>
    </row>
    <row r="2606" spans="1:5" hidden="1" x14ac:dyDescent="0.25">
      <c r="A2606">
        <v>2294</v>
      </c>
      <c r="B2606" t="s">
        <v>71</v>
      </c>
      <c r="C2606" t="s">
        <v>2934</v>
      </c>
      <c r="D2606">
        <v>0</v>
      </c>
      <c r="E2606">
        <v>66</v>
      </c>
    </row>
    <row r="2607" spans="1:5" hidden="1" x14ac:dyDescent="0.25">
      <c r="A2607">
        <v>2125</v>
      </c>
      <c r="B2607" t="s">
        <v>2369</v>
      </c>
      <c r="C2607" t="e">
        <f>-se las ha agarrado conmigo -dijo Paulino, encogiéndose de hombros</f>
        <v>#NAME?</v>
      </c>
      <c r="D2607">
        <v>0</v>
      </c>
      <c r="E2607">
        <v>66</v>
      </c>
    </row>
    <row r="2608" spans="1:5" hidden="1" x14ac:dyDescent="0.25">
      <c r="A2608">
        <v>70</v>
      </c>
      <c r="B2608" t="s">
        <v>2935</v>
      </c>
      <c r="C2608" t="s">
        <v>2936</v>
      </c>
      <c r="D2608">
        <v>0</v>
      </c>
      <c r="E2608">
        <v>66</v>
      </c>
    </row>
    <row r="2609" spans="1:5" x14ac:dyDescent="0.25">
      <c r="A2609">
        <v>793</v>
      </c>
      <c r="B2609" t="s">
        <v>981</v>
      </c>
      <c r="C2609" t="s">
        <v>2937</v>
      </c>
      <c r="D2609" s="1">
        <v>2</v>
      </c>
      <c r="E2609">
        <v>66</v>
      </c>
    </row>
    <row r="2610" spans="1:5" hidden="1" x14ac:dyDescent="0.25">
      <c r="A2610">
        <v>75</v>
      </c>
      <c r="B2610" t="s">
        <v>5</v>
      </c>
      <c r="C2610" t="s">
        <v>2938</v>
      </c>
      <c r="D2610">
        <v>0</v>
      </c>
      <c r="E2610">
        <v>66</v>
      </c>
    </row>
    <row r="2611" spans="1:5" hidden="1" x14ac:dyDescent="0.25">
      <c r="A2611">
        <v>769</v>
      </c>
      <c r="B2611" t="s">
        <v>271</v>
      </c>
      <c r="C2611" t="s">
        <v>2939</v>
      </c>
      <c r="D2611">
        <v>0</v>
      </c>
      <c r="E2611">
        <v>66</v>
      </c>
    </row>
    <row r="2612" spans="1:5" hidden="1" x14ac:dyDescent="0.25">
      <c r="A2612">
        <v>1505</v>
      </c>
      <c r="B2612" t="s">
        <v>224</v>
      </c>
      <c r="C2612" t="e">
        <f>- Como ustedes prefieran - dice Gamboa- Ángulo recto o seis puntos</f>
        <v>#NAME?</v>
      </c>
      <c r="D2612">
        <v>0</v>
      </c>
      <c r="E2612">
        <v>66</v>
      </c>
    </row>
    <row r="2613" spans="1:5" hidden="1" x14ac:dyDescent="0.25">
      <c r="A2613">
        <v>1111</v>
      </c>
      <c r="B2613" t="s">
        <v>30</v>
      </c>
      <c r="C2613" t="s">
        <v>2940</v>
      </c>
      <c r="D2613">
        <v>0</v>
      </c>
      <c r="E2613">
        <v>66</v>
      </c>
    </row>
    <row r="2614" spans="1:5" hidden="1" x14ac:dyDescent="0.25">
      <c r="A2614">
        <v>587</v>
      </c>
      <c r="B2614" t="s">
        <v>289</v>
      </c>
      <c r="C2614" t="s">
        <v>2941</v>
      </c>
      <c r="D2614">
        <v>0</v>
      </c>
      <c r="E2614">
        <v>66</v>
      </c>
    </row>
    <row r="2615" spans="1:5" hidden="1" x14ac:dyDescent="0.25">
      <c r="A2615">
        <v>942</v>
      </c>
      <c r="B2615" t="s">
        <v>178</v>
      </c>
      <c r="C2615" t="s">
        <v>2942</v>
      </c>
      <c r="D2615">
        <v>0</v>
      </c>
      <c r="E2615">
        <v>66</v>
      </c>
    </row>
    <row r="2616" spans="1:5" hidden="1" x14ac:dyDescent="0.25">
      <c r="A2616">
        <v>2236</v>
      </c>
      <c r="B2616" t="s">
        <v>90</v>
      </c>
      <c r="C2616" t="s">
        <v>2943</v>
      </c>
      <c r="D2616">
        <v>0</v>
      </c>
      <c r="E2616">
        <v>66</v>
      </c>
    </row>
    <row r="2617" spans="1:5" hidden="1" x14ac:dyDescent="0.25">
      <c r="A2617">
        <v>317</v>
      </c>
      <c r="B2617" t="s">
        <v>484</v>
      </c>
      <c r="C2617" t="s">
        <v>2944</v>
      </c>
      <c r="D2617">
        <v>0</v>
      </c>
      <c r="E2617">
        <v>66</v>
      </c>
    </row>
    <row r="2618" spans="1:5" hidden="1" x14ac:dyDescent="0.25">
      <c r="A2618">
        <v>1111</v>
      </c>
      <c r="B2618" t="s">
        <v>30</v>
      </c>
      <c r="C2618" t="s">
        <v>2945</v>
      </c>
      <c r="D2618">
        <v>0</v>
      </c>
      <c r="E2618">
        <v>66</v>
      </c>
    </row>
    <row r="2619" spans="1:5" hidden="1" x14ac:dyDescent="0.25">
      <c r="A2619">
        <v>895</v>
      </c>
      <c r="B2619" t="s">
        <v>1833</v>
      </c>
      <c r="C2619" t="s">
        <v>2946</v>
      </c>
      <c r="D2619">
        <v>0</v>
      </c>
      <c r="E2619">
        <v>66</v>
      </c>
    </row>
    <row r="2620" spans="1:5" hidden="1" x14ac:dyDescent="0.25">
      <c r="A2620">
        <v>2220</v>
      </c>
      <c r="B2620" t="s">
        <v>360</v>
      </c>
      <c r="C2620" t="s">
        <v>2947</v>
      </c>
      <c r="D2620">
        <v>0</v>
      </c>
      <c r="E2620">
        <v>66</v>
      </c>
    </row>
    <row r="2621" spans="1:5" hidden="1" x14ac:dyDescent="0.25">
      <c r="A2621">
        <v>1928</v>
      </c>
      <c r="B2621" t="s">
        <v>765</v>
      </c>
      <c r="C2621" t="s">
        <v>2948</v>
      </c>
      <c r="D2621">
        <v>0</v>
      </c>
      <c r="E2621">
        <v>66</v>
      </c>
    </row>
    <row r="2622" spans="1:5" hidden="1" x14ac:dyDescent="0.25">
      <c r="A2622">
        <v>1669</v>
      </c>
      <c r="B2622" t="s">
        <v>176</v>
      </c>
      <c r="C2622" t="s">
        <v>2949</v>
      </c>
      <c r="D2622">
        <v>0</v>
      </c>
      <c r="E2622">
        <v>66</v>
      </c>
    </row>
    <row r="2623" spans="1:5" hidden="1" x14ac:dyDescent="0.25">
      <c r="A2623">
        <v>2294</v>
      </c>
      <c r="B2623" t="s">
        <v>71</v>
      </c>
      <c r="C2623" t="s">
        <v>2950</v>
      </c>
      <c r="D2623">
        <v>0</v>
      </c>
      <c r="E2623">
        <v>66</v>
      </c>
    </row>
    <row r="2624" spans="1:5" hidden="1" x14ac:dyDescent="0.25">
      <c r="A2624">
        <v>1798</v>
      </c>
      <c r="B2624" t="s">
        <v>2951</v>
      </c>
      <c r="C2624" t="s">
        <v>2952</v>
      </c>
      <c r="D2624">
        <v>0</v>
      </c>
      <c r="E2624">
        <v>66</v>
      </c>
    </row>
    <row r="2625" spans="1:5" hidden="1" x14ac:dyDescent="0.25">
      <c r="A2625">
        <v>2115</v>
      </c>
      <c r="B2625" t="s">
        <v>35</v>
      </c>
      <c r="C2625" t="e">
        <f>-¿No me has entendido? -tengo que hablar dos palabras con el Rulos</f>
        <v>#NAME?</v>
      </c>
      <c r="D2625">
        <v>0</v>
      </c>
      <c r="E2625">
        <v>66</v>
      </c>
    </row>
    <row r="2626" spans="1:5" hidden="1" x14ac:dyDescent="0.25">
      <c r="A2626">
        <v>2036</v>
      </c>
      <c r="B2626" t="s">
        <v>68</v>
      </c>
      <c r="C2626" t="s">
        <v>2953</v>
      </c>
      <c r="D2626">
        <v>0</v>
      </c>
      <c r="E2626">
        <v>66</v>
      </c>
    </row>
    <row r="2627" spans="1:5" hidden="1" x14ac:dyDescent="0.25">
      <c r="A2627">
        <v>289</v>
      </c>
      <c r="B2627" t="s">
        <v>272</v>
      </c>
      <c r="C2627" t="s">
        <v>2954</v>
      </c>
      <c r="D2627">
        <v>0</v>
      </c>
      <c r="E2627">
        <v>66</v>
      </c>
    </row>
    <row r="2628" spans="1:5" hidden="1" x14ac:dyDescent="0.25">
      <c r="A2628">
        <v>1453</v>
      </c>
      <c r="B2628" t="s">
        <v>2955</v>
      </c>
      <c r="C2628" t="s">
        <v>2956</v>
      </c>
      <c r="D2628">
        <v>0</v>
      </c>
      <c r="E2628">
        <v>66</v>
      </c>
    </row>
    <row r="2629" spans="1:5" hidden="1" x14ac:dyDescent="0.25">
      <c r="A2629">
        <v>61</v>
      </c>
      <c r="B2629" t="s">
        <v>123</v>
      </c>
      <c r="C2629" t="s">
        <v>2957</v>
      </c>
      <c r="D2629">
        <v>0</v>
      </c>
      <c r="E2629">
        <v>66</v>
      </c>
    </row>
    <row r="2630" spans="1:5" hidden="1" x14ac:dyDescent="0.25">
      <c r="A2630">
        <v>2115</v>
      </c>
      <c r="B2630" t="s">
        <v>35</v>
      </c>
      <c r="C2630" t="s">
        <v>2958</v>
      </c>
      <c r="D2630">
        <v>0</v>
      </c>
      <c r="E2630">
        <v>66</v>
      </c>
    </row>
    <row r="2631" spans="1:5" hidden="1" x14ac:dyDescent="0.25">
      <c r="A2631">
        <v>1237</v>
      </c>
      <c r="B2631" t="s">
        <v>15</v>
      </c>
      <c r="C2631" t="s">
        <v>2959</v>
      </c>
      <c r="D2631">
        <v>0</v>
      </c>
      <c r="E2631">
        <v>66</v>
      </c>
    </row>
    <row r="2632" spans="1:5" hidden="1" x14ac:dyDescent="0.25">
      <c r="A2632">
        <v>2152</v>
      </c>
      <c r="B2632" t="s">
        <v>589</v>
      </c>
      <c r="C2632" t="s">
        <v>2960</v>
      </c>
      <c r="D2632">
        <v>0</v>
      </c>
      <c r="E2632">
        <v>66</v>
      </c>
    </row>
    <row r="2633" spans="1:5" hidden="1" x14ac:dyDescent="0.25">
      <c r="A2633">
        <v>513</v>
      </c>
      <c r="B2633" t="s">
        <v>61</v>
      </c>
      <c r="C2633" t="s">
        <v>2961</v>
      </c>
      <c r="D2633">
        <v>0</v>
      </c>
      <c r="E2633">
        <v>66</v>
      </c>
    </row>
    <row r="2634" spans="1:5" hidden="1" x14ac:dyDescent="0.25">
      <c r="A2634">
        <v>1894</v>
      </c>
      <c r="B2634" t="s">
        <v>286</v>
      </c>
      <c r="C2634" t="s">
        <v>2962</v>
      </c>
      <c r="D2634">
        <v>0</v>
      </c>
      <c r="E2634">
        <v>66</v>
      </c>
    </row>
    <row r="2635" spans="1:5" hidden="1" x14ac:dyDescent="0.25">
      <c r="A2635">
        <v>1505</v>
      </c>
      <c r="B2635" t="s">
        <v>224</v>
      </c>
      <c r="C2635" t="s">
        <v>2963</v>
      </c>
      <c r="D2635">
        <v>0</v>
      </c>
      <c r="E2635">
        <v>66</v>
      </c>
    </row>
    <row r="2636" spans="1:5" hidden="1" x14ac:dyDescent="0.25">
      <c r="A2636">
        <v>1111</v>
      </c>
      <c r="B2636" t="s">
        <v>30</v>
      </c>
      <c r="C2636" t="s">
        <v>2964</v>
      </c>
      <c r="D2636">
        <v>0</v>
      </c>
      <c r="E2636">
        <v>66</v>
      </c>
    </row>
    <row r="2637" spans="1:5" hidden="1" x14ac:dyDescent="0.25">
      <c r="A2637">
        <v>483</v>
      </c>
      <c r="B2637" t="s">
        <v>1173</v>
      </c>
      <c r="C2637" t="s">
        <v>2965</v>
      </c>
      <c r="D2637">
        <v>0</v>
      </c>
      <c r="E2637">
        <v>66</v>
      </c>
    </row>
    <row r="2638" spans="1:5" hidden="1" x14ac:dyDescent="0.25">
      <c r="A2638">
        <v>2209</v>
      </c>
      <c r="B2638" t="s">
        <v>101</v>
      </c>
      <c r="C2638" t="s">
        <v>2966</v>
      </c>
      <c r="D2638">
        <v>0</v>
      </c>
      <c r="E2638">
        <v>66</v>
      </c>
    </row>
    <row r="2639" spans="1:5" hidden="1" x14ac:dyDescent="0.25">
      <c r="A2639">
        <v>2219</v>
      </c>
      <c r="B2639" t="s">
        <v>396</v>
      </c>
      <c r="C2639" t="s">
        <v>2967</v>
      </c>
      <c r="D2639">
        <v>0</v>
      </c>
      <c r="E2639">
        <v>66</v>
      </c>
    </row>
    <row r="2640" spans="1:5" hidden="1" x14ac:dyDescent="0.25">
      <c r="A2640">
        <v>1111</v>
      </c>
      <c r="B2640" t="s">
        <v>30</v>
      </c>
      <c r="C2640" t="s">
        <v>2968</v>
      </c>
      <c r="D2640">
        <v>0</v>
      </c>
      <c r="E2640">
        <v>66</v>
      </c>
    </row>
    <row r="2641" spans="1:5" hidden="1" x14ac:dyDescent="0.25">
      <c r="A2641">
        <v>258</v>
      </c>
      <c r="B2641" t="s">
        <v>380</v>
      </c>
      <c r="C2641" t="s">
        <v>2969</v>
      </c>
      <c r="D2641">
        <v>0</v>
      </c>
      <c r="E2641">
        <v>66</v>
      </c>
    </row>
    <row r="2642" spans="1:5" hidden="1" x14ac:dyDescent="0.25">
      <c r="A2642">
        <v>1575</v>
      </c>
      <c r="B2642" t="s">
        <v>19</v>
      </c>
      <c r="C2642" t="s">
        <v>2970</v>
      </c>
      <c r="D2642">
        <v>0</v>
      </c>
      <c r="E2642">
        <v>66</v>
      </c>
    </row>
    <row r="2643" spans="1:5" hidden="1" x14ac:dyDescent="0.25">
      <c r="A2643">
        <v>258</v>
      </c>
      <c r="B2643" t="s">
        <v>380</v>
      </c>
      <c r="C2643" t="s">
        <v>2971</v>
      </c>
      <c r="D2643">
        <v>0</v>
      </c>
      <c r="E2643">
        <v>66</v>
      </c>
    </row>
    <row r="2644" spans="1:5" hidden="1" x14ac:dyDescent="0.25">
      <c r="A2644">
        <v>1575</v>
      </c>
      <c r="B2644" t="s">
        <v>19</v>
      </c>
      <c r="C2644" t="s">
        <v>2972</v>
      </c>
      <c r="D2644">
        <v>0</v>
      </c>
      <c r="E2644">
        <v>66</v>
      </c>
    </row>
    <row r="2645" spans="1:5" x14ac:dyDescent="0.25">
      <c r="A2645">
        <v>413</v>
      </c>
      <c r="B2645" t="s">
        <v>2309</v>
      </c>
      <c r="C2645" t="s">
        <v>2973</v>
      </c>
      <c r="D2645" s="1">
        <v>3</v>
      </c>
      <c r="E2645">
        <v>66</v>
      </c>
    </row>
    <row r="2646" spans="1:5" hidden="1" x14ac:dyDescent="0.25">
      <c r="A2646">
        <v>435</v>
      </c>
      <c r="B2646" t="s">
        <v>126</v>
      </c>
      <c r="C2646" t="s">
        <v>2974</v>
      </c>
      <c r="D2646">
        <v>0</v>
      </c>
      <c r="E2646">
        <v>66</v>
      </c>
    </row>
    <row r="2647" spans="1:5" hidden="1" x14ac:dyDescent="0.25">
      <c r="A2647">
        <v>2226</v>
      </c>
      <c r="B2647" t="s">
        <v>2444</v>
      </c>
      <c r="C2647" t="s">
        <v>2975</v>
      </c>
      <c r="D2647">
        <v>0</v>
      </c>
      <c r="E2647">
        <v>66</v>
      </c>
    </row>
    <row r="2648" spans="1:5" hidden="1" x14ac:dyDescent="0.25">
      <c r="A2648">
        <v>472</v>
      </c>
      <c r="B2648" t="s">
        <v>2976</v>
      </c>
      <c r="C2648" t="s">
        <v>2977</v>
      </c>
      <c r="D2648">
        <v>0</v>
      </c>
      <c r="E2648">
        <v>66</v>
      </c>
    </row>
    <row r="2649" spans="1:5" hidden="1" x14ac:dyDescent="0.25">
      <c r="A2649">
        <v>1505</v>
      </c>
      <c r="B2649" t="s">
        <v>224</v>
      </c>
      <c r="C2649" t="s">
        <v>2978</v>
      </c>
      <c r="D2649">
        <v>0</v>
      </c>
      <c r="E2649">
        <v>66</v>
      </c>
    </row>
    <row r="2650" spans="1:5" hidden="1" x14ac:dyDescent="0.25">
      <c r="A2650">
        <v>121</v>
      </c>
      <c r="B2650" t="s">
        <v>660</v>
      </c>
      <c r="C2650" t="s">
        <v>2979</v>
      </c>
      <c r="D2650">
        <v>0</v>
      </c>
      <c r="E2650">
        <v>66</v>
      </c>
    </row>
    <row r="2651" spans="1:5" x14ac:dyDescent="0.25">
      <c r="A2651">
        <v>2270</v>
      </c>
      <c r="B2651" t="s">
        <v>2980</v>
      </c>
      <c r="C2651" t="s">
        <v>2981</v>
      </c>
      <c r="D2651" s="1">
        <v>1</v>
      </c>
      <c r="E2651">
        <v>66</v>
      </c>
    </row>
    <row r="2652" spans="1:5" hidden="1" x14ac:dyDescent="0.25">
      <c r="A2652">
        <v>1876</v>
      </c>
      <c r="B2652" t="s">
        <v>57</v>
      </c>
      <c r="C2652" t="s">
        <v>2982</v>
      </c>
      <c r="D2652">
        <v>0</v>
      </c>
      <c r="E2652">
        <v>66</v>
      </c>
    </row>
    <row r="2653" spans="1:5" hidden="1" x14ac:dyDescent="0.25">
      <c r="A2653">
        <v>2115</v>
      </c>
      <c r="B2653" t="s">
        <v>35</v>
      </c>
      <c r="C2653" t="s">
        <v>2983</v>
      </c>
      <c r="D2653">
        <v>0</v>
      </c>
      <c r="E2653">
        <v>66</v>
      </c>
    </row>
    <row r="2654" spans="1:5" hidden="1" x14ac:dyDescent="0.25">
      <c r="A2654">
        <v>2115</v>
      </c>
      <c r="B2654" t="s">
        <v>35</v>
      </c>
      <c r="C2654" t="s">
        <v>2984</v>
      </c>
      <c r="D2654">
        <v>0</v>
      </c>
      <c r="E2654">
        <v>66</v>
      </c>
    </row>
    <row r="2655" spans="1:5" hidden="1" x14ac:dyDescent="0.25">
      <c r="A2655">
        <v>893</v>
      </c>
      <c r="B2655" t="s">
        <v>80</v>
      </c>
      <c r="C2655" t="s">
        <v>2985</v>
      </c>
      <c r="D2655">
        <v>0</v>
      </c>
      <c r="E2655">
        <v>66</v>
      </c>
    </row>
    <row r="2656" spans="1:5" hidden="1" x14ac:dyDescent="0.25">
      <c r="A2656">
        <v>2294</v>
      </c>
      <c r="B2656" t="s">
        <v>71</v>
      </c>
      <c r="C2656" t="s">
        <v>2986</v>
      </c>
      <c r="D2656">
        <v>0</v>
      </c>
      <c r="E2656">
        <v>66</v>
      </c>
    </row>
    <row r="2657" spans="1:5" x14ac:dyDescent="0.25">
      <c r="A2657">
        <v>136</v>
      </c>
      <c r="B2657" t="s">
        <v>170</v>
      </c>
      <c r="C2657" t="s">
        <v>2987</v>
      </c>
      <c r="D2657" s="1">
        <v>3</v>
      </c>
      <c r="E2657">
        <v>66</v>
      </c>
    </row>
    <row r="2658" spans="1:5" hidden="1" x14ac:dyDescent="0.25">
      <c r="A2658">
        <v>1253</v>
      </c>
      <c r="B2658" t="s">
        <v>205</v>
      </c>
      <c r="C2658" t="s">
        <v>2988</v>
      </c>
      <c r="D2658">
        <v>0</v>
      </c>
      <c r="E2658">
        <v>66</v>
      </c>
    </row>
    <row r="2659" spans="1:5" hidden="1" x14ac:dyDescent="0.25">
      <c r="A2659">
        <v>1432</v>
      </c>
      <c r="B2659" t="s">
        <v>233</v>
      </c>
      <c r="C2659" t="s">
        <v>2989</v>
      </c>
      <c r="D2659">
        <v>0</v>
      </c>
      <c r="E2659">
        <v>66</v>
      </c>
    </row>
    <row r="2660" spans="1:5" hidden="1" x14ac:dyDescent="0.25">
      <c r="A2660">
        <v>1355</v>
      </c>
      <c r="B2660" t="s">
        <v>449</v>
      </c>
      <c r="C2660" t="s">
        <v>2990</v>
      </c>
      <c r="D2660">
        <v>0</v>
      </c>
      <c r="E2660">
        <v>66</v>
      </c>
    </row>
    <row r="2661" spans="1:5" hidden="1" x14ac:dyDescent="0.25">
      <c r="A2661">
        <v>2294</v>
      </c>
      <c r="B2661" t="s">
        <v>71</v>
      </c>
      <c r="C2661" t="s">
        <v>2991</v>
      </c>
      <c r="D2661">
        <v>0</v>
      </c>
      <c r="E2661">
        <v>66</v>
      </c>
    </row>
    <row r="2662" spans="1:5" hidden="1" x14ac:dyDescent="0.25">
      <c r="A2662">
        <v>513</v>
      </c>
      <c r="B2662" t="s">
        <v>61</v>
      </c>
      <c r="C2662" t="e">
        <f>-Bah -dijo- cuando salí del Colegio me di cuenta que no me gustaba</f>
        <v>#NAME?</v>
      </c>
      <c r="D2662">
        <v>0</v>
      </c>
      <c r="E2662">
        <v>66</v>
      </c>
    </row>
    <row r="2663" spans="1:5" hidden="1" x14ac:dyDescent="0.25">
      <c r="A2663">
        <v>2115</v>
      </c>
      <c r="B2663" t="s">
        <v>35</v>
      </c>
      <c r="C2663" t="e">
        <f>-vamos a hablar -gritó Arróspide- Tenemos muchas cosas que decirte</f>
        <v>#NAME?</v>
      </c>
      <c r="D2663">
        <v>0</v>
      </c>
      <c r="E2663">
        <v>66</v>
      </c>
    </row>
    <row r="2664" spans="1:5" hidden="1" x14ac:dyDescent="0.25">
      <c r="A2664">
        <v>1129</v>
      </c>
      <c r="B2664" t="s">
        <v>88</v>
      </c>
      <c r="C2664" t="s">
        <v>2992</v>
      </c>
      <c r="D2664">
        <v>0</v>
      </c>
      <c r="E2664">
        <v>66</v>
      </c>
    </row>
    <row r="2665" spans="1:5" hidden="1" x14ac:dyDescent="0.25">
      <c r="A2665">
        <v>1098</v>
      </c>
      <c r="B2665" t="s">
        <v>502</v>
      </c>
      <c r="C2665" t="s">
        <v>2993</v>
      </c>
      <c r="D2665">
        <v>0</v>
      </c>
      <c r="E2665">
        <v>66</v>
      </c>
    </row>
    <row r="2666" spans="1:5" hidden="1" x14ac:dyDescent="0.25">
      <c r="A2666">
        <v>1180</v>
      </c>
      <c r="B2666" t="s">
        <v>2994</v>
      </c>
      <c r="C2666" t="s">
        <v>2995</v>
      </c>
      <c r="D2666">
        <v>0</v>
      </c>
      <c r="E2666">
        <v>66</v>
      </c>
    </row>
    <row r="2667" spans="1:5" hidden="1" x14ac:dyDescent="0.25">
      <c r="A2667">
        <v>2310</v>
      </c>
      <c r="B2667" t="s">
        <v>829</v>
      </c>
      <c r="C2667" t="s">
        <v>2996</v>
      </c>
      <c r="D2667">
        <v>0</v>
      </c>
      <c r="E2667">
        <v>66</v>
      </c>
    </row>
    <row r="2668" spans="1:5" hidden="1" x14ac:dyDescent="0.25">
      <c r="A2668">
        <v>1237</v>
      </c>
      <c r="B2668" t="s">
        <v>15</v>
      </c>
      <c r="C2668" t="s">
        <v>2997</v>
      </c>
      <c r="D2668">
        <v>0</v>
      </c>
      <c r="E2668">
        <v>66</v>
      </c>
    </row>
    <row r="2669" spans="1:5" hidden="1" x14ac:dyDescent="0.25">
      <c r="A2669">
        <v>1694</v>
      </c>
      <c r="B2669" t="s">
        <v>274</v>
      </c>
      <c r="C2669" t="s">
        <v>2998</v>
      </c>
      <c r="D2669">
        <v>0</v>
      </c>
      <c r="E2669">
        <v>66</v>
      </c>
    </row>
    <row r="2670" spans="1:5" hidden="1" x14ac:dyDescent="0.25">
      <c r="A2670">
        <v>1416</v>
      </c>
      <c r="B2670" t="s">
        <v>1857</v>
      </c>
      <c r="C2670" t="s">
        <v>2999</v>
      </c>
      <c r="D2670">
        <v>0</v>
      </c>
      <c r="E2670">
        <v>66</v>
      </c>
    </row>
    <row r="2671" spans="1:5" hidden="1" x14ac:dyDescent="0.25">
      <c r="A2671">
        <v>2176</v>
      </c>
      <c r="B2671" t="s">
        <v>66</v>
      </c>
      <c r="C2671" t="s">
        <v>3000</v>
      </c>
      <c r="D2671">
        <v>0</v>
      </c>
      <c r="E2671">
        <v>66</v>
      </c>
    </row>
    <row r="2672" spans="1:5" hidden="1" x14ac:dyDescent="0.25">
      <c r="A2672">
        <v>941</v>
      </c>
      <c r="B2672" t="s">
        <v>409</v>
      </c>
      <c r="C2672" t="s">
        <v>3001</v>
      </c>
      <c r="D2672">
        <v>0</v>
      </c>
      <c r="E2672">
        <v>66</v>
      </c>
    </row>
    <row r="2673" spans="1:5" hidden="1" x14ac:dyDescent="0.25">
      <c r="A2673">
        <v>187</v>
      </c>
      <c r="B2673" t="s">
        <v>708</v>
      </c>
      <c r="C2673" t="s">
        <v>3002</v>
      </c>
      <c r="D2673">
        <v>0</v>
      </c>
      <c r="E2673">
        <v>67</v>
      </c>
    </row>
    <row r="2674" spans="1:5" hidden="1" x14ac:dyDescent="0.25">
      <c r="A2674">
        <v>405</v>
      </c>
      <c r="B2674" t="s">
        <v>189</v>
      </c>
      <c r="C2674" t="s">
        <v>3003</v>
      </c>
      <c r="D2674">
        <v>0</v>
      </c>
      <c r="E2674">
        <v>67</v>
      </c>
    </row>
    <row r="2675" spans="1:5" hidden="1" x14ac:dyDescent="0.25">
      <c r="A2675">
        <v>1450</v>
      </c>
      <c r="B2675" t="s">
        <v>241</v>
      </c>
      <c r="C2675" t="s">
        <v>3004</v>
      </c>
      <c r="D2675">
        <v>0</v>
      </c>
      <c r="E2675">
        <v>67</v>
      </c>
    </row>
    <row r="2676" spans="1:5" hidden="1" x14ac:dyDescent="0.25">
      <c r="A2676">
        <v>2189</v>
      </c>
      <c r="B2676" t="s">
        <v>37</v>
      </c>
      <c r="C2676" t="s">
        <v>3005</v>
      </c>
      <c r="D2676">
        <v>0</v>
      </c>
      <c r="E2676">
        <v>67</v>
      </c>
    </row>
    <row r="2677" spans="1:5" hidden="1" x14ac:dyDescent="0.25">
      <c r="A2677">
        <v>698</v>
      </c>
      <c r="B2677" t="s">
        <v>3006</v>
      </c>
      <c r="C2677" t="e">
        <f>-¿Qué no dijo enantes que luego volvía? -eso digo cuando no me fían</f>
        <v>#NAME?</v>
      </c>
      <c r="D2677">
        <v>0</v>
      </c>
      <c r="E2677">
        <v>67</v>
      </c>
    </row>
    <row r="2678" spans="1:5" hidden="1" x14ac:dyDescent="0.25">
      <c r="A2678">
        <v>2198</v>
      </c>
      <c r="B2678" t="s">
        <v>658</v>
      </c>
      <c r="C2678" t="s">
        <v>3007</v>
      </c>
      <c r="D2678">
        <v>0</v>
      </c>
      <c r="E2678">
        <v>67</v>
      </c>
    </row>
    <row r="2679" spans="1:5" hidden="1" x14ac:dyDescent="0.25">
      <c r="A2679">
        <v>1959</v>
      </c>
      <c r="B2679" t="s">
        <v>545</v>
      </c>
      <c r="C2679" t="s">
        <v>3008</v>
      </c>
      <c r="D2679">
        <v>0</v>
      </c>
      <c r="E2679">
        <v>67</v>
      </c>
    </row>
    <row r="2680" spans="1:5" hidden="1" x14ac:dyDescent="0.25">
      <c r="A2680">
        <v>289</v>
      </c>
      <c r="B2680" t="s">
        <v>272</v>
      </c>
      <c r="C2680" t="s">
        <v>3009</v>
      </c>
      <c r="D2680">
        <v>0</v>
      </c>
      <c r="E2680">
        <v>67</v>
      </c>
    </row>
    <row r="2681" spans="1:5" hidden="1" x14ac:dyDescent="0.25">
      <c r="A2681">
        <v>319</v>
      </c>
      <c r="B2681" t="s">
        <v>150</v>
      </c>
      <c r="C2681" t="s">
        <v>3010</v>
      </c>
      <c r="D2681">
        <v>0</v>
      </c>
      <c r="E2681">
        <v>67</v>
      </c>
    </row>
    <row r="2682" spans="1:5" hidden="1" x14ac:dyDescent="0.25">
      <c r="A2682">
        <v>943</v>
      </c>
      <c r="B2682" t="s">
        <v>417</v>
      </c>
      <c r="C2682" t="s">
        <v>3011</v>
      </c>
      <c r="D2682">
        <v>0</v>
      </c>
      <c r="E2682">
        <v>67</v>
      </c>
    </row>
    <row r="2683" spans="1:5" hidden="1" x14ac:dyDescent="0.25">
      <c r="A2683">
        <v>382</v>
      </c>
      <c r="B2683" t="s">
        <v>9</v>
      </c>
      <c r="C2683" t="s">
        <v>3012</v>
      </c>
      <c r="D2683">
        <v>0</v>
      </c>
      <c r="E2683">
        <v>67</v>
      </c>
    </row>
    <row r="2684" spans="1:5" hidden="1" x14ac:dyDescent="0.25">
      <c r="A2684">
        <v>2237</v>
      </c>
      <c r="B2684" t="s">
        <v>385</v>
      </c>
      <c r="C2684" t="s">
        <v>3013</v>
      </c>
      <c r="D2684">
        <v>0</v>
      </c>
      <c r="E2684">
        <v>67</v>
      </c>
    </row>
    <row r="2685" spans="1:5" hidden="1" x14ac:dyDescent="0.25">
      <c r="A2685">
        <v>187</v>
      </c>
      <c r="B2685" t="s">
        <v>708</v>
      </c>
      <c r="C2685" t="s">
        <v>3014</v>
      </c>
      <c r="D2685">
        <v>0</v>
      </c>
      <c r="E2685">
        <v>67</v>
      </c>
    </row>
    <row r="2686" spans="1:5" hidden="1" x14ac:dyDescent="0.25">
      <c r="A2686">
        <v>2182</v>
      </c>
      <c r="B2686" t="s">
        <v>113</v>
      </c>
      <c r="C2686" t="s">
        <v>3015</v>
      </c>
      <c r="D2686">
        <v>0</v>
      </c>
      <c r="E2686">
        <v>67</v>
      </c>
    </row>
    <row r="2687" spans="1:5" hidden="1" x14ac:dyDescent="0.25">
      <c r="A2687">
        <v>2202</v>
      </c>
      <c r="B2687" t="s">
        <v>2838</v>
      </c>
      <c r="C2687" t="s">
        <v>3016</v>
      </c>
      <c r="D2687">
        <v>0</v>
      </c>
      <c r="E2687">
        <v>67</v>
      </c>
    </row>
    <row r="2688" spans="1:5" hidden="1" x14ac:dyDescent="0.25">
      <c r="A2688">
        <v>1111</v>
      </c>
      <c r="B2688" t="s">
        <v>30</v>
      </c>
      <c r="C2688" t="s">
        <v>3017</v>
      </c>
      <c r="D2688">
        <v>0</v>
      </c>
      <c r="E2688">
        <v>67</v>
      </c>
    </row>
    <row r="2689" spans="1:5" hidden="1" x14ac:dyDescent="0.25">
      <c r="A2689">
        <v>204</v>
      </c>
      <c r="B2689" t="s">
        <v>3018</v>
      </c>
      <c r="C2689" t="s">
        <v>3019</v>
      </c>
      <c r="D2689">
        <v>0</v>
      </c>
      <c r="E2689">
        <v>67</v>
      </c>
    </row>
    <row r="2690" spans="1:5" hidden="1" x14ac:dyDescent="0.25">
      <c r="A2690">
        <v>2291</v>
      </c>
      <c r="B2690" t="s">
        <v>86</v>
      </c>
      <c r="C2690" t="s">
        <v>3020</v>
      </c>
      <c r="D2690">
        <v>0</v>
      </c>
      <c r="E2690">
        <v>67</v>
      </c>
    </row>
    <row r="2691" spans="1:5" hidden="1" x14ac:dyDescent="0.25">
      <c r="A2691">
        <v>800</v>
      </c>
      <c r="B2691" t="s">
        <v>491</v>
      </c>
      <c r="C2691" t="e">
        <f>- Okey - dijo Alberto- pero const e que no soy muy Bueno en fulbito</f>
        <v>#NAME?</v>
      </c>
      <c r="D2691">
        <v>0</v>
      </c>
      <c r="E2691">
        <v>67</v>
      </c>
    </row>
    <row r="2692" spans="1:5" hidden="1" x14ac:dyDescent="0.25">
      <c r="A2692">
        <v>2115</v>
      </c>
      <c r="B2692" t="s">
        <v>35</v>
      </c>
      <c r="C2692" t="s">
        <v>3021</v>
      </c>
      <c r="D2692">
        <v>0</v>
      </c>
      <c r="E2692">
        <v>67</v>
      </c>
    </row>
    <row r="2693" spans="1:5" hidden="1" x14ac:dyDescent="0.25">
      <c r="A2693">
        <v>61</v>
      </c>
      <c r="B2693" t="s">
        <v>123</v>
      </c>
      <c r="C2693" t="s">
        <v>3022</v>
      </c>
      <c r="D2693">
        <v>0</v>
      </c>
      <c r="E2693">
        <v>67</v>
      </c>
    </row>
    <row r="2694" spans="1:5" hidden="1" x14ac:dyDescent="0.25">
      <c r="A2694">
        <v>1501</v>
      </c>
      <c r="B2694" t="s">
        <v>118</v>
      </c>
      <c r="C2694" t="s">
        <v>3023</v>
      </c>
      <c r="D2694">
        <v>0</v>
      </c>
      <c r="E2694">
        <v>67</v>
      </c>
    </row>
    <row r="2695" spans="1:5" hidden="1" x14ac:dyDescent="0.25">
      <c r="A2695">
        <v>275</v>
      </c>
      <c r="B2695" t="s">
        <v>33</v>
      </c>
      <c r="C2695" t="s">
        <v>3024</v>
      </c>
      <c r="D2695">
        <v>0</v>
      </c>
      <c r="E2695">
        <v>67</v>
      </c>
    </row>
    <row r="2696" spans="1:5" hidden="1" x14ac:dyDescent="0.25">
      <c r="A2696">
        <v>2170</v>
      </c>
      <c r="B2696" t="s">
        <v>209</v>
      </c>
      <c r="C2696" t="s">
        <v>3025</v>
      </c>
      <c r="D2696">
        <v>0</v>
      </c>
      <c r="E2696">
        <v>67</v>
      </c>
    </row>
    <row r="2697" spans="1:5" hidden="1" x14ac:dyDescent="0.25">
      <c r="A2697">
        <v>137</v>
      </c>
      <c r="B2697" t="s">
        <v>2166</v>
      </c>
      <c r="C2697" t="s">
        <v>3026</v>
      </c>
      <c r="D2697">
        <v>0</v>
      </c>
      <c r="E2697">
        <v>67</v>
      </c>
    </row>
    <row r="2698" spans="1:5" hidden="1" x14ac:dyDescent="0.25">
      <c r="A2698">
        <v>2305</v>
      </c>
      <c r="B2698" t="s">
        <v>23</v>
      </c>
      <c r="C2698" t="s">
        <v>3027</v>
      </c>
      <c r="D2698">
        <v>0</v>
      </c>
      <c r="E2698">
        <v>67</v>
      </c>
    </row>
    <row r="2699" spans="1:5" hidden="1" x14ac:dyDescent="0.25">
      <c r="A2699">
        <v>893</v>
      </c>
      <c r="B2699" t="s">
        <v>80</v>
      </c>
      <c r="C2699" t="s">
        <v>3028</v>
      </c>
      <c r="D2699">
        <v>0</v>
      </c>
      <c r="E2699">
        <v>67</v>
      </c>
    </row>
    <row r="2700" spans="1:5" x14ac:dyDescent="0.25">
      <c r="A2700">
        <v>2044</v>
      </c>
      <c r="B2700" t="s">
        <v>1039</v>
      </c>
      <c r="C2700" t="s">
        <v>3029</v>
      </c>
      <c r="D2700" s="1">
        <v>2</v>
      </c>
      <c r="E2700">
        <v>67</v>
      </c>
    </row>
    <row r="2701" spans="1:5" hidden="1" x14ac:dyDescent="0.25">
      <c r="A2701">
        <v>1964</v>
      </c>
      <c r="B2701" t="s">
        <v>342</v>
      </c>
      <c r="C2701" t="s">
        <v>3030</v>
      </c>
      <c r="D2701">
        <v>0</v>
      </c>
      <c r="E2701">
        <v>67</v>
      </c>
    </row>
    <row r="2702" spans="1:5" hidden="1" x14ac:dyDescent="0.25">
      <c r="A2702">
        <v>2142</v>
      </c>
      <c r="B2702" t="s">
        <v>156</v>
      </c>
      <c r="C2702" t="s">
        <v>3031</v>
      </c>
      <c r="D2702">
        <v>0</v>
      </c>
      <c r="E2702">
        <v>67</v>
      </c>
    </row>
    <row r="2703" spans="1:5" hidden="1" x14ac:dyDescent="0.25">
      <c r="A2703">
        <v>397</v>
      </c>
      <c r="B2703" t="s">
        <v>3032</v>
      </c>
      <c r="C2703" t="s">
        <v>3033</v>
      </c>
      <c r="D2703">
        <v>0</v>
      </c>
      <c r="E2703">
        <v>67</v>
      </c>
    </row>
    <row r="2704" spans="1:5" hidden="1" x14ac:dyDescent="0.25">
      <c r="A2704">
        <v>1429</v>
      </c>
      <c r="B2704" t="s">
        <v>637</v>
      </c>
      <c r="C2704" t="s">
        <v>3034</v>
      </c>
      <c r="D2704">
        <v>0</v>
      </c>
      <c r="E2704">
        <v>67</v>
      </c>
    </row>
    <row r="2705" spans="1:5" hidden="1" x14ac:dyDescent="0.25">
      <c r="A2705">
        <v>1267</v>
      </c>
      <c r="B2705" t="s">
        <v>1206</v>
      </c>
      <c r="C2705" t="s">
        <v>3035</v>
      </c>
      <c r="D2705">
        <v>0</v>
      </c>
      <c r="E2705">
        <v>67</v>
      </c>
    </row>
    <row r="2706" spans="1:5" hidden="1" x14ac:dyDescent="0.25">
      <c r="A2706">
        <v>275</v>
      </c>
      <c r="B2706" t="s">
        <v>33</v>
      </c>
      <c r="C2706" t="s">
        <v>3036</v>
      </c>
      <c r="D2706">
        <v>0</v>
      </c>
      <c r="E2706">
        <v>67</v>
      </c>
    </row>
    <row r="2707" spans="1:5" hidden="1" x14ac:dyDescent="0.25">
      <c r="A2707">
        <v>2146</v>
      </c>
      <c r="B2707" t="s">
        <v>3037</v>
      </c>
      <c r="C2707" t="s">
        <v>3038</v>
      </c>
      <c r="D2707">
        <v>0</v>
      </c>
      <c r="E2707">
        <v>67</v>
      </c>
    </row>
    <row r="2708" spans="1:5" hidden="1" x14ac:dyDescent="0.25">
      <c r="A2708">
        <v>1860</v>
      </c>
      <c r="B2708" t="s">
        <v>348</v>
      </c>
      <c r="C2708" t="s">
        <v>3039</v>
      </c>
      <c r="D2708">
        <v>0</v>
      </c>
      <c r="E2708">
        <v>67</v>
      </c>
    </row>
    <row r="2709" spans="1:5" hidden="1" x14ac:dyDescent="0.25">
      <c r="A2709">
        <v>83</v>
      </c>
      <c r="B2709" t="s">
        <v>3040</v>
      </c>
      <c r="C2709" t="s">
        <v>3041</v>
      </c>
      <c r="D2709">
        <v>0</v>
      </c>
      <c r="E2709">
        <v>67</v>
      </c>
    </row>
    <row r="2710" spans="1:5" hidden="1" x14ac:dyDescent="0.25">
      <c r="A2710">
        <v>513</v>
      </c>
      <c r="B2710" t="s">
        <v>61</v>
      </c>
      <c r="C2710" t="s">
        <v>3042</v>
      </c>
      <c r="D2710">
        <v>0</v>
      </c>
      <c r="E2710">
        <v>67</v>
      </c>
    </row>
    <row r="2711" spans="1:5" hidden="1" x14ac:dyDescent="0.25">
      <c r="A2711">
        <v>1189</v>
      </c>
      <c r="B2711" t="s">
        <v>562</v>
      </c>
      <c r="C2711" t="s">
        <v>3043</v>
      </c>
      <c r="D2711">
        <v>0</v>
      </c>
      <c r="E2711">
        <v>67</v>
      </c>
    </row>
    <row r="2712" spans="1:5" hidden="1" x14ac:dyDescent="0.25">
      <c r="A2712">
        <v>1237</v>
      </c>
      <c r="B2712" t="s">
        <v>15</v>
      </c>
      <c r="C2712" t="s">
        <v>3044</v>
      </c>
      <c r="D2712">
        <v>0</v>
      </c>
      <c r="E2712">
        <v>67</v>
      </c>
    </row>
    <row r="2713" spans="1:5" hidden="1" x14ac:dyDescent="0.25">
      <c r="A2713">
        <v>757</v>
      </c>
      <c r="B2713" t="s">
        <v>1900</v>
      </c>
      <c r="C2713" t="s">
        <v>3045</v>
      </c>
      <c r="D2713">
        <v>0</v>
      </c>
      <c r="E2713">
        <v>67</v>
      </c>
    </row>
    <row r="2714" spans="1:5" hidden="1" x14ac:dyDescent="0.25">
      <c r="A2714">
        <v>2299</v>
      </c>
      <c r="B2714" t="s">
        <v>338</v>
      </c>
      <c r="C2714" t="s">
        <v>3046</v>
      </c>
      <c r="D2714">
        <v>0</v>
      </c>
      <c r="E2714">
        <v>67</v>
      </c>
    </row>
    <row r="2715" spans="1:5" hidden="1" x14ac:dyDescent="0.25">
      <c r="A2715">
        <v>2219</v>
      </c>
      <c r="B2715" t="s">
        <v>396</v>
      </c>
      <c r="C2715" t="s">
        <v>3047</v>
      </c>
      <c r="D2715">
        <v>0</v>
      </c>
      <c r="E2715">
        <v>67</v>
      </c>
    </row>
    <row r="2716" spans="1:5" hidden="1" x14ac:dyDescent="0.25">
      <c r="A2716">
        <v>2299</v>
      </c>
      <c r="B2716" t="s">
        <v>338</v>
      </c>
      <c r="C2716" t="s">
        <v>3048</v>
      </c>
      <c r="D2716">
        <v>0</v>
      </c>
      <c r="E2716">
        <v>67</v>
      </c>
    </row>
    <row r="2717" spans="1:5" hidden="1" x14ac:dyDescent="0.25">
      <c r="A2717">
        <v>513</v>
      </c>
      <c r="B2717" t="s">
        <v>61</v>
      </c>
      <c r="C2717" t="s">
        <v>3049</v>
      </c>
      <c r="D2717">
        <v>0</v>
      </c>
      <c r="E2717">
        <v>67</v>
      </c>
    </row>
    <row r="2718" spans="1:5" hidden="1" x14ac:dyDescent="0.25">
      <c r="A2718">
        <v>365</v>
      </c>
      <c r="B2718" t="s">
        <v>109</v>
      </c>
      <c r="C2718" t="s">
        <v>3050</v>
      </c>
      <c r="D2718">
        <v>0</v>
      </c>
      <c r="E2718">
        <v>67</v>
      </c>
    </row>
    <row r="2719" spans="1:5" hidden="1" x14ac:dyDescent="0.25">
      <c r="A2719">
        <v>1738</v>
      </c>
      <c r="B2719" t="s">
        <v>21</v>
      </c>
      <c r="C2719" t="s">
        <v>3051</v>
      </c>
      <c r="D2719">
        <v>0</v>
      </c>
      <c r="E2719">
        <v>67</v>
      </c>
    </row>
    <row r="2720" spans="1:5" hidden="1" x14ac:dyDescent="0.25">
      <c r="A2720">
        <v>661</v>
      </c>
      <c r="B2720" t="s">
        <v>124</v>
      </c>
      <c r="C2720" t="s">
        <v>3052</v>
      </c>
      <c r="D2720">
        <v>0</v>
      </c>
      <c r="E2720">
        <v>67</v>
      </c>
    </row>
    <row r="2721" spans="1:5" hidden="1" x14ac:dyDescent="0.25">
      <c r="A2721">
        <v>2328</v>
      </c>
      <c r="B2721" t="s">
        <v>2685</v>
      </c>
      <c r="C2721" t="s">
        <v>3053</v>
      </c>
      <c r="D2721">
        <v>0</v>
      </c>
      <c r="E2721">
        <v>67</v>
      </c>
    </row>
    <row r="2722" spans="1:5" hidden="1" x14ac:dyDescent="0.25">
      <c r="A2722">
        <v>405</v>
      </c>
      <c r="B2722" t="s">
        <v>189</v>
      </c>
      <c r="C2722" t="s">
        <v>3054</v>
      </c>
      <c r="D2722">
        <v>0</v>
      </c>
      <c r="E2722">
        <v>67</v>
      </c>
    </row>
    <row r="2723" spans="1:5" hidden="1" x14ac:dyDescent="0.25">
      <c r="A2723">
        <v>288</v>
      </c>
      <c r="B2723" t="s">
        <v>262</v>
      </c>
      <c r="C2723" t="s">
        <v>3055</v>
      </c>
      <c r="D2723">
        <v>0</v>
      </c>
      <c r="E2723">
        <v>67</v>
      </c>
    </row>
    <row r="2724" spans="1:5" hidden="1" x14ac:dyDescent="0.25">
      <c r="A2724">
        <v>1396</v>
      </c>
      <c r="B2724" t="s">
        <v>145</v>
      </c>
      <c r="C2724" t="s">
        <v>3056</v>
      </c>
      <c r="D2724">
        <v>0</v>
      </c>
      <c r="E2724">
        <v>67</v>
      </c>
    </row>
    <row r="2725" spans="1:5" hidden="1" x14ac:dyDescent="0.25">
      <c r="A2725">
        <v>846</v>
      </c>
      <c r="B2725" t="s">
        <v>344</v>
      </c>
      <c r="C2725" t="s">
        <v>3057</v>
      </c>
      <c r="D2725">
        <v>0</v>
      </c>
      <c r="E2725">
        <v>67</v>
      </c>
    </row>
    <row r="2726" spans="1:5" hidden="1" x14ac:dyDescent="0.25">
      <c r="A2726">
        <v>1738</v>
      </c>
      <c r="B2726" t="s">
        <v>21</v>
      </c>
      <c r="C2726" t="s">
        <v>3058</v>
      </c>
      <c r="D2726">
        <v>0</v>
      </c>
      <c r="E2726">
        <v>67</v>
      </c>
    </row>
    <row r="2727" spans="1:5" hidden="1" x14ac:dyDescent="0.25">
      <c r="A2727">
        <v>23</v>
      </c>
      <c r="B2727" t="s">
        <v>1952</v>
      </c>
      <c r="C2727" t="s">
        <v>3059</v>
      </c>
      <c r="D2727">
        <v>0</v>
      </c>
      <c r="E2727">
        <v>67</v>
      </c>
    </row>
    <row r="2728" spans="1:5" hidden="1" x14ac:dyDescent="0.25">
      <c r="A2728">
        <v>1168</v>
      </c>
      <c r="B2728" t="s">
        <v>599</v>
      </c>
      <c r="C2728" t="s">
        <v>3060</v>
      </c>
      <c r="D2728">
        <v>0</v>
      </c>
      <c r="E2728">
        <v>67</v>
      </c>
    </row>
    <row r="2729" spans="1:5" hidden="1" x14ac:dyDescent="0.25">
      <c r="A2729">
        <v>2115</v>
      </c>
      <c r="B2729" t="s">
        <v>35</v>
      </c>
      <c r="C2729" t="e">
        <f>-el cadete Arana no puede hablar con nadie -dijo- Está inconsciente</f>
        <v>#NAME?</v>
      </c>
      <c r="D2729">
        <v>0</v>
      </c>
      <c r="E2729">
        <v>67</v>
      </c>
    </row>
    <row r="2730" spans="1:5" hidden="1" x14ac:dyDescent="0.25">
      <c r="A2730">
        <v>1025</v>
      </c>
      <c r="B2730" t="s">
        <v>413</v>
      </c>
      <c r="C2730" t="s">
        <v>3061</v>
      </c>
      <c r="D2730">
        <v>0</v>
      </c>
      <c r="E2730">
        <v>67</v>
      </c>
    </row>
    <row r="2731" spans="1:5" hidden="1" x14ac:dyDescent="0.25">
      <c r="A2731">
        <v>511</v>
      </c>
      <c r="B2731" t="s">
        <v>239</v>
      </c>
      <c r="C2731" t="s">
        <v>3062</v>
      </c>
      <c r="D2731">
        <v>0</v>
      </c>
      <c r="E2731">
        <v>67</v>
      </c>
    </row>
    <row r="2732" spans="1:5" hidden="1" x14ac:dyDescent="0.25">
      <c r="A2732">
        <v>1111</v>
      </c>
      <c r="B2732" t="s">
        <v>30</v>
      </c>
      <c r="C2732" t="s">
        <v>3063</v>
      </c>
      <c r="D2732">
        <v>0</v>
      </c>
      <c r="E2732">
        <v>67</v>
      </c>
    </row>
    <row r="2733" spans="1:5" hidden="1" x14ac:dyDescent="0.25">
      <c r="A2733">
        <v>2236</v>
      </c>
      <c r="B2733" t="s">
        <v>90</v>
      </c>
      <c r="C2733" t="s">
        <v>3064</v>
      </c>
      <c r="D2733">
        <v>0</v>
      </c>
      <c r="E2733">
        <v>67</v>
      </c>
    </row>
    <row r="2734" spans="1:5" hidden="1" x14ac:dyDescent="0.25">
      <c r="A2734">
        <v>1168</v>
      </c>
      <c r="B2734" t="s">
        <v>599</v>
      </c>
      <c r="C2734" t="s">
        <v>3065</v>
      </c>
      <c r="D2734">
        <v>0</v>
      </c>
      <c r="E2734">
        <v>67</v>
      </c>
    </row>
    <row r="2735" spans="1:5" hidden="1" x14ac:dyDescent="0.25">
      <c r="A2735">
        <v>1875</v>
      </c>
      <c r="B2735" t="s">
        <v>107</v>
      </c>
      <c r="C2735" t="s">
        <v>3066</v>
      </c>
      <c r="D2735">
        <v>0</v>
      </c>
      <c r="E2735">
        <v>67</v>
      </c>
    </row>
    <row r="2736" spans="1:5" hidden="1" x14ac:dyDescent="0.25">
      <c r="A2736">
        <v>1111</v>
      </c>
      <c r="B2736" t="s">
        <v>30</v>
      </c>
      <c r="C2736" t="s">
        <v>3067</v>
      </c>
      <c r="D2736">
        <v>0</v>
      </c>
      <c r="E2736">
        <v>67</v>
      </c>
    </row>
    <row r="2737" spans="1:5" hidden="1" x14ac:dyDescent="0.25">
      <c r="A2737">
        <v>931</v>
      </c>
      <c r="B2737" t="s">
        <v>3068</v>
      </c>
      <c r="C2737" t="s">
        <v>3069</v>
      </c>
      <c r="D2737">
        <v>0</v>
      </c>
      <c r="E2737">
        <v>67</v>
      </c>
    </row>
    <row r="2738" spans="1:5" hidden="1" x14ac:dyDescent="0.25">
      <c r="A2738">
        <v>430</v>
      </c>
      <c r="B2738" t="s">
        <v>219</v>
      </c>
      <c r="C2738" t="s">
        <v>3070</v>
      </c>
      <c r="D2738">
        <v>0</v>
      </c>
      <c r="E2738">
        <v>67</v>
      </c>
    </row>
    <row r="2739" spans="1:5" hidden="1" x14ac:dyDescent="0.25">
      <c r="A2739">
        <v>1237</v>
      </c>
      <c r="B2739" t="s">
        <v>15</v>
      </c>
      <c r="C2739" t="s">
        <v>3071</v>
      </c>
      <c r="D2739">
        <v>0</v>
      </c>
      <c r="E2739">
        <v>67</v>
      </c>
    </row>
    <row r="2740" spans="1:5" hidden="1" x14ac:dyDescent="0.25">
      <c r="A2740">
        <v>1080</v>
      </c>
      <c r="B2740" t="s">
        <v>1008</v>
      </c>
      <c r="C2740" t="e">
        <f>-¡Los malditos [4]!Si no conceden las máscaras, me voy a fregar</f>
        <v>#NAME?</v>
      </c>
      <c r="D2740">
        <v>0</v>
      </c>
      <c r="E2740">
        <v>67</v>
      </c>
    </row>
    <row r="2741" spans="1:5" hidden="1" x14ac:dyDescent="0.25">
      <c r="A2741">
        <v>382</v>
      </c>
      <c r="B2741" t="s">
        <v>9</v>
      </c>
      <c r="C2741" t="s">
        <v>3072</v>
      </c>
      <c r="D2741">
        <v>0</v>
      </c>
      <c r="E2741">
        <v>67</v>
      </c>
    </row>
    <row r="2742" spans="1:5" hidden="1" x14ac:dyDescent="0.25">
      <c r="A2742">
        <v>1111</v>
      </c>
      <c r="B2742" t="s">
        <v>30</v>
      </c>
      <c r="C2742" t="s">
        <v>3073</v>
      </c>
      <c r="D2742">
        <v>0</v>
      </c>
      <c r="E2742">
        <v>67</v>
      </c>
    </row>
    <row r="2743" spans="1:5" hidden="1" x14ac:dyDescent="0.25">
      <c r="A2743">
        <v>2115</v>
      </c>
      <c r="B2743" t="s">
        <v>35</v>
      </c>
      <c r="C2743" t="s">
        <v>3074</v>
      </c>
      <c r="D2743">
        <v>0</v>
      </c>
      <c r="E2743">
        <v>67</v>
      </c>
    </row>
    <row r="2744" spans="1:5" hidden="1" x14ac:dyDescent="0.25">
      <c r="A2744">
        <v>2115</v>
      </c>
      <c r="B2744" t="s">
        <v>35</v>
      </c>
      <c r="C2744" t="s">
        <v>3075</v>
      </c>
      <c r="D2744">
        <v>0</v>
      </c>
      <c r="E2744">
        <v>67</v>
      </c>
    </row>
    <row r="2745" spans="1:5" hidden="1" x14ac:dyDescent="0.25">
      <c r="A2745">
        <v>1781</v>
      </c>
      <c r="B2745" t="s">
        <v>331</v>
      </c>
      <c r="C2745" t="s">
        <v>3076</v>
      </c>
      <c r="D2745">
        <v>0</v>
      </c>
      <c r="E2745">
        <v>67</v>
      </c>
    </row>
    <row r="2746" spans="1:5" hidden="1" x14ac:dyDescent="0.25">
      <c r="A2746">
        <v>1536</v>
      </c>
      <c r="B2746" t="s">
        <v>1473</v>
      </c>
      <c r="C2746" t="s">
        <v>3077</v>
      </c>
      <c r="D2746">
        <v>0</v>
      </c>
      <c r="E2746">
        <v>67</v>
      </c>
    </row>
    <row r="2747" spans="1:5" hidden="1" x14ac:dyDescent="0.25">
      <c r="A2747">
        <v>243</v>
      </c>
      <c r="B2747" t="s">
        <v>276</v>
      </c>
      <c r="C2747" t="s">
        <v>12781</v>
      </c>
      <c r="D2747">
        <v>0</v>
      </c>
      <c r="E2747">
        <v>0</v>
      </c>
    </row>
    <row r="2748" spans="1:5" hidden="1" x14ac:dyDescent="0.25">
      <c r="A2748">
        <v>317</v>
      </c>
      <c r="B2748" t="s">
        <v>484</v>
      </c>
      <c r="C2748" t="s">
        <v>3078</v>
      </c>
      <c r="D2748">
        <v>0</v>
      </c>
      <c r="E2748">
        <v>67</v>
      </c>
    </row>
    <row r="2749" spans="1:5" hidden="1" x14ac:dyDescent="0.25">
      <c r="A2749">
        <v>438</v>
      </c>
      <c r="B2749" t="s">
        <v>1971</v>
      </c>
      <c r="C2749" t="s">
        <v>3079</v>
      </c>
      <c r="D2749">
        <v>0</v>
      </c>
      <c r="E2749">
        <v>67</v>
      </c>
    </row>
    <row r="2750" spans="1:5" hidden="1" x14ac:dyDescent="0.25">
      <c r="A2750">
        <v>382</v>
      </c>
      <c r="B2750" t="s">
        <v>9</v>
      </c>
      <c r="C2750" t="s">
        <v>3080</v>
      </c>
      <c r="D2750">
        <v>0</v>
      </c>
      <c r="E2750">
        <v>67</v>
      </c>
    </row>
    <row r="2751" spans="1:5" hidden="1" x14ac:dyDescent="0.25">
      <c r="A2751">
        <v>1330</v>
      </c>
      <c r="B2751" t="s">
        <v>3081</v>
      </c>
      <c r="C2751" t="s">
        <v>3082</v>
      </c>
      <c r="D2751">
        <v>0</v>
      </c>
      <c r="E2751">
        <v>67</v>
      </c>
    </row>
    <row r="2752" spans="1:5" hidden="1" x14ac:dyDescent="0.25">
      <c r="A2752">
        <v>243</v>
      </c>
      <c r="B2752" t="s">
        <v>276</v>
      </c>
      <c r="C2752" t="s">
        <v>3083</v>
      </c>
      <c r="D2752">
        <v>0</v>
      </c>
      <c r="E2752">
        <v>67</v>
      </c>
    </row>
    <row r="2753" spans="1:5" hidden="1" x14ac:dyDescent="0.25">
      <c r="A2753">
        <v>57</v>
      </c>
      <c r="B2753" t="s">
        <v>406</v>
      </c>
      <c r="C2753" t="s">
        <v>3084</v>
      </c>
      <c r="D2753">
        <v>0</v>
      </c>
      <c r="E2753">
        <v>67</v>
      </c>
    </row>
    <row r="2754" spans="1:5" hidden="1" x14ac:dyDescent="0.25">
      <c r="A2754">
        <v>1695</v>
      </c>
      <c r="B2754" t="s">
        <v>25</v>
      </c>
      <c r="C2754" t="s">
        <v>3085</v>
      </c>
      <c r="D2754">
        <v>0</v>
      </c>
      <c r="E2754">
        <v>67</v>
      </c>
    </row>
    <row r="2755" spans="1:5" hidden="1" x14ac:dyDescent="0.25">
      <c r="A2755">
        <v>2223</v>
      </c>
      <c r="B2755" t="s">
        <v>103</v>
      </c>
      <c r="C2755" t="s">
        <v>3086</v>
      </c>
      <c r="D2755">
        <v>0</v>
      </c>
      <c r="E2755">
        <v>67</v>
      </c>
    </row>
    <row r="2756" spans="1:5" hidden="1" x14ac:dyDescent="0.25">
      <c r="A2756">
        <v>1111</v>
      </c>
      <c r="B2756" t="s">
        <v>30</v>
      </c>
      <c r="C2756" t="s">
        <v>3087</v>
      </c>
      <c r="D2756">
        <v>0</v>
      </c>
      <c r="E2756">
        <v>67</v>
      </c>
    </row>
    <row r="2757" spans="1:5" hidden="1" x14ac:dyDescent="0.25">
      <c r="A2757">
        <v>1894</v>
      </c>
      <c r="B2757" t="s">
        <v>286</v>
      </c>
      <c r="C2757" t="s">
        <v>3088</v>
      </c>
      <c r="D2757">
        <v>0</v>
      </c>
      <c r="E2757">
        <v>67</v>
      </c>
    </row>
    <row r="2758" spans="1:5" hidden="1" x14ac:dyDescent="0.25">
      <c r="A2758">
        <v>1695</v>
      </c>
      <c r="B2758" t="s">
        <v>25</v>
      </c>
      <c r="C2758" t="s">
        <v>3089</v>
      </c>
      <c r="D2758">
        <v>0</v>
      </c>
      <c r="E2758">
        <v>67</v>
      </c>
    </row>
    <row r="2759" spans="1:5" hidden="1" x14ac:dyDescent="0.25">
      <c r="A2759">
        <v>1956</v>
      </c>
      <c r="B2759" t="s">
        <v>3090</v>
      </c>
      <c r="C2759" t="s">
        <v>3091</v>
      </c>
      <c r="D2759">
        <v>0</v>
      </c>
      <c r="E2759">
        <v>67</v>
      </c>
    </row>
    <row r="2760" spans="1:5" hidden="1" x14ac:dyDescent="0.25">
      <c r="A2760">
        <v>2212</v>
      </c>
      <c r="B2760" t="s">
        <v>11</v>
      </c>
      <c r="C2760" t="s">
        <v>3092</v>
      </c>
      <c r="D2760">
        <v>0</v>
      </c>
      <c r="E2760">
        <v>67</v>
      </c>
    </row>
    <row r="2761" spans="1:5" hidden="1" x14ac:dyDescent="0.25">
      <c r="A2761">
        <v>1347</v>
      </c>
      <c r="B2761" t="s">
        <v>554</v>
      </c>
      <c r="C2761" t="s">
        <v>3093</v>
      </c>
      <c r="D2761">
        <v>0</v>
      </c>
      <c r="E2761">
        <v>67</v>
      </c>
    </row>
    <row r="2762" spans="1:5" hidden="1" x14ac:dyDescent="0.25">
      <c r="A2762">
        <v>414</v>
      </c>
      <c r="B2762" t="s">
        <v>49</v>
      </c>
      <c r="C2762" t="s">
        <v>3094</v>
      </c>
      <c r="D2762">
        <v>0</v>
      </c>
      <c r="E2762">
        <v>67</v>
      </c>
    </row>
    <row r="2763" spans="1:5" hidden="1" x14ac:dyDescent="0.25">
      <c r="A2763">
        <v>2176</v>
      </c>
      <c r="B2763" t="s">
        <v>66</v>
      </c>
      <c r="C2763" t="e">
        <f>-¿Y la tía? -dijo el flaco- Háblame de ella, por lo que más quieras</f>
        <v>#NAME?</v>
      </c>
      <c r="D2763">
        <v>0</v>
      </c>
      <c r="E2763">
        <v>67</v>
      </c>
    </row>
    <row r="2764" spans="1:5" hidden="1" x14ac:dyDescent="0.25">
      <c r="A2764">
        <v>2118</v>
      </c>
      <c r="B2764" t="s">
        <v>3095</v>
      </c>
      <c r="C2764" t="s">
        <v>3096</v>
      </c>
      <c r="D2764">
        <v>0</v>
      </c>
      <c r="E2764">
        <v>67</v>
      </c>
    </row>
    <row r="2765" spans="1:5" hidden="1" x14ac:dyDescent="0.25">
      <c r="A2765">
        <v>1111</v>
      </c>
      <c r="B2765" t="s">
        <v>30</v>
      </c>
      <c r="C2765" t="s">
        <v>3097</v>
      </c>
      <c r="D2765">
        <v>0</v>
      </c>
      <c r="E2765">
        <v>67</v>
      </c>
    </row>
    <row r="2766" spans="1:5" hidden="1" x14ac:dyDescent="0.25">
      <c r="A2766">
        <v>1464</v>
      </c>
      <c r="B2766" t="s">
        <v>55</v>
      </c>
      <c r="C2766" t="s">
        <v>3098</v>
      </c>
      <c r="D2766">
        <v>0</v>
      </c>
      <c r="E2766">
        <v>67</v>
      </c>
    </row>
    <row r="2767" spans="1:5" hidden="1" x14ac:dyDescent="0.25">
      <c r="A2767">
        <v>1339</v>
      </c>
      <c r="B2767" t="s">
        <v>2311</v>
      </c>
      <c r="C2767" t="s">
        <v>3099</v>
      </c>
      <c r="D2767">
        <v>0</v>
      </c>
      <c r="E2767">
        <v>67</v>
      </c>
    </row>
    <row r="2768" spans="1:5" x14ac:dyDescent="0.25">
      <c r="A2768">
        <v>2285</v>
      </c>
      <c r="B2768" t="s">
        <v>376</v>
      </c>
      <c r="C2768" t="s">
        <v>3100</v>
      </c>
      <c r="D2768" s="1">
        <v>3</v>
      </c>
      <c r="E2768">
        <v>67</v>
      </c>
    </row>
    <row r="2769" spans="1:5" hidden="1" x14ac:dyDescent="0.25">
      <c r="A2769">
        <v>1355</v>
      </c>
      <c r="B2769" t="s">
        <v>449</v>
      </c>
      <c r="C2769" t="s">
        <v>3101</v>
      </c>
      <c r="D2769">
        <v>0</v>
      </c>
      <c r="E2769">
        <v>67</v>
      </c>
    </row>
    <row r="2770" spans="1:5" hidden="1" x14ac:dyDescent="0.25">
      <c r="A2770">
        <v>2288</v>
      </c>
      <c r="B2770" t="s">
        <v>3102</v>
      </c>
      <c r="C2770" t="s">
        <v>3103</v>
      </c>
      <c r="D2770">
        <v>0</v>
      </c>
      <c r="E2770">
        <v>67</v>
      </c>
    </row>
    <row r="2771" spans="1:5" x14ac:dyDescent="0.25">
      <c r="A2771">
        <v>1966</v>
      </c>
      <c r="B2771" t="s">
        <v>792</v>
      </c>
      <c r="C2771" t="s">
        <v>3104</v>
      </c>
      <c r="D2771" s="1">
        <v>1</v>
      </c>
      <c r="E2771">
        <v>67</v>
      </c>
    </row>
    <row r="2772" spans="1:5" hidden="1" x14ac:dyDescent="0.25">
      <c r="A2772">
        <v>61</v>
      </c>
      <c r="B2772" t="s">
        <v>123</v>
      </c>
      <c r="C2772" t="s">
        <v>3105</v>
      </c>
      <c r="D2772">
        <v>0</v>
      </c>
      <c r="E2772">
        <v>67</v>
      </c>
    </row>
    <row r="2773" spans="1:5" hidden="1" x14ac:dyDescent="0.25">
      <c r="A2773">
        <v>893</v>
      </c>
      <c r="B2773" t="s">
        <v>80</v>
      </c>
      <c r="C2773" t="s">
        <v>3106</v>
      </c>
      <c r="D2773">
        <v>0</v>
      </c>
      <c r="E2773">
        <v>67</v>
      </c>
    </row>
    <row r="2774" spans="1:5" hidden="1" x14ac:dyDescent="0.25">
      <c r="A2774">
        <v>2115</v>
      </c>
      <c r="B2774" t="s">
        <v>35</v>
      </c>
      <c r="C2774" t="s">
        <v>3107</v>
      </c>
      <c r="D2774">
        <v>0</v>
      </c>
      <c r="E2774">
        <v>67</v>
      </c>
    </row>
    <row r="2775" spans="1:5" hidden="1" x14ac:dyDescent="0.25">
      <c r="A2775">
        <v>2115</v>
      </c>
      <c r="B2775" t="s">
        <v>35</v>
      </c>
      <c r="C2775" t="s">
        <v>3108</v>
      </c>
      <c r="D2775">
        <v>0</v>
      </c>
      <c r="E2775">
        <v>67</v>
      </c>
    </row>
    <row r="2776" spans="1:5" hidden="1" x14ac:dyDescent="0.25">
      <c r="A2776">
        <v>2115</v>
      </c>
      <c r="B2776" t="s">
        <v>35</v>
      </c>
      <c r="C2776" t="s">
        <v>3109</v>
      </c>
      <c r="D2776">
        <v>0</v>
      </c>
      <c r="E2776">
        <v>67</v>
      </c>
    </row>
    <row r="2777" spans="1:5" hidden="1" x14ac:dyDescent="0.25">
      <c r="A2777">
        <v>414</v>
      </c>
      <c r="B2777" t="s">
        <v>49</v>
      </c>
      <c r="C2777" t="s">
        <v>3110</v>
      </c>
      <c r="D2777">
        <v>0</v>
      </c>
      <c r="E2777">
        <v>67</v>
      </c>
    </row>
    <row r="2778" spans="1:5" hidden="1" x14ac:dyDescent="0.25">
      <c r="A2778">
        <v>673</v>
      </c>
      <c r="B2778" t="s">
        <v>172</v>
      </c>
      <c r="C2778" t="e">
        <f>-Todos empezamos dando saltos -afirmó Emilio- pero luego aprendimos</f>
        <v>#NAME?</v>
      </c>
      <c r="D2778">
        <v>0</v>
      </c>
      <c r="E2778">
        <v>67</v>
      </c>
    </row>
    <row r="2779" spans="1:5" hidden="1" x14ac:dyDescent="0.25">
      <c r="A2779">
        <v>2236</v>
      </c>
      <c r="B2779" t="s">
        <v>90</v>
      </c>
      <c r="C2779" t="s">
        <v>3111</v>
      </c>
      <c r="D2779">
        <v>0</v>
      </c>
      <c r="E2779">
        <v>67</v>
      </c>
    </row>
    <row r="2780" spans="1:5" hidden="1" x14ac:dyDescent="0.25">
      <c r="A2780">
        <v>673</v>
      </c>
      <c r="B2780" t="s">
        <v>172</v>
      </c>
      <c r="C2780" t="s">
        <v>3112</v>
      </c>
      <c r="D2780">
        <v>0</v>
      </c>
      <c r="E2780">
        <v>67</v>
      </c>
    </row>
    <row r="2781" spans="1:5" hidden="1" x14ac:dyDescent="0.25">
      <c r="A2781">
        <v>258</v>
      </c>
      <c r="B2781" t="s">
        <v>380</v>
      </c>
      <c r="C2781" t="s">
        <v>3113</v>
      </c>
      <c r="D2781">
        <v>0</v>
      </c>
      <c r="E2781">
        <v>67</v>
      </c>
    </row>
    <row r="2782" spans="1:5" x14ac:dyDescent="0.25">
      <c r="A2782">
        <v>988</v>
      </c>
      <c r="B2782" t="s">
        <v>317</v>
      </c>
      <c r="C2782" t="s">
        <v>3114</v>
      </c>
      <c r="D2782" s="1">
        <v>3</v>
      </c>
      <c r="E2782">
        <v>67</v>
      </c>
    </row>
    <row r="2783" spans="1:5" hidden="1" x14ac:dyDescent="0.25">
      <c r="A2783">
        <v>1889</v>
      </c>
      <c r="B2783" t="s">
        <v>180</v>
      </c>
      <c r="C2783" t="s">
        <v>3115</v>
      </c>
      <c r="D2783">
        <v>0</v>
      </c>
      <c r="E2783">
        <v>67</v>
      </c>
    </row>
    <row r="2784" spans="1:5" hidden="1" x14ac:dyDescent="0.25">
      <c r="A2784">
        <v>893</v>
      </c>
      <c r="B2784" t="s">
        <v>80</v>
      </c>
      <c r="C2784" t="s">
        <v>3116</v>
      </c>
      <c r="D2784">
        <v>0</v>
      </c>
      <c r="E2784">
        <v>67</v>
      </c>
    </row>
    <row r="2785" spans="1:5" hidden="1" x14ac:dyDescent="0.25">
      <c r="A2785">
        <v>636</v>
      </c>
      <c r="B2785" t="s">
        <v>296</v>
      </c>
      <c r="C2785" t="s">
        <v>3117</v>
      </c>
      <c r="D2785">
        <v>0</v>
      </c>
      <c r="E2785">
        <v>68</v>
      </c>
    </row>
    <row r="2786" spans="1:5" hidden="1" x14ac:dyDescent="0.25">
      <c r="A2786">
        <v>1894</v>
      </c>
      <c r="B2786" t="s">
        <v>286</v>
      </c>
      <c r="C2786" t="s">
        <v>3118</v>
      </c>
      <c r="D2786">
        <v>0</v>
      </c>
      <c r="E2786">
        <v>68</v>
      </c>
    </row>
    <row r="2787" spans="1:5" hidden="1" x14ac:dyDescent="0.25">
      <c r="A2787">
        <v>1607</v>
      </c>
      <c r="B2787" t="s">
        <v>2172</v>
      </c>
      <c r="C2787" t="s">
        <v>3119</v>
      </c>
      <c r="D2787">
        <v>0</v>
      </c>
      <c r="E2787">
        <v>68</v>
      </c>
    </row>
    <row r="2788" spans="1:5" hidden="1" x14ac:dyDescent="0.25">
      <c r="A2788">
        <v>765</v>
      </c>
      <c r="B2788" t="s">
        <v>752</v>
      </c>
      <c r="C2788" t="s">
        <v>3120</v>
      </c>
      <c r="D2788">
        <v>0</v>
      </c>
      <c r="E2788">
        <v>68</v>
      </c>
    </row>
    <row r="2789" spans="1:5" hidden="1" x14ac:dyDescent="0.25">
      <c r="A2789">
        <v>2115</v>
      </c>
      <c r="B2789" t="s">
        <v>35</v>
      </c>
      <c r="C2789" t="s">
        <v>3121</v>
      </c>
      <c r="D2789">
        <v>0</v>
      </c>
      <c r="E2789">
        <v>68</v>
      </c>
    </row>
    <row r="2790" spans="1:5" hidden="1" x14ac:dyDescent="0.25">
      <c r="A2790">
        <v>2219</v>
      </c>
      <c r="B2790" t="s">
        <v>396</v>
      </c>
      <c r="C2790" t="s">
        <v>3122</v>
      </c>
      <c r="D2790">
        <v>0</v>
      </c>
      <c r="E2790">
        <v>68</v>
      </c>
    </row>
    <row r="2791" spans="1:5" hidden="1" x14ac:dyDescent="0.25">
      <c r="A2791">
        <v>513</v>
      </c>
      <c r="B2791" t="s">
        <v>61</v>
      </c>
      <c r="C2791" t="e">
        <f>-no vienen al Colegio por su voluntad - dijo Gamboa - eso es lo malo</f>
        <v>#NAME?</v>
      </c>
      <c r="D2791">
        <v>0</v>
      </c>
      <c r="E2791">
        <v>68</v>
      </c>
    </row>
    <row r="2792" spans="1:5" hidden="1" x14ac:dyDescent="0.25">
      <c r="A2792">
        <v>1402</v>
      </c>
      <c r="B2792" t="s">
        <v>96</v>
      </c>
      <c r="C2792" t="s">
        <v>3123</v>
      </c>
      <c r="D2792">
        <v>0</v>
      </c>
      <c r="E2792">
        <v>68</v>
      </c>
    </row>
    <row r="2793" spans="1:5" hidden="1" x14ac:dyDescent="0.25">
      <c r="A2793">
        <v>673</v>
      </c>
      <c r="B2793" t="s">
        <v>172</v>
      </c>
      <c r="C2793" t="s">
        <v>3124</v>
      </c>
      <c r="D2793">
        <v>0</v>
      </c>
      <c r="E2793">
        <v>68</v>
      </c>
    </row>
    <row r="2794" spans="1:5" hidden="1" x14ac:dyDescent="0.25">
      <c r="A2794">
        <v>535</v>
      </c>
      <c r="B2794" t="s">
        <v>1390</v>
      </c>
      <c r="C2794" t="s">
        <v>3125</v>
      </c>
      <c r="D2794">
        <v>0</v>
      </c>
      <c r="E2794">
        <v>68</v>
      </c>
    </row>
    <row r="2795" spans="1:5" hidden="1" x14ac:dyDescent="0.25">
      <c r="A2795">
        <v>1575</v>
      </c>
      <c r="B2795" t="s">
        <v>19</v>
      </c>
      <c r="C2795" t="s">
        <v>3126</v>
      </c>
      <c r="D2795">
        <v>0</v>
      </c>
      <c r="E2795">
        <v>68</v>
      </c>
    </row>
    <row r="2796" spans="1:5" hidden="1" x14ac:dyDescent="0.25">
      <c r="A2796">
        <v>942</v>
      </c>
      <c r="B2796" t="s">
        <v>178</v>
      </c>
      <c r="C2796" t="s">
        <v>3127</v>
      </c>
      <c r="D2796">
        <v>0</v>
      </c>
      <c r="E2796">
        <v>68</v>
      </c>
    </row>
    <row r="2797" spans="1:5" hidden="1" x14ac:dyDescent="0.25">
      <c r="A2797">
        <v>2115</v>
      </c>
      <c r="B2797" t="s">
        <v>35</v>
      </c>
      <c r="C2797" t="s">
        <v>3128</v>
      </c>
      <c r="D2797">
        <v>0</v>
      </c>
      <c r="E2797">
        <v>68</v>
      </c>
    </row>
    <row r="2798" spans="1:5" hidden="1" x14ac:dyDescent="0.25">
      <c r="A2798">
        <v>1429</v>
      </c>
      <c r="B2798" t="s">
        <v>637</v>
      </c>
      <c r="C2798" t="s">
        <v>3129</v>
      </c>
      <c r="D2798">
        <v>0</v>
      </c>
      <c r="E2798">
        <v>68</v>
      </c>
    </row>
    <row r="2799" spans="1:5" hidden="1" x14ac:dyDescent="0.25">
      <c r="A2799">
        <v>275</v>
      </c>
      <c r="B2799" t="s">
        <v>33</v>
      </c>
      <c r="C2799" t="s">
        <v>3130</v>
      </c>
      <c r="D2799">
        <v>0</v>
      </c>
      <c r="E2799">
        <v>68</v>
      </c>
    </row>
    <row r="2800" spans="1:5" hidden="1" x14ac:dyDescent="0.25">
      <c r="A2800">
        <v>459</v>
      </c>
      <c r="B2800" t="s">
        <v>556</v>
      </c>
      <c r="C2800" t="s">
        <v>3131</v>
      </c>
      <c r="D2800">
        <v>0</v>
      </c>
      <c r="E2800">
        <v>68</v>
      </c>
    </row>
    <row r="2801" spans="1:5" hidden="1" x14ac:dyDescent="0.25">
      <c r="A2801">
        <v>1225</v>
      </c>
      <c r="B2801" t="s">
        <v>44</v>
      </c>
      <c r="C2801" t="s">
        <v>3132</v>
      </c>
      <c r="D2801">
        <v>0</v>
      </c>
      <c r="E2801">
        <v>68</v>
      </c>
    </row>
    <row r="2802" spans="1:5" hidden="1" x14ac:dyDescent="0.25">
      <c r="A2802">
        <v>2204</v>
      </c>
      <c r="B2802" t="s">
        <v>538</v>
      </c>
      <c r="C2802" t="s">
        <v>3133</v>
      </c>
      <c r="D2802">
        <v>0</v>
      </c>
      <c r="E2802">
        <v>68</v>
      </c>
    </row>
    <row r="2803" spans="1:5" hidden="1" x14ac:dyDescent="0.25">
      <c r="A2803">
        <v>1876</v>
      </c>
      <c r="B2803" t="s">
        <v>57</v>
      </c>
      <c r="C2803" t="s">
        <v>3134</v>
      </c>
      <c r="D2803">
        <v>0</v>
      </c>
      <c r="E2803">
        <v>68</v>
      </c>
    </row>
    <row r="2804" spans="1:5" hidden="1" x14ac:dyDescent="0.25">
      <c r="A2804">
        <v>1968</v>
      </c>
      <c r="B2804" t="s">
        <v>849</v>
      </c>
      <c r="C2804" t="s">
        <v>3135</v>
      </c>
      <c r="D2804">
        <v>0</v>
      </c>
      <c r="E2804">
        <v>68</v>
      </c>
    </row>
    <row r="2805" spans="1:5" hidden="1" x14ac:dyDescent="0.25">
      <c r="A2805">
        <v>2275</v>
      </c>
      <c r="B2805" t="s">
        <v>209</v>
      </c>
      <c r="C2805" t="s">
        <v>3136</v>
      </c>
      <c r="D2805">
        <v>0</v>
      </c>
      <c r="E2805">
        <v>68</v>
      </c>
    </row>
    <row r="2806" spans="1:5" hidden="1" x14ac:dyDescent="0.25">
      <c r="A2806">
        <v>275</v>
      </c>
      <c r="B2806" t="s">
        <v>33</v>
      </c>
      <c r="C2806" t="e">
        <f>-¿No sabe saludar a sus superiores? -dijo Alberto - Cuádrese, carajo</f>
        <v>#NAME?</v>
      </c>
      <c r="D2806">
        <v>0</v>
      </c>
      <c r="E2806">
        <v>68</v>
      </c>
    </row>
    <row r="2807" spans="1:5" hidden="1" x14ac:dyDescent="0.25">
      <c r="A2807">
        <v>459</v>
      </c>
      <c r="B2807" t="s">
        <v>556</v>
      </c>
      <c r="C2807" t="s">
        <v>3137</v>
      </c>
      <c r="D2807">
        <v>0</v>
      </c>
      <c r="E2807">
        <v>68</v>
      </c>
    </row>
    <row r="2808" spans="1:5" hidden="1" x14ac:dyDescent="0.25">
      <c r="A2808">
        <v>1025</v>
      </c>
      <c r="B2808" t="s">
        <v>413</v>
      </c>
      <c r="C2808" t="s">
        <v>3138</v>
      </c>
      <c r="D2808">
        <v>0</v>
      </c>
      <c r="E2808">
        <v>68</v>
      </c>
    </row>
    <row r="2809" spans="1:5" hidden="1" x14ac:dyDescent="0.25">
      <c r="A2809">
        <v>2294</v>
      </c>
      <c r="B2809" t="s">
        <v>71</v>
      </c>
      <c r="C2809" t="s">
        <v>3139</v>
      </c>
      <c r="D2809">
        <v>0</v>
      </c>
      <c r="E2809">
        <v>68</v>
      </c>
    </row>
    <row r="2810" spans="1:5" hidden="1" x14ac:dyDescent="0.25">
      <c r="A2810">
        <v>2275</v>
      </c>
      <c r="B2810" t="s">
        <v>209</v>
      </c>
      <c r="C2810" t="s">
        <v>3140</v>
      </c>
      <c r="D2810">
        <v>0</v>
      </c>
      <c r="E2810">
        <v>68</v>
      </c>
    </row>
    <row r="2811" spans="1:5" hidden="1" x14ac:dyDescent="0.25">
      <c r="A2811">
        <v>414</v>
      </c>
      <c r="B2811" t="s">
        <v>49</v>
      </c>
      <c r="C2811" t="s">
        <v>3141</v>
      </c>
      <c r="D2811">
        <v>0</v>
      </c>
      <c r="E2811">
        <v>68</v>
      </c>
    </row>
    <row r="2812" spans="1:5" hidden="1" x14ac:dyDescent="0.25">
      <c r="A2812">
        <v>1111</v>
      </c>
      <c r="B2812" t="s">
        <v>30</v>
      </c>
      <c r="C2812" t="s">
        <v>3142</v>
      </c>
      <c r="D2812">
        <v>0</v>
      </c>
      <c r="E2812">
        <v>68</v>
      </c>
    </row>
    <row r="2813" spans="1:5" hidden="1" x14ac:dyDescent="0.25">
      <c r="A2813">
        <v>1876</v>
      </c>
      <c r="B2813" t="s">
        <v>57</v>
      </c>
      <c r="C2813" t="e">
        <f>-Sí -dijo Alberto- Resulta raro tratarse de Usted</f>
        <v>#NAME?</v>
      </c>
      <c r="D2813">
        <v>0</v>
      </c>
      <c r="E2813">
        <v>0</v>
      </c>
    </row>
    <row r="2814" spans="1:5" hidden="1" x14ac:dyDescent="0.25">
      <c r="A2814">
        <v>1464</v>
      </c>
      <c r="B2814" t="s">
        <v>55</v>
      </c>
      <c r="C2814" t="s">
        <v>3143</v>
      </c>
      <c r="D2814">
        <v>0</v>
      </c>
      <c r="E2814">
        <v>68</v>
      </c>
    </row>
    <row r="2815" spans="1:5" hidden="1" x14ac:dyDescent="0.25">
      <c r="A2815">
        <v>1111</v>
      </c>
      <c r="B2815" t="s">
        <v>30</v>
      </c>
      <c r="C2815" t="s">
        <v>3144</v>
      </c>
      <c r="D2815">
        <v>0</v>
      </c>
      <c r="E2815">
        <v>68</v>
      </c>
    </row>
    <row r="2816" spans="1:5" hidden="1" x14ac:dyDescent="0.25">
      <c r="A2816">
        <v>891</v>
      </c>
      <c r="B2816" t="s">
        <v>387</v>
      </c>
      <c r="C2816" t="s">
        <v>3145</v>
      </c>
      <c r="D2816">
        <v>0</v>
      </c>
      <c r="E2816">
        <v>68</v>
      </c>
    </row>
    <row r="2817" spans="1:5" hidden="1" x14ac:dyDescent="0.25">
      <c r="A2817">
        <v>1177</v>
      </c>
      <c r="B2817" t="s">
        <v>3146</v>
      </c>
      <c r="C2817" t="s">
        <v>3147</v>
      </c>
      <c r="D2817">
        <v>0</v>
      </c>
      <c r="E2817">
        <v>68</v>
      </c>
    </row>
    <row r="2818" spans="1:5" hidden="1" x14ac:dyDescent="0.25">
      <c r="A2818">
        <v>1669</v>
      </c>
      <c r="B2818" t="s">
        <v>176</v>
      </c>
      <c r="C2818" t="s">
        <v>3148</v>
      </c>
      <c r="D2818">
        <v>0</v>
      </c>
      <c r="E2818">
        <v>68</v>
      </c>
    </row>
    <row r="2819" spans="1:5" hidden="1" x14ac:dyDescent="0.25">
      <c r="A2819">
        <v>513</v>
      </c>
      <c r="B2819" t="s">
        <v>61</v>
      </c>
      <c r="C2819" t="s">
        <v>3149</v>
      </c>
      <c r="D2819">
        <v>0</v>
      </c>
      <c r="E2819">
        <v>68</v>
      </c>
    </row>
    <row r="2820" spans="1:5" hidden="1" x14ac:dyDescent="0.25">
      <c r="A2820">
        <v>893</v>
      </c>
      <c r="B2820" t="s">
        <v>80</v>
      </c>
      <c r="C2820" t="s">
        <v>3150</v>
      </c>
      <c r="D2820">
        <v>0</v>
      </c>
      <c r="E2820">
        <v>68</v>
      </c>
    </row>
    <row r="2821" spans="1:5" hidden="1" x14ac:dyDescent="0.25">
      <c r="A2821">
        <v>2115</v>
      </c>
      <c r="B2821" t="s">
        <v>35</v>
      </c>
      <c r="C2821" t="s">
        <v>3151</v>
      </c>
      <c r="D2821">
        <v>0</v>
      </c>
      <c r="E2821">
        <v>68</v>
      </c>
    </row>
    <row r="2822" spans="1:5" hidden="1" x14ac:dyDescent="0.25">
      <c r="A2822">
        <v>261</v>
      </c>
      <c r="B2822" t="s">
        <v>40</v>
      </c>
      <c r="C2822" t="s">
        <v>3152</v>
      </c>
      <c r="D2822">
        <v>0</v>
      </c>
      <c r="E2822">
        <v>68</v>
      </c>
    </row>
    <row r="2823" spans="1:5" hidden="1" x14ac:dyDescent="0.25">
      <c r="A2823">
        <v>2204</v>
      </c>
      <c r="B2823" t="s">
        <v>538</v>
      </c>
      <c r="C2823" t="s">
        <v>3153</v>
      </c>
      <c r="D2823">
        <v>0</v>
      </c>
      <c r="E2823">
        <v>68</v>
      </c>
    </row>
    <row r="2824" spans="1:5" hidden="1" x14ac:dyDescent="0.25">
      <c r="A2824">
        <v>513</v>
      </c>
      <c r="B2824" t="s">
        <v>61</v>
      </c>
      <c r="C2824" t="s">
        <v>3154</v>
      </c>
      <c r="D2824">
        <v>0</v>
      </c>
      <c r="E2824">
        <v>68</v>
      </c>
    </row>
    <row r="2825" spans="1:5" hidden="1" x14ac:dyDescent="0.25">
      <c r="A2825">
        <v>1954</v>
      </c>
      <c r="B2825" t="s">
        <v>83</v>
      </c>
      <c r="C2825" t="s">
        <v>3155</v>
      </c>
      <c r="D2825">
        <v>0</v>
      </c>
      <c r="E2825">
        <v>68</v>
      </c>
    </row>
    <row r="2826" spans="1:5" hidden="1" x14ac:dyDescent="0.25">
      <c r="A2826">
        <v>1111</v>
      </c>
      <c r="B2826" t="s">
        <v>30</v>
      </c>
      <c r="C2826" t="s">
        <v>3156</v>
      </c>
      <c r="D2826">
        <v>0</v>
      </c>
      <c r="E2826">
        <v>68</v>
      </c>
    </row>
    <row r="2827" spans="1:5" hidden="1" x14ac:dyDescent="0.25">
      <c r="A2827">
        <v>1299</v>
      </c>
      <c r="B2827" t="s">
        <v>94</v>
      </c>
      <c r="C2827" t="s">
        <v>3157</v>
      </c>
      <c r="D2827">
        <v>0</v>
      </c>
      <c r="E2827">
        <v>68</v>
      </c>
    </row>
    <row r="2828" spans="1:5" hidden="1" x14ac:dyDescent="0.25">
      <c r="A2828">
        <v>122</v>
      </c>
      <c r="B2828" t="s">
        <v>1232</v>
      </c>
      <c r="C2828" t="s">
        <v>3158</v>
      </c>
      <c r="D2828">
        <v>0</v>
      </c>
      <c r="E2828">
        <v>68</v>
      </c>
    </row>
    <row r="2829" spans="1:5" hidden="1" x14ac:dyDescent="0.25">
      <c r="A2829">
        <v>1914</v>
      </c>
      <c r="B2829" t="s">
        <v>961</v>
      </c>
      <c r="C2829" t="s">
        <v>3159</v>
      </c>
      <c r="D2829">
        <v>0</v>
      </c>
      <c r="E2829">
        <v>68</v>
      </c>
    </row>
    <row r="2830" spans="1:5" hidden="1" x14ac:dyDescent="0.25">
      <c r="A2830">
        <v>2115</v>
      </c>
      <c r="B2830" t="s">
        <v>35</v>
      </c>
      <c r="C2830" t="s">
        <v>3160</v>
      </c>
      <c r="D2830">
        <v>0</v>
      </c>
      <c r="E2830">
        <v>68</v>
      </c>
    </row>
    <row r="2831" spans="1:5" hidden="1" x14ac:dyDescent="0.25">
      <c r="A2831">
        <v>1329</v>
      </c>
      <c r="B2831" t="s">
        <v>1712</v>
      </c>
      <c r="C2831" t="s">
        <v>3161</v>
      </c>
      <c r="D2831">
        <v>0</v>
      </c>
      <c r="E2831">
        <v>68</v>
      </c>
    </row>
    <row r="2832" spans="1:5" hidden="1" x14ac:dyDescent="0.25">
      <c r="A2832">
        <v>2257</v>
      </c>
      <c r="B2832" t="s">
        <v>3162</v>
      </c>
      <c r="C2832" t="s">
        <v>3163</v>
      </c>
      <c r="D2832">
        <v>0</v>
      </c>
      <c r="E2832">
        <v>68</v>
      </c>
    </row>
    <row r="2833" spans="1:5" hidden="1" x14ac:dyDescent="0.25">
      <c r="A2833">
        <v>1703</v>
      </c>
      <c r="B2833" t="s">
        <v>3164</v>
      </c>
      <c r="C2833" t="s">
        <v>3165</v>
      </c>
      <c r="D2833">
        <v>0</v>
      </c>
      <c r="E2833">
        <v>68</v>
      </c>
    </row>
    <row r="2834" spans="1:5" hidden="1" x14ac:dyDescent="0.25">
      <c r="A2834">
        <v>2294</v>
      </c>
      <c r="B2834" t="s">
        <v>71</v>
      </c>
      <c r="C2834" t="s">
        <v>3166</v>
      </c>
      <c r="D2834">
        <v>0</v>
      </c>
      <c r="E2834">
        <v>68</v>
      </c>
    </row>
    <row r="2835" spans="1:5" hidden="1" x14ac:dyDescent="0.25">
      <c r="A2835">
        <v>2115</v>
      </c>
      <c r="B2835" t="s">
        <v>35</v>
      </c>
      <c r="C2835" t="s">
        <v>3167</v>
      </c>
      <c r="D2835">
        <v>0</v>
      </c>
      <c r="E2835">
        <v>68</v>
      </c>
    </row>
    <row r="2836" spans="1:5" hidden="1" x14ac:dyDescent="0.25">
      <c r="A2836">
        <v>2169</v>
      </c>
      <c r="B2836" t="s">
        <v>3168</v>
      </c>
      <c r="C2836" t="s">
        <v>3169</v>
      </c>
      <c r="D2836">
        <v>0</v>
      </c>
      <c r="E2836">
        <v>68</v>
      </c>
    </row>
    <row r="2837" spans="1:5" hidden="1" x14ac:dyDescent="0.25">
      <c r="A2837">
        <v>1954</v>
      </c>
      <c r="B2837" t="s">
        <v>83</v>
      </c>
      <c r="C2837" t="s">
        <v>3170</v>
      </c>
      <c r="D2837">
        <v>0</v>
      </c>
      <c r="E2837">
        <v>68</v>
      </c>
    </row>
    <row r="2838" spans="1:5" hidden="1" x14ac:dyDescent="0.25">
      <c r="A2838">
        <v>2179</v>
      </c>
      <c r="B2838" t="s">
        <v>402</v>
      </c>
      <c r="C2838" t="s">
        <v>3171</v>
      </c>
      <c r="D2838">
        <v>0</v>
      </c>
      <c r="E2838">
        <v>68</v>
      </c>
    </row>
    <row r="2839" spans="1:5" hidden="1" x14ac:dyDescent="0.25">
      <c r="A2839">
        <v>1914</v>
      </c>
      <c r="B2839" t="s">
        <v>961</v>
      </c>
      <c r="C2839" t="s">
        <v>3172</v>
      </c>
      <c r="D2839">
        <v>0</v>
      </c>
      <c r="E2839">
        <v>68</v>
      </c>
    </row>
    <row r="2840" spans="1:5" hidden="1" x14ac:dyDescent="0.25">
      <c r="A2840">
        <v>2305</v>
      </c>
      <c r="B2840" t="s">
        <v>23</v>
      </c>
      <c r="C2840" t="s">
        <v>3173</v>
      </c>
      <c r="D2840">
        <v>0</v>
      </c>
      <c r="E2840">
        <v>68</v>
      </c>
    </row>
    <row r="2841" spans="1:5" hidden="1" x14ac:dyDescent="0.25">
      <c r="A2841">
        <v>2141</v>
      </c>
      <c r="B2841" t="s">
        <v>328</v>
      </c>
      <c r="C2841" t="s">
        <v>3174</v>
      </c>
      <c r="D2841">
        <v>0</v>
      </c>
      <c r="E2841">
        <v>68</v>
      </c>
    </row>
    <row r="2842" spans="1:5" hidden="1" x14ac:dyDescent="0.25">
      <c r="A2842">
        <v>1080</v>
      </c>
      <c r="B2842" t="s">
        <v>1008</v>
      </c>
      <c r="C2842" t="s">
        <v>3175</v>
      </c>
      <c r="D2842">
        <v>0</v>
      </c>
      <c r="E2842">
        <v>68</v>
      </c>
    </row>
    <row r="2843" spans="1:5" hidden="1" x14ac:dyDescent="0.25">
      <c r="A2843">
        <v>788</v>
      </c>
      <c r="B2843" t="s">
        <v>818</v>
      </c>
      <c r="C2843" t="s">
        <v>3176</v>
      </c>
      <c r="D2843">
        <v>0</v>
      </c>
      <c r="E2843">
        <v>68</v>
      </c>
    </row>
    <row r="2844" spans="1:5" hidden="1" x14ac:dyDescent="0.25">
      <c r="A2844">
        <v>1876</v>
      </c>
      <c r="B2844" t="s">
        <v>57</v>
      </c>
      <c r="C2844" t="s">
        <v>3177</v>
      </c>
      <c r="D2844">
        <v>0</v>
      </c>
      <c r="E2844">
        <v>68</v>
      </c>
    </row>
    <row r="2845" spans="1:5" hidden="1" x14ac:dyDescent="0.25">
      <c r="A2845">
        <v>1189</v>
      </c>
      <c r="B2845" t="s">
        <v>562</v>
      </c>
      <c r="C2845" t="s">
        <v>3178</v>
      </c>
      <c r="D2845">
        <v>0</v>
      </c>
      <c r="E2845">
        <v>68</v>
      </c>
    </row>
    <row r="2846" spans="1:5" hidden="1" x14ac:dyDescent="0.25">
      <c r="A2846">
        <v>513</v>
      </c>
      <c r="B2846" t="s">
        <v>61</v>
      </c>
      <c r="C2846" t="s">
        <v>3179</v>
      </c>
      <c r="D2846">
        <v>0</v>
      </c>
      <c r="E2846">
        <v>68</v>
      </c>
    </row>
    <row r="2847" spans="1:5" hidden="1" x14ac:dyDescent="0.25">
      <c r="A2847">
        <v>435</v>
      </c>
      <c r="B2847" t="s">
        <v>126</v>
      </c>
      <c r="C2847" t="s">
        <v>3180</v>
      </c>
      <c r="D2847">
        <v>0</v>
      </c>
      <c r="E2847">
        <v>68</v>
      </c>
    </row>
    <row r="2848" spans="1:5" hidden="1" x14ac:dyDescent="0.25">
      <c r="A2848">
        <v>1046</v>
      </c>
      <c r="B2848" t="s">
        <v>136</v>
      </c>
      <c r="C2848" t="s">
        <v>3181</v>
      </c>
      <c r="D2848">
        <v>0</v>
      </c>
      <c r="E2848">
        <v>68</v>
      </c>
    </row>
    <row r="2849" spans="1:5" hidden="1" x14ac:dyDescent="0.25">
      <c r="A2849">
        <v>2141</v>
      </c>
      <c r="B2849" t="s">
        <v>328</v>
      </c>
      <c r="C2849" t="s">
        <v>3182</v>
      </c>
      <c r="D2849">
        <v>0</v>
      </c>
      <c r="E2849">
        <v>68</v>
      </c>
    </row>
    <row r="2850" spans="1:5" hidden="1" x14ac:dyDescent="0.25">
      <c r="A2850">
        <v>854</v>
      </c>
      <c r="B2850" t="s">
        <v>3183</v>
      </c>
      <c r="C2850" t="s">
        <v>3184</v>
      </c>
      <c r="D2850">
        <v>0</v>
      </c>
      <c r="E2850">
        <v>68</v>
      </c>
    </row>
    <row r="2851" spans="1:5" hidden="1" x14ac:dyDescent="0.25">
      <c r="A2851">
        <v>1299</v>
      </c>
      <c r="B2851" t="s">
        <v>94</v>
      </c>
      <c r="C2851" t="s">
        <v>3185</v>
      </c>
      <c r="D2851">
        <v>0</v>
      </c>
      <c r="E2851">
        <v>68</v>
      </c>
    </row>
    <row r="2852" spans="1:5" hidden="1" x14ac:dyDescent="0.25">
      <c r="A2852">
        <v>2189</v>
      </c>
      <c r="B2852" t="s">
        <v>37</v>
      </c>
      <c r="C2852" t="s">
        <v>3186</v>
      </c>
      <c r="D2852">
        <v>0</v>
      </c>
      <c r="E2852">
        <v>68</v>
      </c>
    </row>
    <row r="2853" spans="1:5" hidden="1" x14ac:dyDescent="0.25">
      <c r="A2853">
        <v>2294</v>
      </c>
      <c r="B2853" t="s">
        <v>71</v>
      </c>
      <c r="C2853" t="s">
        <v>3187</v>
      </c>
      <c r="D2853">
        <v>0</v>
      </c>
      <c r="E2853">
        <v>68</v>
      </c>
    </row>
    <row r="2854" spans="1:5" hidden="1" x14ac:dyDescent="0.25">
      <c r="A2854">
        <v>1111</v>
      </c>
      <c r="B2854" t="s">
        <v>30</v>
      </c>
      <c r="C2854" t="s">
        <v>3188</v>
      </c>
      <c r="D2854">
        <v>0</v>
      </c>
      <c r="E2854">
        <v>68</v>
      </c>
    </row>
    <row r="2855" spans="1:5" hidden="1" x14ac:dyDescent="0.25">
      <c r="A2855">
        <v>258</v>
      </c>
      <c r="B2855" t="s">
        <v>380</v>
      </c>
      <c r="C2855" t="s">
        <v>3189</v>
      </c>
      <c r="D2855">
        <v>0</v>
      </c>
      <c r="E2855">
        <v>68</v>
      </c>
    </row>
    <row r="2856" spans="1:5" hidden="1" x14ac:dyDescent="0.25">
      <c r="A2856">
        <v>1469</v>
      </c>
      <c r="B2856" t="s">
        <v>3190</v>
      </c>
      <c r="C2856" t="s">
        <v>3191</v>
      </c>
      <c r="D2856">
        <v>0</v>
      </c>
      <c r="E2856">
        <v>68</v>
      </c>
    </row>
    <row r="2857" spans="1:5" hidden="1" x14ac:dyDescent="0.25">
      <c r="A2857">
        <v>1128</v>
      </c>
      <c r="B2857" t="s">
        <v>494</v>
      </c>
      <c r="C2857" t="s">
        <v>3192</v>
      </c>
      <c r="D2857">
        <v>0</v>
      </c>
      <c r="E2857">
        <v>68</v>
      </c>
    </row>
    <row r="2858" spans="1:5" hidden="1" x14ac:dyDescent="0.25">
      <c r="A2858">
        <v>1875</v>
      </c>
      <c r="B2858" t="s">
        <v>107</v>
      </c>
      <c r="C2858" t="s">
        <v>3193</v>
      </c>
      <c r="D2858">
        <v>0</v>
      </c>
      <c r="E2858">
        <v>68</v>
      </c>
    </row>
    <row r="2859" spans="1:5" hidden="1" x14ac:dyDescent="0.25">
      <c r="A2859">
        <v>2185</v>
      </c>
      <c r="B2859" t="s">
        <v>510</v>
      </c>
      <c r="C2859" t="s">
        <v>3194</v>
      </c>
      <c r="D2859">
        <v>0</v>
      </c>
      <c r="E2859">
        <v>68</v>
      </c>
    </row>
    <row r="2860" spans="1:5" hidden="1" x14ac:dyDescent="0.25">
      <c r="A2860">
        <v>1074</v>
      </c>
      <c r="B2860" t="s">
        <v>3195</v>
      </c>
      <c r="C2860" t="s">
        <v>3196</v>
      </c>
      <c r="D2860">
        <v>0</v>
      </c>
      <c r="E2860">
        <v>68</v>
      </c>
    </row>
    <row r="2861" spans="1:5" hidden="1" x14ac:dyDescent="0.25">
      <c r="A2861">
        <v>1237</v>
      </c>
      <c r="B2861" t="s">
        <v>15</v>
      </c>
      <c r="C2861" t="s">
        <v>3197</v>
      </c>
      <c r="D2861">
        <v>0</v>
      </c>
      <c r="E2861">
        <v>68</v>
      </c>
    </row>
    <row r="2862" spans="1:5" hidden="1" x14ac:dyDescent="0.25">
      <c r="A2862">
        <v>414</v>
      </c>
      <c r="B2862" t="s">
        <v>49</v>
      </c>
      <c r="C2862" t="s">
        <v>3198</v>
      </c>
      <c r="D2862">
        <v>0</v>
      </c>
      <c r="E2862">
        <v>68</v>
      </c>
    </row>
    <row r="2863" spans="1:5" hidden="1" x14ac:dyDescent="0.25">
      <c r="A2863">
        <v>1505</v>
      </c>
      <c r="B2863" t="s">
        <v>224</v>
      </c>
      <c r="C2863" t="s">
        <v>3199</v>
      </c>
      <c r="D2863">
        <v>0</v>
      </c>
      <c r="E2863">
        <v>68</v>
      </c>
    </row>
    <row r="2864" spans="1:5" x14ac:dyDescent="0.25">
      <c r="A2864">
        <v>1248</v>
      </c>
      <c r="B2864" t="s">
        <v>199</v>
      </c>
      <c r="C2864" t="s">
        <v>3200</v>
      </c>
      <c r="D2864" s="1">
        <v>1</v>
      </c>
      <c r="E2864">
        <v>68</v>
      </c>
    </row>
    <row r="2865" spans="1:5" hidden="1" x14ac:dyDescent="0.25">
      <c r="A2865">
        <v>1781</v>
      </c>
      <c r="B2865" t="s">
        <v>331</v>
      </c>
      <c r="C2865" t="s">
        <v>3201</v>
      </c>
      <c r="D2865">
        <v>0</v>
      </c>
      <c r="E2865">
        <v>68</v>
      </c>
    </row>
    <row r="2866" spans="1:5" hidden="1" x14ac:dyDescent="0.25">
      <c r="A2866">
        <v>1298</v>
      </c>
      <c r="B2866" t="s">
        <v>3202</v>
      </c>
      <c r="C2866" t="s">
        <v>3203</v>
      </c>
      <c r="D2866">
        <v>0</v>
      </c>
      <c r="E2866">
        <v>68</v>
      </c>
    </row>
    <row r="2867" spans="1:5" hidden="1" x14ac:dyDescent="0.25">
      <c r="A2867">
        <v>2115</v>
      </c>
      <c r="B2867" t="s">
        <v>35</v>
      </c>
      <c r="C2867" t="e">
        <f>-¿Estoy loco o alguien habla en la formación? - pregunta el teniente</f>
        <v>#NAME?</v>
      </c>
      <c r="D2867">
        <v>0</v>
      </c>
      <c r="E2867">
        <v>68</v>
      </c>
    </row>
    <row r="2868" spans="1:5" hidden="1" x14ac:dyDescent="0.25">
      <c r="A2868">
        <v>2189</v>
      </c>
      <c r="B2868" t="s">
        <v>37</v>
      </c>
      <c r="C2868" t="s">
        <v>3204</v>
      </c>
      <c r="D2868">
        <v>0</v>
      </c>
      <c r="E2868">
        <v>68</v>
      </c>
    </row>
    <row r="2869" spans="1:5" hidden="1" x14ac:dyDescent="0.25">
      <c r="A2869">
        <v>211</v>
      </c>
      <c r="B2869" t="s">
        <v>3205</v>
      </c>
      <c r="C2869" t="s">
        <v>3206</v>
      </c>
      <c r="D2869">
        <v>0</v>
      </c>
      <c r="E2869">
        <v>68</v>
      </c>
    </row>
    <row r="2870" spans="1:5" hidden="1" x14ac:dyDescent="0.25">
      <c r="A2870">
        <v>2202</v>
      </c>
      <c r="B2870" t="s">
        <v>2838</v>
      </c>
      <c r="C2870" t="s">
        <v>3207</v>
      </c>
      <c r="D2870">
        <v>0</v>
      </c>
      <c r="E2870">
        <v>68</v>
      </c>
    </row>
    <row r="2871" spans="1:5" hidden="1" x14ac:dyDescent="0.25">
      <c r="A2871">
        <v>1111</v>
      </c>
      <c r="B2871" t="s">
        <v>30</v>
      </c>
      <c r="C2871" t="s">
        <v>3208</v>
      </c>
      <c r="D2871">
        <v>0</v>
      </c>
      <c r="E2871">
        <v>68</v>
      </c>
    </row>
    <row r="2872" spans="1:5" hidden="1" x14ac:dyDescent="0.25">
      <c r="A2872">
        <v>433</v>
      </c>
      <c r="B2872" t="s">
        <v>419</v>
      </c>
      <c r="C2872" t="s">
        <v>3209</v>
      </c>
      <c r="D2872">
        <v>0</v>
      </c>
      <c r="E2872">
        <v>68</v>
      </c>
    </row>
    <row r="2873" spans="1:5" hidden="1" x14ac:dyDescent="0.25">
      <c r="A2873">
        <v>1552</v>
      </c>
      <c r="B2873" t="s">
        <v>946</v>
      </c>
      <c r="C2873" t="s">
        <v>3210</v>
      </c>
      <c r="D2873">
        <v>0</v>
      </c>
      <c r="E2873">
        <v>68</v>
      </c>
    </row>
    <row r="2874" spans="1:5" hidden="1" x14ac:dyDescent="0.25">
      <c r="A2874">
        <v>2202</v>
      </c>
      <c r="B2874" t="s">
        <v>2838</v>
      </c>
      <c r="C2874" t="s">
        <v>3211</v>
      </c>
      <c r="D2874">
        <v>0</v>
      </c>
      <c r="E2874">
        <v>68</v>
      </c>
    </row>
    <row r="2875" spans="1:5" hidden="1" x14ac:dyDescent="0.25">
      <c r="A2875">
        <v>2202</v>
      </c>
      <c r="B2875" t="s">
        <v>2838</v>
      </c>
      <c r="C2875" t="s">
        <v>3212</v>
      </c>
      <c r="D2875">
        <v>0</v>
      </c>
      <c r="E2875">
        <v>68</v>
      </c>
    </row>
    <row r="2876" spans="1:5" hidden="1" x14ac:dyDescent="0.25">
      <c r="A2876">
        <v>1056</v>
      </c>
      <c r="B2876" t="s">
        <v>291</v>
      </c>
      <c r="C2876" t="s">
        <v>3213</v>
      </c>
      <c r="D2876">
        <v>0</v>
      </c>
      <c r="E2876">
        <v>68</v>
      </c>
    </row>
    <row r="2877" spans="1:5" hidden="1" x14ac:dyDescent="0.25">
      <c r="A2877">
        <v>1860</v>
      </c>
      <c r="B2877" t="s">
        <v>348</v>
      </c>
      <c r="C2877" t="s">
        <v>3214</v>
      </c>
      <c r="D2877">
        <v>0</v>
      </c>
      <c r="E2877">
        <v>68</v>
      </c>
    </row>
    <row r="2878" spans="1:5" hidden="1" x14ac:dyDescent="0.25">
      <c r="A2878">
        <v>1669</v>
      </c>
      <c r="B2878" t="s">
        <v>176</v>
      </c>
      <c r="C2878" t="s">
        <v>3215</v>
      </c>
      <c r="D2878">
        <v>0</v>
      </c>
      <c r="E2878">
        <v>68</v>
      </c>
    </row>
    <row r="2879" spans="1:5" hidden="1" x14ac:dyDescent="0.25">
      <c r="A2879">
        <v>206</v>
      </c>
      <c r="B2879" t="s">
        <v>550</v>
      </c>
      <c r="C2879" t="s">
        <v>3216</v>
      </c>
      <c r="D2879">
        <v>0</v>
      </c>
      <c r="E2879">
        <v>68</v>
      </c>
    </row>
    <row r="2880" spans="1:5" hidden="1" x14ac:dyDescent="0.25">
      <c r="A2880">
        <v>1111</v>
      </c>
      <c r="B2880" t="s">
        <v>30</v>
      </c>
      <c r="C2880" t="s">
        <v>3217</v>
      </c>
      <c r="D2880">
        <v>0</v>
      </c>
      <c r="E2880">
        <v>68</v>
      </c>
    </row>
    <row r="2881" spans="1:5" hidden="1" x14ac:dyDescent="0.25">
      <c r="A2881">
        <v>1128</v>
      </c>
      <c r="B2881" t="s">
        <v>494</v>
      </c>
      <c r="C2881" t="e">
        <f>- Silencio - grita alguien- Imaginaria, que se callen esos maricones</f>
        <v>#NAME?</v>
      </c>
      <c r="D2881">
        <v>0</v>
      </c>
      <c r="E2881">
        <v>68</v>
      </c>
    </row>
    <row r="2882" spans="1:5" hidden="1" x14ac:dyDescent="0.25">
      <c r="A2882">
        <v>206</v>
      </c>
      <c r="B2882" t="s">
        <v>550</v>
      </c>
      <c r="C2882" t="s">
        <v>3218</v>
      </c>
      <c r="D2882">
        <v>0</v>
      </c>
      <c r="E2882">
        <v>68</v>
      </c>
    </row>
    <row r="2883" spans="1:5" hidden="1" x14ac:dyDescent="0.25">
      <c r="A2883">
        <v>2115</v>
      </c>
      <c r="B2883" t="s">
        <v>35</v>
      </c>
      <c r="C2883" t="s">
        <v>3219</v>
      </c>
      <c r="D2883">
        <v>0</v>
      </c>
      <c r="E2883">
        <v>68</v>
      </c>
    </row>
    <row r="2884" spans="1:5" hidden="1" x14ac:dyDescent="0.25">
      <c r="A2884">
        <v>2291</v>
      </c>
      <c r="B2884" t="s">
        <v>86</v>
      </c>
      <c r="C2884" t="s">
        <v>3220</v>
      </c>
      <c r="D2884">
        <v>0</v>
      </c>
      <c r="E2884">
        <v>68</v>
      </c>
    </row>
    <row r="2885" spans="1:5" hidden="1" x14ac:dyDescent="0.25">
      <c r="A2885">
        <v>513</v>
      </c>
      <c r="B2885" t="s">
        <v>61</v>
      </c>
      <c r="C2885" t="s">
        <v>3221</v>
      </c>
      <c r="D2885">
        <v>0</v>
      </c>
      <c r="E2885">
        <v>68</v>
      </c>
    </row>
    <row r="2886" spans="1:5" hidden="1" x14ac:dyDescent="0.25">
      <c r="A2886">
        <v>1554</v>
      </c>
      <c r="B2886" t="s">
        <v>3222</v>
      </c>
      <c r="C2886" t="s">
        <v>3223</v>
      </c>
      <c r="D2886">
        <v>0</v>
      </c>
      <c r="E2886">
        <v>68</v>
      </c>
    </row>
    <row r="2887" spans="1:5" hidden="1" x14ac:dyDescent="0.25">
      <c r="A2887">
        <v>2283</v>
      </c>
      <c r="B2887" t="s">
        <v>618</v>
      </c>
      <c r="C2887" t="s">
        <v>3224</v>
      </c>
      <c r="D2887">
        <v>0</v>
      </c>
      <c r="E2887">
        <v>68</v>
      </c>
    </row>
    <row r="2888" spans="1:5" hidden="1" x14ac:dyDescent="0.25">
      <c r="A2888">
        <v>2176</v>
      </c>
      <c r="B2888" t="s">
        <v>66</v>
      </c>
      <c r="C2888" t="s">
        <v>3225</v>
      </c>
      <c r="D2888">
        <v>0</v>
      </c>
      <c r="E2888">
        <v>68</v>
      </c>
    </row>
    <row r="2889" spans="1:5" hidden="1" x14ac:dyDescent="0.25">
      <c r="A2889">
        <v>174</v>
      </c>
      <c r="B2889" t="s">
        <v>144</v>
      </c>
      <c r="C2889" t="e">
        <f>-¿De Quién es ese burro? -de Mardoqueo, el comunero que trae esteras</f>
        <v>#NAME?</v>
      </c>
      <c r="D2889">
        <v>0</v>
      </c>
      <c r="E2889">
        <v>68</v>
      </c>
    </row>
    <row r="2890" spans="1:5" hidden="1" x14ac:dyDescent="0.25">
      <c r="A2890">
        <v>39</v>
      </c>
      <c r="B2890" t="s">
        <v>3226</v>
      </c>
      <c r="C2890" t="s">
        <v>3227</v>
      </c>
      <c r="D2890">
        <v>0</v>
      </c>
      <c r="E2890">
        <v>68</v>
      </c>
    </row>
    <row r="2891" spans="1:5" hidden="1" x14ac:dyDescent="0.25">
      <c r="A2891">
        <v>898</v>
      </c>
      <c r="B2891" t="s">
        <v>421</v>
      </c>
      <c r="C2891" t="s">
        <v>3228</v>
      </c>
      <c r="D2891">
        <v>0</v>
      </c>
      <c r="E2891">
        <v>68</v>
      </c>
    </row>
    <row r="2892" spans="1:5" hidden="1" x14ac:dyDescent="0.25">
      <c r="A2892">
        <v>174</v>
      </c>
      <c r="B2892" t="s">
        <v>144</v>
      </c>
      <c r="C2892" t="s">
        <v>3229</v>
      </c>
      <c r="D2892">
        <v>0</v>
      </c>
      <c r="E2892">
        <v>68</v>
      </c>
    </row>
    <row r="2893" spans="1:5" hidden="1" x14ac:dyDescent="0.25">
      <c r="A2893">
        <v>2291</v>
      </c>
      <c r="B2893" t="s">
        <v>86</v>
      </c>
      <c r="C2893" t="s">
        <v>3230</v>
      </c>
      <c r="D2893">
        <v>0</v>
      </c>
      <c r="E2893">
        <v>68</v>
      </c>
    </row>
    <row r="2894" spans="1:5" hidden="1" x14ac:dyDescent="0.25">
      <c r="A2894">
        <v>382</v>
      </c>
      <c r="B2894" t="s">
        <v>9</v>
      </c>
      <c r="C2894" t="s">
        <v>3231</v>
      </c>
      <c r="D2894">
        <v>0</v>
      </c>
      <c r="E2894">
        <v>68</v>
      </c>
    </row>
    <row r="2895" spans="1:5" hidden="1" x14ac:dyDescent="0.25">
      <c r="A2895">
        <v>2233</v>
      </c>
      <c r="B2895" t="s">
        <v>2049</v>
      </c>
      <c r="C2895" t="s">
        <v>3232</v>
      </c>
      <c r="D2895">
        <v>0</v>
      </c>
      <c r="E2895">
        <v>68</v>
      </c>
    </row>
    <row r="2896" spans="1:5" hidden="1" x14ac:dyDescent="0.25">
      <c r="A2896">
        <v>1111</v>
      </c>
      <c r="B2896" t="s">
        <v>30</v>
      </c>
      <c r="C2896" t="s">
        <v>3233</v>
      </c>
      <c r="D2896">
        <v>0</v>
      </c>
      <c r="E2896">
        <v>68</v>
      </c>
    </row>
    <row r="2897" spans="1:5" hidden="1" x14ac:dyDescent="0.25">
      <c r="A2897">
        <v>1875</v>
      </c>
      <c r="B2897" t="s">
        <v>107</v>
      </c>
      <c r="C2897" t="s">
        <v>3234</v>
      </c>
      <c r="D2897">
        <v>0</v>
      </c>
      <c r="E2897">
        <v>68</v>
      </c>
    </row>
    <row r="2898" spans="1:5" hidden="1" x14ac:dyDescent="0.25">
      <c r="A2898">
        <v>1875</v>
      </c>
      <c r="B2898" t="s">
        <v>107</v>
      </c>
      <c r="C2898" t="s">
        <v>3235</v>
      </c>
      <c r="D2898">
        <v>0</v>
      </c>
      <c r="E2898">
        <v>68</v>
      </c>
    </row>
    <row r="2899" spans="1:5" hidden="1" x14ac:dyDescent="0.25">
      <c r="A2899">
        <v>433</v>
      </c>
      <c r="B2899" t="s">
        <v>419</v>
      </c>
      <c r="C2899" t="s">
        <v>3236</v>
      </c>
      <c r="D2899">
        <v>0</v>
      </c>
      <c r="E2899">
        <v>69</v>
      </c>
    </row>
    <row r="2900" spans="1:5" hidden="1" x14ac:dyDescent="0.25">
      <c r="A2900">
        <v>1894</v>
      </c>
      <c r="B2900" t="s">
        <v>286</v>
      </c>
      <c r="C2900" t="s">
        <v>3237</v>
      </c>
      <c r="D2900">
        <v>0</v>
      </c>
      <c r="E2900">
        <v>69</v>
      </c>
    </row>
    <row r="2901" spans="1:5" hidden="1" x14ac:dyDescent="0.25">
      <c r="A2901">
        <v>2219</v>
      </c>
      <c r="B2901" t="s">
        <v>396</v>
      </c>
      <c r="C2901" t="s">
        <v>3238</v>
      </c>
      <c r="D2901">
        <v>0</v>
      </c>
      <c r="E2901">
        <v>69</v>
      </c>
    </row>
    <row r="2902" spans="1:5" hidden="1" x14ac:dyDescent="0.25">
      <c r="A2902">
        <v>1804</v>
      </c>
      <c r="B2902" t="s">
        <v>115</v>
      </c>
      <c r="C2902" t="s">
        <v>3239</v>
      </c>
      <c r="D2902">
        <v>0</v>
      </c>
      <c r="E2902">
        <v>69</v>
      </c>
    </row>
    <row r="2903" spans="1:5" hidden="1" x14ac:dyDescent="0.25">
      <c r="A2903">
        <v>673</v>
      </c>
      <c r="B2903" t="s">
        <v>172</v>
      </c>
      <c r="C2903" t="s">
        <v>3240</v>
      </c>
      <c r="D2903">
        <v>0</v>
      </c>
      <c r="E2903">
        <v>69</v>
      </c>
    </row>
    <row r="2904" spans="1:5" hidden="1" x14ac:dyDescent="0.25">
      <c r="A2904">
        <v>1111</v>
      </c>
      <c r="B2904" t="s">
        <v>30</v>
      </c>
      <c r="C2904" t="s">
        <v>3241</v>
      </c>
      <c r="D2904">
        <v>0</v>
      </c>
      <c r="E2904">
        <v>69</v>
      </c>
    </row>
    <row r="2905" spans="1:5" hidden="1" x14ac:dyDescent="0.25">
      <c r="A2905">
        <v>1462</v>
      </c>
      <c r="B2905" t="s">
        <v>3242</v>
      </c>
      <c r="C2905" t="s">
        <v>3243</v>
      </c>
      <c r="D2905">
        <v>0</v>
      </c>
      <c r="E2905">
        <v>69</v>
      </c>
    </row>
    <row r="2906" spans="1:5" hidden="1" x14ac:dyDescent="0.25">
      <c r="A2906">
        <v>1875</v>
      </c>
      <c r="B2906" t="s">
        <v>107</v>
      </c>
      <c r="C2906" t="s">
        <v>3244</v>
      </c>
      <c r="D2906">
        <v>0</v>
      </c>
      <c r="E2906">
        <v>69</v>
      </c>
    </row>
    <row r="2907" spans="1:5" hidden="1" x14ac:dyDescent="0.25">
      <c r="A2907">
        <v>800</v>
      </c>
      <c r="B2907" t="s">
        <v>491</v>
      </c>
      <c r="C2907" t="s">
        <v>3245</v>
      </c>
      <c r="D2907">
        <v>0</v>
      </c>
      <c r="E2907">
        <v>69</v>
      </c>
    </row>
    <row r="2908" spans="1:5" hidden="1" x14ac:dyDescent="0.25">
      <c r="A2908">
        <v>513</v>
      </c>
      <c r="B2908" t="s">
        <v>61</v>
      </c>
      <c r="C2908" t="s">
        <v>3246</v>
      </c>
      <c r="D2908">
        <v>0</v>
      </c>
      <c r="E2908">
        <v>69</v>
      </c>
    </row>
    <row r="2909" spans="1:5" hidden="1" x14ac:dyDescent="0.25">
      <c r="A2909">
        <v>2126</v>
      </c>
      <c r="B2909" t="s">
        <v>3247</v>
      </c>
      <c r="C2909" t="s">
        <v>3248</v>
      </c>
      <c r="D2909">
        <v>0</v>
      </c>
      <c r="E2909">
        <v>69</v>
      </c>
    </row>
    <row r="2910" spans="1:5" hidden="1" x14ac:dyDescent="0.25">
      <c r="A2910">
        <v>2248</v>
      </c>
      <c r="B2910" t="s">
        <v>3249</v>
      </c>
      <c r="C2910" t="s">
        <v>3250</v>
      </c>
      <c r="D2910">
        <v>0</v>
      </c>
      <c r="E2910">
        <v>69</v>
      </c>
    </row>
    <row r="2911" spans="1:5" hidden="1" x14ac:dyDescent="0.25">
      <c r="A2911">
        <v>1163</v>
      </c>
      <c r="B2911" t="s">
        <v>987</v>
      </c>
      <c r="C2911" t="s">
        <v>3251</v>
      </c>
      <c r="D2911">
        <v>0</v>
      </c>
      <c r="E2911">
        <v>69</v>
      </c>
    </row>
    <row r="2912" spans="1:5" hidden="1" x14ac:dyDescent="0.25">
      <c r="A2912">
        <v>201</v>
      </c>
      <c r="B2912" t="s">
        <v>2313</v>
      </c>
      <c r="C2912" t="s">
        <v>3252</v>
      </c>
      <c r="D2912">
        <v>0</v>
      </c>
      <c r="E2912">
        <v>69</v>
      </c>
    </row>
    <row r="2913" spans="1:5" hidden="1" x14ac:dyDescent="0.25">
      <c r="A2913">
        <v>319</v>
      </c>
      <c r="B2913" t="s">
        <v>150</v>
      </c>
      <c r="C2913" t="s">
        <v>3253</v>
      </c>
      <c r="D2913">
        <v>0</v>
      </c>
      <c r="E2913">
        <v>69</v>
      </c>
    </row>
    <row r="2914" spans="1:5" hidden="1" x14ac:dyDescent="0.25">
      <c r="A2914">
        <v>1111</v>
      </c>
      <c r="B2914" t="s">
        <v>30</v>
      </c>
      <c r="C2914" t="s">
        <v>3254</v>
      </c>
      <c r="D2914">
        <v>0</v>
      </c>
      <c r="E2914">
        <v>69</v>
      </c>
    </row>
    <row r="2915" spans="1:5" hidden="1" x14ac:dyDescent="0.25">
      <c r="A2915">
        <v>636</v>
      </c>
      <c r="B2915" t="s">
        <v>296</v>
      </c>
      <c r="C2915" t="s">
        <v>3255</v>
      </c>
      <c r="D2915">
        <v>0</v>
      </c>
      <c r="E2915">
        <v>69</v>
      </c>
    </row>
    <row r="2916" spans="1:5" hidden="1" x14ac:dyDescent="0.25">
      <c r="A2916">
        <v>2212</v>
      </c>
      <c r="B2916" t="s">
        <v>11</v>
      </c>
      <c r="C2916" t="s">
        <v>3256</v>
      </c>
      <c r="D2916">
        <v>0</v>
      </c>
      <c r="E2916">
        <v>69</v>
      </c>
    </row>
    <row r="2917" spans="1:5" hidden="1" x14ac:dyDescent="0.25">
      <c r="A2917">
        <v>769</v>
      </c>
      <c r="B2917" t="s">
        <v>271</v>
      </c>
      <c r="C2917" t="s">
        <v>3257</v>
      </c>
      <c r="D2917">
        <v>0</v>
      </c>
      <c r="E2917">
        <v>69</v>
      </c>
    </row>
    <row r="2918" spans="1:5" hidden="1" x14ac:dyDescent="0.25">
      <c r="A2918">
        <v>1995</v>
      </c>
      <c r="B2918" t="s">
        <v>213</v>
      </c>
      <c r="C2918" t="s">
        <v>3258</v>
      </c>
      <c r="D2918">
        <v>0</v>
      </c>
      <c r="E2918">
        <v>69</v>
      </c>
    </row>
    <row r="2919" spans="1:5" hidden="1" x14ac:dyDescent="0.25">
      <c r="A2919">
        <v>803</v>
      </c>
      <c r="B2919" t="s">
        <v>3259</v>
      </c>
      <c r="C2919" t="s">
        <v>3260</v>
      </c>
      <c r="D2919">
        <v>0</v>
      </c>
      <c r="E2919">
        <v>69</v>
      </c>
    </row>
    <row r="2920" spans="1:5" hidden="1" x14ac:dyDescent="0.25">
      <c r="A2920">
        <v>1738</v>
      </c>
      <c r="B2920" t="s">
        <v>21</v>
      </c>
      <c r="C2920" t="s">
        <v>3261</v>
      </c>
      <c r="D2920">
        <v>0</v>
      </c>
      <c r="E2920">
        <v>69</v>
      </c>
    </row>
    <row r="2921" spans="1:5" hidden="1" x14ac:dyDescent="0.25">
      <c r="A2921">
        <v>414</v>
      </c>
      <c r="B2921" t="s">
        <v>49</v>
      </c>
      <c r="C2921" t="s">
        <v>3262</v>
      </c>
      <c r="D2921">
        <v>0</v>
      </c>
      <c r="E2921">
        <v>69</v>
      </c>
    </row>
    <row r="2922" spans="1:5" x14ac:dyDescent="0.25">
      <c r="A2922">
        <v>2317</v>
      </c>
      <c r="B2922" t="s">
        <v>3263</v>
      </c>
      <c r="C2922" t="s">
        <v>3264</v>
      </c>
      <c r="D2922" s="1">
        <v>3</v>
      </c>
      <c r="E2922">
        <v>69</v>
      </c>
    </row>
    <row r="2923" spans="1:5" hidden="1" x14ac:dyDescent="0.25">
      <c r="A2923">
        <v>1318</v>
      </c>
      <c r="B2923" t="s">
        <v>547</v>
      </c>
      <c r="C2923" t="s">
        <v>3265</v>
      </c>
      <c r="D2923">
        <v>0</v>
      </c>
      <c r="E2923">
        <v>69</v>
      </c>
    </row>
    <row r="2924" spans="1:5" hidden="1" x14ac:dyDescent="0.25">
      <c r="A2924">
        <v>1046</v>
      </c>
      <c r="B2924" t="s">
        <v>136</v>
      </c>
      <c r="C2924" t="s">
        <v>3266</v>
      </c>
      <c r="D2924">
        <v>0</v>
      </c>
      <c r="E2924">
        <v>69</v>
      </c>
    </row>
    <row r="2925" spans="1:5" hidden="1" x14ac:dyDescent="0.25">
      <c r="A2925">
        <v>1111</v>
      </c>
      <c r="B2925" t="s">
        <v>30</v>
      </c>
      <c r="C2925" t="s">
        <v>3267</v>
      </c>
      <c r="D2925">
        <v>0</v>
      </c>
      <c r="E2925">
        <v>69</v>
      </c>
    </row>
    <row r="2926" spans="1:5" hidden="1" x14ac:dyDescent="0.25">
      <c r="A2926">
        <v>1502</v>
      </c>
      <c r="B2926" t="s">
        <v>847</v>
      </c>
      <c r="C2926" t="s">
        <v>3268</v>
      </c>
      <c r="D2926">
        <v>0</v>
      </c>
      <c r="E2926">
        <v>69</v>
      </c>
    </row>
    <row r="2927" spans="1:5" hidden="1" x14ac:dyDescent="0.25">
      <c r="A2927">
        <v>1046</v>
      </c>
      <c r="B2927" t="s">
        <v>136</v>
      </c>
      <c r="C2927" t="s">
        <v>3269</v>
      </c>
      <c r="D2927">
        <v>0</v>
      </c>
      <c r="E2927">
        <v>69</v>
      </c>
    </row>
    <row r="2928" spans="1:5" hidden="1" x14ac:dyDescent="0.25">
      <c r="A2928">
        <v>1029</v>
      </c>
      <c r="B2928" t="s">
        <v>3270</v>
      </c>
      <c r="C2928" t="s">
        <v>3271</v>
      </c>
      <c r="D2928">
        <v>0</v>
      </c>
      <c r="E2928">
        <v>69</v>
      </c>
    </row>
    <row r="2929" spans="1:5" hidden="1" x14ac:dyDescent="0.25">
      <c r="A2929">
        <v>1111</v>
      </c>
      <c r="B2929" t="s">
        <v>30</v>
      </c>
      <c r="C2929" t="s">
        <v>3272</v>
      </c>
      <c r="D2929">
        <v>0</v>
      </c>
      <c r="E2929">
        <v>69</v>
      </c>
    </row>
    <row r="2930" spans="1:5" hidden="1" x14ac:dyDescent="0.25">
      <c r="A2930">
        <v>649</v>
      </c>
      <c r="B2930" t="s">
        <v>3273</v>
      </c>
      <c r="C2930" t="s">
        <v>3274</v>
      </c>
      <c r="D2930">
        <v>0</v>
      </c>
      <c r="E2930">
        <v>69</v>
      </c>
    </row>
    <row r="2931" spans="1:5" hidden="1" x14ac:dyDescent="0.25">
      <c r="A2931">
        <v>1689</v>
      </c>
      <c r="B2931" t="s">
        <v>1120</v>
      </c>
      <c r="C2931" t="s">
        <v>3275</v>
      </c>
      <c r="D2931">
        <v>0</v>
      </c>
      <c r="E2931">
        <v>69</v>
      </c>
    </row>
    <row r="2932" spans="1:5" hidden="1" x14ac:dyDescent="0.25">
      <c r="A2932">
        <v>2237</v>
      </c>
      <c r="B2932" t="s">
        <v>385</v>
      </c>
      <c r="C2932" t="s">
        <v>3276</v>
      </c>
      <c r="D2932">
        <v>0</v>
      </c>
      <c r="E2932">
        <v>69</v>
      </c>
    </row>
    <row r="2933" spans="1:5" hidden="1" x14ac:dyDescent="0.25">
      <c r="A2933">
        <v>1954</v>
      </c>
      <c r="B2933" t="s">
        <v>83</v>
      </c>
      <c r="C2933" t="s">
        <v>3277</v>
      </c>
      <c r="D2933">
        <v>0</v>
      </c>
      <c r="E2933">
        <v>69</v>
      </c>
    </row>
    <row r="2934" spans="1:5" hidden="1" x14ac:dyDescent="0.25">
      <c r="A2934">
        <v>1111</v>
      </c>
      <c r="B2934" t="s">
        <v>30</v>
      </c>
      <c r="C2934" t="s">
        <v>3278</v>
      </c>
      <c r="D2934">
        <v>0</v>
      </c>
      <c r="E2934">
        <v>69</v>
      </c>
    </row>
    <row r="2935" spans="1:5" hidden="1" x14ac:dyDescent="0.25">
      <c r="A2935">
        <v>2236</v>
      </c>
      <c r="B2935" t="s">
        <v>90</v>
      </c>
      <c r="C2935" t="s">
        <v>3279</v>
      </c>
      <c r="D2935">
        <v>0</v>
      </c>
      <c r="E2935">
        <v>69</v>
      </c>
    </row>
    <row r="2936" spans="1:5" hidden="1" x14ac:dyDescent="0.25">
      <c r="A2936">
        <v>1080</v>
      </c>
      <c r="B2936" t="s">
        <v>1008</v>
      </c>
      <c r="C2936" t="s">
        <v>3280</v>
      </c>
      <c r="D2936">
        <v>0</v>
      </c>
      <c r="E2936">
        <v>69</v>
      </c>
    </row>
    <row r="2937" spans="1:5" hidden="1" x14ac:dyDescent="0.25">
      <c r="A2937">
        <v>258</v>
      </c>
      <c r="B2937" t="s">
        <v>380</v>
      </c>
      <c r="C2937" t="s">
        <v>3281</v>
      </c>
      <c r="D2937">
        <v>0</v>
      </c>
      <c r="E2937">
        <v>69</v>
      </c>
    </row>
    <row r="2938" spans="1:5" hidden="1" x14ac:dyDescent="0.25">
      <c r="A2938">
        <v>1959</v>
      </c>
      <c r="B2938" t="s">
        <v>545</v>
      </c>
      <c r="C2938" t="s">
        <v>12782</v>
      </c>
      <c r="D2938">
        <v>0</v>
      </c>
      <c r="E2938">
        <v>0</v>
      </c>
    </row>
    <row r="2939" spans="1:5" hidden="1" x14ac:dyDescent="0.25">
      <c r="A2939">
        <v>1111</v>
      </c>
      <c r="B2939" t="s">
        <v>30</v>
      </c>
      <c r="C2939" t="s">
        <v>3282</v>
      </c>
      <c r="D2939">
        <v>0</v>
      </c>
      <c r="E2939">
        <v>69</v>
      </c>
    </row>
    <row r="2940" spans="1:5" hidden="1" x14ac:dyDescent="0.25">
      <c r="A2940">
        <v>1317</v>
      </c>
      <c r="B2940" t="s">
        <v>825</v>
      </c>
      <c r="C2940" t="s">
        <v>3283</v>
      </c>
      <c r="D2940">
        <v>0</v>
      </c>
      <c r="E2940">
        <v>69</v>
      </c>
    </row>
    <row r="2941" spans="1:5" hidden="1" x14ac:dyDescent="0.25">
      <c r="A2941">
        <v>414</v>
      </c>
      <c r="B2941" t="s">
        <v>49</v>
      </c>
      <c r="C2941" t="s">
        <v>3284</v>
      </c>
      <c r="D2941">
        <v>0</v>
      </c>
      <c r="E2941">
        <v>69</v>
      </c>
    </row>
    <row r="2942" spans="1:5" hidden="1" x14ac:dyDescent="0.25">
      <c r="A2942">
        <v>1894</v>
      </c>
      <c r="B2942" t="s">
        <v>286</v>
      </c>
      <c r="C2942" t="s">
        <v>3285</v>
      </c>
      <c r="D2942">
        <v>0</v>
      </c>
      <c r="E2942">
        <v>69</v>
      </c>
    </row>
    <row r="2943" spans="1:5" hidden="1" x14ac:dyDescent="0.25">
      <c r="A2943">
        <v>382</v>
      </c>
      <c r="B2943" t="s">
        <v>9</v>
      </c>
      <c r="C2943" t="s">
        <v>3286</v>
      </c>
      <c r="D2943">
        <v>0</v>
      </c>
      <c r="E2943">
        <v>69</v>
      </c>
    </row>
    <row r="2944" spans="1:5" hidden="1" x14ac:dyDescent="0.25">
      <c r="A2944">
        <v>1254</v>
      </c>
      <c r="B2944" t="s">
        <v>1916</v>
      </c>
      <c r="C2944" t="e">
        <f>-Tonterías -dijo el mayor con cólera- Usted debe leer novelas, Gamboa</f>
        <v>#NAME?</v>
      </c>
      <c r="D2944">
        <v>0</v>
      </c>
      <c r="E2944">
        <v>69</v>
      </c>
    </row>
    <row r="2945" spans="1:5" hidden="1" x14ac:dyDescent="0.25">
      <c r="A2945">
        <v>673</v>
      </c>
      <c r="B2945" t="s">
        <v>172</v>
      </c>
      <c r="C2945" t="e">
        <f>-Templado Como un perro - dijo Emilio- Miren cómo le brillan los Ojos</f>
        <v>#NAME?</v>
      </c>
      <c r="D2945">
        <v>0</v>
      </c>
      <c r="E2945">
        <v>69</v>
      </c>
    </row>
    <row r="2946" spans="1:5" hidden="1" x14ac:dyDescent="0.25">
      <c r="A2946">
        <v>2291</v>
      </c>
      <c r="B2946" t="s">
        <v>86</v>
      </c>
      <c r="C2946" t="s">
        <v>3287</v>
      </c>
      <c r="D2946">
        <v>0</v>
      </c>
      <c r="E2946">
        <v>69</v>
      </c>
    </row>
    <row r="2947" spans="1:5" hidden="1" x14ac:dyDescent="0.25">
      <c r="A2947">
        <v>1155</v>
      </c>
      <c r="B2947" t="s">
        <v>1914</v>
      </c>
      <c r="C2947" t="s">
        <v>3288</v>
      </c>
      <c r="D2947">
        <v>0</v>
      </c>
      <c r="E2947">
        <v>69</v>
      </c>
    </row>
    <row r="2948" spans="1:5" hidden="1" x14ac:dyDescent="0.25">
      <c r="A2948">
        <v>1876</v>
      </c>
      <c r="B2948" t="s">
        <v>57</v>
      </c>
      <c r="C2948" t="s">
        <v>3289</v>
      </c>
      <c r="D2948">
        <v>0</v>
      </c>
      <c r="E2948">
        <v>69</v>
      </c>
    </row>
    <row r="2949" spans="1:5" hidden="1" x14ac:dyDescent="0.25">
      <c r="A2949">
        <v>2015</v>
      </c>
      <c r="B2949" t="s">
        <v>895</v>
      </c>
      <c r="C2949" t="s">
        <v>3290</v>
      </c>
      <c r="D2949">
        <v>0</v>
      </c>
      <c r="E2949">
        <v>69</v>
      </c>
    </row>
    <row r="2950" spans="1:5" hidden="1" x14ac:dyDescent="0.25">
      <c r="A2950">
        <v>1046</v>
      </c>
      <c r="B2950" t="s">
        <v>136</v>
      </c>
      <c r="C2950" t="s">
        <v>3291</v>
      </c>
      <c r="D2950">
        <v>0</v>
      </c>
      <c r="E2950">
        <v>69</v>
      </c>
    </row>
    <row r="2951" spans="1:5" hidden="1" x14ac:dyDescent="0.25">
      <c r="A2951">
        <v>1111</v>
      </c>
      <c r="B2951" t="s">
        <v>30</v>
      </c>
      <c r="C2951" t="s">
        <v>3292</v>
      </c>
      <c r="D2951">
        <v>0</v>
      </c>
      <c r="E2951">
        <v>69</v>
      </c>
    </row>
    <row r="2952" spans="1:5" hidden="1" x14ac:dyDescent="0.25">
      <c r="A2952">
        <v>1402</v>
      </c>
      <c r="B2952" t="s">
        <v>96</v>
      </c>
      <c r="C2952" t="s">
        <v>3293</v>
      </c>
      <c r="D2952">
        <v>0</v>
      </c>
      <c r="E2952">
        <v>69</v>
      </c>
    </row>
    <row r="2953" spans="1:5" hidden="1" x14ac:dyDescent="0.25">
      <c r="A2953">
        <v>265</v>
      </c>
      <c r="B2953" t="s">
        <v>256</v>
      </c>
      <c r="C2953" t="s">
        <v>3294</v>
      </c>
      <c r="D2953">
        <v>0</v>
      </c>
      <c r="E2953">
        <v>69</v>
      </c>
    </row>
    <row r="2954" spans="1:5" hidden="1" x14ac:dyDescent="0.25">
      <c r="A2954">
        <v>1402</v>
      </c>
      <c r="B2954" t="s">
        <v>96</v>
      </c>
      <c r="C2954" t="s">
        <v>3295</v>
      </c>
      <c r="D2954">
        <v>0</v>
      </c>
      <c r="E2954">
        <v>69</v>
      </c>
    </row>
    <row r="2955" spans="1:5" hidden="1" x14ac:dyDescent="0.25">
      <c r="A2955">
        <v>893</v>
      </c>
      <c r="B2955" t="s">
        <v>80</v>
      </c>
      <c r="C2955" t="s">
        <v>12783</v>
      </c>
      <c r="D2955">
        <v>0</v>
      </c>
      <c r="E2955">
        <v>0</v>
      </c>
    </row>
    <row r="2956" spans="1:5" hidden="1" x14ac:dyDescent="0.25">
      <c r="A2956">
        <v>2220</v>
      </c>
      <c r="B2956" t="s">
        <v>360</v>
      </c>
      <c r="C2956" t="s">
        <v>3296</v>
      </c>
      <c r="D2956">
        <v>0</v>
      </c>
      <c r="E2956">
        <v>69</v>
      </c>
    </row>
    <row r="2957" spans="1:5" hidden="1" x14ac:dyDescent="0.25">
      <c r="A2957">
        <v>2236</v>
      </c>
      <c r="B2957" t="s">
        <v>90</v>
      </c>
      <c r="C2957" t="s">
        <v>3297</v>
      </c>
      <c r="D2957">
        <v>0</v>
      </c>
      <c r="E2957">
        <v>69</v>
      </c>
    </row>
    <row r="2958" spans="1:5" hidden="1" x14ac:dyDescent="0.25">
      <c r="A2958">
        <v>2274</v>
      </c>
      <c r="B2958" t="s">
        <v>1483</v>
      </c>
      <c r="C2958" t="s">
        <v>3298</v>
      </c>
      <c r="D2958">
        <v>0</v>
      </c>
      <c r="E2958">
        <v>69</v>
      </c>
    </row>
    <row r="2959" spans="1:5" hidden="1" x14ac:dyDescent="0.25">
      <c r="A2959">
        <v>2220</v>
      </c>
      <c r="B2959" t="s">
        <v>360</v>
      </c>
      <c r="C2959" t="s">
        <v>3299</v>
      </c>
      <c r="D2959">
        <v>0</v>
      </c>
      <c r="E2959">
        <v>69</v>
      </c>
    </row>
    <row r="2960" spans="1:5" hidden="1" x14ac:dyDescent="0.25">
      <c r="A2960">
        <v>1526</v>
      </c>
      <c r="B2960" t="s">
        <v>399</v>
      </c>
      <c r="C2960" t="s">
        <v>3300</v>
      </c>
      <c r="D2960">
        <v>0</v>
      </c>
      <c r="E2960">
        <v>69</v>
      </c>
    </row>
    <row r="2961" spans="1:5" hidden="1" x14ac:dyDescent="0.25">
      <c r="A2961">
        <v>2103</v>
      </c>
      <c r="B2961" t="s">
        <v>226</v>
      </c>
      <c r="C2961" t="s">
        <v>3301</v>
      </c>
      <c r="D2961">
        <v>0</v>
      </c>
      <c r="E2961">
        <v>69</v>
      </c>
    </row>
    <row r="2962" spans="1:5" hidden="1" x14ac:dyDescent="0.25">
      <c r="A2962">
        <v>513</v>
      </c>
      <c r="B2962" t="s">
        <v>61</v>
      </c>
      <c r="C2962" t="s">
        <v>3302</v>
      </c>
      <c r="D2962">
        <v>0</v>
      </c>
      <c r="E2962">
        <v>69</v>
      </c>
    </row>
    <row r="2963" spans="1:5" hidden="1" x14ac:dyDescent="0.25">
      <c r="A2963">
        <v>1111</v>
      </c>
      <c r="B2963" t="s">
        <v>30</v>
      </c>
      <c r="C2963" t="s">
        <v>3303</v>
      </c>
      <c r="D2963">
        <v>0</v>
      </c>
      <c r="E2963">
        <v>69</v>
      </c>
    </row>
    <row r="2964" spans="1:5" hidden="1" x14ac:dyDescent="0.25">
      <c r="A2964">
        <v>661</v>
      </c>
      <c r="B2964" t="s">
        <v>124</v>
      </c>
      <c r="C2964" t="s">
        <v>3304</v>
      </c>
      <c r="D2964">
        <v>0</v>
      </c>
      <c r="E2964">
        <v>69</v>
      </c>
    </row>
    <row r="2965" spans="1:5" hidden="1" x14ac:dyDescent="0.25">
      <c r="A2965">
        <v>1111</v>
      </c>
      <c r="B2965" t="s">
        <v>30</v>
      </c>
      <c r="C2965" t="s">
        <v>3305</v>
      </c>
      <c r="D2965">
        <v>0</v>
      </c>
      <c r="E2965">
        <v>69</v>
      </c>
    </row>
    <row r="2966" spans="1:5" hidden="1" x14ac:dyDescent="0.25">
      <c r="A2966">
        <v>1241</v>
      </c>
      <c r="B2966" t="s">
        <v>3306</v>
      </c>
      <c r="C2966" t="s">
        <v>3307</v>
      </c>
      <c r="D2966">
        <v>0</v>
      </c>
      <c r="E2966">
        <v>69</v>
      </c>
    </row>
    <row r="2967" spans="1:5" hidden="1" x14ac:dyDescent="0.25">
      <c r="A2967">
        <v>1046</v>
      </c>
      <c r="B2967" t="s">
        <v>136</v>
      </c>
      <c r="C2967" t="s">
        <v>3308</v>
      </c>
      <c r="D2967">
        <v>0</v>
      </c>
      <c r="E2967">
        <v>69</v>
      </c>
    </row>
    <row r="2968" spans="1:5" hidden="1" x14ac:dyDescent="0.25">
      <c r="A2968">
        <v>23</v>
      </c>
      <c r="B2968" t="s">
        <v>1952</v>
      </c>
      <c r="C2968" t="s">
        <v>3309</v>
      </c>
      <c r="D2968">
        <v>0</v>
      </c>
      <c r="E2968">
        <v>69</v>
      </c>
    </row>
    <row r="2969" spans="1:5" hidden="1" x14ac:dyDescent="0.25">
      <c r="A2969">
        <v>1697</v>
      </c>
      <c r="B2969" t="s">
        <v>163</v>
      </c>
      <c r="C2969" t="s">
        <v>3310</v>
      </c>
      <c r="D2969">
        <v>0</v>
      </c>
      <c r="E2969">
        <v>69</v>
      </c>
    </row>
    <row r="2970" spans="1:5" hidden="1" x14ac:dyDescent="0.25">
      <c r="A2970">
        <v>1271</v>
      </c>
      <c r="B2970" t="s">
        <v>1254</v>
      </c>
      <c r="C2970" t="s">
        <v>3311</v>
      </c>
      <c r="D2970">
        <v>0</v>
      </c>
      <c r="E2970">
        <v>69</v>
      </c>
    </row>
    <row r="2971" spans="1:5" hidden="1" x14ac:dyDescent="0.25">
      <c r="A2971">
        <v>661</v>
      </c>
      <c r="B2971" t="s">
        <v>124</v>
      </c>
      <c r="C2971" t="s">
        <v>3312</v>
      </c>
      <c r="D2971">
        <v>0</v>
      </c>
      <c r="E2971">
        <v>69</v>
      </c>
    </row>
    <row r="2972" spans="1:5" hidden="1" x14ac:dyDescent="0.25">
      <c r="A2972">
        <v>961</v>
      </c>
      <c r="B2972" t="s">
        <v>152</v>
      </c>
      <c r="C2972" t="s">
        <v>3313</v>
      </c>
      <c r="D2972">
        <v>0</v>
      </c>
      <c r="E2972">
        <v>69</v>
      </c>
    </row>
    <row r="2973" spans="1:5" hidden="1" x14ac:dyDescent="0.25">
      <c r="A2973">
        <v>793</v>
      </c>
      <c r="B2973" t="s">
        <v>981</v>
      </c>
      <c r="C2973" t="s">
        <v>3314</v>
      </c>
      <c r="D2973">
        <v>0</v>
      </c>
      <c r="E2973">
        <v>69</v>
      </c>
    </row>
    <row r="2974" spans="1:5" hidden="1" x14ac:dyDescent="0.25">
      <c r="A2974">
        <v>232</v>
      </c>
      <c r="B2974" t="s">
        <v>1501</v>
      </c>
      <c r="C2974" t="s">
        <v>3315</v>
      </c>
      <c r="D2974">
        <v>0</v>
      </c>
      <c r="E2974">
        <v>69</v>
      </c>
    </row>
    <row r="2975" spans="1:5" hidden="1" x14ac:dyDescent="0.25">
      <c r="A2975">
        <v>435</v>
      </c>
      <c r="B2975" t="s">
        <v>126</v>
      </c>
      <c r="C2975" t="s">
        <v>3316</v>
      </c>
      <c r="D2975">
        <v>0</v>
      </c>
      <c r="E2975">
        <v>69</v>
      </c>
    </row>
    <row r="2976" spans="1:5" hidden="1" x14ac:dyDescent="0.25">
      <c r="A2976">
        <v>2202</v>
      </c>
      <c r="B2976" t="s">
        <v>2838</v>
      </c>
      <c r="C2976" t="s">
        <v>3317</v>
      </c>
      <c r="D2976">
        <v>0</v>
      </c>
      <c r="E2976">
        <v>69</v>
      </c>
    </row>
    <row r="2977" spans="1:5" hidden="1" x14ac:dyDescent="0.25">
      <c r="A2977">
        <v>1857</v>
      </c>
      <c r="B2977" t="s">
        <v>917</v>
      </c>
      <c r="C2977" t="s">
        <v>3318</v>
      </c>
      <c r="D2977">
        <v>0</v>
      </c>
      <c r="E2977">
        <v>69</v>
      </c>
    </row>
    <row r="2978" spans="1:5" hidden="1" x14ac:dyDescent="0.25">
      <c r="A2978">
        <v>1876</v>
      </c>
      <c r="B2978" t="s">
        <v>57</v>
      </c>
      <c r="C2978" t="s">
        <v>3319</v>
      </c>
      <c r="D2978">
        <v>0</v>
      </c>
      <c r="E2978">
        <v>69</v>
      </c>
    </row>
    <row r="2979" spans="1:5" hidden="1" x14ac:dyDescent="0.25">
      <c r="A2979">
        <v>382</v>
      </c>
      <c r="B2979" t="s">
        <v>9</v>
      </c>
      <c r="C2979" t="s">
        <v>3320</v>
      </c>
      <c r="D2979">
        <v>0</v>
      </c>
      <c r="E2979">
        <v>69</v>
      </c>
    </row>
    <row r="2980" spans="1:5" hidden="1" x14ac:dyDescent="0.25">
      <c r="A2980">
        <v>430</v>
      </c>
      <c r="B2980" t="s">
        <v>219</v>
      </c>
      <c r="C2980" t="s">
        <v>3321</v>
      </c>
      <c r="D2980">
        <v>0</v>
      </c>
      <c r="E2980">
        <v>69</v>
      </c>
    </row>
    <row r="2981" spans="1:5" hidden="1" x14ac:dyDescent="0.25">
      <c r="A2981">
        <v>2273</v>
      </c>
      <c r="B2981" t="s">
        <v>2083</v>
      </c>
      <c r="C2981" t="s">
        <v>3322</v>
      </c>
      <c r="D2981">
        <v>0</v>
      </c>
      <c r="E2981">
        <v>69</v>
      </c>
    </row>
    <row r="2982" spans="1:5" hidden="1" x14ac:dyDescent="0.25">
      <c r="A2982">
        <v>1111</v>
      </c>
      <c r="B2982" t="s">
        <v>30</v>
      </c>
      <c r="C2982" t="s">
        <v>3323</v>
      </c>
      <c r="D2982">
        <v>0</v>
      </c>
      <c r="E2982">
        <v>69</v>
      </c>
    </row>
    <row r="2983" spans="1:5" hidden="1" x14ac:dyDescent="0.25">
      <c r="A2983">
        <v>1865</v>
      </c>
      <c r="B2983" t="s">
        <v>63</v>
      </c>
      <c r="C2983" t="s">
        <v>3324</v>
      </c>
      <c r="D2983">
        <v>0</v>
      </c>
      <c r="E2983">
        <v>69</v>
      </c>
    </row>
    <row r="2984" spans="1:5" hidden="1" x14ac:dyDescent="0.25">
      <c r="A2984">
        <v>435</v>
      </c>
      <c r="B2984" t="s">
        <v>126</v>
      </c>
      <c r="C2984" t="s">
        <v>3325</v>
      </c>
      <c r="D2984">
        <v>0</v>
      </c>
      <c r="E2984">
        <v>69</v>
      </c>
    </row>
    <row r="2985" spans="1:5" hidden="1" x14ac:dyDescent="0.25">
      <c r="A2985">
        <v>37</v>
      </c>
      <c r="B2985" t="s">
        <v>3326</v>
      </c>
      <c r="C2985" t="s">
        <v>3327</v>
      </c>
      <c r="D2985">
        <v>0</v>
      </c>
      <c r="E2985">
        <v>69</v>
      </c>
    </row>
    <row r="2986" spans="1:5" hidden="1" x14ac:dyDescent="0.25">
      <c r="A2986">
        <v>1574</v>
      </c>
      <c r="B2986" t="s">
        <v>933</v>
      </c>
      <c r="C2986" t="s">
        <v>3328</v>
      </c>
      <c r="D2986">
        <v>0</v>
      </c>
      <c r="E2986">
        <v>69</v>
      </c>
    </row>
    <row r="2987" spans="1:5" hidden="1" x14ac:dyDescent="0.25">
      <c r="A2987">
        <v>574</v>
      </c>
      <c r="B2987" t="s">
        <v>976</v>
      </c>
      <c r="C2987" t="s">
        <v>3329</v>
      </c>
      <c r="D2987">
        <v>0</v>
      </c>
      <c r="E2987">
        <v>69</v>
      </c>
    </row>
    <row r="2988" spans="1:5" hidden="1" x14ac:dyDescent="0.25">
      <c r="A2988">
        <v>1450</v>
      </c>
      <c r="B2988" t="s">
        <v>241</v>
      </c>
      <c r="C2988" t="s">
        <v>3330</v>
      </c>
      <c r="D2988">
        <v>0</v>
      </c>
      <c r="E2988">
        <v>69</v>
      </c>
    </row>
    <row r="2989" spans="1:5" hidden="1" x14ac:dyDescent="0.25">
      <c r="A2989">
        <v>75</v>
      </c>
      <c r="B2989" t="s">
        <v>5</v>
      </c>
      <c r="C2989" t="s">
        <v>3331</v>
      </c>
      <c r="D2989">
        <v>0</v>
      </c>
      <c r="E2989">
        <v>69</v>
      </c>
    </row>
    <row r="2990" spans="1:5" hidden="1" x14ac:dyDescent="0.25">
      <c r="A2990">
        <v>1875</v>
      </c>
      <c r="B2990" t="s">
        <v>107</v>
      </c>
      <c r="C2990" t="s">
        <v>3332</v>
      </c>
      <c r="D2990">
        <v>0</v>
      </c>
      <c r="E2990">
        <v>69</v>
      </c>
    </row>
    <row r="2991" spans="1:5" hidden="1" x14ac:dyDescent="0.25">
      <c r="A2991">
        <v>1355</v>
      </c>
      <c r="B2991" t="s">
        <v>449</v>
      </c>
      <c r="C2991" t="e">
        <f>-no - dijo Arróspide- ¿Acaso no sabes? alguien ha pegado un chivatazo</f>
        <v>#NAME?</v>
      </c>
      <c r="D2991">
        <v>0</v>
      </c>
      <c r="E2991">
        <v>69</v>
      </c>
    </row>
    <row r="2992" spans="1:5" hidden="1" x14ac:dyDescent="0.25">
      <c r="A2992">
        <v>2115</v>
      </c>
      <c r="B2992" t="s">
        <v>35</v>
      </c>
      <c r="C2992" t="s">
        <v>3333</v>
      </c>
      <c r="D2992">
        <v>0</v>
      </c>
      <c r="E2992">
        <v>69</v>
      </c>
    </row>
    <row r="2993" spans="1:5" hidden="1" x14ac:dyDescent="0.25">
      <c r="A2993">
        <v>75</v>
      </c>
      <c r="B2993" t="s">
        <v>5</v>
      </c>
      <c r="C2993" t="s">
        <v>3334</v>
      </c>
      <c r="D2993">
        <v>0</v>
      </c>
      <c r="E2993">
        <v>69</v>
      </c>
    </row>
    <row r="2994" spans="1:5" hidden="1" x14ac:dyDescent="0.25">
      <c r="A2994">
        <v>153</v>
      </c>
      <c r="B2994" t="s">
        <v>523</v>
      </c>
      <c r="C2994" t="s">
        <v>3335</v>
      </c>
      <c r="D2994">
        <v>0</v>
      </c>
      <c r="E2994">
        <v>69</v>
      </c>
    </row>
    <row r="2995" spans="1:5" hidden="1" x14ac:dyDescent="0.25">
      <c r="A2995">
        <v>414</v>
      </c>
      <c r="B2995" t="s">
        <v>49</v>
      </c>
      <c r="C2995" t="s">
        <v>3336</v>
      </c>
      <c r="D2995">
        <v>0</v>
      </c>
      <c r="E2995">
        <v>69</v>
      </c>
    </row>
    <row r="2996" spans="1:5" hidden="1" x14ac:dyDescent="0.25">
      <c r="A2996">
        <v>1416</v>
      </c>
      <c r="B2996" t="s">
        <v>1857</v>
      </c>
      <c r="C2996" t="s">
        <v>3337</v>
      </c>
      <c r="D2996">
        <v>0</v>
      </c>
      <c r="E2996">
        <v>69</v>
      </c>
    </row>
    <row r="2997" spans="1:5" hidden="1" x14ac:dyDescent="0.25">
      <c r="A2997">
        <v>2115</v>
      </c>
      <c r="B2997" t="s">
        <v>35</v>
      </c>
      <c r="C2997" t="s">
        <v>3338</v>
      </c>
      <c r="D2997">
        <v>0</v>
      </c>
      <c r="E2997">
        <v>69</v>
      </c>
    </row>
    <row r="2998" spans="1:5" hidden="1" x14ac:dyDescent="0.25">
      <c r="A2998">
        <v>1954</v>
      </c>
      <c r="B2998" t="s">
        <v>83</v>
      </c>
      <c r="C2998" t="s">
        <v>3339</v>
      </c>
      <c r="D2998">
        <v>0</v>
      </c>
      <c r="E2998">
        <v>69</v>
      </c>
    </row>
    <row r="2999" spans="1:5" hidden="1" x14ac:dyDescent="0.25">
      <c r="A2999">
        <v>243</v>
      </c>
      <c r="B2999" t="s">
        <v>276</v>
      </c>
      <c r="C2999" t="s">
        <v>3340</v>
      </c>
      <c r="D2999">
        <v>0</v>
      </c>
      <c r="E2999">
        <v>69</v>
      </c>
    </row>
    <row r="3000" spans="1:5" hidden="1" x14ac:dyDescent="0.25">
      <c r="A3000">
        <v>1025</v>
      </c>
      <c r="B3000" t="s">
        <v>413</v>
      </c>
      <c r="C3000" t="s">
        <v>3341</v>
      </c>
      <c r="D3000">
        <v>0</v>
      </c>
      <c r="E3000">
        <v>69</v>
      </c>
    </row>
    <row r="3001" spans="1:5" hidden="1" x14ac:dyDescent="0.25">
      <c r="A3001">
        <v>1299</v>
      </c>
      <c r="B3001" t="s">
        <v>94</v>
      </c>
      <c r="C3001" t="s">
        <v>3342</v>
      </c>
      <c r="D3001">
        <v>0</v>
      </c>
      <c r="E3001">
        <v>69</v>
      </c>
    </row>
    <row r="3002" spans="1:5" hidden="1" x14ac:dyDescent="0.25">
      <c r="A3002">
        <v>2309</v>
      </c>
      <c r="B3002" t="s">
        <v>2404</v>
      </c>
      <c r="C3002" t="s">
        <v>3343</v>
      </c>
      <c r="D3002">
        <v>0</v>
      </c>
      <c r="E3002">
        <v>70</v>
      </c>
    </row>
    <row r="3003" spans="1:5" hidden="1" x14ac:dyDescent="0.25">
      <c r="A3003">
        <v>2309</v>
      </c>
      <c r="B3003" t="s">
        <v>2404</v>
      </c>
      <c r="C3003" t="s">
        <v>3344</v>
      </c>
      <c r="D3003">
        <v>0</v>
      </c>
      <c r="E3003">
        <v>70</v>
      </c>
    </row>
    <row r="3004" spans="1:5" hidden="1" x14ac:dyDescent="0.25">
      <c r="A3004">
        <v>893</v>
      </c>
      <c r="B3004" t="s">
        <v>80</v>
      </c>
      <c r="C3004" t="s">
        <v>3345</v>
      </c>
      <c r="D3004">
        <v>0</v>
      </c>
      <c r="E3004">
        <v>70</v>
      </c>
    </row>
    <row r="3005" spans="1:5" hidden="1" x14ac:dyDescent="0.25">
      <c r="A3005">
        <v>1469</v>
      </c>
      <c r="B3005" t="s">
        <v>3190</v>
      </c>
      <c r="C3005" t="s">
        <v>3346</v>
      </c>
      <c r="D3005">
        <v>0</v>
      </c>
      <c r="E3005">
        <v>70</v>
      </c>
    </row>
    <row r="3006" spans="1:5" hidden="1" x14ac:dyDescent="0.25">
      <c r="A3006">
        <v>1995</v>
      </c>
      <c r="B3006" t="s">
        <v>213</v>
      </c>
      <c r="C3006" t="s">
        <v>3347</v>
      </c>
      <c r="D3006">
        <v>0</v>
      </c>
      <c r="E3006">
        <v>70</v>
      </c>
    </row>
    <row r="3007" spans="1:5" hidden="1" x14ac:dyDescent="0.25">
      <c r="A3007">
        <v>1450</v>
      </c>
      <c r="B3007" t="s">
        <v>241</v>
      </c>
      <c r="C3007" t="e">
        <f>-son unos delincuentes natos - dijo Pitaluga- no escarmientan con nada</f>
        <v>#NAME?</v>
      </c>
      <c r="D3007">
        <v>0</v>
      </c>
      <c r="E3007">
        <v>70</v>
      </c>
    </row>
    <row r="3008" spans="1:5" hidden="1" x14ac:dyDescent="0.25">
      <c r="A3008">
        <v>513</v>
      </c>
      <c r="B3008" t="s">
        <v>61</v>
      </c>
      <c r="C3008" t="s">
        <v>3348</v>
      </c>
      <c r="D3008">
        <v>0</v>
      </c>
      <c r="E3008">
        <v>70</v>
      </c>
    </row>
    <row r="3009" spans="1:5" hidden="1" x14ac:dyDescent="0.25">
      <c r="A3009">
        <v>1894</v>
      </c>
      <c r="B3009" t="s">
        <v>286</v>
      </c>
      <c r="C3009" t="s">
        <v>3349</v>
      </c>
      <c r="D3009">
        <v>0</v>
      </c>
      <c r="E3009">
        <v>70</v>
      </c>
    </row>
    <row r="3010" spans="1:5" hidden="1" x14ac:dyDescent="0.25">
      <c r="A3010">
        <v>1068</v>
      </c>
      <c r="B3010" t="s">
        <v>595</v>
      </c>
      <c r="C3010" t="s">
        <v>3350</v>
      </c>
      <c r="D3010">
        <v>0</v>
      </c>
      <c r="E3010">
        <v>70</v>
      </c>
    </row>
    <row r="3011" spans="1:5" hidden="1" x14ac:dyDescent="0.25">
      <c r="A3011">
        <v>1453</v>
      </c>
      <c r="B3011" t="s">
        <v>2955</v>
      </c>
      <c r="C3011" t="s">
        <v>3351</v>
      </c>
      <c r="D3011">
        <v>0</v>
      </c>
      <c r="E3011">
        <v>70</v>
      </c>
    </row>
    <row r="3012" spans="1:5" hidden="1" x14ac:dyDescent="0.25">
      <c r="A3012">
        <v>1061</v>
      </c>
      <c r="B3012" t="s">
        <v>535</v>
      </c>
      <c r="C3012" t="s">
        <v>3352</v>
      </c>
      <c r="D3012">
        <v>0</v>
      </c>
      <c r="E3012">
        <v>70</v>
      </c>
    </row>
    <row r="3013" spans="1:5" hidden="1" x14ac:dyDescent="0.25">
      <c r="A3013">
        <v>1876</v>
      </c>
      <c r="B3013" t="s">
        <v>57</v>
      </c>
      <c r="C3013" t="s">
        <v>3353</v>
      </c>
      <c r="D3013">
        <v>0</v>
      </c>
      <c r="E3013">
        <v>70</v>
      </c>
    </row>
    <row r="3014" spans="1:5" hidden="1" x14ac:dyDescent="0.25">
      <c r="A3014">
        <v>1111</v>
      </c>
      <c r="B3014" t="s">
        <v>30</v>
      </c>
      <c r="C3014" t="s">
        <v>3354</v>
      </c>
      <c r="D3014">
        <v>0</v>
      </c>
      <c r="E3014">
        <v>70</v>
      </c>
    </row>
    <row r="3015" spans="1:5" hidden="1" x14ac:dyDescent="0.25">
      <c r="A3015">
        <v>2316</v>
      </c>
      <c r="B3015" t="s">
        <v>42</v>
      </c>
      <c r="C3015" t="s">
        <v>3355</v>
      </c>
      <c r="D3015">
        <v>0</v>
      </c>
      <c r="E3015">
        <v>70</v>
      </c>
    </row>
    <row r="3016" spans="1:5" hidden="1" x14ac:dyDescent="0.25">
      <c r="A3016">
        <v>1894</v>
      </c>
      <c r="B3016" t="s">
        <v>286</v>
      </c>
      <c r="C3016" t="s">
        <v>3356</v>
      </c>
      <c r="D3016">
        <v>0</v>
      </c>
      <c r="E3016">
        <v>70</v>
      </c>
    </row>
    <row r="3017" spans="1:5" hidden="1" x14ac:dyDescent="0.25">
      <c r="A3017">
        <v>2035</v>
      </c>
      <c r="B3017" t="s">
        <v>284</v>
      </c>
      <c r="C3017" t="s">
        <v>3357</v>
      </c>
      <c r="D3017">
        <v>0</v>
      </c>
      <c r="E3017">
        <v>70</v>
      </c>
    </row>
    <row r="3018" spans="1:5" hidden="1" x14ac:dyDescent="0.25">
      <c r="A3018">
        <v>1111</v>
      </c>
      <c r="B3018" t="s">
        <v>30</v>
      </c>
      <c r="C3018" t="s">
        <v>3358</v>
      </c>
      <c r="D3018">
        <v>0</v>
      </c>
      <c r="E3018">
        <v>70</v>
      </c>
    </row>
    <row r="3019" spans="1:5" hidden="1" x14ac:dyDescent="0.25">
      <c r="A3019">
        <v>2310</v>
      </c>
      <c r="B3019" t="s">
        <v>829</v>
      </c>
      <c r="C3019" t="s">
        <v>3359</v>
      </c>
      <c r="D3019">
        <v>0</v>
      </c>
      <c r="E3019">
        <v>70</v>
      </c>
    </row>
    <row r="3020" spans="1:5" hidden="1" x14ac:dyDescent="0.25">
      <c r="A3020">
        <v>2305</v>
      </c>
      <c r="B3020" t="s">
        <v>23</v>
      </c>
      <c r="C3020" t="s">
        <v>3360</v>
      </c>
      <c r="D3020">
        <v>0</v>
      </c>
      <c r="E3020">
        <v>70</v>
      </c>
    </row>
    <row r="3021" spans="1:5" hidden="1" x14ac:dyDescent="0.25">
      <c r="A3021">
        <v>2022</v>
      </c>
      <c r="B3021" t="s">
        <v>1392</v>
      </c>
      <c r="C3021" t="s">
        <v>3361</v>
      </c>
      <c r="D3021">
        <v>0</v>
      </c>
      <c r="E3021">
        <v>70</v>
      </c>
    </row>
    <row r="3022" spans="1:5" hidden="1" x14ac:dyDescent="0.25">
      <c r="A3022">
        <v>2161</v>
      </c>
      <c r="B3022" t="s">
        <v>861</v>
      </c>
      <c r="C3022" t="s">
        <v>3362</v>
      </c>
      <c r="D3022">
        <v>0</v>
      </c>
      <c r="E3022">
        <v>70</v>
      </c>
    </row>
    <row r="3023" spans="1:5" hidden="1" x14ac:dyDescent="0.25">
      <c r="A3023">
        <v>1965</v>
      </c>
      <c r="B3023" t="s">
        <v>390</v>
      </c>
      <c r="C3023" t="s">
        <v>3363</v>
      </c>
      <c r="D3023">
        <v>0</v>
      </c>
      <c r="E3023">
        <v>70</v>
      </c>
    </row>
    <row r="3024" spans="1:5" hidden="1" x14ac:dyDescent="0.25">
      <c r="A3024">
        <v>1501</v>
      </c>
      <c r="B3024" t="s">
        <v>118</v>
      </c>
      <c r="C3024" t="s">
        <v>3364</v>
      </c>
      <c r="D3024">
        <v>0</v>
      </c>
      <c r="E3024">
        <v>70</v>
      </c>
    </row>
    <row r="3025" spans="1:5" hidden="1" x14ac:dyDescent="0.25">
      <c r="A3025">
        <v>1876</v>
      </c>
      <c r="B3025" t="s">
        <v>57</v>
      </c>
      <c r="C3025" t="s">
        <v>3365</v>
      </c>
      <c r="D3025">
        <v>0</v>
      </c>
      <c r="E3025">
        <v>70</v>
      </c>
    </row>
    <row r="3026" spans="1:5" hidden="1" x14ac:dyDescent="0.25">
      <c r="A3026">
        <v>1050</v>
      </c>
      <c r="B3026" t="s">
        <v>2660</v>
      </c>
      <c r="C3026" t="s">
        <v>3366</v>
      </c>
      <c r="D3026">
        <v>0</v>
      </c>
      <c r="E3026">
        <v>70</v>
      </c>
    </row>
    <row r="3027" spans="1:5" hidden="1" x14ac:dyDescent="0.25">
      <c r="A3027">
        <v>2316</v>
      </c>
      <c r="B3027" t="s">
        <v>42</v>
      </c>
      <c r="C3027" t="e">
        <f>-¿Cierto que Será de oro la pata? -Así dicen, ésta es laguna encantada</f>
        <v>#NAME?</v>
      </c>
      <c r="D3027">
        <v>0</v>
      </c>
      <c r="E3027">
        <v>70</v>
      </c>
    </row>
    <row r="3028" spans="1:5" hidden="1" x14ac:dyDescent="0.25">
      <c r="A3028">
        <v>2144</v>
      </c>
      <c r="B3028" t="s">
        <v>756</v>
      </c>
      <c r="C3028" t="s">
        <v>3367</v>
      </c>
      <c r="D3028">
        <v>0</v>
      </c>
      <c r="E3028">
        <v>70</v>
      </c>
    </row>
    <row r="3029" spans="1:5" hidden="1" x14ac:dyDescent="0.25">
      <c r="A3029">
        <v>1111</v>
      </c>
      <c r="B3029" t="s">
        <v>30</v>
      </c>
      <c r="C3029" t="s">
        <v>3368</v>
      </c>
      <c r="D3029">
        <v>0</v>
      </c>
      <c r="E3029">
        <v>70</v>
      </c>
    </row>
    <row r="3030" spans="1:5" hidden="1" x14ac:dyDescent="0.25">
      <c r="A3030">
        <v>1081</v>
      </c>
      <c r="B3030" t="s">
        <v>3369</v>
      </c>
      <c r="C3030" t="s">
        <v>3370</v>
      </c>
      <c r="D3030">
        <v>0</v>
      </c>
      <c r="E3030">
        <v>70</v>
      </c>
    </row>
    <row r="3031" spans="1:5" hidden="1" x14ac:dyDescent="0.25">
      <c r="A3031">
        <v>513</v>
      </c>
      <c r="B3031" t="s">
        <v>61</v>
      </c>
      <c r="C3031" t="s">
        <v>3371</v>
      </c>
      <c r="D3031">
        <v>0</v>
      </c>
      <c r="E3031">
        <v>70</v>
      </c>
    </row>
    <row r="3032" spans="1:5" hidden="1" x14ac:dyDescent="0.25">
      <c r="A3032">
        <v>1374</v>
      </c>
      <c r="B3032" t="s">
        <v>1593</v>
      </c>
      <c r="C3032" t="s">
        <v>3372</v>
      </c>
      <c r="D3032">
        <v>0</v>
      </c>
      <c r="E3032">
        <v>70</v>
      </c>
    </row>
    <row r="3033" spans="1:5" hidden="1" x14ac:dyDescent="0.25">
      <c r="A3033">
        <v>1106</v>
      </c>
      <c r="B3033" t="s">
        <v>3373</v>
      </c>
      <c r="C3033" t="s">
        <v>3374</v>
      </c>
      <c r="D3033">
        <v>0</v>
      </c>
      <c r="E3033">
        <v>70</v>
      </c>
    </row>
    <row r="3034" spans="1:5" hidden="1" x14ac:dyDescent="0.25">
      <c r="A3034">
        <v>1299</v>
      </c>
      <c r="B3034" t="s">
        <v>94</v>
      </c>
      <c r="C3034" t="s">
        <v>3375</v>
      </c>
      <c r="D3034">
        <v>0</v>
      </c>
      <c r="E3034">
        <v>70</v>
      </c>
    </row>
    <row r="3035" spans="1:5" hidden="1" x14ac:dyDescent="0.25">
      <c r="A3035">
        <v>499</v>
      </c>
      <c r="B3035" t="s">
        <v>1090</v>
      </c>
      <c r="C3035" t="s">
        <v>3376</v>
      </c>
      <c r="D3035">
        <v>0</v>
      </c>
      <c r="E3035">
        <v>70</v>
      </c>
    </row>
    <row r="3036" spans="1:5" hidden="1" x14ac:dyDescent="0.25">
      <c r="A3036">
        <v>1954</v>
      </c>
      <c r="B3036" t="s">
        <v>83</v>
      </c>
      <c r="C3036" t="s">
        <v>3377</v>
      </c>
      <c r="D3036">
        <v>0</v>
      </c>
      <c r="E3036">
        <v>70</v>
      </c>
    </row>
    <row r="3037" spans="1:5" hidden="1" x14ac:dyDescent="0.25">
      <c r="A3037">
        <v>2136</v>
      </c>
      <c r="B3037" t="s">
        <v>1098</v>
      </c>
      <c r="C3037" t="s">
        <v>3378</v>
      </c>
      <c r="D3037">
        <v>0</v>
      </c>
      <c r="E3037">
        <v>70</v>
      </c>
    </row>
    <row r="3038" spans="1:5" hidden="1" x14ac:dyDescent="0.25">
      <c r="A3038">
        <v>276</v>
      </c>
      <c r="B3038" t="s">
        <v>3379</v>
      </c>
      <c r="C3038" t="s">
        <v>3380</v>
      </c>
      <c r="D3038">
        <v>0</v>
      </c>
      <c r="E3038">
        <v>70</v>
      </c>
    </row>
    <row r="3039" spans="1:5" hidden="1" x14ac:dyDescent="0.25">
      <c r="A3039">
        <v>1046</v>
      </c>
      <c r="B3039" t="s">
        <v>136</v>
      </c>
      <c r="C3039" t="s">
        <v>3381</v>
      </c>
      <c r="D3039">
        <v>0</v>
      </c>
      <c r="E3039">
        <v>70</v>
      </c>
    </row>
    <row r="3040" spans="1:5" hidden="1" x14ac:dyDescent="0.25">
      <c r="A3040">
        <v>2115</v>
      </c>
      <c r="B3040" t="s">
        <v>35</v>
      </c>
      <c r="C3040" t="s">
        <v>3382</v>
      </c>
      <c r="D3040">
        <v>0</v>
      </c>
      <c r="E3040">
        <v>70</v>
      </c>
    </row>
    <row r="3041" spans="1:5" hidden="1" x14ac:dyDescent="0.25">
      <c r="A3041">
        <v>830</v>
      </c>
      <c r="B3041" t="s">
        <v>3383</v>
      </c>
      <c r="C3041" t="s">
        <v>3384</v>
      </c>
      <c r="D3041">
        <v>0</v>
      </c>
      <c r="E3041">
        <v>70</v>
      </c>
    </row>
    <row r="3042" spans="1:5" hidden="1" x14ac:dyDescent="0.25">
      <c r="A3042">
        <v>2115</v>
      </c>
      <c r="B3042" t="s">
        <v>35</v>
      </c>
      <c r="C3042" t="s">
        <v>3385</v>
      </c>
      <c r="D3042">
        <v>0</v>
      </c>
      <c r="E3042">
        <v>70</v>
      </c>
    </row>
    <row r="3043" spans="1:5" hidden="1" x14ac:dyDescent="0.25">
      <c r="A3043">
        <v>1669</v>
      </c>
      <c r="B3043" t="s">
        <v>176</v>
      </c>
      <c r="C3043" t="s">
        <v>3386</v>
      </c>
      <c r="D3043">
        <v>0</v>
      </c>
      <c r="E3043">
        <v>70</v>
      </c>
    </row>
    <row r="3044" spans="1:5" hidden="1" x14ac:dyDescent="0.25">
      <c r="A3044">
        <v>435</v>
      </c>
      <c r="B3044" t="s">
        <v>126</v>
      </c>
      <c r="C3044" t="s">
        <v>3387</v>
      </c>
      <c r="D3044">
        <v>0</v>
      </c>
      <c r="E3044">
        <v>70</v>
      </c>
    </row>
    <row r="3045" spans="1:5" hidden="1" x14ac:dyDescent="0.25">
      <c r="A3045">
        <v>2294</v>
      </c>
      <c r="B3045" t="s">
        <v>71</v>
      </c>
      <c r="C3045" t="s">
        <v>3388</v>
      </c>
      <c r="D3045">
        <v>0</v>
      </c>
      <c r="E3045">
        <v>70</v>
      </c>
    </row>
    <row r="3046" spans="1:5" hidden="1" x14ac:dyDescent="0.25">
      <c r="A3046">
        <v>2114</v>
      </c>
      <c r="B3046" t="s">
        <v>3389</v>
      </c>
      <c r="C3046" t="s">
        <v>3390</v>
      </c>
      <c r="D3046">
        <v>0</v>
      </c>
      <c r="E3046">
        <v>70</v>
      </c>
    </row>
    <row r="3047" spans="1:5" hidden="1" x14ac:dyDescent="0.25">
      <c r="A3047">
        <v>174</v>
      </c>
      <c r="B3047" t="s">
        <v>144</v>
      </c>
      <c r="C3047" t="s">
        <v>3391</v>
      </c>
      <c r="D3047">
        <v>0</v>
      </c>
      <c r="E3047">
        <v>70</v>
      </c>
    </row>
    <row r="3048" spans="1:5" hidden="1" x14ac:dyDescent="0.25">
      <c r="A3048">
        <v>846</v>
      </c>
      <c r="B3048" t="s">
        <v>344</v>
      </c>
      <c r="C3048" t="s">
        <v>3392</v>
      </c>
      <c r="D3048">
        <v>0</v>
      </c>
      <c r="E3048">
        <v>70</v>
      </c>
    </row>
    <row r="3049" spans="1:5" hidden="1" x14ac:dyDescent="0.25">
      <c r="A3049">
        <v>1111</v>
      </c>
      <c r="B3049" t="s">
        <v>30</v>
      </c>
      <c r="C3049" t="s">
        <v>3393</v>
      </c>
      <c r="D3049">
        <v>0</v>
      </c>
      <c r="E3049">
        <v>70</v>
      </c>
    </row>
    <row r="3050" spans="1:5" hidden="1" x14ac:dyDescent="0.25">
      <c r="A3050">
        <v>1954</v>
      </c>
      <c r="B3050" t="s">
        <v>83</v>
      </c>
      <c r="C3050" t="s">
        <v>3394</v>
      </c>
      <c r="D3050">
        <v>0</v>
      </c>
      <c r="E3050">
        <v>70</v>
      </c>
    </row>
    <row r="3051" spans="1:5" hidden="1" x14ac:dyDescent="0.25">
      <c r="A3051">
        <v>2115</v>
      </c>
      <c r="B3051" t="s">
        <v>35</v>
      </c>
      <c r="C3051" t="s">
        <v>3395</v>
      </c>
      <c r="D3051">
        <v>0</v>
      </c>
      <c r="E3051">
        <v>70</v>
      </c>
    </row>
    <row r="3052" spans="1:5" hidden="1" x14ac:dyDescent="0.25">
      <c r="A3052">
        <v>769</v>
      </c>
      <c r="B3052" t="s">
        <v>271</v>
      </c>
      <c r="C3052" t="s">
        <v>3396</v>
      </c>
      <c r="D3052">
        <v>0</v>
      </c>
      <c r="E3052">
        <v>70</v>
      </c>
    </row>
    <row r="3053" spans="1:5" hidden="1" x14ac:dyDescent="0.25">
      <c r="A3053">
        <v>261</v>
      </c>
      <c r="B3053" t="s">
        <v>40</v>
      </c>
      <c r="C3053" t="s">
        <v>3397</v>
      </c>
      <c r="D3053">
        <v>0</v>
      </c>
      <c r="E3053">
        <v>70</v>
      </c>
    </row>
    <row r="3054" spans="1:5" hidden="1" x14ac:dyDescent="0.25">
      <c r="A3054">
        <v>2115</v>
      </c>
      <c r="B3054" t="s">
        <v>35</v>
      </c>
      <c r="C3054" t="e">
        <f>-Oye, Méndez, no hay que estar hablando mucho delante de ése que canta</f>
        <v>#NAME?</v>
      </c>
      <c r="D3054">
        <v>0</v>
      </c>
      <c r="E3054">
        <v>70</v>
      </c>
    </row>
    <row r="3055" spans="1:5" hidden="1" x14ac:dyDescent="0.25">
      <c r="A3055">
        <v>1111</v>
      </c>
      <c r="B3055" t="s">
        <v>30</v>
      </c>
      <c r="C3055" t="s">
        <v>3398</v>
      </c>
      <c r="D3055">
        <v>0</v>
      </c>
      <c r="E3055">
        <v>70</v>
      </c>
    </row>
    <row r="3056" spans="1:5" hidden="1" x14ac:dyDescent="0.25">
      <c r="A3056">
        <v>2291</v>
      </c>
      <c r="B3056" t="s">
        <v>86</v>
      </c>
      <c r="C3056" t="s">
        <v>3399</v>
      </c>
      <c r="D3056">
        <v>0</v>
      </c>
      <c r="E3056">
        <v>70</v>
      </c>
    </row>
    <row r="3057" spans="1:5" hidden="1" x14ac:dyDescent="0.25">
      <c r="A3057">
        <v>574</v>
      </c>
      <c r="B3057" t="s">
        <v>976</v>
      </c>
      <c r="C3057" t="s">
        <v>3400</v>
      </c>
      <c r="D3057">
        <v>0</v>
      </c>
      <c r="E3057">
        <v>70</v>
      </c>
    </row>
    <row r="3058" spans="1:5" hidden="1" x14ac:dyDescent="0.25">
      <c r="A3058">
        <v>459</v>
      </c>
      <c r="B3058" t="s">
        <v>556</v>
      </c>
      <c r="C3058" t="s">
        <v>3401</v>
      </c>
      <c r="D3058">
        <v>0</v>
      </c>
      <c r="E3058">
        <v>70</v>
      </c>
    </row>
    <row r="3059" spans="1:5" hidden="1" x14ac:dyDescent="0.25">
      <c r="A3059">
        <v>1237</v>
      </c>
      <c r="B3059" t="s">
        <v>15</v>
      </c>
      <c r="C3059" t="s">
        <v>3402</v>
      </c>
      <c r="D3059">
        <v>0</v>
      </c>
      <c r="E3059">
        <v>70</v>
      </c>
    </row>
    <row r="3060" spans="1:5" hidden="1" x14ac:dyDescent="0.25">
      <c r="A3060">
        <v>1111</v>
      </c>
      <c r="B3060" t="s">
        <v>30</v>
      </c>
      <c r="C3060" t="s">
        <v>3403</v>
      </c>
      <c r="D3060">
        <v>0</v>
      </c>
      <c r="E3060">
        <v>70</v>
      </c>
    </row>
    <row r="3061" spans="1:5" hidden="1" x14ac:dyDescent="0.25">
      <c r="A3061">
        <v>1160</v>
      </c>
      <c r="B3061" t="s">
        <v>1888</v>
      </c>
      <c r="C3061" t="s">
        <v>3404</v>
      </c>
      <c r="D3061">
        <v>0</v>
      </c>
      <c r="E3061">
        <v>70</v>
      </c>
    </row>
    <row r="3062" spans="1:5" hidden="1" x14ac:dyDescent="0.25">
      <c r="A3062">
        <v>1876</v>
      </c>
      <c r="B3062" t="s">
        <v>57</v>
      </c>
      <c r="C3062" t="s">
        <v>3405</v>
      </c>
      <c r="D3062">
        <v>0</v>
      </c>
      <c r="E3062">
        <v>70</v>
      </c>
    </row>
    <row r="3063" spans="1:5" hidden="1" x14ac:dyDescent="0.25">
      <c r="A3063">
        <v>438</v>
      </c>
      <c r="B3063" t="s">
        <v>1971</v>
      </c>
      <c r="C3063" t="s">
        <v>3406</v>
      </c>
      <c r="D3063">
        <v>0</v>
      </c>
      <c r="E3063">
        <v>70</v>
      </c>
    </row>
    <row r="3064" spans="1:5" hidden="1" x14ac:dyDescent="0.25">
      <c r="A3064">
        <v>1111</v>
      </c>
      <c r="B3064" t="s">
        <v>30</v>
      </c>
      <c r="C3064" t="s">
        <v>3407</v>
      </c>
      <c r="D3064">
        <v>0</v>
      </c>
      <c r="E3064">
        <v>70</v>
      </c>
    </row>
    <row r="3065" spans="1:5" hidden="1" x14ac:dyDescent="0.25">
      <c r="A3065">
        <v>1111</v>
      </c>
      <c r="B3065" t="s">
        <v>30</v>
      </c>
      <c r="C3065" t="s">
        <v>3408</v>
      </c>
      <c r="D3065">
        <v>0</v>
      </c>
      <c r="E3065">
        <v>70</v>
      </c>
    </row>
    <row r="3066" spans="1:5" hidden="1" x14ac:dyDescent="0.25">
      <c r="A3066">
        <v>435</v>
      </c>
      <c r="B3066" t="s">
        <v>126</v>
      </c>
      <c r="C3066" t="s">
        <v>3409</v>
      </c>
      <c r="D3066">
        <v>0</v>
      </c>
      <c r="E3066">
        <v>70</v>
      </c>
    </row>
    <row r="3067" spans="1:5" hidden="1" x14ac:dyDescent="0.25">
      <c r="A3067">
        <v>2283</v>
      </c>
      <c r="B3067" t="s">
        <v>618</v>
      </c>
      <c r="C3067" t="s">
        <v>3410</v>
      </c>
      <c r="D3067">
        <v>0</v>
      </c>
      <c r="E3067">
        <v>70</v>
      </c>
    </row>
    <row r="3068" spans="1:5" hidden="1" x14ac:dyDescent="0.25">
      <c r="A3068">
        <v>435</v>
      </c>
      <c r="B3068" t="s">
        <v>126</v>
      </c>
      <c r="C3068" t="s">
        <v>3411</v>
      </c>
      <c r="D3068">
        <v>0</v>
      </c>
      <c r="E3068">
        <v>70</v>
      </c>
    </row>
    <row r="3069" spans="1:5" hidden="1" x14ac:dyDescent="0.25">
      <c r="A3069">
        <v>788</v>
      </c>
      <c r="B3069" t="s">
        <v>818</v>
      </c>
      <c r="C3069" t="s">
        <v>3412</v>
      </c>
      <c r="D3069">
        <v>0</v>
      </c>
      <c r="E3069">
        <v>70</v>
      </c>
    </row>
    <row r="3070" spans="1:5" hidden="1" x14ac:dyDescent="0.25">
      <c r="A3070">
        <v>1709</v>
      </c>
      <c r="B3070" t="s">
        <v>541</v>
      </c>
      <c r="C3070" t="s">
        <v>3413</v>
      </c>
      <c r="D3070">
        <v>0</v>
      </c>
      <c r="E3070">
        <v>70</v>
      </c>
    </row>
    <row r="3071" spans="1:5" hidden="1" x14ac:dyDescent="0.25">
      <c r="A3071">
        <v>1318</v>
      </c>
      <c r="B3071" t="s">
        <v>547</v>
      </c>
      <c r="C3071" t="s">
        <v>3414</v>
      </c>
      <c r="D3071">
        <v>0</v>
      </c>
      <c r="E3071">
        <v>70</v>
      </c>
    </row>
    <row r="3072" spans="1:5" hidden="1" x14ac:dyDescent="0.25">
      <c r="A3072">
        <v>1875</v>
      </c>
      <c r="B3072" t="s">
        <v>107</v>
      </c>
      <c r="C3072" t="s">
        <v>3415</v>
      </c>
      <c r="D3072">
        <v>0</v>
      </c>
      <c r="E3072">
        <v>70</v>
      </c>
    </row>
    <row r="3073" spans="1:5" hidden="1" x14ac:dyDescent="0.25">
      <c r="A3073">
        <v>2115</v>
      </c>
      <c r="B3073" t="s">
        <v>35</v>
      </c>
      <c r="C3073" t="s">
        <v>3416</v>
      </c>
      <c r="D3073">
        <v>0</v>
      </c>
      <c r="E3073">
        <v>70</v>
      </c>
    </row>
    <row r="3074" spans="1:5" hidden="1" x14ac:dyDescent="0.25">
      <c r="A3074">
        <v>1317</v>
      </c>
      <c r="B3074" t="s">
        <v>825</v>
      </c>
      <c r="C3074" t="s">
        <v>3417</v>
      </c>
      <c r="D3074">
        <v>0</v>
      </c>
      <c r="E3074">
        <v>70</v>
      </c>
    </row>
    <row r="3075" spans="1:5" hidden="1" x14ac:dyDescent="0.25">
      <c r="A3075">
        <v>2176</v>
      </c>
      <c r="B3075" t="s">
        <v>66</v>
      </c>
      <c r="C3075" t="s">
        <v>3418</v>
      </c>
      <c r="D3075">
        <v>0</v>
      </c>
      <c r="E3075">
        <v>70</v>
      </c>
    </row>
    <row r="3076" spans="1:5" hidden="1" x14ac:dyDescent="0.25">
      <c r="A3076">
        <v>1046</v>
      </c>
      <c r="B3076" t="s">
        <v>136</v>
      </c>
      <c r="C3076" t="s">
        <v>3419</v>
      </c>
      <c r="D3076">
        <v>0</v>
      </c>
      <c r="E3076">
        <v>70</v>
      </c>
    </row>
    <row r="3077" spans="1:5" hidden="1" x14ac:dyDescent="0.25">
      <c r="A3077">
        <v>258</v>
      </c>
      <c r="B3077" t="s">
        <v>380</v>
      </c>
      <c r="C3077" t="s">
        <v>3420</v>
      </c>
      <c r="D3077">
        <v>0</v>
      </c>
      <c r="E3077">
        <v>70</v>
      </c>
    </row>
    <row r="3078" spans="1:5" hidden="1" x14ac:dyDescent="0.25">
      <c r="A3078">
        <v>1693</v>
      </c>
      <c r="B3078" t="s">
        <v>382</v>
      </c>
      <c r="C3078" t="s">
        <v>3421</v>
      </c>
      <c r="D3078">
        <v>0</v>
      </c>
      <c r="E3078">
        <v>70</v>
      </c>
    </row>
    <row r="3079" spans="1:5" hidden="1" x14ac:dyDescent="0.25">
      <c r="A3079">
        <v>1317</v>
      </c>
      <c r="B3079" t="s">
        <v>825</v>
      </c>
      <c r="C3079" t="s">
        <v>3422</v>
      </c>
      <c r="D3079">
        <v>0</v>
      </c>
      <c r="E3079">
        <v>70</v>
      </c>
    </row>
    <row r="3080" spans="1:5" hidden="1" x14ac:dyDescent="0.25">
      <c r="A3080">
        <v>1959</v>
      </c>
      <c r="B3080" t="s">
        <v>545</v>
      </c>
      <c r="C3080" t="s">
        <v>3423</v>
      </c>
      <c r="D3080">
        <v>0</v>
      </c>
      <c r="E3080">
        <v>70</v>
      </c>
    </row>
    <row r="3081" spans="1:5" hidden="1" x14ac:dyDescent="0.25">
      <c r="A3081">
        <v>2226</v>
      </c>
      <c r="B3081" t="s">
        <v>2444</v>
      </c>
      <c r="C3081" t="s">
        <v>3424</v>
      </c>
      <c r="D3081">
        <v>0</v>
      </c>
      <c r="E3081">
        <v>70</v>
      </c>
    </row>
    <row r="3082" spans="1:5" hidden="1" x14ac:dyDescent="0.25">
      <c r="A3082">
        <v>1374</v>
      </c>
      <c r="B3082" t="s">
        <v>1593</v>
      </c>
      <c r="C3082" t="s">
        <v>3425</v>
      </c>
      <c r="D3082">
        <v>0</v>
      </c>
      <c r="E3082">
        <v>70</v>
      </c>
    </row>
    <row r="3083" spans="1:5" hidden="1" x14ac:dyDescent="0.25">
      <c r="A3083">
        <v>1237</v>
      </c>
      <c r="B3083" t="s">
        <v>15</v>
      </c>
      <c r="C3083" t="s">
        <v>3426</v>
      </c>
      <c r="D3083">
        <v>0</v>
      </c>
      <c r="E3083">
        <v>70</v>
      </c>
    </row>
    <row r="3084" spans="1:5" hidden="1" x14ac:dyDescent="0.25">
      <c r="A3084">
        <v>791</v>
      </c>
      <c r="B3084" t="s">
        <v>394</v>
      </c>
      <c r="C3084" t="s">
        <v>3427</v>
      </c>
      <c r="D3084">
        <v>0</v>
      </c>
      <c r="E3084">
        <v>70</v>
      </c>
    </row>
    <row r="3085" spans="1:5" hidden="1" x14ac:dyDescent="0.25">
      <c r="A3085">
        <v>2115</v>
      </c>
      <c r="B3085" t="s">
        <v>35</v>
      </c>
      <c r="C3085" t="s">
        <v>3428</v>
      </c>
      <c r="D3085">
        <v>0</v>
      </c>
      <c r="E3085">
        <v>70</v>
      </c>
    </row>
    <row r="3086" spans="1:5" hidden="1" x14ac:dyDescent="0.25">
      <c r="A3086">
        <v>2294</v>
      </c>
      <c r="B3086" t="s">
        <v>71</v>
      </c>
      <c r="C3086" t="s">
        <v>3429</v>
      </c>
      <c r="D3086">
        <v>0</v>
      </c>
      <c r="E3086">
        <v>70</v>
      </c>
    </row>
    <row r="3087" spans="1:5" hidden="1" x14ac:dyDescent="0.25">
      <c r="A3087">
        <v>2115</v>
      </c>
      <c r="B3087" t="s">
        <v>35</v>
      </c>
      <c r="C3087" t="s">
        <v>3430</v>
      </c>
      <c r="D3087">
        <v>0</v>
      </c>
      <c r="E3087">
        <v>70</v>
      </c>
    </row>
    <row r="3088" spans="1:5" hidden="1" x14ac:dyDescent="0.25">
      <c r="A3088">
        <v>1271</v>
      </c>
      <c r="B3088" t="s">
        <v>1254</v>
      </c>
      <c r="C3088" t="s">
        <v>3431</v>
      </c>
      <c r="D3088">
        <v>0</v>
      </c>
      <c r="E3088">
        <v>70</v>
      </c>
    </row>
    <row r="3089" spans="1:5" hidden="1" x14ac:dyDescent="0.25">
      <c r="A3089">
        <v>2236</v>
      </c>
      <c r="B3089" t="s">
        <v>90</v>
      </c>
      <c r="C3089" t="s">
        <v>3432</v>
      </c>
      <c r="D3089">
        <v>0</v>
      </c>
      <c r="E3089">
        <v>70</v>
      </c>
    </row>
    <row r="3090" spans="1:5" hidden="1" x14ac:dyDescent="0.25">
      <c r="A3090">
        <v>1180</v>
      </c>
      <c r="B3090" t="s">
        <v>2994</v>
      </c>
      <c r="C3090" t="s">
        <v>3433</v>
      </c>
      <c r="D3090">
        <v>0</v>
      </c>
      <c r="E3090">
        <v>70</v>
      </c>
    </row>
    <row r="3091" spans="1:5" hidden="1" x14ac:dyDescent="0.25">
      <c r="A3091">
        <v>2236</v>
      </c>
      <c r="B3091" t="s">
        <v>90</v>
      </c>
      <c r="C3091" t="s">
        <v>3434</v>
      </c>
      <c r="D3091">
        <v>0</v>
      </c>
      <c r="E3091">
        <v>70</v>
      </c>
    </row>
    <row r="3092" spans="1:5" hidden="1" x14ac:dyDescent="0.25">
      <c r="A3092">
        <v>2294</v>
      </c>
      <c r="B3092" t="s">
        <v>71</v>
      </c>
      <c r="C3092" t="s">
        <v>3435</v>
      </c>
      <c r="D3092">
        <v>0</v>
      </c>
      <c r="E3092">
        <v>70</v>
      </c>
    </row>
    <row r="3093" spans="1:5" hidden="1" x14ac:dyDescent="0.25">
      <c r="A3093">
        <v>1876</v>
      </c>
      <c r="B3093" t="s">
        <v>57</v>
      </c>
      <c r="C3093" t="s">
        <v>3436</v>
      </c>
      <c r="D3093">
        <v>0</v>
      </c>
      <c r="E3093">
        <v>70</v>
      </c>
    </row>
    <row r="3094" spans="1:5" hidden="1" x14ac:dyDescent="0.25">
      <c r="A3094">
        <v>529</v>
      </c>
      <c r="B3094" t="s">
        <v>3437</v>
      </c>
      <c r="C3094" t="s">
        <v>3438</v>
      </c>
      <c r="D3094">
        <v>0</v>
      </c>
      <c r="E3094">
        <v>70</v>
      </c>
    </row>
    <row r="3095" spans="1:5" hidden="1" x14ac:dyDescent="0.25">
      <c r="A3095">
        <v>275</v>
      </c>
      <c r="B3095" t="s">
        <v>33</v>
      </c>
      <c r="C3095" t="s">
        <v>3439</v>
      </c>
      <c r="D3095">
        <v>0</v>
      </c>
      <c r="E3095">
        <v>70</v>
      </c>
    </row>
    <row r="3096" spans="1:5" hidden="1" x14ac:dyDescent="0.25">
      <c r="A3096">
        <v>430</v>
      </c>
      <c r="B3096" t="s">
        <v>219</v>
      </c>
      <c r="C3096" t="s">
        <v>12784</v>
      </c>
      <c r="D3096">
        <v>0</v>
      </c>
      <c r="E3096">
        <v>0</v>
      </c>
    </row>
    <row r="3097" spans="1:5" hidden="1" x14ac:dyDescent="0.25">
      <c r="A3097">
        <v>1098</v>
      </c>
      <c r="B3097" t="s">
        <v>502</v>
      </c>
      <c r="C3097" t="s">
        <v>3440</v>
      </c>
      <c r="D3097">
        <v>0</v>
      </c>
      <c r="E3097">
        <v>70</v>
      </c>
    </row>
    <row r="3098" spans="1:5" hidden="1" x14ac:dyDescent="0.25">
      <c r="A3098">
        <v>2189</v>
      </c>
      <c r="B3098" t="s">
        <v>37</v>
      </c>
      <c r="C3098" t="s">
        <v>3441</v>
      </c>
      <c r="D3098">
        <v>0</v>
      </c>
      <c r="E3098">
        <v>70</v>
      </c>
    </row>
    <row r="3099" spans="1:5" hidden="1" x14ac:dyDescent="0.25">
      <c r="A3099">
        <v>1040</v>
      </c>
      <c r="B3099" t="s">
        <v>1898</v>
      </c>
      <c r="C3099" t="s">
        <v>3442</v>
      </c>
      <c r="D3099">
        <v>0</v>
      </c>
      <c r="E3099">
        <v>70</v>
      </c>
    </row>
    <row r="3100" spans="1:5" hidden="1" x14ac:dyDescent="0.25">
      <c r="A3100">
        <v>513</v>
      </c>
      <c r="B3100" t="s">
        <v>61</v>
      </c>
      <c r="C3100" t="s">
        <v>3443</v>
      </c>
      <c r="D3100">
        <v>0</v>
      </c>
      <c r="E3100">
        <v>70</v>
      </c>
    </row>
    <row r="3101" spans="1:5" hidden="1" x14ac:dyDescent="0.25">
      <c r="A3101">
        <v>1738</v>
      </c>
      <c r="B3101" t="s">
        <v>21</v>
      </c>
      <c r="C3101" t="s">
        <v>3444</v>
      </c>
      <c r="D3101">
        <v>0</v>
      </c>
      <c r="E3101">
        <v>70</v>
      </c>
    </row>
    <row r="3102" spans="1:5" hidden="1" x14ac:dyDescent="0.25">
      <c r="A3102">
        <v>1876</v>
      </c>
      <c r="B3102" t="s">
        <v>57</v>
      </c>
      <c r="C3102" t="s">
        <v>3445</v>
      </c>
      <c r="D3102">
        <v>0</v>
      </c>
      <c r="E3102">
        <v>70</v>
      </c>
    </row>
    <row r="3103" spans="1:5" hidden="1" x14ac:dyDescent="0.25">
      <c r="A3103">
        <v>1962</v>
      </c>
      <c r="B3103" t="s">
        <v>235</v>
      </c>
      <c r="C3103" t="s">
        <v>3446</v>
      </c>
      <c r="D3103">
        <v>0</v>
      </c>
      <c r="E3103">
        <v>70</v>
      </c>
    </row>
    <row r="3104" spans="1:5" hidden="1" x14ac:dyDescent="0.25">
      <c r="A3104">
        <v>345</v>
      </c>
      <c r="B3104" t="s">
        <v>356</v>
      </c>
      <c r="C3104" t="s">
        <v>3447</v>
      </c>
      <c r="D3104">
        <v>0</v>
      </c>
      <c r="E3104">
        <v>70</v>
      </c>
    </row>
    <row r="3105" spans="1:5" hidden="1" x14ac:dyDescent="0.25">
      <c r="A3105">
        <v>1129</v>
      </c>
      <c r="B3105" t="s">
        <v>88</v>
      </c>
      <c r="C3105" t="s">
        <v>3448</v>
      </c>
      <c r="D3105">
        <v>0</v>
      </c>
      <c r="E3105">
        <v>70</v>
      </c>
    </row>
    <row r="3106" spans="1:5" hidden="1" x14ac:dyDescent="0.25">
      <c r="A3106">
        <v>2103</v>
      </c>
      <c r="B3106" t="s">
        <v>226</v>
      </c>
      <c r="C3106" t="s">
        <v>3449</v>
      </c>
      <c r="D3106">
        <v>0</v>
      </c>
      <c r="E3106">
        <v>70</v>
      </c>
    </row>
    <row r="3107" spans="1:5" hidden="1" x14ac:dyDescent="0.25">
      <c r="A3107">
        <v>279</v>
      </c>
      <c r="B3107" t="s">
        <v>3450</v>
      </c>
      <c r="C3107" t="s">
        <v>3451</v>
      </c>
      <c r="D3107">
        <v>0</v>
      </c>
      <c r="E3107">
        <v>70</v>
      </c>
    </row>
    <row r="3108" spans="1:5" hidden="1" x14ac:dyDescent="0.25">
      <c r="A3108">
        <v>1402</v>
      </c>
      <c r="B3108" t="s">
        <v>96</v>
      </c>
      <c r="C3108" t="s">
        <v>3452</v>
      </c>
      <c r="D3108">
        <v>0</v>
      </c>
      <c r="E3108">
        <v>70</v>
      </c>
    </row>
    <row r="3109" spans="1:5" hidden="1" x14ac:dyDescent="0.25">
      <c r="A3109">
        <v>1237</v>
      </c>
      <c r="B3109" t="s">
        <v>15</v>
      </c>
      <c r="C3109" t="s">
        <v>3453</v>
      </c>
      <c r="D3109">
        <v>0</v>
      </c>
      <c r="E3109">
        <v>70</v>
      </c>
    </row>
    <row r="3110" spans="1:5" hidden="1" x14ac:dyDescent="0.25">
      <c r="A3110">
        <v>757</v>
      </c>
      <c r="B3110" t="s">
        <v>1900</v>
      </c>
      <c r="C3110" t="s">
        <v>3454</v>
      </c>
      <c r="D3110">
        <v>0</v>
      </c>
      <c r="E3110">
        <v>70</v>
      </c>
    </row>
    <row r="3111" spans="1:5" hidden="1" x14ac:dyDescent="0.25">
      <c r="A3111">
        <v>2294</v>
      </c>
      <c r="B3111" t="s">
        <v>71</v>
      </c>
      <c r="C3111" t="s">
        <v>3455</v>
      </c>
      <c r="D3111">
        <v>0</v>
      </c>
      <c r="E3111">
        <v>70</v>
      </c>
    </row>
    <row r="3112" spans="1:5" hidden="1" x14ac:dyDescent="0.25">
      <c r="A3112">
        <v>2115</v>
      </c>
      <c r="B3112" t="s">
        <v>35</v>
      </c>
      <c r="C3112" t="e">
        <f>-¿Para qué maldita sea hablas de la consigna? Quédate callado o duerme</f>
        <v>#NAME?</v>
      </c>
      <c r="D3112">
        <v>0</v>
      </c>
      <c r="E3112">
        <v>70</v>
      </c>
    </row>
    <row r="3113" spans="1:5" hidden="1" x14ac:dyDescent="0.25">
      <c r="A3113">
        <v>1607</v>
      </c>
      <c r="B3113" t="s">
        <v>2172</v>
      </c>
      <c r="C3113" t="s">
        <v>3456</v>
      </c>
      <c r="D3113">
        <v>0</v>
      </c>
      <c r="E3113">
        <v>70</v>
      </c>
    </row>
    <row r="3114" spans="1:5" hidden="1" x14ac:dyDescent="0.25">
      <c r="A3114">
        <v>636</v>
      </c>
      <c r="B3114" t="s">
        <v>296</v>
      </c>
      <c r="C3114" t="s">
        <v>3457</v>
      </c>
      <c r="D3114">
        <v>0</v>
      </c>
      <c r="E3114">
        <v>71</v>
      </c>
    </row>
    <row r="3115" spans="1:5" hidden="1" x14ac:dyDescent="0.25">
      <c r="A3115">
        <v>2212</v>
      </c>
      <c r="B3115" t="s">
        <v>11</v>
      </c>
      <c r="C3115" t="s">
        <v>3458</v>
      </c>
      <c r="D3115">
        <v>0</v>
      </c>
      <c r="E3115">
        <v>71</v>
      </c>
    </row>
    <row r="3116" spans="1:5" hidden="1" x14ac:dyDescent="0.25">
      <c r="A3116">
        <v>1876</v>
      </c>
      <c r="B3116" t="s">
        <v>57</v>
      </c>
      <c r="C3116" t="s">
        <v>3459</v>
      </c>
      <c r="D3116">
        <v>0</v>
      </c>
      <c r="E3116">
        <v>71</v>
      </c>
    </row>
    <row r="3117" spans="1:5" hidden="1" x14ac:dyDescent="0.25">
      <c r="A3117">
        <v>1225</v>
      </c>
      <c r="B3117" t="s">
        <v>44</v>
      </c>
      <c r="C3117" t="s">
        <v>3460</v>
      </c>
      <c r="D3117">
        <v>0</v>
      </c>
      <c r="E3117">
        <v>71</v>
      </c>
    </row>
    <row r="3118" spans="1:5" hidden="1" x14ac:dyDescent="0.25">
      <c r="A3118">
        <v>1317</v>
      </c>
      <c r="B3118" t="s">
        <v>825</v>
      </c>
      <c r="C3118" t="s">
        <v>3461</v>
      </c>
      <c r="D3118">
        <v>0</v>
      </c>
      <c r="E3118">
        <v>71</v>
      </c>
    </row>
    <row r="3119" spans="1:5" hidden="1" x14ac:dyDescent="0.25">
      <c r="A3119">
        <v>1954</v>
      </c>
      <c r="B3119" t="s">
        <v>83</v>
      </c>
      <c r="C3119" t="s">
        <v>3462</v>
      </c>
      <c r="D3119">
        <v>0</v>
      </c>
      <c r="E3119">
        <v>71</v>
      </c>
    </row>
    <row r="3120" spans="1:5" hidden="1" x14ac:dyDescent="0.25">
      <c r="A3120">
        <v>601</v>
      </c>
      <c r="B3120" t="s">
        <v>3463</v>
      </c>
      <c r="C3120" t="s">
        <v>3464</v>
      </c>
      <c r="D3120">
        <v>0</v>
      </c>
      <c r="E3120">
        <v>71</v>
      </c>
    </row>
    <row r="3121" spans="1:5" hidden="1" x14ac:dyDescent="0.25">
      <c r="A3121">
        <v>1025</v>
      </c>
      <c r="B3121" t="s">
        <v>413</v>
      </c>
      <c r="C3121" t="s">
        <v>3465</v>
      </c>
      <c r="D3121">
        <v>0</v>
      </c>
      <c r="E3121">
        <v>71</v>
      </c>
    </row>
    <row r="3122" spans="1:5" hidden="1" x14ac:dyDescent="0.25">
      <c r="A3122">
        <v>1098</v>
      </c>
      <c r="B3122" t="s">
        <v>502</v>
      </c>
      <c r="C3122" t="s">
        <v>3466</v>
      </c>
      <c r="D3122">
        <v>0</v>
      </c>
      <c r="E3122">
        <v>71</v>
      </c>
    </row>
    <row r="3123" spans="1:5" hidden="1" x14ac:dyDescent="0.25">
      <c r="A3123">
        <v>1876</v>
      </c>
      <c r="B3123" t="s">
        <v>57</v>
      </c>
      <c r="C3123" t="s">
        <v>3467</v>
      </c>
      <c r="D3123">
        <v>0</v>
      </c>
      <c r="E3123">
        <v>71</v>
      </c>
    </row>
    <row r="3124" spans="1:5" hidden="1" x14ac:dyDescent="0.25">
      <c r="A3124">
        <v>893</v>
      </c>
      <c r="B3124" t="s">
        <v>80</v>
      </c>
      <c r="C3124" t="s">
        <v>3468</v>
      </c>
      <c r="D3124">
        <v>0</v>
      </c>
      <c r="E3124">
        <v>71</v>
      </c>
    </row>
    <row r="3125" spans="1:5" hidden="1" x14ac:dyDescent="0.25">
      <c r="A3125">
        <v>1111</v>
      </c>
      <c r="B3125" t="s">
        <v>30</v>
      </c>
      <c r="C3125" t="s">
        <v>3469</v>
      </c>
      <c r="D3125">
        <v>0</v>
      </c>
      <c r="E3125">
        <v>71</v>
      </c>
    </row>
    <row r="3126" spans="1:5" hidden="1" x14ac:dyDescent="0.25">
      <c r="A3126">
        <v>258</v>
      </c>
      <c r="B3126" t="s">
        <v>380</v>
      </c>
      <c r="C3126" t="s">
        <v>3470</v>
      </c>
      <c r="D3126">
        <v>0</v>
      </c>
      <c r="E3126">
        <v>71</v>
      </c>
    </row>
    <row r="3127" spans="1:5" hidden="1" x14ac:dyDescent="0.25">
      <c r="A3127">
        <v>2115</v>
      </c>
      <c r="B3127" t="s">
        <v>35</v>
      </c>
      <c r="C3127" t="s">
        <v>3471</v>
      </c>
      <c r="D3127">
        <v>0</v>
      </c>
      <c r="E3127">
        <v>71</v>
      </c>
    </row>
    <row r="3128" spans="1:5" hidden="1" x14ac:dyDescent="0.25">
      <c r="A3128">
        <v>513</v>
      </c>
      <c r="B3128" t="s">
        <v>61</v>
      </c>
      <c r="C3128" t="s">
        <v>3472</v>
      </c>
      <c r="D3128">
        <v>0</v>
      </c>
      <c r="E3128">
        <v>71</v>
      </c>
    </row>
    <row r="3129" spans="1:5" hidden="1" x14ac:dyDescent="0.25">
      <c r="A3129">
        <v>1129</v>
      </c>
      <c r="B3129" t="s">
        <v>88</v>
      </c>
      <c r="C3129" t="s">
        <v>3473</v>
      </c>
      <c r="D3129">
        <v>0</v>
      </c>
      <c r="E3129">
        <v>71</v>
      </c>
    </row>
    <row r="3130" spans="1:5" hidden="1" x14ac:dyDescent="0.25">
      <c r="A3130">
        <v>898</v>
      </c>
      <c r="B3130" t="s">
        <v>421</v>
      </c>
      <c r="C3130" t="s">
        <v>3474</v>
      </c>
      <c r="D3130">
        <v>0</v>
      </c>
      <c r="E3130">
        <v>71</v>
      </c>
    </row>
    <row r="3131" spans="1:5" hidden="1" x14ac:dyDescent="0.25">
      <c r="A3131">
        <v>979</v>
      </c>
      <c r="B3131" t="s">
        <v>3475</v>
      </c>
      <c r="C3131" t="s">
        <v>3476</v>
      </c>
      <c r="D3131">
        <v>0</v>
      </c>
      <c r="E3131">
        <v>71</v>
      </c>
    </row>
    <row r="3132" spans="1:5" hidden="1" x14ac:dyDescent="0.25">
      <c r="A3132">
        <v>1894</v>
      </c>
      <c r="B3132" t="s">
        <v>286</v>
      </c>
      <c r="C3132" t="s">
        <v>3477</v>
      </c>
      <c r="D3132">
        <v>0</v>
      </c>
      <c r="E3132">
        <v>71</v>
      </c>
    </row>
    <row r="3133" spans="1:5" hidden="1" x14ac:dyDescent="0.25">
      <c r="A3133">
        <v>591</v>
      </c>
      <c r="B3133" t="s">
        <v>247</v>
      </c>
      <c r="C3133" t="s">
        <v>3478</v>
      </c>
      <c r="D3133">
        <v>0</v>
      </c>
      <c r="E3133">
        <v>71</v>
      </c>
    </row>
    <row r="3134" spans="1:5" hidden="1" x14ac:dyDescent="0.25">
      <c r="A3134">
        <v>438</v>
      </c>
      <c r="B3134" t="s">
        <v>1971</v>
      </c>
      <c r="C3134" t="s">
        <v>3479</v>
      </c>
      <c r="D3134">
        <v>0</v>
      </c>
      <c r="E3134">
        <v>71</v>
      </c>
    </row>
    <row r="3135" spans="1:5" hidden="1" x14ac:dyDescent="0.25">
      <c r="A3135">
        <v>61</v>
      </c>
      <c r="B3135" t="s">
        <v>123</v>
      </c>
      <c r="C3135" t="s">
        <v>3480</v>
      </c>
      <c r="D3135">
        <v>0</v>
      </c>
      <c r="E3135">
        <v>71</v>
      </c>
    </row>
    <row r="3136" spans="1:5" hidden="1" x14ac:dyDescent="0.25">
      <c r="A3136">
        <v>2115</v>
      </c>
      <c r="B3136" t="s">
        <v>35</v>
      </c>
      <c r="C3136" t="s">
        <v>3481</v>
      </c>
      <c r="D3136">
        <v>0</v>
      </c>
      <c r="E3136">
        <v>71</v>
      </c>
    </row>
    <row r="3137" spans="1:5" hidden="1" x14ac:dyDescent="0.25">
      <c r="A3137">
        <v>788</v>
      </c>
      <c r="B3137" t="s">
        <v>818</v>
      </c>
      <c r="C3137" t="s">
        <v>3482</v>
      </c>
      <c r="D3137">
        <v>0</v>
      </c>
      <c r="E3137">
        <v>71</v>
      </c>
    </row>
    <row r="3138" spans="1:5" hidden="1" x14ac:dyDescent="0.25">
      <c r="A3138">
        <v>636</v>
      </c>
      <c r="B3138" t="s">
        <v>296</v>
      </c>
      <c r="C3138" t="s">
        <v>3483</v>
      </c>
      <c r="D3138">
        <v>0</v>
      </c>
      <c r="E3138">
        <v>71</v>
      </c>
    </row>
    <row r="3139" spans="1:5" hidden="1" x14ac:dyDescent="0.25">
      <c r="A3139">
        <v>976</v>
      </c>
      <c r="B3139" t="s">
        <v>3484</v>
      </c>
      <c r="C3139" t="s">
        <v>3485</v>
      </c>
      <c r="D3139">
        <v>0</v>
      </c>
      <c r="E3139">
        <v>71</v>
      </c>
    </row>
    <row r="3140" spans="1:5" hidden="1" x14ac:dyDescent="0.25">
      <c r="A3140">
        <v>513</v>
      </c>
      <c r="B3140" t="s">
        <v>61</v>
      </c>
      <c r="C3140" t="s">
        <v>3486</v>
      </c>
      <c r="D3140">
        <v>0</v>
      </c>
      <c r="E3140">
        <v>71</v>
      </c>
    </row>
    <row r="3141" spans="1:5" hidden="1" x14ac:dyDescent="0.25">
      <c r="A3141">
        <v>2236</v>
      </c>
      <c r="B3141" t="s">
        <v>90</v>
      </c>
      <c r="C3141" t="s">
        <v>3487</v>
      </c>
      <c r="D3141">
        <v>0</v>
      </c>
      <c r="E3141">
        <v>71</v>
      </c>
    </row>
    <row r="3142" spans="1:5" hidden="1" x14ac:dyDescent="0.25">
      <c r="A3142">
        <v>2236</v>
      </c>
      <c r="B3142" t="s">
        <v>90</v>
      </c>
      <c r="C3142" t="s">
        <v>3488</v>
      </c>
      <c r="D3142">
        <v>0</v>
      </c>
      <c r="E3142">
        <v>71</v>
      </c>
    </row>
    <row r="3143" spans="1:5" hidden="1" x14ac:dyDescent="0.25">
      <c r="A3143">
        <v>1128</v>
      </c>
      <c r="B3143" t="s">
        <v>494</v>
      </c>
      <c r="C3143" t="s">
        <v>3489</v>
      </c>
      <c r="D3143">
        <v>0</v>
      </c>
      <c r="E3143">
        <v>71</v>
      </c>
    </row>
    <row r="3144" spans="1:5" hidden="1" x14ac:dyDescent="0.25">
      <c r="A3144">
        <v>275</v>
      </c>
      <c r="B3144" t="s">
        <v>33</v>
      </c>
      <c r="C3144" t="s">
        <v>3490</v>
      </c>
      <c r="D3144">
        <v>0</v>
      </c>
      <c r="E3144">
        <v>71</v>
      </c>
    </row>
    <row r="3145" spans="1:5" hidden="1" x14ac:dyDescent="0.25">
      <c r="A3145">
        <v>2185</v>
      </c>
      <c r="B3145" t="s">
        <v>510</v>
      </c>
      <c r="C3145" t="s">
        <v>3491</v>
      </c>
      <c r="D3145">
        <v>0</v>
      </c>
      <c r="E3145">
        <v>71</v>
      </c>
    </row>
    <row r="3146" spans="1:5" hidden="1" x14ac:dyDescent="0.25">
      <c r="A3146">
        <v>2115</v>
      </c>
      <c r="B3146" t="s">
        <v>35</v>
      </c>
      <c r="C3146" t="s">
        <v>3492</v>
      </c>
      <c r="D3146">
        <v>0</v>
      </c>
      <c r="E3146">
        <v>71</v>
      </c>
    </row>
    <row r="3147" spans="1:5" hidden="1" x14ac:dyDescent="0.25">
      <c r="A3147">
        <v>513</v>
      </c>
      <c r="B3147" t="s">
        <v>61</v>
      </c>
      <c r="C3147" t="s">
        <v>3493</v>
      </c>
      <c r="D3147">
        <v>0</v>
      </c>
      <c r="E3147">
        <v>71</v>
      </c>
    </row>
    <row r="3148" spans="1:5" hidden="1" x14ac:dyDescent="0.25">
      <c r="A3148">
        <v>2237</v>
      </c>
      <c r="B3148" t="s">
        <v>385</v>
      </c>
      <c r="C3148" t="s">
        <v>3494</v>
      </c>
      <c r="D3148">
        <v>0</v>
      </c>
      <c r="E3148">
        <v>71</v>
      </c>
    </row>
    <row r="3149" spans="1:5" hidden="1" x14ac:dyDescent="0.25">
      <c r="A3149">
        <v>435</v>
      </c>
      <c r="B3149" t="s">
        <v>126</v>
      </c>
      <c r="C3149" t="s">
        <v>3495</v>
      </c>
      <c r="D3149">
        <v>0</v>
      </c>
      <c r="E3149">
        <v>71</v>
      </c>
    </row>
    <row r="3150" spans="1:5" hidden="1" x14ac:dyDescent="0.25">
      <c r="A3150">
        <v>414</v>
      </c>
      <c r="B3150" t="s">
        <v>49</v>
      </c>
      <c r="C3150" t="s">
        <v>3496</v>
      </c>
      <c r="D3150">
        <v>0</v>
      </c>
      <c r="E3150">
        <v>71</v>
      </c>
    </row>
    <row r="3151" spans="1:5" hidden="1" x14ac:dyDescent="0.25">
      <c r="A3151">
        <v>1284</v>
      </c>
      <c r="B3151" t="s">
        <v>13</v>
      </c>
      <c r="C3151" t="s">
        <v>3497</v>
      </c>
      <c r="D3151">
        <v>0</v>
      </c>
      <c r="E3151">
        <v>71</v>
      </c>
    </row>
    <row r="3152" spans="1:5" hidden="1" x14ac:dyDescent="0.25">
      <c r="A3152">
        <v>2316</v>
      </c>
      <c r="B3152" t="s">
        <v>42</v>
      </c>
      <c r="C3152" t="s">
        <v>3498</v>
      </c>
      <c r="D3152">
        <v>0</v>
      </c>
      <c r="E3152">
        <v>71</v>
      </c>
    </row>
    <row r="3153" spans="1:5" hidden="1" x14ac:dyDescent="0.25">
      <c r="A3153">
        <v>1008</v>
      </c>
      <c r="B3153" t="s">
        <v>2365</v>
      </c>
      <c r="C3153" t="s">
        <v>3499</v>
      </c>
      <c r="D3153">
        <v>0</v>
      </c>
      <c r="E3153">
        <v>71</v>
      </c>
    </row>
    <row r="3154" spans="1:5" hidden="1" x14ac:dyDescent="0.25">
      <c r="A3154">
        <v>1098</v>
      </c>
      <c r="B3154" t="s">
        <v>502</v>
      </c>
      <c r="C3154" t="s">
        <v>3500</v>
      </c>
      <c r="D3154">
        <v>0</v>
      </c>
      <c r="E3154">
        <v>71</v>
      </c>
    </row>
    <row r="3155" spans="1:5" hidden="1" x14ac:dyDescent="0.25">
      <c r="A3155">
        <v>414</v>
      </c>
      <c r="B3155" t="s">
        <v>49</v>
      </c>
      <c r="C3155" t="s">
        <v>3501</v>
      </c>
      <c r="D3155">
        <v>0</v>
      </c>
      <c r="E3155">
        <v>71</v>
      </c>
    </row>
    <row r="3156" spans="1:5" hidden="1" x14ac:dyDescent="0.25">
      <c r="A3156">
        <v>265</v>
      </c>
      <c r="B3156" t="s">
        <v>256</v>
      </c>
      <c r="C3156" t="s">
        <v>3502</v>
      </c>
      <c r="D3156">
        <v>0</v>
      </c>
      <c r="E3156">
        <v>71</v>
      </c>
    </row>
    <row r="3157" spans="1:5" hidden="1" x14ac:dyDescent="0.25">
      <c r="A3157">
        <v>769</v>
      </c>
      <c r="B3157" t="s">
        <v>271</v>
      </c>
      <c r="C3157" t="s">
        <v>3503</v>
      </c>
      <c r="D3157">
        <v>0</v>
      </c>
      <c r="E3157">
        <v>71</v>
      </c>
    </row>
    <row r="3158" spans="1:5" hidden="1" x14ac:dyDescent="0.25">
      <c r="A3158">
        <v>1505</v>
      </c>
      <c r="B3158" t="s">
        <v>224</v>
      </c>
      <c r="C3158" t="s">
        <v>3504</v>
      </c>
      <c r="D3158">
        <v>0</v>
      </c>
      <c r="E3158">
        <v>71</v>
      </c>
    </row>
    <row r="3159" spans="1:5" hidden="1" x14ac:dyDescent="0.25">
      <c r="A3159">
        <v>1131</v>
      </c>
      <c r="B3159" t="s">
        <v>3505</v>
      </c>
      <c r="C3159" t="s">
        <v>3506</v>
      </c>
      <c r="D3159">
        <v>0</v>
      </c>
      <c r="E3159">
        <v>71</v>
      </c>
    </row>
    <row r="3160" spans="1:5" hidden="1" x14ac:dyDescent="0.25">
      <c r="A3160">
        <v>2115</v>
      </c>
      <c r="B3160" t="s">
        <v>35</v>
      </c>
      <c r="C3160" t="s">
        <v>3507</v>
      </c>
      <c r="D3160">
        <v>0</v>
      </c>
      <c r="E3160">
        <v>71</v>
      </c>
    </row>
    <row r="3161" spans="1:5" hidden="1" x14ac:dyDescent="0.25">
      <c r="A3161">
        <v>2185</v>
      </c>
      <c r="B3161" t="s">
        <v>510</v>
      </c>
      <c r="C3161" t="s">
        <v>3508</v>
      </c>
      <c r="D3161">
        <v>0</v>
      </c>
      <c r="E3161">
        <v>71</v>
      </c>
    </row>
    <row r="3162" spans="1:5" hidden="1" x14ac:dyDescent="0.25">
      <c r="A3162">
        <v>2328</v>
      </c>
      <c r="B3162" t="s">
        <v>2685</v>
      </c>
      <c r="C3162" t="s">
        <v>3509</v>
      </c>
      <c r="D3162">
        <v>0</v>
      </c>
      <c r="E3162">
        <v>71</v>
      </c>
    </row>
    <row r="3163" spans="1:5" hidden="1" x14ac:dyDescent="0.25">
      <c r="A3163">
        <v>1983</v>
      </c>
      <c r="B3163" t="s">
        <v>3510</v>
      </c>
      <c r="C3163" t="s">
        <v>3511</v>
      </c>
      <c r="D3163">
        <v>0</v>
      </c>
      <c r="E3163">
        <v>71</v>
      </c>
    </row>
    <row r="3164" spans="1:5" hidden="1" x14ac:dyDescent="0.25">
      <c r="A3164">
        <v>1098</v>
      </c>
      <c r="B3164" t="s">
        <v>502</v>
      </c>
      <c r="C3164" t="s">
        <v>3512</v>
      </c>
      <c r="D3164">
        <v>0</v>
      </c>
      <c r="E3164">
        <v>71</v>
      </c>
    </row>
    <row r="3165" spans="1:5" hidden="1" x14ac:dyDescent="0.25">
      <c r="A3165">
        <v>1505</v>
      </c>
      <c r="B3165" t="s">
        <v>224</v>
      </c>
      <c r="C3165" t="s">
        <v>3513</v>
      </c>
      <c r="D3165">
        <v>0</v>
      </c>
      <c r="E3165">
        <v>71</v>
      </c>
    </row>
    <row r="3166" spans="1:5" hidden="1" x14ac:dyDescent="0.25">
      <c r="A3166">
        <v>988</v>
      </c>
      <c r="B3166" t="s">
        <v>317</v>
      </c>
      <c r="C3166" t="e">
        <f>-¿Qué vas a ganar con eso? -nada -dijo el Jaguar- a mí ya me han jodido</f>
        <v>#NAME?</v>
      </c>
      <c r="D3166">
        <v>0</v>
      </c>
      <c r="E3166">
        <v>71</v>
      </c>
    </row>
    <row r="3167" spans="1:5" hidden="1" x14ac:dyDescent="0.25">
      <c r="A3167">
        <v>2316</v>
      </c>
      <c r="B3167" t="s">
        <v>42</v>
      </c>
      <c r="C3167" t="s">
        <v>3514</v>
      </c>
      <c r="D3167">
        <v>0</v>
      </c>
      <c r="E3167">
        <v>71</v>
      </c>
    </row>
    <row r="3168" spans="1:5" hidden="1" x14ac:dyDescent="0.25">
      <c r="A3168">
        <v>2189</v>
      </c>
      <c r="B3168" t="s">
        <v>37</v>
      </c>
      <c r="C3168" t="s">
        <v>3515</v>
      </c>
      <c r="D3168">
        <v>0</v>
      </c>
      <c r="E3168">
        <v>71</v>
      </c>
    </row>
    <row r="3169" spans="1:5" hidden="1" x14ac:dyDescent="0.25">
      <c r="A3169">
        <v>2115</v>
      </c>
      <c r="B3169" t="s">
        <v>35</v>
      </c>
      <c r="C3169" t="s">
        <v>3516</v>
      </c>
      <c r="D3169">
        <v>0</v>
      </c>
      <c r="E3169">
        <v>71</v>
      </c>
    </row>
    <row r="3170" spans="1:5" hidden="1" x14ac:dyDescent="0.25">
      <c r="A3170">
        <v>1111</v>
      </c>
      <c r="B3170" t="s">
        <v>30</v>
      </c>
      <c r="C3170" t="s">
        <v>3517</v>
      </c>
      <c r="D3170">
        <v>0</v>
      </c>
      <c r="E3170">
        <v>71</v>
      </c>
    </row>
    <row r="3171" spans="1:5" hidden="1" x14ac:dyDescent="0.25">
      <c r="A3171">
        <v>288</v>
      </c>
      <c r="B3171" t="s">
        <v>262</v>
      </c>
      <c r="C3171" t="s">
        <v>3518</v>
      </c>
      <c r="D3171">
        <v>0</v>
      </c>
      <c r="E3171">
        <v>71</v>
      </c>
    </row>
    <row r="3172" spans="1:5" hidden="1" x14ac:dyDescent="0.25">
      <c r="A3172">
        <v>1721</v>
      </c>
      <c r="B3172" t="s">
        <v>182</v>
      </c>
      <c r="C3172" t="s">
        <v>3519</v>
      </c>
      <c r="D3172">
        <v>0</v>
      </c>
      <c r="E3172">
        <v>71</v>
      </c>
    </row>
    <row r="3173" spans="1:5" hidden="1" x14ac:dyDescent="0.25">
      <c r="A3173">
        <v>1225</v>
      </c>
      <c r="B3173" t="s">
        <v>44</v>
      </c>
      <c r="C3173" t="s">
        <v>3520</v>
      </c>
      <c r="D3173">
        <v>0</v>
      </c>
      <c r="E3173">
        <v>71</v>
      </c>
    </row>
    <row r="3174" spans="1:5" hidden="1" x14ac:dyDescent="0.25">
      <c r="A3174">
        <v>261</v>
      </c>
      <c r="B3174" t="s">
        <v>40</v>
      </c>
      <c r="C3174" t="s">
        <v>3521</v>
      </c>
      <c r="D3174">
        <v>0</v>
      </c>
      <c r="E3174">
        <v>71</v>
      </c>
    </row>
    <row r="3175" spans="1:5" hidden="1" x14ac:dyDescent="0.25">
      <c r="A3175">
        <v>1128</v>
      </c>
      <c r="B3175" t="s">
        <v>494</v>
      </c>
      <c r="C3175" t="s">
        <v>3522</v>
      </c>
      <c r="D3175">
        <v>0</v>
      </c>
      <c r="E3175">
        <v>71</v>
      </c>
    </row>
    <row r="3176" spans="1:5" hidden="1" x14ac:dyDescent="0.25">
      <c r="A3176">
        <v>1781</v>
      </c>
      <c r="B3176" t="s">
        <v>331</v>
      </c>
      <c r="C3176" t="s">
        <v>3523</v>
      </c>
      <c r="D3176">
        <v>0</v>
      </c>
      <c r="E3176">
        <v>71</v>
      </c>
    </row>
    <row r="3177" spans="1:5" hidden="1" x14ac:dyDescent="0.25">
      <c r="A3177">
        <v>2237</v>
      </c>
      <c r="B3177" t="s">
        <v>385</v>
      </c>
      <c r="C3177" t="s">
        <v>3524</v>
      </c>
      <c r="D3177">
        <v>0</v>
      </c>
      <c r="E3177">
        <v>71</v>
      </c>
    </row>
    <row r="3178" spans="1:5" hidden="1" x14ac:dyDescent="0.25">
      <c r="A3178">
        <v>2233</v>
      </c>
      <c r="B3178" t="s">
        <v>2049</v>
      </c>
      <c r="C3178" t="s">
        <v>3525</v>
      </c>
      <c r="D3178">
        <v>0</v>
      </c>
      <c r="E3178">
        <v>71</v>
      </c>
    </row>
    <row r="3179" spans="1:5" x14ac:dyDescent="0.25">
      <c r="A3179">
        <v>48</v>
      </c>
      <c r="B3179" t="s">
        <v>3526</v>
      </c>
      <c r="C3179" t="s">
        <v>3527</v>
      </c>
      <c r="D3179" s="1">
        <v>2</v>
      </c>
      <c r="E3179">
        <v>71</v>
      </c>
    </row>
    <row r="3180" spans="1:5" hidden="1" x14ac:dyDescent="0.25">
      <c r="A3180">
        <v>2146</v>
      </c>
      <c r="B3180" t="s">
        <v>3037</v>
      </c>
      <c r="C3180" t="s">
        <v>3528</v>
      </c>
      <c r="D3180">
        <v>0</v>
      </c>
      <c r="E3180">
        <v>71</v>
      </c>
    </row>
    <row r="3181" spans="1:5" hidden="1" x14ac:dyDescent="0.25">
      <c r="A3181">
        <v>382</v>
      </c>
      <c r="B3181" t="s">
        <v>9</v>
      </c>
      <c r="C3181" t="s">
        <v>3529</v>
      </c>
      <c r="D3181">
        <v>0</v>
      </c>
      <c r="E3181">
        <v>71</v>
      </c>
    </row>
    <row r="3182" spans="1:5" hidden="1" x14ac:dyDescent="0.25">
      <c r="A3182">
        <v>893</v>
      </c>
      <c r="B3182" t="s">
        <v>80</v>
      </c>
      <c r="C3182" t="s">
        <v>3530</v>
      </c>
      <c r="D3182">
        <v>0</v>
      </c>
      <c r="E3182">
        <v>0</v>
      </c>
    </row>
    <row r="3183" spans="1:5" hidden="1" x14ac:dyDescent="0.25">
      <c r="A3183">
        <v>548</v>
      </c>
      <c r="B3183" t="s">
        <v>99</v>
      </c>
      <c r="C3183" t="s">
        <v>3531</v>
      </c>
      <c r="D3183">
        <v>0</v>
      </c>
      <c r="E3183">
        <v>71</v>
      </c>
    </row>
    <row r="3184" spans="1:5" hidden="1" x14ac:dyDescent="0.25">
      <c r="A3184">
        <v>1669</v>
      </c>
      <c r="B3184" t="s">
        <v>176</v>
      </c>
      <c r="C3184" t="s">
        <v>3532</v>
      </c>
      <c r="D3184">
        <v>0</v>
      </c>
      <c r="E3184">
        <v>71</v>
      </c>
    </row>
    <row r="3185" spans="1:5" hidden="1" x14ac:dyDescent="0.25">
      <c r="A3185">
        <v>1163</v>
      </c>
      <c r="B3185" t="s">
        <v>987</v>
      </c>
      <c r="C3185" t="s">
        <v>3533</v>
      </c>
      <c r="D3185">
        <v>0</v>
      </c>
      <c r="E3185">
        <v>71</v>
      </c>
    </row>
    <row r="3186" spans="1:5" hidden="1" x14ac:dyDescent="0.25">
      <c r="A3186">
        <v>642</v>
      </c>
      <c r="B3186" t="s">
        <v>676</v>
      </c>
      <c r="C3186" t="s">
        <v>3534</v>
      </c>
      <c r="D3186">
        <v>0</v>
      </c>
      <c r="E3186">
        <v>71</v>
      </c>
    </row>
    <row r="3187" spans="1:5" hidden="1" x14ac:dyDescent="0.25">
      <c r="A3187">
        <v>797</v>
      </c>
      <c r="B3187" t="s">
        <v>631</v>
      </c>
      <c r="C3187" t="s">
        <v>3535</v>
      </c>
      <c r="D3187">
        <v>0</v>
      </c>
      <c r="E3187">
        <v>71</v>
      </c>
    </row>
    <row r="3188" spans="1:5" hidden="1" x14ac:dyDescent="0.25">
      <c r="A3188">
        <v>1804</v>
      </c>
      <c r="B3188" t="s">
        <v>115</v>
      </c>
      <c r="C3188" t="s">
        <v>3536</v>
      </c>
      <c r="D3188">
        <v>0</v>
      </c>
      <c r="E3188">
        <v>71</v>
      </c>
    </row>
    <row r="3189" spans="1:5" hidden="1" x14ac:dyDescent="0.25">
      <c r="A3189">
        <v>2219</v>
      </c>
      <c r="B3189" t="s">
        <v>396</v>
      </c>
      <c r="C3189" t="s">
        <v>3537</v>
      </c>
      <c r="D3189">
        <v>0</v>
      </c>
      <c r="E3189">
        <v>71</v>
      </c>
    </row>
    <row r="3190" spans="1:5" hidden="1" x14ac:dyDescent="0.25">
      <c r="A3190">
        <v>515</v>
      </c>
      <c r="B3190" t="s">
        <v>3538</v>
      </c>
      <c r="C3190" t="s">
        <v>3539</v>
      </c>
      <c r="D3190">
        <v>0</v>
      </c>
      <c r="E3190">
        <v>71</v>
      </c>
    </row>
    <row r="3191" spans="1:5" hidden="1" x14ac:dyDescent="0.25">
      <c r="A3191">
        <v>75</v>
      </c>
      <c r="B3191" t="s">
        <v>5</v>
      </c>
      <c r="C3191" t="s">
        <v>3540</v>
      </c>
      <c r="D3191">
        <v>0</v>
      </c>
      <c r="E3191">
        <v>71</v>
      </c>
    </row>
    <row r="3192" spans="1:5" hidden="1" x14ac:dyDescent="0.25">
      <c r="A3192">
        <v>943</v>
      </c>
      <c r="B3192" t="s">
        <v>417</v>
      </c>
      <c r="C3192" t="s">
        <v>3541</v>
      </c>
      <c r="D3192">
        <v>0</v>
      </c>
      <c r="E3192">
        <v>71</v>
      </c>
    </row>
    <row r="3193" spans="1:5" hidden="1" x14ac:dyDescent="0.25">
      <c r="A3193">
        <v>136</v>
      </c>
      <c r="B3193" t="s">
        <v>170</v>
      </c>
      <c r="C3193" t="s">
        <v>3542</v>
      </c>
      <c r="D3193">
        <v>0</v>
      </c>
      <c r="E3193">
        <v>71</v>
      </c>
    </row>
    <row r="3194" spans="1:5" hidden="1" x14ac:dyDescent="0.25">
      <c r="A3194">
        <v>1374</v>
      </c>
      <c r="B3194" t="s">
        <v>1593</v>
      </c>
      <c r="C3194" t="s">
        <v>3543</v>
      </c>
      <c r="D3194">
        <v>0</v>
      </c>
      <c r="E3194">
        <v>71</v>
      </c>
    </row>
    <row r="3195" spans="1:5" hidden="1" x14ac:dyDescent="0.25">
      <c r="A3195">
        <v>1963</v>
      </c>
      <c r="B3195" t="s">
        <v>2541</v>
      </c>
      <c r="C3195" t="s">
        <v>3544</v>
      </c>
      <c r="D3195">
        <v>0</v>
      </c>
      <c r="E3195">
        <v>71</v>
      </c>
    </row>
    <row r="3196" spans="1:5" hidden="1" x14ac:dyDescent="0.25">
      <c r="A3196">
        <v>513</v>
      </c>
      <c r="B3196" t="s">
        <v>61</v>
      </c>
      <c r="C3196" t="s">
        <v>3545</v>
      </c>
      <c r="D3196">
        <v>0</v>
      </c>
      <c r="E3196">
        <v>71</v>
      </c>
    </row>
    <row r="3197" spans="1:5" hidden="1" x14ac:dyDescent="0.25">
      <c r="A3197">
        <v>1876</v>
      </c>
      <c r="B3197" t="s">
        <v>57</v>
      </c>
      <c r="C3197" t="s">
        <v>3546</v>
      </c>
      <c r="D3197">
        <v>0</v>
      </c>
      <c r="E3197">
        <v>71</v>
      </c>
    </row>
    <row r="3198" spans="1:5" hidden="1" x14ac:dyDescent="0.25">
      <c r="A3198">
        <v>2219</v>
      </c>
      <c r="B3198" t="s">
        <v>396</v>
      </c>
      <c r="C3198" t="s">
        <v>3547</v>
      </c>
      <c r="D3198">
        <v>0</v>
      </c>
      <c r="E3198">
        <v>71</v>
      </c>
    </row>
    <row r="3199" spans="1:5" hidden="1" x14ac:dyDescent="0.25">
      <c r="A3199">
        <v>2113</v>
      </c>
      <c r="B3199" t="s">
        <v>1399</v>
      </c>
      <c r="C3199" t="s">
        <v>3548</v>
      </c>
      <c r="D3199">
        <v>0</v>
      </c>
      <c r="E3199">
        <v>71</v>
      </c>
    </row>
    <row r="3200" spans="1:5" hidden="1" x14ac:dyDescent="0.25">
      <c r="A3200">
        <v>2316</v>
      </c>
      <c r="B3200" t="s">
        <v>42</v>
      </c>
      <c r="C3200" t="s">
        <v>3549</v>
      </c>
      <c r="D3200">
        <v>0</v>
      </c>
      <c r="E3200">
        <v>71</v>
      </c>
    </row>
    <row r="3201" spans="1:5" hidden="1" x14ac:dyDescent="0.25">
      <c r="A3201">
        <v>893</v>
      </c>
      <c r="B3201" t="s">
        <v>80</v>
      </c>
      <c r="C3201" t="s">
        <v>3550</v>
      </c>
      <c r="D3201">
        <v>0</v>
      </c>
      <c r="E3201">
        <v>71</v>
      </c>
    </row>
    <row r="3202" spans="1:5" hidden="1" x14ac:dyDescent="0.25">
      <c r="A3202">
        <v>1785</v>
      </c>
      <c r="B3202" t="s">
        <v>715</v>
      </c>
      <c r="C3202" t="s">
        <v>3551</v>
      </c>
      <c r="D3202">
        <v>0</v>
      </c>
      <c r="E3202">
        <v>71</v>
      </c>
    </row>
    <row r="3203" spans="1:5" hidden="1" x14ac:dyDescent="0.25">
      <c r="A3203">
        <v>1669</v>
      </c>
      <c r="B3203" t="s">
        <v>176</v>
      </c>
      <c r="C3203" t="s">
        <v>3552</v>
      </c>
      <c r="D3203">
        <v>0</v>
      </c>
      <c r="E3203">
        <v>71</v>
      </c>
    </row>
    <row r="3204" spans="1:5" hidden="1" x14ac:dyDescent="0.25">
      <c r="A3204">
        <v>893</v>
      </c>
      <c r="B3204" t="s">
        <v>80</v>
      </c>
      <c r="C3204" t="s">
        <v>3553</v>
      </c>
      <c r="D3204">
        <v>0</v>
      </c>
      <c r="E3204">
        <v>71</v>
      </c>
    </row>
    <row r="3205" spans="1:5" hidden="1" x14ac:dyDescent="0.25">
      <c r="A3205">
        <v>1237</v>
      </c>
      <c r="B3205" t="s">
        <v>15</v>
      </c>
      <c r="C3205" t="s">
        <v>3554</v>
      </c>
      <c r="D3205">
        <v>0</v>
      </c>
      <c r="E3205">
        <v>71</v>
      </c>
    </row>
    <row r="3206" spans="1:5" hidden="1" x14ac:dyDescent="0.25">
      <c r="A3206">
        <v>1046</v>
      </c>
      <c r="B3206" t="s">
        <v>136</v>
      </c>
      <c r="C3206" t="e">
        <f>-¿Estás loco? -dijo- ¿Desde cuándo me defienden los oficiales? -a ti no</f>
        <v>#NAME?</v>
      </c>
      <c r="D3206">
        <v>0</v>
      </c>
      <c r="E3206">
        <v>71</v>
      </c>
    </row>
    <row r="3207" spans="1:5" hidden="1" x14ac:dyDescent="0.25">
      <c r="A3207">
        <v>2115</v>
      </c>
      <c r="B3207" t="s">
        <v>35</v>
      </c>
      <c r="C3207" t="s">
        <v>3555</v>
      </c>
      <c r="D3207">
        <v>0</v>
      </c>
      <c r="E3207">
        <v>71</v>
      </c>
    </row>
    <row r="3208" spans="1:5" hidden="1" x14ac:dyDescent="0.25">
      <c r="A3208">
        <v>510</v>
      </c>
      <c r="B3208" t="s">
        <v>3556</v>
      </c>
      <c r="C3208" t="s">
        <v>3557</v>
      </c>
      <c r="D3208">
        <v>0</v>
      </c>
      <c r="E3208">
        <v>71</v>
      </c>
    </row>
    <row r="3209" spans="1:5" hidden="1" x14ac:dyDescent="0.25">
      <c r="A3209">
        <v>1860</v>
      </c>
      <c r="B3209" t="s">
        <v>348</v>
      </c>
      <c r="C3209" t="s">
        <v>3558</v>
      </c>
      <c r="D3209">
        <v>0</v>
      </c>
      <c r="E3209">
        <v>71</v>
      </c>
    </row>
    <row r="3210" spans="1:5" hidden="1" x14ac:dyDescent="0.25">
      <c r="A3210">
        <v>171</v>
      </c>
      <c r="B3210" t="s">
        <v>186</v>
      </c>
      <c r="C3210" t="s">
        <v>3559</v>
      </c>
      <c r="D3210">
        <v>0</v>
      </c>
      <c r="E3210">
        <v>71</v>
      </c>
    </row>
    <row r="3211" spans="1:5" hidden="1" x14ac:dyDescent="0.25">
      <c r="A3211">
        <v>1432</v>
      </c>
      <c r="B3211" t="s">
        <v>233</v>
      </c>
      <c r="C3211" t="s">
        <v>3560</v>
      </c>
      <c r="D3211">
        <v>0</v>
      </c>
      <c r="E3211">
        <v>71</v>
      </c>
    </row>
    <row r="3212" spans="1:5" hidden="1" x14ac:dyDescent="0.25">
      <c r="A3212">
        <v>1860</v>
      </c>
      <c r="B3212" t="s">
        <v>348</v>
      </c>
      <c r="C3212" t="s">
        <v>3561</v>
      </c>
      <c r="D3212">
        <v>0</v>
      </c>
      <c r="E3212">
        <v>71</v>
      </c>
    </row>
    <row r="3213" spans="1:5" hidden="1" x14ac:dyDescent="0.25">
      <c r="A3213">
        <v>1111</v>
      </c>
      <c r="B3213" t="s">
        <v>30</v>
      </c>
      <c r="C3213" t="s">
        <v>3562</v>
      </c>
      <c r="D3213">
        <v>0</v>
      </c>
      <c r="E3213">
        <v>71</v>
      </c>
    </row>
    <row r="3214" spans="1:5" hidden="1" x14ac:dyDescent="0.25">
      <c r="A3214">
        <v>1189</v>
      </c>
      <c r="B3214" t="s">
        <v>562</v>
      </c>
      <c r="C3214" t="e">
        <f>-la quincena pasada ha sido trágica en este asiento minero de Morococha</f>
        <v>#NAME?</v>
      </c>
      <c r="D3214">
        <v>0</v>
      </c>
      <c r="E3214">
        <v>71</v>
      </c>
    </row>
    <row r="3215" spans="1:5" hidden="1" x14ac:dyDescent="0.25">
      <c r="A3215">
        <v>1396</v>
      </c>
      <c r="B3215" t="s">
        <v>145</v>
      </c>
      <c r="C3215" t="s">
        <v>3563</v>
      </c>
      <c r="D3215">
        <v>0</v>
      </c>
      <c r="E3215">
        <v>71</v>
      </c>
    </row>
    <row r="3216" spans="1:5" hidden="1" x14ac:dyDescent="0.25">
      <c r="A3216">
        <v>2283</v>
      </c>
      <c r="B3216" t="s">
        <v>618</v>
      </c>
      <c r="C3216" t="s">
        <v>3564</v>
      </c>
      <c r="D3216">
        <v>0</v>
      </c>
      <c r="E3216">
        <v>71</v>
      </c>
    </row>
    <row r="3217" spans="1:5" hidden="1" x14ac:dyDescent="0.25">
      <c r="A3217">
        <v>2176</v>
      </c>
      <c r="B3217" t="s">
        <v>66</v>
      </c>
      <c r="C3217" t="s">
        <v>3565</v>
      </c>
      <c r="D3217">
        <v>0</v>
      </c>
      <c r="E3217">
        <v>71</v>
      </c>
    </row>
    <row r="3218" spans="1:5" hidden="1" x14ac:dyDescent="0.25">
      <c r="A3218">
        <v>1111</v>
      </c>
      <c r="B3218" t="s">
        <v>30</v>
      </c>
      <c r="C3218" t="s">
        <v>3566</v>
      </c>
      <c r="D3218">
        <v>0</v>
      </c>
      <c r="E3218">
        <v>71</v>
      </c>
    </row>
    <row r="3219" spans="1:5" hidden="1" x14ac:dyDescent="0.25">
      <c r="A3219">
        <v>1111</v>
      </c>
      <c r="B3219" t="s">
        <v>30</v>
      </c>
      <c r="C3219" t="s">
        <v>3567</v>
      </c>
      <c r="D3219">
        <v>0</v>
      </c>
      <c r="E3219">
        <v>71</v>
      </c>
    </row>
    <row r="3220" spans="1:5" hidden="1" x14ac:dyDescent="0.25">
      <c r="A3220">
        <v>1876</v>
      </c>
      <c r="B3220" t="s">
        <v>57</v>
      </c>
      <c r="C3220" t="s">
        <v>3568</v>
      </c>
      <c r="D3220">
        <v>0</v>
      </c>
      <c r="E3220">
        <v>71</v>
      </c>
    </row>
    <row r="3221" spans="1:5" hidden="1" x14ac:dyDescent="0.25">
      <c r="A3221">
        <v>1875</v>
      </c>
      <c r="B3221" t="s">
        <v>107</v>
      </c>
      <c r="C3221" t="s">
        <v>3569</v>
      </c>
      <c r="D3221">
        <v>0</v>
      </c>
      <c r="E3221">
        <v>71</v>
      </c>
    </row>
    <row r="3222" spans="1:5" hidden="1" x14ac:dyDescent="0.25">
      <c r="A3222">
        <v>1876</v>
      </c>
      <c r="B3222" t="s">
        <v>57</v>
      </c>
      <c r="C3222" t="s">
        <v>3570</v>
      </c>
      <c r="D3222">
        <v>0</v>
      </c>
      <c r="E3222">
        <v>71</v>
      </c>
    </row>
    <row r="3223" spans="1:5" hidden="1" x14ac:dyDescent="0.25">
      <c r="A3223">
        <v>1347</v>
      </c>
      <c r="B3223" t="s">
        <v>554</v>
      </c>
      <c r="C3223" t="s">
        <v>3571</v>
      </c>
      <c r="D3223">
        <v>0</v>
      </c>
      <c r="E3223">
        <v>71</v>
      </c>
    </row>
    <row r="3224" spans="1:5" hidden="1" x14ac:dyDescent="0.25">
      <c r="A3224">
        <v>2115</v>
      </c>
      <c r="B3224" t="s">
        <v>35</v>
      </c>
      <c r="C3224" t="s">
        <v>3572</v>
      </c>
      <c r="D3224">
        <v>0</v>
      </c>
      <c r="E3224">
        <v>71</v>
      </c>
    </row>
    <row r="3225" spans="1:5" hidden="1" x14ac:dyDescent="0.25">
      <c r="A3225">
        <v>793</v>
      </c>
      <c r="B3225" t="s">
        <v>981</v>
      </c>
      <c r="C3225" t="s">
        <v>3573</v>
      </c>
      <c r="D3225">
        <v>0</v>
      </c>
      <c r="E3225">
        <v>71</v>
      </c>
    </row>
    <row r="3226" spans="1:5" hidden="1" x14ac:dyDescent="0.25">
      <c r="A3226">
        <v>2219</v>
      </c>
      <c r="B3226" t="s">
        <v>396</v>
      </c>
      <c r="C3226" t="s">
        <v>3574</v>
      </c>
      <c r="D3226">
        <v>0</v>
      </c>
      <c r="E3226">
        <v>71</v>
      </c>
    </row>
    <row r="3227" spans="1:5" hidden="1" x14ac:dyDescent="0.25">
      <c r="A3227">
        <v>382</v>
      </c>
      <c r="B3227" t="s">
        <v>9</v>
      </c>
      <c r="C3227" t="s">
        <v>3575</v>
      </c>
      <c r="D3227">
        <v>0</v>
      </c>
      <c r="E3227">
        <v>71</v>
      </c>
    </row>
    <row r="3228" spans="1:5" hidden="1" x14ac:dyDescent="0.25">
      <c r="A3228">
        <v>1464</v>
      </c>
      <c r="B3228" t="s">
        <v>55</v>
      </c>
      <c r="C3228" t="s">
        <v>3576</v>
      </c>
      <c r="D3228">
        <v>0</v>
      </c>
      <c r="E3228">
        <v>71</v>
      </c>
    </row>
    <row r="3229" spans="1:5" hidden="1" x14ac:dyDescent="0.25">
      <c r="A3229">
        <v>2115</v>
      </c>
      <c r="B3229" t="s">
        <v>35</v>
      </c>
      <c r="C3229" t="s">
        <v>3577</v>
      </c>
      <c r="D3229">
        <v>0</v>
      </c>
      <c r="E3229">
        <v>71</v>
      </c>
    </row>
    <row r="3230" spans="1:5" hidden="1" x14ac:dyDescent="0.25">
      <c r="A3230">
        <v>1111</v>
      </c>
      <c r="B3230" t="s">
        <v>30</v>
      </c>
      <c r="C3230" t="s">
        <v>3578</v>
      </c>
      <c r="D3230">
        <v>0</v>
      </c>
      <c r="E3230">
        <v>71</v>
      </c>
    </row>
    <row r="3231" spans="1:5" hidden="1" x14ac:dyDescent="0.25">
      <c r="A3231">
        <v>1355</v>
      </c>
      <c r="B3231" t="s">
        <v>449</v>
      </c>
      <c r="C3231" t="e">
        <f>- Bueno - dijo la voz- ¿Cuál ha pegado más fuerte? - el de la izquierda</f>
        <v>#NAME?</v>
      </c>
      <c r="D3231">
        <v>0</v>
      </c>
      <c r="E3231">
        <v>71</v>
      </c>
    </row>
    <row r="3232" spans="1:5" hidden="1" x14ac:dyDescent="0.25">
      <c r="A3232">
        <v>513</v>
      </c>
      <c r="B3232" t="s">
        <v>61</v>
      </c>
      <c r="C3232" t="s">
        <v>3579</v>
      </c>
      <c r="D3232">
        <v>0</v>
      </c>
      <c r="E3232">
        <v>71</v>
      </c>
    </row>
    <row r="3233" spans="1:5" hidden="1" x14ac:dyDescent="0.25">
      <c r="A3233">
        <v>2115</v>
      </c>
      <c r="B3233" t="s">
        <v>35</v>
      </c>
      <c r="C3233" t="s">
        <v>3580</v>
      </c>
      <c r="D3233">
        <v>0</v>
      </c>
      <c r="E3233">
        <v>71</v>
      </c>
    </row>
    <row r="3234" spans="1:5" hidden="1" x14ac:dyDescent="0.25">
      <c r="A3234">
        <v>1894</v>
      </c>
      <c r="B3234" t="s">
        <v>286</v>
      </c>
      <c r="C3234" t="s">
        <v>3581</v>
      </c>
      <c r="D3234">
        <v>0</v>
      </c>
      <c r="E3234">
        <v>71</v>
      </c>
    </row>
    <row r="3235" spans="1:5" hidden="1" x14ac:dyDescent="0.25">
      <c r="A3235">
        <v>1876</v>
      </c>
      <c r="B3235" t="s">
        <v>57</v>
      </c>
      <c r="C3235" t="s">
        <v>3582</v>
      </c>
      <c r="D3235">
        <v>0</v>
      </c>
      <c r="E3235">
        <v>71</v>
      </c>
    </row>
    <row r="3236" spans="1:5" hidden="1" x14ac:dyDescent="0.25">
      <c r="A3236">
        <v>797</v>
      </c>
      <c r="B3236" t="s">
        <v>631</v>
      </c>
      <c r="C3236" t="s">
        <v>3583</v>
      </c>
      <c r="D3236">
        <v>0</v>
      </c>
      <c r="E3236">
        <v>71</v>
      </c>
    </row>
    <row r="3237" spans="1:5" hidden="1" x14ac:dyDescent="0.25">
      <c r="A3237">
        <v>2289</v>
      </c>
      <c r="B3237" t="s">
        <v>471</v>
      </c>
      <c r="C3237" t="s">
        <v>3584</v>
      </c>
      <c r="D3237">
        <v>0</v>
      </c>
      <c r="E3237">
        <v>71</v>
      </c>
    </row>
    <row r="3238" spans="1:5" hidden="1" x14ac:dyDescent="0.25">
      <c r="A3238">
        <v>1414</v>
      </c>
      <c r="B3238" t="s">
        <v>533</v>
      </c>
      <c r="C3238" t="s">
        <v>3585</v>
      </c>
      <c r="D3238">
        <v>0</v>
      </c>
      <c r="E3238">
        <v>72</v>
      </c>
    </row>
    <row r="3239" spans="1:5" hidden="1" x14ac:dyDescent="0.25">
      <c r="A3239">
        <v>1237</v>
      </c>
      <c r="B3239" t="s">
        <v>15</v>
      </c>
      <c r="C3239" t="s">
        <v>3586</v>
      </c>
      <c r="D3239">
        <v>0</v>
      </c>
      <c r="E3239">
        <v>72</v>
      </c>
    </row>
    <row r="3240" spans="1:5" hidden="1" x14ac:dyDescent="0.25">
      <c r="A3240">
        <v>1432</v>
      </c>
      <c r="B3240" t="s">
        <v>233</v>
      </c>
      <c r="C3240" t="s">
        <v>3587</v>
      </c>
      <c r="D3240">
        <v>0</v>
      </c>
      <c r="E3240">
        <v>72</v>
      </c>
    </row>
    <row r="3241" spans="1:5" hidden="1" x14ac:dyDescent="0.25">
      <c r="A3241">
        <v>1876</v>
      </c>
      <c r="B3241" t="s">
        <v>57</v>
      </c>
      <c r="C3241" t="s">
        <v>12785</v>
      </c>
      <c r="D3241">
        <v>0</v>
      </c>
      <c r="E3241">
        <v>0</v>
      </c>
    </row>
    <row r="3242" spans="1:5" hidden="1" x14ac:dyDescent="0.25">
      <c r="A3242">
        <v>1268</v>
      </c>
      <c r="B3242" t="s">
        <v>73</v>
      </c>
      <c r="C3242" t="s">
        <v>3588</v>
      </c>
      <c r="D3242">
        <v>0</v>
      </c>
      <c r="E3242">
        <v>72</v>
      </c>
    </row>
    <row r="3243" spans="1:5" hidden="1" x14ac:dyDescent="0.25">
      <c r="A3243">
        <v>1858</v>
      </c>
      <c r="B3243" t="s">
        <v>315</v>
      </c>
      <c r="C3243" t="s">
        <v>3589</v>
      </c>
      <c r="D3243">
        <v>0</v>
      </c>
      <c r="E3243">
        <v>72</v>
      </c>
    </row>
    <row r="3244" spans="1:5" hidden="1" x14ac:dyDescent="0.25">
      <c r="A3244">
        <v>1894</v>
      </c>
      <c r="B3244" t="s">
        <v>286</v>
      </c>
      <c r="C3244" t="s">
        <v>3590</v>
      </c>
      <c r="D3244">
        <v>0</v>
      </c>
      <c r="E3244">
        <v>72</v>
      </c>
    </row>
    <row r="3245" spans="1:5" hidden="1" x14ac:dyDescent="0.25">
      <c r="A3245">
        <v>1575</v>
      </c>
      <c r="B3245" t="s">
        <v>19</v>
      </c>
      <c r="C3245" t="s">
        <v>3591</v>
      </c>
      <c r="D3245">
        <v>0</v>
      </c>
      <c r="E3245">
        <v>72</v>
      </c>
    </row>
    <row r="3246" spans="1:5" hidden="1" x14ac:dyDescent="0.25">
      <c r="A3246">
        <v>1427</v>
      </c>
      <c r="B3246" t="s">
        <v>191</v>
      </c>
      <c r="C3246" t="s">
        <v>3592</v>
      </c>
      <c r="D3246">
        <v>0</v>
      </c>
      <c r="E3246">
        <v>72</v>
      </c>
    </row>
    <row r="3247" spans="1:5" hidden="1" x14ac:dyDescent="0.25">
      <c r="A3247">
        <v>1254</v>
      </c>
      <c r="B3247" t="s">
        <v>1916</v>
      </c>
      <c r="C3247" t="s">
        <v>3593</v>
      </c>
      <c r="D3247">
        <v>0</v>
      </c>
      <c r="E3247">
        <v>72</v>
      </c>
    </row>
    <row r="3248" spans="1:5" hidden="1" x14ac:dyDescent="0.25">
      <c r="A3248">
        <v>1040</v>
      </c>
      <c r="B3248" t="s">
        <v>1898</v>
      </c>
      <c r="C3248" t="s">
        <v>3594</v>
      </c>
      <c r="D3248">
        <v>0</v>
      </c>
      <c r="E3248">
        <v>72</v>
      </c>
    </row>
    <row r="3249" spans="1:5" hidden="1" x14ac:dyDescent="0.25">
      <c r="A3249">
        <v>1189</v>
      </c>
      <c r="B3249" t="s">
        <v>562</v>
      </c>
      <c r="C3249" t="s">
        <v>3595</v>
      </c>
      <c r="D3249">
        <v>0</v>
      </c>
      <c r="E3249">
        <v>72</v>
      </c>
    </row>
    <row r="3250" spans="1:5" hidden="1" x14ac:dyDescent="0.25">
      <c r="A3250">
        <v>1423</v>
      </c>
      <c r="B3250" t="s">
        <v>2534</v>
      </c>
      <c r="C3250" t="s">
        <v>3596</v>
      </c>
      <c r="D3250">
        <v>0</v>
      </c>
      <c r="E3250">
        <v>72</v>
      </c>
    </row>
    <row r="3251" spans="1:5" hidden="1" x14ac:dyDescent="0.25">
      <c r="A3251">
        <v>1575</v>
      </c>
      <c r="B3251" t="s">
        <v>19</v>
      </c>
      <c r="C3251" t="s">
        <v>3597</v>
      </c>
      <c r="D3251">
        <v>0</v>
      </c>
      <c r="E3251">
        <v>72</v>
      </c>
    </row>
    <row r="3252" spans="1:5" x14ac:dyDescent="0.25">
      <c r="A3252">
        <v>935</v>
      </c>
      <c r="B3252" t="s">
        <v>514</v>
      </c>
      <c r="C3252" t="s">
        <v>3598</v>
      </c>
      <c r="D3252" s="1">
        <v>3</v>
      </c>
      <c r="E3252">
        <v>72</v>
      </c>
    </row>
    <row r="3253" spans="1:5" hidden="1" x14ac:dyDescent="0.25">
      <c r="A3253">
        <v>1876</v>
      </c>
      <c r="B3253" t="s">
        <v>57</v>
      </c>
      <c r="C3253" t="s">
        <v>3599</v>
      </c>
      <c r="D3253">
        <v>0</v>
      </c>
      <c r="E3253">
        <v>72</v>
      </c>
    </row>
    <row r="3254" spans="1:5" hidden="1" x14ac:dyDescent="0.25">
      <c r="A3254">
        <v>1111</v>
      </c>
      <c r="B3254" t="s">
        <v>30</v>
      </c>
      <c r="C3254" t="s">
        <v>3600</v>
      </c>
      <c r="D3254">
        <v>0</v>
      </c>
      <c r="E3254">
        <v>72</v>
      </c>
    </row>
    <row r="3255" spans="1:5" hidden="1" x14ac:dyDescent="0.25">
      <c r="A3255">
        <v>1407</v>
      </c>
      <c r="B3255" t="s">
        <v>3601</v>
      </c>
      <c r="C3255" t="s">
        <v>3602</v>
      </c>
      <c r="D3255">
        <v>0</v>
      </c>
      <c r="E3255">
        <v>72</v>
      </c>
    </row>
    <row r="3256" spans="1:5" hidden="1" x14ac:dyDescent="0.25">
      <c r="A3256">
        <v>1111</v>
      </c>
      <c r="B3256" t="s">
        <v>30</v>
      </c>
      <c r="C3256" t="s">
        <v>3603</v>
      </c>
      <c r="D3256">
        <v>0</v>
      </c>
      <c r="E3256">
        <v>72</v>
      </c>
    </row>
    <row r="3257" spans="1:5" hidden="1" x14ac:dyDescent="0.25">
      <c r="A3257">
        <v>1928</v>
      </c>
      <c r="B3257" t="s">
        <v>765</v>
      </c>
      <c r="C3257" t="s">
        <v>3604</v>
      </c>
      <c r="D3257">
        <v>0</v>
      </c>
      <c r="E3257">
        <v>72</v>
      </c>
    </row>
    <row r="3258" spans="1:5" hidden="1" x14ac:dyDescent="0.25">
      <c r="A3258">
        <v>1876</v>
      </c>
      <c r="B3258" t="s">
        <v>57</v>
      </c>
      <c r="C3258" t="s">
        <v>3605</v>
      </c>
      <c r="D3258">
        <v>0</v>
      </c>
      <c r="E3258">
        <v>72</v>
      </c>
    </row>
    <row r="3259" spans="1:5" hidden="1" x14ac:dyDescent="0.25">
      <c r="A3259">
        <v>1738</v>
      </c>
      <c r="B3259" t="s">
        <v>21</v>
      </c>
      <c r="C3259" t="s">
        <v>3606</v>
      </c>
      <c r="D3259">
        <v>0</v>
      </c>
      <c r="E3259">
        <v>72</v>
      </c>
    </row>
    <row r="3260" spans="1:5" hidden="1" x14ac:dyDescent="0.25">
      <c r="A3260">
        <v>1225</v>
      </c>
      <c r="B3260" t="s">
        <v>44</v>
      </c>
      <c r="C3260" t="s">
        <v>3607</v>
      </c>
      <c r="D3260">
        <v>0</v>
      </c>
      <c r="E3260">
        <v>72</v>
      </c>
    </row>
    <row r="3261" spans="1:5" hidden="1" x14ac:dyDescent="0.25">
      <c r="A3261">
        <v>1403</v>
      </c>
      <c r="B3261" t="s">
        <v>3608</v>
      </c>
      <c r="C3261" t="s">
        <v>3609</v>
      </c>
      <c r="D3261">
        <v>0</v>
      </c>
      <c r="E3261">
        <v>72</v>
      </c>
    </row>
    <row r="3262" spans="1:5" hidden="1" x14ac:dyDescent="0.25">
      <c r="A3262">
        <v>1111</v>
      </c>
      <c r="B3262" t="s">
        <v>30</v>
      </c>
      <c r="C3262" t="s">
        <v>3610</v>
      </c>
      <c r="D3262">
        <v>0</v>
      </c>
      <c r="E3262">
        <v>72</v>
      </c>
    </row>
    <row r="3263" spans="1:5" hidden="1" x14ac:dyDescent="0.25">
      <c r="A3263">
        <v>1402</v>
      </c>
      <c r="B3263" t="s">
        <v>96</v>
      </c>
      <c r="C3263" t="s">
        <v>3611</v>
      </c>
      <c r="D3263">
        <v>0</v>
      </c>
      <c r="E3263">
        <v>72</v>
      </c>
    </row>
    <row r="3264" spans="1:5" hidden="1" x14ac:dyDescent="0.25">
      <c r="A3264">
        <v>1692</v>
      </c>
      <c r="B3264" t="s">
        <v>202</v>
      </c>
      <c r="C3264" t="s">
        <v>3612</v>
      </c>
      <c r="D3264">
        <v>0</v>
      </c>
      <c r="E3264">
        <v>72</v>
      </c>
    </row>
    <row r="3265" spans="1:5" hidden="1" x14ac:dyDescent="0.25">
      <c r="A3265">
        <v>1046</v>
      </c>
      <c r="B3265" t="s">
        <v>136</v>
      </c>
      <c r="C3265" t="s">
        <v>3613</v>
      </c>
      <c r="D3265">
        <v>0</v>
      </c>
      <c r="E3265">
        <v>72</v>
      </c>
    </row>
    <row r="3266" spans="1:5" hidden="1" x14ac:dyDescent="0.25">
      <c r="A3266">
        <v>1693</v>
      </c>
      <c r="B3266" t="s">
        <v>382</v>
      </c>
      <c r="C3266" t="s">
        <v>3614</v>
      </c>
      <c r="D3266">
        <v>0</v>
      </c>
      <c r="E3266">
        <v>72</v>
      </c>
    </row>
    <row r="3267" spans="1:5" hidden="1" x14ac:dyDescent="0.25">
      <c r="A3267">
        <v>1959</v>
      </c>
      <c r="B3267" t="s">
        <v>545</v>
      </c>
      <c r="C3267" t="s">
        <v>3615</v>
      </c>
      <c r="D3267">
        <v>0</v>
      </c>
      <c r="E3267">
        <v>72</v>
      </c>
    </row>
    <row r="3268" spans="1:5" hidden="1" x14ac:dyDescent="0.25">
      <c r="A3268">
        <v>1709</v>
      </c>
      <c r="B3268" t="s">
        <v>541</v>
      </c>
      <c r="C3268" t="s">
        <v>3616</v>
      </c>
      <c r="D3268">
        <v>0</v>
      </c>
      <c r="E3268">
        <v>72</v>
      </c>
    </row>
    <row r="3269" spans="1:5" hidden="1" x14ac:dyDescent="0.25">
      <c r="A3269">
        <v>1046</v>
      </c>
      <c r="B3269" t="s">
        <v>136</v>
      </c>
      <c r="C3269" t="s">
        <v>3617</v>
      </c>
      <c r="D3269">
        <v>0</v>
      </c>
      <c r="E3269">
        <v>72</v>
      </c>
    </row>
    <row r="3270" spans="1:5" hidden="1" x14ac:dyDescent="0.25">
      <c r="A3270">
        <v>1227</v>
      </c>
      <c r="B3270" t="s">
        <v>1168</v>
      </c>
      <c r="C3270" t="s">
        <v>3618</v>
      </c>
      <c r="D3270">
        <v>0</v>
      </c>
      <c r="E3270">
        <v>72</v>
      </c>
    </row>
    <row r="3271" spans="1:5" hidden="1" x14ac:dyDescent="0.25">
      <c r="A3271">
        <v>1968</v>
      </c>
      <c r="B3271" t="s">
        <v>849</v>
      </c>
      <c r="C3271" t="s">
        <v>3619</v>
      </c>
      <c r="D3271">
        <v>0</v>
      </c>
      <c r="E3271">
        <v>72</v>
      </c>
    </row>
    <row r="3272" spans="1:5" hidden="1" x14ac:dyDescent="0.25">
      <c r="A3272">
        <v>1781</v>
      </c>
      <c r="B3272" t="s">
        <v>331</v>
      </c>
      <c r="C3272" t="s">
        <v>3620</v>
      </c>
      <c r="D3272">
        <v>0</v>
      </c>
      <c r="E3272">
        <v>72</v>
      </c>
    </row>
    <row r="3273" spans="1:5" hidden="1" x14ac:dyDescent="0.25">
      <c r="A3273">
        <v>1954</v>
      </c>
      <c r="B3273" t="s">
        <v>83</v>
      </c>
      <c r="C3273" t="s">
        <v>3621</v>
      </c>
      <c r="D3273">
        <v>0</v>
      </c>
      <c r="E3273">
        <v>72</v>
      </c>
    </row>
    <row r="3274" spans="1:5" hidden="1" x14ac:dyDescent="0.25">
      <c r="A3274">
        <v>961</v>
      </c>
      <c r="B3274" t="s">
        <v>152</v>
      </c>
      <c r="C3274" t="s">
        <v>3622</v>
      </c>
      <c r="D3274">
        <v>0</v>
      </c>
      <c r="E3274">
        <v>72</v>
      </c>
    </row>
    <row r="3275" spans="1:5" hidden="1" x14ac:dyDescent="0.25">
      <c r="A3275">
        <v>1894</v>
      </c>
      <c r="B3275" t="s">
        <v>286</v>
      </c>
      <c r="C3275" t="s">
        <v>3623</v>
      </c>
      <c r="D3275">
        <v>0</v>
      </c>
      <c r="E3275">
        <v>72</v>
      </c>
    </row>
    <row r="3276" spans="1:5" hidden="1" x14ac:dyDescent="0.25">
      <c r="A3276">
        <v>1954</v>
      </c>
      <c r="B3276" t="s">
        <v>83</v>
      </c>
      <c r="C3276" t="s">
        <v>3624</v>
      </c>
      <c r="D3276">
        <v>0</v>
      </c>
      <c r="E3276">
        <v>72</v>
      </c>
    </row>
    <row r="3277" spans="1:5" hidden="1" x14ac:dyDescent="0.25">
      <c r="A3277">
        <v>1355</v>
      </c>
      <c r="B3277" t="s">
        <v>449</v>
      </c>
      <c r="C3277" t="s">
        <v>3625</v>
      </c>
      <c r="D3277">
        <v>0</v>
      </c>
      <c r="E3277">
        <v>72</v>
      </c>
    </row>
    <row r="3278" spans="1:5" hidden="1" x14ac:dyDescent="0.25">
      <c r="A3278">
        <v>1695</v>
      </c>
      <c r="B3278" t="s">
        <v>25</v>
      </c>
      <c r="C3278" t="s">
        <v>3626</v>
      </c>
      <c r="D3278">
        <v>0</v>
      </c>
      <c r="E3278">
        <v>72</v>
      </c>
    </row>
    <row r="3279" spans="1:5" hidden="1" x14ac:dyDescent="0.25">
      <c r="A3279">
        <v>1111</v>
      </c>
      <c r="B3279" t="s">
        <v>30</v>
      </c>
      <c r="C3279" t="s">
        <v>3627</v>
      </c>
      <c r="D3279">
        <v>0</v>
      </c>
      <c r="E3279">
        <v>72</v>
      </c>
    </row>
    <row r="3280" spans="1:5" hidden="1" x14ac:dyDescent="0.25">
      <c r="A3280">
        <v>1876</v>
      </c>
      <c r="B3280" t="s">
        <v>57</v>
      </c>
      <c r="C3280" t="s">
        <v>3628</v>
      </c>
      <c r="D3280">
        <v>0</v>
      </c>
      <c r="E3280">
        <v>72</v>
      </c>
    </row>
    <row r="3281" spans="1:5" hidden="1" x14ac:dyDescent="0.25">
      <c r="A3281">
        <v>1700</v>
      </c>
      <c r="B3281" t="s">
        <v>625</v>
      </c>
      <c r="C3281" t="s">
        <v>3629</v>
      </c>
      <c r="D3281">
        <v>0</v>
      </c>
      <c r="E3281">
        <v>72</v>
      </c>
    </row>
    <row r="3282" spans="1:5" hidden="1" x14ac:dyDescent="0.25">
      <c r="A3282">
        <v>1476</v>
      </c>
      <c r="B3282" t="s">
        <v>1784</v>
      </c>
      <c r="C3282" t="s">
        <v>3630</v>
      </c>
      <c r="D3282">
        <v>0</v>
      </c>
      <c r="E3282">
        <v>72</v>
      </c>
    </row>
    <row r="3283" spans="1:5" hidden="1" x14ac:dyDescent="0.25">
      <c r="A3283">
        <v>1374</v>
      </c>
      <c r="B3283" t="s">
        <v>1593</v>
      </c>
      <c r="C3283" t="s">
        <v>12786</v>
      </c>
      <c r="D3283">
        <v>0</v>
      </c>
      <c r="E3283">
        <v>0</v>
      </c>
    </row>
    <row r="3284" spans="1:5" hidden="1" x14ac:dyDescent="0.25">
      <c r="A3284">
        <v>1111</v>
      </c>
      <c r="B3284" t="s">
        <v>30</v>
      </c>
      <c r="C3284" t="s">
        <v>3631</v>
      </c>
      <c r="D3284">
        <v>0</v>
      </c>
      <c r="E3284">
        <v>72</v>
      </c>
    </row>
    <row r="3285" spans="1:5" hidden="1" x14ac:dyDescent="0.25">
      <c r="A3285">
        <v>1894</v>
      </c>
      <c r="B3285" t="s">
        <v>286</v>
      </c>
      <c r="C3285" t="s">
        <v>3632</v>
      </c>
      <c r="D3285">
        <v>0</v>
      </c>
      <c r="E3285">
        <v>72</v>
      </c>
    </row>
    <row r="3286" spans="1:5" hidden="1" x14ac:dyDescent="0.25">
      <c r="A3286">
        <v>1046</v>
      </c>
      <c r="B3286" t="s">
        <v>136</v>
      </c>
      <c r="C3286" t="s">
        <v>3633</v>
      </c>
      <c r="D3286">
        <v>0</v>
      </c>
      <c r="E3286">
        <v>72</v>
      </c>
    </row>
    <row r="3287" spans="1:5" hidden="1" x14ac:dyDescent="0.25">
      <c r="A3287">
        <v>1876</v>
      </c>
      <c r="B3287" t="s">
        <v>57</v>
      </c>
      <c r="C3287" t="s">
        <v>3634</v>
      </c>
      <c r="D3287">
        <v>0</v>
      </c>
      <c r="E3287">
        <v>72</v>
      </c>
    </row>
    <row r="3288" spans="1:5" hidden="1" x14ac:dyDescent="0.25">
      <c r="A3288">
        <v>1396</v>
      </c>
      <c r="B3288" t="s">
        <v>145</v>
      </c>
      <c r="C3288" t="s">
        <v>3635</v>
      </c>
      <c r="D3288">
        <v>0</v>
      </c>
      <c r="E3288">
        <v>72</v>
      </c>
    </row>
    <row r="3289" spans="1:5" hidden="1" x14ac:dyDescent="0.25">
      <c r="A3289">
        <v>1875</v>
      </c>
      <c r="B3289" t="s">
        <v>107</v>
      </c>
      <c r="C3289" t="s">
        <v>3636</v>
      </c>
      <c r="D3289">
        <v>0</v>
      </c>
      <c r="E3289">
        <v>72</v>
      </c>
    </row>
    <row r="3290" spans="1:5" hidden="1" x14ac:dyDescent="0.25">
      <c r="A3290">
        <v>1284</v>
      </c>
      <c r="B3290" t="s">
        <v>13</v>
      </c>
      <c r="C3290" t="s">
        <v>3637</v>
      </c>
      <c r="D3290">
        <v>0</v>
      </c>
      <c r="E3290">
        <v>72</v>
      </c>
    </row>
    <row r="3291" spans="1:5" hidden="1" x14ac:dyDescent="0.25">
      <c r="A3291">
        <v>1102</v>
      </c>
      <c r="B3291" t="s">
        <v>166</v>
      </c>
      <c r="C3291" t="s">
        <v>3638</v>
      </c>
      <c r="D3291">
        <v>0</v>
      </c>
      <c r="E3291">
        <v>72</v>
      </c>
    </row>
    <row r="3292" spans="1:5" hidden="1" x14ac:dyDescent="0.25">
      <c r="A3292">
        <v>1237</v>
      </c>
      <c r="B3292" t="s">
        <v>15</v>
      </c>
      <c r="C3292" t="s">
        <v>3639</v>
      </c>
      <c r="D3292">
        <v>0</v>
      </c>
      <c r="E3292">
        <v>72</v>
      </c>
    </row>
    <row r="3293" spans="1:5" hidden="1" x14ac:dyDescent="0.25">
      <c r="A3293">
        <v>1227</v>
      </c>
      <c r="B3293" t="s">
        <v>1168</v>
      </c>
      <c r="C3293" t="s">
        <v>3640</v>
      </c>
      <c r="D3293">
        <v>0</v>
      </c>
      <c r="E3293">
        <v>72</v>
      </c>
    </row>
    <row r="3294" spans="1:5" hidden="1" x14ac:dyDescent="0.25">
      <c r="A3294">
        <v>1876</v>
      </c>
      <c r="B3294" t="s">
        <v>57</v>
      </c>
      <c r="C3294" t="s">
        <v>3641</v>
      </c>
      <c r="D3294">
        <v>0</v>
      </c>
      <c r="E3294">
        <v>72</v>
      </c>
    </row>
    <row r="3295" spans="1:5" hidden="1" x14ac:dyDescent="0.25">
      <c r="A3295">
        <v>1050</v>
      </c>
      <c r="B3295" t="s">
        <v>2660</v>
      </c>
      <c r="C3295" t="s">
        <v>3642</v>
      </c>
      <c r="D3295">
        <v>0</v>
      </c>
      <c r="E3295">
        <v>72</v>
      </c>
    </row>
    <row r="3296" spans="1:5" hidden="1" x14ac:dyDescent="0.25">
      <c r="A3296">
        <v>1050</v>
      </c>
      <c r="B3296" t="s">
        <v>2660</v>
      </c>
      <c r="C3296" t="s">
        <v>3643</v>
      </c>
      <c r="D3296">
        <v>0</v>
      </c>
      <c r="E3296">
        <v>72</v>
      </c>
    </row>
    <row r="3297" spans="1:5" hidden="1" x14ac:dyDescent="0.25">
      <c r="A3297">
        <v>1876</v>
      </c>
      <c r="B3297" t="s">
        <v>57</v>
      </c>
      <c r="C3297" t="s">
        <v>3644</v>
      </c>
      <c r="D3297">
        <v>0</v>
      </c>
      <c r="E3297">
        <v>72</v>
      </c>
    </row>
    <row r="3298" spans="1:5" hidden="1" x14ac:dyDescent="0.25">
      <c r="A3298">
        <v>1962</v>
      </c>
      <c r="B3298" t="s">
        <v>235</v>
      </c>
      <c r="C3298" t="s">
        <v>3645</v>
      </c>
      <c r="D3298">
        <v>0</v>
      </c>
      <c r="E3298">
        <v>72</v>
      </c>
    </row>
    <row r="3299" spans="1:5" hidden="1" x14ac:dyDescent="0.25">
      <c r="A3299">
        <v>1875</v>
      </c>
      <c r="B3299" t="s">
        <v>107</v>
      </c>
      <c r="C3299" t="s">
        <v>3646</v>
      </c>
      <c r="D3299">
        <v>0</v>
      </c>
      <c r="E3299">
        <v>72</v>
      </c>
    </row>
    <row r="3300" spans="1:5" hidden="1" x14ac:dyDescent="0.25">
      <c r="A3300">
        <v>1225</v>
      </c>
      <c r="B3300" t="s">
        <v>44</v>
      </c>
      <c r="C3300" t="s">
        <v>3647</v>
      </c>
      <c r="D3300">
        <v>0</v>
      </c>
      <c r="E3300">
        <v>72</v>
      </c>
    </row>
    <row r="3301" spans="1:5" hidden="1" x14ac:dyDescent="0.25">
      <c r="A3301">
        <v>1228</v>
      </c>
      <c r="B3301" t="s">
        <v>1599</v>
      </c>
      <c r="C3301" t="s">
        <v>3648</v>
      </c>
      <c r="D3301">
        <v>0</v>
      </c>
      <c r="E3301">
        <v>72</v>
      </c>
    </row>
    <row r="3302" spans="1:5" hidden="1" x14ac:dyDescent="0.25">
      <c r="A3302">
        <v>1111</v>
      </c>
      <c r="B3302" t="s">
        <v>30</v>
      </c>
      <c r="C3302" t="s">
        <v>3649</v>
      </c>
      <c r="D3302">
        <v>0</v>
      </c>
      <c r="E3302">
        <v>72</v>
      </c>
    </row>
    <row r="3303" spans="1:5" hidden="1" x14ac:dyDescent="0.25">
      <c r="A3303">
        <v>1253</v>
      </c>
      <c r="B3303" t="s">
        <v>205</v>
      </c>
      <c r="C3303" t="s">
        <v>3650</v>
      </c>
      <c r="D3303">
        <v>0</v>
      </c>
      <c r="E3303">
        <v>72</v>
      </c>
    </row>
    <row r="3304" spans="1:5" hidden="1" x14ac:dyDescent="0.25">
      <c r="A3304">
        <v>2236</v>
      </c>
      <c r="B3304" t="s">
        <v>90</v>
      </c>
      <c r="C3304" t="s">
        <v>3651</v>
      </c>
      <c r="D3304">
        <v>0</v>
      </c>
      <c r="E3304">
        <v>72</v>
      </c>
    </row>
    <row r="3305" spans="1:5" hidden="1" x14ac:dyDescent="0.25">
      <c r="A3305">
        <v>577</v>
      </c>
      <c r="B3305" t="s">
        <v>3652</v>
      </c>
      <c r="C3305" t="s">
        <v>3653</v>
      </c>
      <c r="D3305">
        <v>0</v>
      </c>
      <c r="E3305">
        <v>72</v>
      </c>
    </row>
    <row r="3306" spans="1:5" hidden="1" x14ac:dyDescent="0.25">
      <c r="A3306">
        <v>382</v>
      </c>
      <c r="B3306" t="s">
        <v>9</v>
      </c>
      <c r="C3306" t="s">
        <v>3654</v>
      </c>
      <c r="D3306">
        <v>0</v>
      </c>
      <c r="E3306">
        <v>72</v>
      </c>
    </row>
    <row r="3307" spans="1:5" hidden="1" x14ac:dyDescent="0.25">
      <c r="A3307">
        <v>75</v>
      </c>
      <c r="B3307" t="s">
        <v>5</v>
      </c>
      <c r="C3307" t="s">
        <v>3655</v>
      </c>
      <c r="D3307">
        <v>0</v>
      </c>
      <c r="E3307">
        <v>72</v>
      </c>
    </row>
    <row r="3308" spans="1:5" hidden="1" x14ac:dyDescent="0.25">
      <c r="A3308">
        <v>2294</v>
      </c>
      <c r="B3308" t="s">
        <v>71</v>
      </c>
      <c r="C3308" t="s">
        <v>3656</v>
      </c>
      <c r="D3308">
        <v>0</v>
      </c>
      <c r="E3308">
        <v>72</v>
      </c>
    </row>
    <row r="3309" spans="1:5" hidden="1" x14ac:dyDescent="0.25">
      <c r="A3309">
        <v>2154</v>
      </c>
      <c r="B3309" t="s">
        <v>521</v>
      </c>
      <c r="C3309" t="s">
        <v>3657</v>
      </c>
      <c r="D3309">
        <v>0</v>
      </c>
      <c r="E3309">
        <v>72</v>
      </c>
    </row>
    <row r="3310" spans="1:5" hidden="1" x14ac:dyDescent="0.25">
      <c r="A3310">
        <v>673</v>
      </c>
      <c r="B3310" t="s">
        <v>172</v>
      </c>
      <c r="C3310" t="s">
        <v>3658</v>
      </c>
      <c r="D3310">
        <v>0</v>
      </c>
      <c r="E3310">
        <v>72</v>
      </c>
    </row>
    <row r="3311" spans="1:5" hidden="1" x14ac:dyDescent="0.25">
      <c r="A3311">
        <v>673</v>
      </c>
      <c r="B3311" t="s">
        <v>172</v>
      </c>
      <c r="C3311" t="e">
        <f>-Fuiste un tonto - dijo Emilio - y además, te le declaraste en la mañana</f>
        <v>#NAME?</v>
      </c>
      <c r="D3311">
        <v>0</v>
      </c>
      <c r="E3311">
        <v>72</v>
      </c>
    </row>
    <row r="3312" spans="1:5" hidden="1" x14ac:dyDescent="0.25">
      <c r="A3312">
        <v>275</v>
      </c>
      <c r="B3312" t="s">
        <v>33</v>
      </c>
      <c r="C3312" t="s">
        <v>3659</v>
      </c>
      <c r="D3312">
        <v>0</v>
      </c>
      <c r="E3312">
        <v>72</v>
      </c>
    </row>
    <row r="3313" spans="1:5" hidden="1" x14ac:dyDescent="0.25">
      <c r="A3313">
        <v>39</v>
      </c>
      <c r="B3313" t="s">
        <v>3226</v>
      </c>
      <c r="C3313" t="s">
        <v>3660</v>
      </c>
      <c r="D3313">
        <v>0</v>
      </c>
      <c r="E3313">
        <v>72</v>
      </c>
    </row>
    <row r="3314" spans="1:5" hidden="1" x14ac:dyDescent="0.25">
      <c r="A3314">
        <v>317</v>
      </c>
      <c r="B3314" t="s">
        <v>484</v>
      </c>
      <c r="C3314" t="s">
        <v>3661</v>
      </c>
      <c r="D3314">
        <v>0</v>
      </c>
      <c r="E3314">
        <v>72</v>
      </c>
    </row>
    <row r="3315" spans="1:5" hidden="1" x14ac:dyDescent="0.25">
      <c r="A3315">
        <v>206</v>
      </c>
      <c r="B3315" t="s">
        <v>550</v>
      </c>
      <c r="C3315" t="s">
        <v>3662</v>
      </c>
      <c r="D3315">
        <v>0</v>
      </c>
      <c r="E3315">
        <v>72</v>
      </c>
    </row>
    <row r="3316" spans="1:5" hidden="1" x14ac:dyDescent="0.25">
      <c r="A3316">
        <v>430</v>
      </c>
      <c r="B3316" t="s">
        <v>219</v>
      </c>
      <c r="C3316" t="s">
        <v>3663</v>
      </c>
      <c r="D3316">
        <v>0</v>
      </c>
      <c r="E3316">
        <v>72</v>
      </c>
    </row>
    <row r="3317" spans="1:5" hidden="1" x14ac:dyDescent="0.25">
      <c r="A3317">
        <v>2291</v>
      </c>
      <c r="B3317" t="s">
        <v>86</v>
      </c>
      <c r="C3317" t="s">
        <v>3664</v>
      </c>
      <c r="D3317">
        <v>0</v>
      </c>
      <c r="E3317">
        <v>72</v>
      </c>
    </row>
    <row r="3318" spans="1:5" hidden="1" x14ac:dyDescent="0.25">
      <c r="A3318">
        <v>548</v>
      </c>
      <c r="B3318" t="s">
        <v>99</v>
      </c>
      <c r="C3318" t="s">
        <v>3665</v>
      </c>
      <c r="D3318">
        <v>0</v>
      </c>
      <c r="E3318">
        <v>72</v>
      </c>
    </row>
    <row r="3319" spans="1:5" hidden="1" x14ac:dyDescent="0.25">
      <c r="A3319">
        <v>2176</v>
      </c>
      <c r="B3319" t="s">
        <v>66</v>
      </c>
      <c r="C3319" t="s">
        <v>3666</v>
      </c>
      <c r="D3319">
        <v>0</v>
      </c>
      <c r="E3319">
        <v>72</v>
      </c>
    </row>
    <row r="3320" spans="1:5" hidden="1" x14ac:dyDescent="0.25">
      <c r="A3320">
        <v>2115</v>
      </c>
      <c r="B3320" t="s">
        <v>35</v>
      </c>
      <c r="C3320" t="s">
        <v>3667</v>
      </c>
      <c r="D3320">
        <v>0</v>
      </c>
      <c r="E3320">
        <v>72</v>
      </c>
    </row>
    <row r="3321" spans="1:5" hidden="1" x14ac:dyDescent="0.25">
      <c r="A3321">
        <v>2226</v>
      </c>
      <c r="B3321" t="s">
        <v>2444</v>
      </c>
      <c r="C3321" t="s">
        <v>3668</v>
      </c>
      <c r="D3321">
        <v>0</v>
      </c>
      <c r="E3321">
        <v>72</v>
      </c>
    </row>
    <row r="3322" spans="1:5" hidden="1" x14ac:dyDescent="0.25">
      <c r="A3322">
        <v>2294</v>
      </c>
      <c r="B3322" t="s">
        <v>71</v>
      </c>
      <c r="C3322" t="s">
        <v>3669</v>
      </c>
      <c r="D3322">
        <v>0</v>
      </c>
      <c r="E3322">
        <v>72</v>
      </c>
    </row>
    <row r="3323" spans="1:5" hidden="1" x14ac:dyDescent="0.25">
      <c r="A3323">
        <v>513</v>
      </c>
      <c r="B3323" t="s">
        <v>61</v>
      </c>
      <c r="C3323" t="s">
        <v>3670</v>
      </c>
      <c r="D3323">
        <v>0</v>
      </c>
      <c r="E3323">
        <v>72</v>
      </c>
    </row>
    <row r="3324" spans="1:5" hidden="1" x14ac:dyDescent="0.25">
      <c r="A3324">
        <v>2161</v>
      </c>
      <c r="B3324" t="s">
        <v>861</v>
      </c>
      <c r="C3324" t="s">
        <v>3671</v>
      </c>
      <c r="D3324">
        <v>0</v>
      </c>
      <c r="E3324">
        <v>72</v>
      </c>
    </row>
    <row r="3325" spans="1:5" hidden="1" x14ac:dyDescent="0.25">
      <c r="A3325">
        <v>2236</v>
      </c>
      <c r="B3325" t="s">
        <v>90</v>
      </c>
      <c r="C3325" t="s">
        <v>3672</v>
      </c>
      <c r="D3325">
        <v>0</v>
      </c>
      <c r="E3325">
        <v>72</v>
      </c>
    </row>
    <row r="3326" spans="1:5" hidden="1" x14ac:dyDescent="0.25">
      <c r="A3326">
        <v>2236</v>
      </c>
      <c r="B3326" t="s">
        <v>90</v>
      </c>
      <c r="C3326" t="s">
        <v>3673</v>
      </c>
      <c r="D3326">
        <v>0</v>
      </c>
      <c r="E3326">
        <v>72</v>
      </c>
    </row>
    <row r="3327" spans="1:5" hidden="1" x14ac:dyDescent="0.25">
      <c r="A3327">
        <v>754</v>
      </c>
      <c r="B3327" t="s">
        <v>1242</v>
      </c>
      <c r="C3327" t="s">
        <v>3674</v>
      </c>
      <c r="D3327">
        <v>0</v>
      </c>
      <c r="E3327">
        <v>72</v>
      </c>
    </row>
    <row r="3328" spans="1:5" hidden="1" x14ac:dyDescent="0.25">
      <c r="A3328">
        <v>2038</v>
      </c>
      <c r="B3328" t="s">
        <v>147</v>
      </c>
      <c r="C3328" t="s">
        <v>3675</v>
      </c>
      <c r="D3328">
        <v>0</v>
      </c>
      <c r="E3328">
        <v>72</v>
      </c>
    </row>
    <row r="3329" spans="1:5" hidden="1" x14ac:dyDescent="0.25">
      <c r="A3329">
        <v>2115</v>
      </c>
      <c r="B3329" t="s">
        <v>35</v>
      </c>
      <c r="C3329" t="s">
        <v>3676</v>
      </c>
      <c r="D3329">
        <v>0</v>
      </c>
      <c r="E3329">
        <v>72</v>
      </c>
    </row>
    <row r="3330" spans="1:5" hidden="1" x14ac:dyDescent="0.25">
      <c r="A3330">
        <v>890</v>
      </c>
      <c r="B3330" t="s">
        <v>952</v>
      </c>
      <c r="C3330" t="s">
        <v>3677</v>
      </c>
      <c r="D3330">
        <v>0</v>
      </c>
      <c r="E3330">
        <v>72</v>
      </c>
    </row>
    <row r="3331" spans="1:5" hidden="1" x14ac:dyDescent="0.25">
      <c r="A3331">
        <v>289</v>
      </c>
      <c r="B3331" t="s">
        <v>272</v>
      </c>
      <c r="C3331" t="s">
        <v>3678</v>
      </c>
      <c r="D3331">
        <v>0</v>
      </c>
      <c r="E3331">
        <v>72</v>
      </c>
    </row>
    <row r="3332" spans="1:5" hidden="1" x14ac:dyDescent="0.25">
      <c r="A3332">
        <v>513</v>
      </c>
      <c r="B3332" t="s">
        <v>61</v>
      </c>
      <c r="C3332" t="s">
        <v>3679</v>
      </c>
      <c r="D3332">
        <v>0</v>
      </c>
      <c r="E3332">
        <v>72</v>
      </c>
    </row>
    <row r="3333" spans="1:5" hidden="1" x14ac:dyDescent="0.25">
      <c r="A3333">
        <v>265</v>
      </c>
      <c r="B3333" t="s">
        <v>256</v>
      </c>
      <c r="C3333" t="s">
        <v>3680</v>
      </c>
      <c r="D3333">
        <v>0</v>
      </c>
      <c r="E3333">
        <v>72</v>
      </c>
    </row>
    <row r="3334" spans="1:5" hidden="1" x14ac:dyDescent="0.25">
      <c r="A3334">
        <v>2177</v>
      </c>
      <c r="B3334" t="s">
        <v>3681</v>
      </c>
      <c r="C3334" t="s">
        <v>3682</v>
      </c>
      <c r="D3334">
        <v>0</v>
      </c>
      <c r="E3334">
        <v>72</v>
      </c>
    </row>
    <row r="3335" spans="1:5" hidden="1" x14ac:dyDescent="0.25">
      <c r="A3335">
        <v>2176</v>
      </c>
      <c r="B3335" t="s">
        <v>66</v>
      </c>
      <c r="C3335" t="e">
        <f>-Jura que le dijiste mierda con todas las letras -dijo el flaco Higueras</f>
        <v>#NAME?</v>
      </c>
      <c r="D3335">
        <v>0</v>
      </c>
      <c r="E3335">
        <v>72</v>
      </c>
    </row>
    <row r="3336" spans="1:5" hidden="1" x14ac:dyDescent="0.25">
      <c r="A3336">
        <v>270</v>
      </c>
      <c r="B3336" t="s">
        <v>53</v>
      </c>
      <c r="C3336" t="s">
        <v>3683</v>
      </c>
      <c r="D3336">
        <v>0</v>
      </c>
      <c r="E3336">
        <v>72</v>
      </c>
    </row>
    <row r="3337" spans="1:5" hidden="1" x14ac:dyDescent="0.25">
      <c r="A3337">
        <v>435</v>
      </c>
      <c r="B3337" t="s">
        <v>126</v>
      </c>
      <c r="C3337" t="s">
        <v>3684</v>
      </c>
      <c r="D3337">
        <v>0</v>
      </c>
      <c r="E3337">
        <v>72</v>
      </c>
    </row>
    <row r="3338" spans="1:5" hidden="1" x14ac:dyDescent="0.25">
      <c r="A3338">
        <v>2294</v>
      </c>
      <c r="B3338" t="s">
        <v>71</v>
      </c>
      <c r="C3338" t="s">
        <v>3685</v>
      </c>
      <c r="D3338">
        <v>0</v>
      </c>
      <c r="E3338">
        <v>72</v>
      </c>
    </row>
    <row r="3339" spans="1:5" hidden="1" x14ac:dyDescent="0.25">
      <c r="A3339">
        <v>890</v>
      </c>
      <c r="B3339" t="s">
        <v>952</v>
      </c>
      <c r="C3339" t="s">
        <v>3686</v>
      </c>
      <c r="D3339">
        <v>0</v>
      </c>
      <c r="E3339">
        <v>72</v>
      </c>
    </row>
    <row r="3340" spans="1:5" hidden="1" x14ac:dyDescent="0.25">
      <c r="A3340">
        <v>2115</v>
      </c>
      <c r="B3340" t="s">
        <v>35</v>
      </c>
      <c r="C3340" t="s">
        <v>3687</v>
      </c>
      <c r="D3340">
        <v>0</v>
      </c>
      <c r="E3340">
        <v>72</v>
      </c>
    </row>
    <row r="3341" spans="1:5" hidden="1" x14ac:dyDescent="0.25">
      <c r="A3341">
        <v>265</v>
      </c>
      <c r="B3341" t="s">
        <v>256</v>
      </c>
      <c r="C3341" t="s">
        <v>3688</v>
      </c>
      <c r="D3341">
        <v>0</v>
      </c>
      <c r="E3341">
        <v>72</v>
      </c>
    </row>
    <row r="3342" spans="1:5" hidden="1" x14ac:dyDescent="0.25">
      <c r="A3342">
        <v>2176</v>
      </c>
      <c r="B3342" t="s">
        <v>66</v>
      </c>
      <c r="C3342" t="s">
        <v>3689</v>
      </c>
      <c r="D3342">
        <v>0</v>
      </c>
      <c r="E3342">
        <v>72</v>
      </c>
    </row>
    <row r="3343" spans="1:5" hidden="1" x14ac:dyDescent="0.25">
      <c r="A3343">
        <v>846</v>
      </c>
      <c r="B3343" t="s">
        <v>344</v>
      </c>
      <c r="C3343" t="e">
        <f>- su ángel de la guarda - dice Gamboa- ¿Sabe Quién es? - no, mi teniente</f>
        <v>#NAME?</v>
      </c>
      <c r="D3343">
        <v>0</v>
      </c>
      <c r="E3343">
        <v>72</v>
      </c>
    </row>
    <row r="3344" spans="1:5" hidden="1" x14ac:dyDescent="0.25">
      <c r="A3344">
        <v>2176</v>
      </c>
      <c r="B3344" t="s">
        <v>66</v>
      </c>
      <c r="C3344" t="s">
        <v>3690</v>
      </c>
      <c r="D3344">
        <v>0</v>
      </c>
      <c r="E3344">
        <v>72</v>
      </c>
    </row>
    <row r="3345" spans="1:5" hidden="1" x14ac:dyDescent="0.25">
      <c r="A3345">
        <v>288</v>
      </c>
      <c r="B3345" t="s">
        <v>262</v>
      </c>
      <c r="C3345" t="s">
        <v>3691</v>
      </c>
      <c r="D3345">
        <v>0</v>
      </c>
      <c r="E3345">
        <v>72</v>
      </c>
    </row>
    <row r="3346" spans="1:5" hidden="1" x14ac:dyDescent="0.25">
      <c r="A3346">
        <v>893</v>
      </c>
      <c r="B3346" t="s">
        <v>80</v>
      </c>
      <c r="C3346" t="s">
        <v>3692</v>
      </c>
      <c r="D3346">
        <v>0</v>
      </c>
      <c r="E3346">
        <v>72</v>
      </c>
    </row>
    <row r="3347" spans="1:5" hidden="1" x14ac:dyDescent="0.25">
      <c r="A3347">
        <v>414</v>
      </c>
      <c r="B3347" t="s">
        <v>49</v>
      </c>
      <c r="C3347" t="s">
        <v>3693</v>
      </c>
      <c r="D3347">
        <v>0</v>
      </c>
      <c r="E3347">
        <v>72</v>
      </c>
    </row>
    <row r="3348" spans="1:5" hidden="1" x14ac:dyDescent="0.25">
      <c r="A3348">
        <v>414</v>
      </c>
      <c r="B3348" t="s">
        <v>49</v>
      </c>
      <c r="C3348" t="s">
        <v>12787</v>
      </c>
      <c r="D3348">
        <v>0</v>
      </c>
      <c r="E3348">
        <v>0</v>
      </c>
    </row>
    <row r="3349" spans="1:5" hidden="1" x14ac:dyDescent="0.25">
      <c r="A3349">
        <v>243</v>
      </c>
      <c r="B3349" t="s">
        <v>276</v>
      </c>
      <c r="C3349" t="s">
        <v>3694</v>
      </c>
      <c r="D3349">
        <v>0</v>
      </c>
      <c r="E3349">
        <v>72</v>
      </c>
    </row>
    <row r="3350" spans="1:5" hidden="1" x14ac:dyDescent="0.25">
      <c r="A3350">
        <v>2220</v>
      </c>
      <c r="B3350" t="s">
        <v>360</v>
      </c>
      <c r="C3350" t="s">
        <v>3695</v>
      </c>
      <c r="D3350">
        <v>0</v>
      </c>
      <c r="E3350">
        <v>72</v>
      </c>
    </row>
    <row r="3351" spans="1:5" hidden="1" x14ac:dyDescent="0.25">
      <c r="A3351">
        <v>319</v>
      </c>
      <c r="B3351" t="s">
        <v>150</v>
      </c>
      <c r="C3351" t="s">
        <v>3696</v>
      </c>
      <c r="D3351">
        <v>0</v>
      </c>
      <c r="E3351">
        <v>72</v>
      </c>
    </row>
    <row r="3352" spans="1:5" hidden="1" x14ac:dyDescent="0.25">
      <c r="A3352">
        <v>797</v>
      </c>
      <c r="B3352" t="s">
        <v>631</v>
      </c>
      <c r="C3352" t="s">
        <v>3697</v>
      </c>
      <c r="D3352">
        <v>0</v>
      </c>
      <c r="E3352">
        <v>72</v>
      </c>
    </row>
    <row r="3353" spans="1:5" hidden="1" x14ac:dyDescent="0.25">
      <c r="A3353">
        <v>258</v>
      </c>
      <c r="B3353" t="s">
        <v>380</v>
      </c>
      <c r="C3353" t="s">
        <v>3698</v>
      </c>
      <c r="D3353">
        <v>0</v>
      </c>
      <c r="E3353">
        <v>72</v>
      </c>
    </row>
    <row r="3354" spans="1:5" hidden="1" x14ac:dyDescent="0.25">
      <c r="A3354">
        <v>243</v>
      </c>
      <c r="B3354" t="s">
        <v>276</v>
      </c>
      <c r="C3354" t="s">
        <v>3699</v>
      </c>
      <c r="D3354">
        <v>0</v>
      </c>
      <c r="E3354">
        <v>72</v>
      </c>
    </row>
    <row r="3355" spans="1:5" hidden="1" x14ac:dyDescent="0.25">
      <c r="A3355">
        <v>2294</v>
      </c>
      <c r="B3355" t="s">
        <v>71</v>
      </c>
      <c r="C3355" t="s">
        <v>3700</v>
      </c>
      <c r="D3355">
        <v>0</v>
      </c>
      <c r="E3355">
        <v>72</v>
      </c>
    </row>
    <row r="3356" spans="1:5" hidden="1" x14ac:dyDescent="0.25">
      <c r="A3356">
        <v>261</v>
      </c>
      <c r="B3356" t="s">
        <v>40</v>
      </c>
      <c r="C3356" t="s">
        <v>3701</v>
      </c>
      <c r="D3356">
        <v>0</v>
      </c>
      <c r="E3356">
        <v>72</v>
      </c>
    </row>
    <row r="3357" spans="1:5" hidden="1" x14ac:dyDescent="0.25">
      <c r="A3357">
        <v>797</v>
      </c>
      <c r="B3357" t="s">
        <v>631</v>
      </c>
      <c r="C3357" t="s">
        <v>3702</v>
      </c>
      <c r="D3357">
        <v>0</v>
      </c>
      <c r="E3357">
        <v>72</v>
      </c>
    </row>
    <row r="3358" spans="1:5" hidden="1" x14ac:dyDescent="0.25">
      <c r="A3358">
        <v>513</v>
      </c>
      <c r="B3358" t="s">
        <v>61</v>
      </c>
      <c r="C3358" t="s">
        <v>3703</v>
      </c>
      <c r="D3358">
        <v>0</v>
      </c>
      <c r="E3358">
        <v>72</v>
      </c>
    </row>
    <row r="3359" spans="1:5" hidden="1" x14ac:dyDescent="0.25">
      <c r="A3359">
        <v>499</v>
      </c>
      <c r="B3359" t="s">
        <v>1090</v>
      </c>
      <c r="C3359" t="s">
        <v>3704</v>
      </c>
      <c r="D3359">
        <v>0</v>
      </c>
      <c r="E3359">
        <v>72</v>
      </c>
    </row>
    <row r="3360" spans="1:5" hidden="1" x14ac:dyDescent="0.25">
      <c r="A3360">
        <v>261</v>
      </c>
      <c r="B3360" t="s">
        <v>40</v>
      </c>
      <c r="C3360" t="s">
        <v>3705</v>
      </c>
      <c r="D3360">
        <v>0</v>
      </c>
      <c r="E3360">
        <v>72</v>
      </c>
    </row>
    <row r="3361" spans="1:5" hidden="1" x14ac:dyDescent="0.25">
      <c r="A3361">
        <v>275</v>
      </c>
      <c r="B3361" t="s">
        <v>33</v>
      </c>
      <c r="C3361" t="s">
        <v>3706</v>
      </c>
      <c r="D3361">
        <v>0</v>
      </c>
      <c r="E3361">
        <v>72</v>
      </c>
    </row>
    <row r="3362" spans="1:5" hidden="1" x14ac:dyDescent="0.25">
      <c r="A3362">
        <v>513</v>
      </c>
      <c r="B3362" t="s">
        <v>61</v>
      </c>
      <c r="C3362" t="s">
        <v>3707</v>
      </c>
      <c r="D3362">
        <v>0</v>
      </c>
      <c r="E3362">
        <v>72</v>
      </c>
    </row>
    <row r="3363" spans="1:5" hidden="1" x14ac:dyDescent="0.25">
      <c r="A3363">
        <v>2294</v>
      </c>
      <c r="B3363" t="s">
        <v>71</v>
      </c>
      <c r="C3363" t="s">
        <v>3708</v>
      </c>
      <c r="D3363">
        <v>0</v>
      </c>
      <c r="E3363">
        <v>72</v>
      </c>
    </row>
    <row r="3364" spans="1:5" hidden="1" x14ac:dyDescent="0.25">
      <c r="A3364">
        <v>75</v>
      </c>
      <c r="B3364" t="s">
        <v>5</v>
      </c>
      <c r="C3364" t="s">
        <v>3709</v>
      </c>
      <c r="D3364">
        <v>0</v>
      </c>
      <c r="E3364">
        <v>72</v>
      </c>
    </row>
    <row r="3365" spans="1:5" hidden="1" x14ac:dyDescent="0.25">
      <c r="A3365">
        <v>187</v>
      </c>
      <c r="B3365" t="s">
        <v>708</v>
      </c>
      <c r="C3365" t="s">
        <v>3710</v>
      </c>
      <c r="D3365">
        <v>0</v>
      </c>
      <c r="E3365">
        <v>72</v>
      </c>
    </row>
    <row r="3366" spans="1:5" hidden="1" x14ac:dyDescent="0.25">
      <c r="A3366">
        <v>75</v>
      </c>
      <c r="B3366" t="s">
        <v>5</v>
      </c>
      <c r="C3366" t="s">
        <v>3711</v>
      </c>
      <c r="D3366">
        <v>0</v>
      </c>
      <c r="E3366">
        <v>72</v>
      </c>
    </row>
    <row r="3367" spans="1:5" hidden="1" x14ac:dyDescent="0.25">
      <c r="A3367">
        <v>263</v>
      </c>
      <c r="B3367" t="s">
        <v>243</v>
      </c>
      <c r="C3367" t="s">
        <v>3712</v>
      </c>
      <c r="D3367">
        <v>0</v>
      </c>
      <c r="E3367">
        <v>72</v>
      </c>
    </row>
    <row r="3368" spans="1:5" hidden="1" x14ac:dyDescent="0.25">
      <c r="A3368">
        <v>332</v>
      </c>
      <c r="B3368" t="s">
        <v>717</v>
      </c>
      <c r="C3368" t="s">
        <v>3713</v>
      </c>
      <c r="D3368">
        <v>0</v>
      </c>
      <c r="E3368">
        <v>72</v>
      </c>
    </row>
    <row r="3369" spans="1:5" hidden="1" x14ac:dyDescent="0.25">
      <c r="A3369">
        <v>797</v>
      </c>
      <c r="B3369" t="s">
        <v>631</v>
      </c>
      <c r="C3369" t="s">
        <v>3714</v>
      </c>
      <c r="D3369">
        <v>0</v>
      </c>
      <c r="E3369">
        <v>72</v>
      </c>
    </row>
    <row r="3370" spans="1:5" hidden="1" x14ac:dyDescent="0.25">
      <c r="A3370">
        <v>2139</v>
      </c>
      <c r="B3370" t="s">
        <v>3715</v>
      </c>
      <c r="C3370" t="s">
        <v>3716</v>
      </c>
      <c r="D3370">
        <v>0</v>
      </c>
      <c r="E3370">
        <v>72</v>
      </c>
    </row>
    <row r="3371" spans="1:5" hidden="1" x14ac:dyDescent="0.25">
      <c r="A3371">
        <v>2115</v>
      </c>
      <c r="B3371" t="s">
        <v>35</v>
      </c>
      <c r="C3371" t="s">
        <v>3717</v>
      </c>
      <c r="D3371">
        <v>0</v>
      </c>
      <c r="E3371">
        <v>73</v>
      </c>
    </row>
    <row r="3372" spans="1:5" hidden="1" x14ac:dyDescent="0.25">
      <c r="A3372">
        <v>1860</v>
      </c>
      <c r="B3372" t="s">
        <v>348</v>
      </c>
      <c r="C3372" t="s">
        <v>3718</v>
      </c>
      <c r="D3372">
        <v>0</v>
      </c>
      <c r="E3372">
        <v>73</v>
      </c>
    </row>
    <row r="3373" spans="1:5" hidden="1" x14ac:dyDescent="0.25">
      <c r="A3373">
        <v>891</v>
      </c>
      <c r="B3373" t="s">
        <v>387</v>
      </c>
      <c r="C3373" t="s">
        <v>3719</v>
      </c>
      <c r="D3373">
        <v>0</v>
      </c>
      <c r="E3373">
        <v>73</v>
      </c>
    </row>
    <row r="3374" spans="1:5" hidden="1" x14ac:dyDescent="0.25">
      <c r="A3374">
        <v>1046</v>
      </c>
      <c r="B3374" t="s">
        <v>136</v>
      </c>
      <c r="C3374" t="e">
        <f>-han suspendido la consigna --gritó Alberto- el capitán se ha vuelto loco</f>
        <v>#NAME?</v>
      </c>
      <c r="D3374">
        <v>0</v>
      </c>
      <c r="E3374">
        <v>73</v>
      </c>
    </row>
    <row r="3375" spans="1:5" hidden="1" x14ac:dyDescent="0.25">
      <c r="A3375">
        <v>2236</v>
      </c>
      <c r="B3375" t="s">
        <v>90</v>
      </c>
      <c r="C3375" t="s">
        <v>3720</v>
      </c>
      <c r="D3375">
        <v>0</v>
      </c>
      <c r="E3375">
        <v>73</v>
      </c>
    </row>
    <row r="3376" spans="1:5" hidden="1" x14ac:dyDescent="0.25">
      <c r="A3376">
        <v>1237</v>
      </c>
      <c r="B3376" t="s">
        <v>15</v>
      </c>
      <c r="C3376" t="s">
        <v>3721</v>
      </c>
      <c r="D3376">
        <v>0</v>
      </c>
      <c r="E3376">
        <v>73</v>
      </c>
    </row>
    <row r="3377" spans="1:5" hidden="1" x14ac:dyDescent="0.25">
      <c r="A3377">
        <v>1669</v>
      </c>
      <c r="B3377" t="s">
        <v>176</v>
      </c>
      <c r="C3377" t="s">
        <v>3722</v>
      </c>
      <c r="D3377">
        <v>0</v>
      </c>
      <c r="E3377">
        <v>73</v>
      </c>
    </row>
    <row r="3378" spans="1:5" hidden="1" x14ac:dyDescent="0.25">
      <c r="A3378">
        <v>1778</v>
      </c>
      <c r="B3378" t="s">
        <v>1904</v>
      </c>
      <c r="C3378" t="s">
        <v>3723</v>
      </c>
      <c r="D3378">
        <v>0</v>
      </c>
      <c r="E3378">
        <v>73</v>
      </c>
    </row>
    <row r="3379" spans="1:5" hidden="1" x14ac:dyDescent="0.25">
      <c r="A3379">
        <v>1111</v>
      </c>
      <c r="B3379" t="s">
        <v>30</v>
      </c>
      <c r="C3379" t="s">
        <v>3724</v>
      </c>
      <c r="D3379">
        <v>0</v>
      </c>
      <c r="E3379">
        <v>73</v>
      </c>
    </row>
    <row r="3380" spans="1:5" hidden="1" x14ac:dyDescent="0.25">
      <c r="A3380">
        <v>2115</v>
      </c>
      <c r="B3380" t="s">
        <v>35</v>
      </c>
      <c r="C3380" t="s">
        <v>3725</v>
      </c>
      <c r="D3380">
        <v>0</v>
      </c>
      <c r="E3380">
        <v>73</v>
      </c>
    </row>
    <row r="3381" spans="1:5" hidden="1" x14ac:dyDescent="0.25">
      <c r="A3381">
        <v>673</v>
      </c>
      <c r="B3381" t="s">
        <v>172</v>
      </c>
      <c r="C3381" t="s">
        <v>3726</v>
      </c>
      <c r="D3381">
        <v>0</v>
      </c>
      <c r="E3381">
        <v>73</v>
      </c>
    </row>
    <row r="3382" spans="1:5" hidden="1" x14ac:dyDescent="0.25">
      <c r="A3382">
        <v>893</v>
      </c>
      <c r="B3382" t="s">
        <v>80</v>
      </c>
      <c r="C3382" t="s">
        <v>3727</v>
      </c>
      <c r="D3382">
        <v>0</v>
      </c>
      <c r="E3382">
        <v>73</v>
      </c>
    </row>
    <row r="3383" spans="1:5" hidden="1" x14ac:dyDescent="0.25">
      <c r="A3383">
        <v>1111</v>
      </c>
      <c r="B3383" t="s">
        <v>30</v>
      </c>
      <c r="C3383" t="s">
        <v>3728</v>
      </c>
      <c r="D3383">
        <v>0</v>
      </c>
      <c r="E3383">
        <v>73</v>
      </c>
    </row>
    <row r="3384" spans="1:5" hidden="1" x14ac:dyDescent="0.25">
      <c r="A3384">
        <v>673</v>
      </c>
      <c r="B3384" t="s">
        <v>172</v>
      </c>
      <c r="C3384" t="s">
        <v>3729</v>
      </c>
      <c r="D3384">
        <v>0</v>
      </c>
      <c r="E3384">
        <v>73</v>
      </c>
    </row>
    <row r="3385" spans="1:5" hidden="1" x14ac:dyDescent="0.25">
      <c r="A3385">
        <v>1804</v>
      </c>
      <c r="B3385" t="s">
        <v>115</v>
      </c>
      <c r="C3385" t="s">
        <v>3730</v>
      </c>
      <c r="D3385">
        <v>0</v>
      </c>
      <c r="E3385">
        <v>73</v>
      </c>
    </row>
    <row r="3386" spans="1:5" hidden="1" x14ac:dyDescent="0.25">
      <c r="A3386">
        <v>148</v>
      </c>
      <c r="B3386" t="s">
        <v>3731</v>
      </c>
      <c r="C3386" t="s">
        <v>3732</v>
      </c>
      <c r="D3386">
        <v>0</v>
      </c>
      <c r="E3386">
        <v>73</v>
      </c>
    </row>
    <row r="3387" spans="1:5" hidden="1" x14ac:dyDescent="0.25">
      <c r="A3387">
        <v>1663</v>
      </c>
      <c r="B3387" t="s">
        <v>3733</v>
      </c>
      <c r="C3387" t="s">
        <v>3734</v>
      </c>
      <c r="D3387">
        <v>0</v>
      </c>
      <c r="E3387">
        <v>73</v>
      </c>
    </row>
    <row r="3388" spans="1:5" hidden="1" x14ac:dyDescent="0.25">
      <c r="A3388">
        <v>1253</v>
      </c>
      <c r="B3388" t="s">
        <v>205</v>
      </c>
      <c r="C3388" t="s">
        <v>3735</v>
      </c>
      <c r="D3388">
        <v>0</v>
      </c>
      <c r="E3388">
        <v>73</v>
      </c>
    </row>
    <row r="3389" spans="1:5" hidden="1" x14ac:dyDescent="0.25">
      <c r="A3389">
        <v>1111</v>
      </c>
      <c r="B3389" t="s">
        <v>30</v>
      </c>
      <c r="C3389" t="s">
        <v>3736</v>
      </c>
      <c r="D3389">
        <v>0</v>
      </c>
      <c r="E3389">
        <v>73</v>
      </c>
    </row>
    <row r="3390" spans="1:5" hidden="1" x14ac:dyDescent="0.25">
      <c r="A3390">
        <v>2236</v>
      </c>
      <c r="B3390" t="s">
        <v>90</v>
      </c>
      <c r="C3390" t="s">
        <v>3737</v>
      </c>
      <c r="D3390">
        <v>0</v>
      </c>
      <c r="E3390">
        <v>73</v>
      </c>
    </row>
    <row r="3391" spans="1:5" hidden="1" x14ac:dyDescent="0.25">
      <c r="A3391">
        <v>1416</v>
      </c>
      <c r="B3391" t="s">
        <v>1857</v>
      </c>
      <c r="C3391" t="s">
        <v>3738</v>
      </c>
      <c r="D3391">
        <v>0</v>
      </c>
      <c r="E3391">
        <v>73</v>
      </c>
    </row>
    <row r="3392" spans="1:5" hidden="1" x14ac:dyDescent="0.25">
      <c r="A3392">
        <v>1505</v>
      </c>
      <c r="B3392" t="s">
        <v>224</v>
      </c>
      <c r="C3392" t="s">
        <v>3739</v>
      </c>
      <c r="D3392">
        <v>0</v>
      </c>
      <c r="E3392">
        <v>73</v>
      </c>
    </row>
    <row r="3393" spans="1:5" hidden="1" x14ac:dyDescent="0.25">
      <c r="A3393">
        <v>433</v>
      </c>
      <c r="B3393" t="s">
        <v>419</v>
      </c>
      <c r="C3393" t="s">
        <v>3740</v>
      </c>
      <c r="D3393">
        <v>0</v>
      </c>
      <c r="E3393">
        <v>73</v>
      </c>
    </row>
    <row r="3394" spans="1:5" hidden="1" x14ac:dyDescent="0.25">
      <c r="A3394">
        <v>435</v>
      </c>
      <c r="B3394" t="s">
        <v>126</v>
      </c>
      <c r="C3394" t="s">
        <v>3741</v>
      </c>
      <c r="D3394">
        <v>0</v>
      </c>
      <c r="E3394">
        <v>73</v>
      </c>
    </row>
    <row r="3395" spans="1:5" hidden="1" x14ac:dyDescent="0.25">
      <c r="A3395">
        <v>1237</v>
      </c>
      <c r="B3395" t="s">
        <v>15</v>
      </c>
      <c r="C3395" t="s">
        <v>3742</v>
      </c>
      <c r="D3395">
        <v>0</v>
      </c>
      <c r="E3395">
        <v>73</v>
      </c>
    </row>
    <row r="3396" spans="1:5" hidden="1" x14ac:dyDescent="0.25">
      <c r="A3396">
        <v>779</v>
      </c>
      <c r="B3396" t="s">
        <v>3743</v>
      </c>
      <c r="C3396" t="s">
        <v>3744</v>
      </c>
      <c r="D3396">
        <v>0</v>
      </c>
      <c r="E3396">
        <v>73</v>
      </c>
    </row>
    <row r="3397" spans="1:5" hidden="1" x14ac:dyDescent="0.25">
      <c r="A3397">
        <v>1432</v>
      </c>
      <c r="B3397" t="s">
        <v>233</v>
      </c>
      <c r="C3397" t="s">
        <v>3745</v>
      </c>
      <c r="D3397">
        <v>0</v>
      </c>
      <c r="E3397">
        <v>73</v>
      </c>
    </row>
    <row r="3398" spans="1:5" hidden="1" x14ac:dyDescent="0.25">
      <c r="A3398">
        <v>1865</v>
      </c>
      <c r="B3398" t="s">
        <v>63</v>
      </c>
      <c r="C3398" t="s">
        <v>3746</v>
      </c>
      <c r="D3398">
        <v>0</v>
      </c>
      <c r="E3398">
        <v>73</v>
      </c>
    </row>
    <row r="3399" spans="1:5" hidden="1" x14ac:dyDescent="0.25">
      <c r="A3399">
        <v>1865</v>
      </c>
      <c r="B3399" t="s">
        <v>63</v>
      </c>
      <c r="C3399" t="s">
        <v>3747</v>
      </c>
      <c r="D3399">
        <v>0</v>
      </c>
      <c r="E3399">
        <v>73</v>
      </c>
    </row>
    <row r="3400" spans="1:5" hidden="1" x14ac:dyDescent="0.25">
      <c r="A3400">
        <v>979</v>
      </c>
      <c r="B3400" t="s">
        <v>3475</v>
      </c>
      <c r="C3400" t="s">
        <v>3748</v>
      </c>
      <c r="D3400">
        <v>0</v>
      </c>
      <c r="E3400">
        <v>73</v>
      </c>
    </row>
    <row r="3401" spans="1:5" hidden="1" x14ac:dyDescent="0.25">
      <c r="A3401">
        <v>2115</v>
      </c>
      <c r="B3401" t="s">
        <v>35</v>
      </c>
      <c r="C3401" t="s">
        <v>3749</v>
      </c>
      <c r="D3401">
        <v>0</v>
      </c>
      <c r="E3401">
        <v>73</v>
      </c>
    </row>
    <row r="3402" spans="1:5" hidden="1" x14ac:dyDescent="0.25">
      <c r="A3402">
        <v>790</v>
      </c>
      <c r="B3402" t="s">
        <v>942</v>
      </c>
      <c r="C3402" t="s">
        <v>3750</v>
      </c>
      <c r="D3402">
        <v>0</v>
      </c>
      <c r="E3402">
        <v>73</v>
      </c>
    </row>
    <row r="3403" spans="1:5" hidden="1" x14ac:dyDescent="0.25">
      <c r="A3403">
        <v>1237</v>
      </c>
      <c r="B3403" t="s">
        <v>15</v>
      </c>
      <c r="C3403" t="s">
        <v>3751</v>
      </c>
      <c r="D3403">
        <v>0</v>
      </c>
      <c r="E3403">
        <v>73</v>
      </c>
    </row>
    <row r="3404" spans="1:5" hidden="1" x14ac:dyDescent="0.25">
      <c r="A3404">
        <v>75</v>
      </c>
      <c r="B3404" t="s">
        <v>5</v>
      </c>
      <c r="C3404" t="s">
        <v>3752</v>
      </c>
      <c r="D3404">
        <v>0</v>
      </c>
      <c r="E3404">
        <v>73</v>
      </c>
    </row>
    <row r="3405" spans="1:5" hidden="1" x14ac:dyDescent="0.25">
      <c r="A3405">
        <v>1129</v>
      </c>
      <c r="B3405" t="s">
        <v>88</v>
      </c>
      <c r="C3405" t="s">
        <v>3753</v>
      </c>
      <c r="D3405">
        <v>0</v>
      </c>
      <c r="E3405">
        <v>73</v>
      </c>
    </row>
    <row r="3406" spans="1:5" hidden="1" x14ac:dyDescent="0.25">
      <c r="A3406">
        <v>1129</v>
      </c>
      <c r="B3406" t="s">
        <v>88</v>
      </c>
      <c r="C3406" t="s">
        <v>3754</v>
      </c>
      <c r="D3406">
        <v>0</v>
      </c>
      <c r="E3406">
        <v>73</v>
      </c>
    </row>
    <row r="3407" spans="1:5" hidden="1" x14ac:dyDescent="0.25">
      <c r="A3407">
        <v>2115</v>
      </c>
      <c r="B3407" t="s">
        <v>35</v>
      </c>
      <c r="C3407" t="s">
        <v>3755</v>
      </c>
      <c r="D3407">
        <v>0</v>
      </c>
      <c r="E3407">
        <v>73</v>
      </c>
    </row>
    <row r="3408" spans="1:5" hidden="1" x14ac:dyDescent="0.25">
      <c r="A3408">
        <v>794</v>
      </c>
      <c r="B3408" t="s">
        <v>3756</v>
      </c>
      <c r="C3408" t="s">
        <v>3757</v>
      </c>
      <c r="D3408">
        <v>0</v>
      </c>
      <c r="E3408">
        <v>73</v>
      </c>
    </row>
    <row r="3409" spans="1:5" hidden="1" x14ac:dyDescent="0.25">
      <c r="A3409">
        <v>1237</v>
      </c>
      <c r="B3409" t="s">
        <v>15</v>
      </c>
      <c r="C3409" t="s">
        <v>3758</v>
      </c>
      <c r="D3409">
        <v>0</v>
      </c>
      <c r="E3409">
        <v>73</v>
      </c>
    </row>
    <row r="3410" spans="1:5" hidden="1" x14ac:dyDescent="0.25">
      <c r="A3410">
        <v>2223</v>
      </c>
      <c r="B3410" t="s">
        <v>103</v>
      </c>
      <c r="C3410" t="s">
        <v>3759</v>
      </c>
      <c r="D3410">
        <v>0</v>
      </c>
      <c r="E3410">
        <v>73</v>
      </c>
    </row>
    <row r="3411" spans="1:5" hidden="1" x14ac:dyDescent="0.25">
      <c r="A3411">
        <v>797</v>
      </c>
      <c r="B3411" t="s">
        <v>631</v>
      </c>
      <c r="C3411" t="s">
        <v>3760</v>
      </c>
      <c r="D3411">
        <v>0</v>
      </c>
      <c r="E3411">
        <v>73</v>
      </c>
    </row>
    <row r="3412" spans="1:5" hidden="1" x14ac:dyDescent="0.25">
      <c r="A3412">
        <v>1959</v>
      </c>
      <c r="B3412" t="s">
        <v>545</v>
      </c>
      <c r="C3412" t="s">
        <v>3761</v>
      </c>
      <c r="D3412">
        <v>0</v>
      </c>
      <c r="E3412">
        <v>73</v>
      </c>
    </row>
    <row r="3413" spans="1:5" hidden="1" x14ac:dyDescent="0.25">
      <c r="A3413">
        <v>414</v>
      </c>
      <c r="B3413" t="s">
        <v>49</v>
      </c>
      <c r="C3413" t="s">
        <v>3762</v>
      </c>
      <c r="D3413">
        <v>0</v>
      </c>
      <c r="E3413">
        <v>73</v>
      </c>
    </row>
    <row r="3414" spans="1:5" hidden="1" x14ac:dyDescent="0.25">
      <c r="A3414">
        <v>2189</v>
      </c>
      <c r="B3414" t="s">
        <v>37</v>
      </c>
      <c r="C3414" t="s">
        <v>3763</v>
      </c>
      <c r="D3414">
        <v>0</v>
      </c>
      <c r="E3414">
        <v>73</v>
      </c>
    </row>
    <row r="3415" spans="1:5" hidden="1" x14ac:dyDescent="0.25">
      <c r="A3415">
        <v>430</v>
      </c>
      <c r="B3415" t="s">
        <v>219</v>
      </c>
      <c r="C3415" t="s">
        <v>3764</v>
      </c>
      <c r="D3415">
        <v>0</v>
      </c>
      <c r="E3415">
        <v>73</v>
      </c>
    </row>
    <row r="3416" spans="1:5" hidden="1" x14ac:dyDescent="0.25">
      <c r="A3416">
        <v>890</v>
      </c>
      <c r="B3416" t="s">
        <v>952</v>
      </c>
      <c r="C3416" t="e">
        <f>-¿Pensando en qué, Helena? -en que mejor sería que quedáramos Como amigos</f>
        <v>#NAME?</v>
      </c>
      <c r="D3416">
        <v>0</v>
      </c>
      <c r="E3416">
        <v>73</v>
      </c>
    </row>
    <row r="3417" spans="1:5" hidden="1" x14ac:dyDescent="0.25">
      <c r="A3417">
        <v>1860</v>
      </c>
      <c r="B3417" t="s">
        <v>348</v>
      </c>
      <c r="C3417" t="s">
        <v>3765</v>
      </c>
      <c r="D3417">
        <v>0</v>
      </c>
      <c r="E3417">
        <v>73</v>
      </c>
    </row>
    <row r="3418" spans="1:5" hidden="1" x14ac:dyDescent="0.25">
      <c r="A3418">
        <v>1871</v>
      </c>
      <c r="B3418" t="s">
        <v>373</v>
      </c>
      <c r="C3418" t="s">
        <v>3766</v>
      </c>
      <c r="D3418">
        <v>0</v>
      </c>
      <c r="E3418">
        <v>73</v>
      </c>
    </row>
    <row r="3419" spans="1:5" hidden="1" x14ac:dyDescent="0.25">
      <c r="A3419">
        <v>2316</v>
      </c>
      <c r="B3419" t="s">
        <v>42</v>
      </c>
      <c r="C3419" t="s">
        <v>3767</v>
      </c>
      <c r="D3419">
        <v>0</v>
      </c>
      <c r="E3419">
        <v>73</v>
      </c>
    </row>
    <row r="3420" spans="1:5" hidden="1" x14ac:dyDescent="0.25">
      <c r="A3420">
        <v>1875</v>
      </c>
      <c r="B3420" t="s">
        <v>107</v>
      </c>
      <c r="C3420" t="s">
        <v>3768</v>
      </c>
      <c r="D3420">
        <v>0</v>
      </c>
      <c r="E3420">
        <v>73</v>
      </c>
    </row>
    <row r="3421" spans="1:5" hidden="1" x14ac:dyDescent="0.25">
      <c r="A3421">
        <v>1781</v>
      </c>
      <c r="B3421" t="s">
        <v>331</v>
      </c>
      <c r="C3421" t="s">
        <v>3769</v>
      </c>
      <c r="D3421">
        <v>0</v>
      </c>
      <c r="E3421">
        <v>73</v>
      </c>
    </row>
    <row r="3422" spans="1:5" hidden="1" x14ac:dyDescent="0.25">
      <c r="A3422">
        <v>365</v>
      </c>
      <c r="B3422" t="s">
        <v>109</v>
      </c>
      <c r="C3422" t="s">
        <v>3770</v>
      </c>
      <c r="D3422">
        <v>0</v>
      </c>
      <c r="E3422">
        <v>73</v>
      </c>
    </row>
    <row r="3423" spans="1:5" hidden="1" x14ac:dyDescent="0.25">
      <c r="A3423">
        <v>2297</v>
      </c>
      <c r="B3423" t="s">
        <v>3771</v>
      </c>
      <c r="C3423" t="s">
        <v>3772</v>
      </c>
      <c r="D3423">
        <v>0</v>
      </c>
      <c r="E3423">
        <v>73</v>
      </c>
    </row>
    <row r="3424" spans="1:5" hidden="1" x14ac:dyDescent="0.25">
      <c r="A3424">
        <v>766</v>
      </c>
      <c r="B3424" t="s">
        <v>1021</v>
      </c>
      <c r="C3424" t="s">
        <v>3773</v>
      </c>
      <c r="D3424">
        <v>0</v>
      </c>
      <c r="E3424">
        <v>73</v>
      </c>
    </row>
    <row r="3425" spans="1:5" hidden="1" x14ac:dyDescent="0.25">
      <c r="A3425">
        <v>2236</v>
      </c>
      <c r="B3425" t="s">
        <v>90</v>
      </c>
      <c r="C3425" t="s">
        <v>3774</v>
      </c>
      <c r="D3425">
        <v>0</v>
      </c>
      <c r="E3425">
        <v>73</v>
      </c>
    </row>
    <row r="3426" spans="1:5" hidden="1" x14ac:dyDescent="0.25">
      <c r="A3426">
        <v>1607</v>
      </c>
      <c r="B3426" t="s">
        <v>2172</v>
      </c>
      <c r="C3426" t="s">
        <v>3775</v>
      </c>
      <c r="D3426">
        <v>0</v>
      </c>
      <c r="E3426">
        <v>73</v>
      </c>
    </row>
    <row r="3427" spans="1:5" hidden="1" x14ac:dyDescent="0.25">
      <c r="A3427">
        <v>2233</v>
      </c>
      <c r="B3427" t="s">
        <v>2049</v>
      </c>
      <c r="C3427" t="s">
        <v>3776</v>
      </c>
      <c r="D3427">
        <v>0</v>
      </c>
      <c r="E3427">
        <v>73</v>
      </c>
    </row>
    <row r="3428" spans="1:5" hidden="1" x14ac:dyDescent="0.25">
      <c r="A3428">
        <v>2115</v>
      </c>
      <c r="B3428" t="s">
        <v>35</v>
      </c>
      <c r="C3428" t="s">
        <v>3777</v>
      </c>
      <c r="D3428">
        <v>0</v>
      </c>
      <c r="E3428">
        <v>73</v>
      </c>
    </row>
    <row r="3429" spans="1:5" hidden="1" x14ac:dyDescent="0.25">
      <c r="A3429">
        <v>433</v>
      </c>
      <c r="B3429" t="s">
        <v>419</v>
      </c>
      <c r="C3429" t="s">
        <v>3778</v>
      </c>
      <c r="D3429">
        <v>0</v>
      </c>
      <c r="E3429">
        <v>73</v>
      </c>
    </row>
    <row r="3430" spans="1:5" hidden="1" x14ac:dyDescent="0.25">
      <c r="A3430">
        <v>2182</v>
      </c>
      <c r="B3430" t="s">
        <v>113</v>
      </c>
      <c r="C3430" t="s">
        <v>3779</v>
      </c>
      <c r="D3430">
        <v>0</v>
      </c>
      <c r="E3430">
        <v>73</v>
      </c>
    </row>
    <row r="3431" spans="1:5" hidden="1" x14ac:dyDescent="0.25">
      <c r="A3431">
        <v>1120</v>
      </c>
      <c r="B3431" t="s">
        <v>3780</v>
      </c>
      <c r="C3431" t="s">
        <v>3781</v>
      </c>
      <c r="D3431">
        <v>0</v>
      </c>
      <c r="E3431">
        <v>73</v>
      </c>
    </row>
    <row r="3432" spans="1:5" hidden="1" x14ac:dyDescent="0.25">
      <c r="A3432">
        <v>2303</v>
      </c>
      <c r="B3432" t="s">
        <v>887</v>
      </c>
      <c r="C3432" t="s">
        <v>3782</v>
      </c>
      <c r="D3432">
        <v>0</v>
      </c>
      <c r="E3432">
        <v>73</v>
      </c>
    </row>
    <row r="3433" spans="1:5" hidden="1" x14ac:dyDescent="0.25">
      <c r="A3433">
        <v>432</v>
      </c>
      <c r="B3433" t="s">
        <v>815</v>
      </c>
      <c r="C3433" t="s">
        <v>3783</v>
      </c>
      <c r="D3433">
        <v>0</v>
      </c>
      <c r="E3433">
        <v>73</v>
      </c>
    </row>
    <row r="3434" spans="1:5" hidden="1" x14ac:dyDescent="0.25">
      <c r="A3434">
        <v>1128</v>
      </c>
      <c r="B3434" t="s">
        <v>494</v>
      </c>
      <c r="C3434" t="s">
        <v>3784</v>
      </c>
      <c r="D3434">
        <v>0</v>
      </c>
      <c r="E3434">
        <v>73</v>
      </c>
    </row>
    <row r="3435" spans="1:5" hidden="1" x14ac:dyDescent="0.25">
      <c r="A3435">
        <v>2226</v>
      </c>
      <c r="B3435" t="s">
        <v>2444</v>
      </c>
      <c r="C3435" t="s">
        <v>3785</v>
      </c>
      <c r="D3435">
        <v>0</v>
      </c>
      <c r="E3435">
        <v>73</v>
      </c>
    </row>
    <row r="3436" spans="1:5" hidden="1" x14ac:dyDescent="0.25">
      <c r="A3436">
        <v>2316</v>
      </c>
      <c r="B3436" t="s">
        <v>42</v>
      </c>
      <c r="C3436" t="s">
        <v>3786</v>
      </c>
      <c r="D3436">
        <v>0</v>
      </c>
      <c r="E3436">
        <v>73</v>
      </c>
    </row>
    <row r="3437" spans="1:5" hidden="1" x14ac:dyDescent="0.25">
      <c r="A3437">
        <v>2305</v>
      </c>
      <c r="B3437" t="s">
        <v>23</v>
      </c>
      <c r="C3437" t="s">
        <v>3787</v>
      </c>
      <c r="D3437">
        <v>0</v>
      </c>
      <c r="E3437">
        <v>73</v>
      </c>
    </row>
    <row r="3438" spans="1:5" hidden="1" x14ac:dyDescent="0.25">
      <c r="A3438">
        <v>1237</v>
      </c>
      <c r="B3438" t="s">
        <v>15</v>
      </c>
      <c r="C3438" t="s">
        <v>3788</v>
      </c>
      <c r="D3438">
        <v>0</v>
      </c>
      <c r="E3438">
        <v>73</v>
      </c>
    </row>
    <row r="3439" spans="1:5" hidden="1" x14ac:dyDescent="0.25">
      <c r="A3439">
        <v>1050</v>
      </c>
      <c r="B3439" t="s">
        <v>2660</v>
      </c>
      <c r="C3439" t="s">
        <v>3789</v>
      </c>
      <c r="D3439">
        <v>0</v>
      </c>
      <c r="E3439">
        <v>73</v>
      </c>
    </row>
    <row r="3440" spans="1:5" hidden="1" x14ac:dyDescent="0.25">
      <c r="A3440">
        <v>2176</v>
      </c>
      <c r="B3440" t="s">
        <v>66</v>
      </c>
      <c r="C3440" t="s">
        <v>3790</v>
      </c>
      <c r="D3440">
        <v>0</v>
      </c>
      <c r="E3440">
        <v>73</v>
      </c>
    </row>
    <row r="3441" spans="1:5" hidden="1" x14ac:dyDescent="0.25">
      <c r="A3441">
        <v>382</v>
      </c>
      <c r="B3441" t="s">
        <v>9</v>
      </c>
      <c r="C3441" t="s">
        <v>3791</v>
      </c>
      <c r="D3441">
        <v>0</v>
      </c>
      <c r="E3441">
        <v>73</v>
      </c>
    </row>
    <row r="3442" spans="1:5" hidden="1" x14ac:dyDescent="0.25">
      <c r="A3442">
        <v>513</v>
      </c>
      <c r="B3442" t="s">
        <v>61</v>
      </c>
      <c r="C3442" t="s">
        <v>3792</v>
      </c>
      <c r="D3442">
        <v>0</v>
      </c>
      <c r="E3442">
        <v>73</v>
      </c>
    </row>
    <row r="3443" spans="1:5" hidden="1" x14ac:dyDescent="0.25">
      <c r="A3443">
        <v>1738</v>
      </c>
      <c r="B3443" t="s">
        <v>21</v>
      </c>
      <c r="C3443" t="s">
        <v>3793</v>
      </c>
      <c r="D3443">
        <v>0</v>
      </c>
      <c r="E3443">
        <v>73</v>
      </c>
    </row>
    <row r="3444" spans="1:5" hidden="1" x14ac:dyDescent="0.25">
      <c r="A3444">
        <v>212</v>
      </c>
      <c r="B3444" t="s">
        <v>111</v>
      </c>
      <c r="C3444" t="e">
        <f>-He dicho que venga Aquí el cadete que hizo caer su fusil -repitió Gamboa</f>
        <v>#NAME?</v>
      </c>
      <c r="D3444">
        <v>0</v>
      </c>
      <c r="E3444">
        <v>73</v>
      </c>
    </row>
    <row r="3445" spans="1:5" hidden="1" x14ac:dyDescent="0.25">
      <c r="A3445">
        <v>513</v>
      </c>
      <c r="B3445" t="s">
        <v>61</v>
      </c>
      <c r="C3445" t="s">
        <v>3794</v>
      </c>
      <c r="D3445">
        <v>0</v>
      </c>
      <c r="E3445">
        <v>73</v>
      </c>
    </row>
    <row r="3446" spans="1:5" hidden="1" x14ac:dyDescent="0.25">
      <c r="A3446">
        <v>536</v>
      </c>
      <c r="B3446" t="s">
        <v>3795</v>
      </c>
      <c r="C3446" t="s">
        <v>3796</v>
      </c>
      <c r="D3446">
        <v>0</v>
      </c>
      <c r="E3446">
        <v>73</v>
      </c>
    </row>
    <row r="3447" spans="1:5" hidden="1" x14ac:dyDescent="0.25">
      <c r="A3447">
        <v>265</v>
      </c>
      <c r="B3447" t="s">
        <v>256</v>
      </c>
      <c r="C3447" t="s">
        <v>3797</v>
      </c>
      <c r="D3447">
        <v>0</v>
      </c>
      <c r="E3447">
        <v>73</v>
      </c>
    </row>
    <row r="3448" spans="1:5" hidden="1" x14ac:dyDescent="0.25">
      <c r="A3448">
        <v>2115</v>
      </c>
      <c r="B3448" t="s">
        <v>35</v>
      </c>
      <c r="C3448" t="s">
        <v>3798</v>
      </c>
      <c r="D3448">
        <v>0</v>
      </c>
      <c r="E3448">
        <v>73</v>
      </c>
    </row>
    <row r="3449" spans="1:5" hidden="1" x14ac:dyDescent="0.25">
      <c r="A3449">
        <v>2115</v>
      </c>
      <c r="B3449" t="s">
        <v>35</v>
      </c>
      <c r="C3449" t="s">
        <v>3799</v>
      </c>
      <c r="D3449">
        <v>0</v>
      </c>
      <c r="E3449">
        <v>73</v>
      </c>
    </row>
    <row r="3450" spans="1:5" hidden="1" x14ac:dyDescent="0.25">
      <c r="A3450">
        <v>243</v>
      </c>
      <c r="B3450" t="s">
        <v>276</v>
      </c>
      <c r="C3450" t="s">
        <v>3800</v>
      </c>
      <c r="D3450">
        <v>0</v>
      </c>
      <c r="E3450">
        <v>73</v>
      </c>
    </row>
    <row r="3451" spans="1:5" hidden="1" x14ac:dyDescent="0.25">
      <c r="A3451">
        <v>1111</v>
      </c>
      <c r="B3451" t="s">
        <v>30</v>
      </c>
      <c r="C3451" t="s">
        <v>3801</v>
      </c>
      <c r="D3451">
        <v>0</v>
      </c>
      <c r="E3451">
        <v>73</v>
      </c>
    </row>
    <row r="3452" spans="1:5" hidden="1" x14ac:dyDescent="0.25">
      <c r="A3452">
        <v>1202</v>
      </c>
      <c r="B3452" t="s">
        <v>3802</v>
      </c>
      <c r="C3452" t="s">
        <v>3803</v>
      </c>
      <c r="D3452">
        <v>0</v>
      </c>
      <c r="E3452">
        <v>73</v>
      </c>
    </row>
    <row r="3453" spans="1:5" hidden="1" x14ac:dyDescent="0.25">
      <c r="A3453">
        <v>243</v>
      </c>
      <c r="B3453" t="s">
        <v>276</v>
      </c>
      <c r="C3453" t="s">
        <v>3804</v>
      </c>
      <c r="D3453">
        <v>0</v>
      </c>
      <c r="E3453">
        <v>73</v>
      </c>
    </row>
    <row r="3454" spans="1:5" hidden="1" x14ac:dyDescent="0.25">
      <c r="A3454">
        <v>513</v>
      </c>
      <c r="B3454" t="s">
        <v>61</v>
      </c>
      <c r="C3454" t="s">
        <v>3805</v>
      </c>
      <c r="D3454">
        <v>0</v>
      </c>
      <c r="E3454">
        <v>73</v>
      </c>
    </row>
    <row r="3455" spans="1:5" hidden="1" x14ac:dyDescent="0.25">
      <c r="A3455">
        <v>1727</v>
      </c>
      <c r="B3455" t="s">
        <v>70</v>
      </c>
      <c r="C3455" t="s">
        <v>3806</v>
      </c>
      <c r="D3455">
        <v>0</v>
      </c>
      <c r="E3455">
        <v>73</v>
      </c>
    </row>
    <row r="3456" spans="1:5" hidden="1" x14ac:dyDescent="0.25">
      <c r="A3456">
        <v>23</v>
      </c>
      <c r="B3456" t="s">
        <v>1952</v>
      </c>
      <c r="C3456" t="s">
        <v>3807</v>
      </c>
      <c r="D3456">
        <v>0</v>
      </c>
      <c r="E3456">
        <v>73</v>
      </c>
    </row>
    <row r="3457" spans="1:5" hidden="1" x14ac:dyDescent="0.25">
      <c r="A3457">
        <v>265</v>
      </c>
      <c r="B3457" t="s">
        <v>256</v>
      </c>
      <c r="C3457" t="s">
        <v>3808</v>
      </c>
      <c r="D3457">
        <v>0</v>
      </c>
      <c r="E3457">
        <v>73</v>
      </c>
    </row>
    <row r="3458" spans="1:5" hidden="1" x14ac:dyDescent="0.25">
      <c r="A3458">
        <v>382</v>
      </c>
      <c r="B3458" t="s">
        <v>9</v>
      </c>
      <c r="C3458" t="s">
        <v>3809</v>
      </c>
      <c r="D3458">
        <v>0</v>
      </c>
      <c r="E3458">
        <v>73</v>
      </c>
    </row>
    <row r="3459" spans="1:5" hidden="1" x14ac:dyDescent="0.25">
      <c r="A3459">
        <v>1225</v>
      </c>
      <c r="B3459" t="s">
        <v>44</v>
      </c>
      <c r="C3459" t="s">
        <v>3810</v>
      </c>
      <c r="D3459">
        <v>0</v>
      </c>
      <c r="E3459">
        <v>73</v>
      </c>
    </row>
    <row r="3460" spans="1:5" hidden="1" x14ac:dyDescent="0.25">
      <c r="A3460">
        <v>23</v>
      </c>
      <c r="B3460" t="s">
        <v>1952</v>
      </c>
      <c r="C3460" t="s">
        <v>3811</v>
      </c>
      <c r="D3460">
        <v>0</v>
      </c>
      <c r="E3460">
        <v>73</v>
      </c>
    </row>
    <row r="3461" spans="1:5" hidden="1" x14ac:dyDescent="0.25">
      <c r="A3461">
        <v>265</v>
      </c>
      <c r="B3461" t="s">
        <v>256</v>
      </c>
      <c r="C3461" t="s">
        <v>3812</v>
      </c>
      <c r="D3461">
        <v>0</v>
      </c>
      <c r="E3461">
        <v>73</v>
      </c>
    </row>
    <row r="3462" spans="1:5" hidden="1" x14ac:dyDescent="0.25">
      <c r="A3462">
        <v>265</v>
      </c>
      <c r="B3462" t="s">
        <v>256</v>
      </c>
      <c r="C3462" t="s">
        <v>3813</v>
      </c>
      <c r="D3462">
        <v>0</v>
      </c>
      <c r="E3462">
        <v>73</v>
      </c>
    </row>
    <row r="3463" spans="1:5" hidden="1" x14ac:dyDescent="0.25">
      <c r="A3463">
        <v>1111</v>
      </c>
      <c r="B3463" t="s">
        <v>30</v>
      </c>
      <c r="C3463" t="s">
        <v>3814</v>
      </c>
      <c r="D3463">
        <v>0</v>
      </c>
      <c r="E3463">
        <v>73</v>
      </c>
    </row>
    <row r="3464" spans="1:5" hidden="1" x14ac:dyDescent="0.25">
      <c r="A3464">
        <v>1111</v>
      </c>
      <c r="B3464" t="s">
        <v>30</v>
      </c>
      <c r="C3464" t="s">
        <v>3815</v>
      </c>
      <c r="D3464">
        <v>0</v>
      </c>
      <c r="E3464">
        <v>73</v>
      </c>
    </row>
    <row r="3465" spans="1:5" hidden="1" x14ac:dyDescent="0.25">
      <c r="A3465">
        <v>382</v>
      </c>
      <c r="B3465" t="s">
        <v>9</v>
      </c>
      <c r="C3465" t="s">
        <v>3816</v>
      </c>
      <c r="D3465">
        <v>0</v>
      </c>
      <c r="E3465">
        <v>73</v>
      </c>
    </row>
    <row r="3466" spans="1:5" hidden="1" x14ac:dyDescent="0.25">
      <c r="A3466">
        <v>1284</v>
      </c>
      <c r="B3466" t="s">
        <v>13</v>
      </c>
      <c r="C3466" t="s">
        <v>3817</v>
      </c>
      <c r="D3466">
        <v>0</v>
      </c>
      <c r="E3466">
        <v>73</v>
      </c>
    </row>
    <row r="3467" spans="1:5" hidden="1" x14ac:dyDescent="0.25">
      <c r="A3467">
        <v>586</v>
      </c>
      <c r="B3467" t="s">
        <v>902</v>
      </c>
      <c r="C3467" t="s">
        <v>3818</v>
      </c>
      <c r="D3467">
        <v>0</v>
      </c>
      <c r="E3467">
        <v>73</v>
      </c>
    </row>
    <row r="3468" spans="1:5" hidden="1" x14ac:dyDescent="0.25">
      <c r="A3468">
        <v>1299</v>
      </c>
      <c r="B3468" t="s">
        <v>94</v>
      </c>
      <c r="C3468" t="s">
        <v>3819</v>
      </c>
      <c r="D3468">
        <v>0</v>
      </c>
      <c r="E3468">
        <v>73</v>
      </c>
    </row>
    <row r="3469" spans="1:5" hidden="1" x14ac:dyDescent="0.25">
      <c r="A3469">
        <v>1689</v>
      </c>
      <c r="B3469" t="s">
        <v>1120</v>
      </c>
      <c r="C3469" t="s">
        <v>3820</v>
      </c>
      <c r="D3469">
        <v>0</v>
      </c>
      <c r="E3469">
        <v>73</v>
      </c>
    </row>
    <row r="3470" spans="1:5" hidden="1" x14ac:dyDescent="0.25">
      <c r="A3470">
        <v>636</v>
      </c>
      <c r="B3470" t="s">
        <v>296</v>
      </c>
      <c r="C3470" t="s">
        <v>3821</v>
      </c>
      <c r="D3470">
        <v>0</v>
      </c>
      <c r="E3470">
        <v>73</v>
      </c>
    </row>
    <row r="3471" spans="1:5" hidden="1" x14ac:dyDescent="0.25">
      <c r="A3471">
        <v>1098</v>
      </c>
      <c r="B3471" t="s">
        <v>502</v>
      </c>
      <c r="C3471" t="s">
        <v>3822</v>
      </c>
      <c r="D3471">
        <v>0</v>
      </c>
      <c r="E3471">
        <v>73</v>
      </c>
    </row>
    <row r="3472" spans="1:5" hidden="1" x14ac:dyDescent="0.25">
      <c r="A3472">
        <v>2236</v>
      </c>
      <c r="B3472" t="s">
        <v>90</v>
      </c>
      <c r="C3472" t="s">
        <v>3823</v>
      </c>
      <c r="D3472">
        <v>0</v>
      </c>
      <c r="E3472">
        <v>73</v>
      </c>
    </row>
    <row r="3473" spans="1:5" hidden="1" x14ac:dyDescent="0.25">
      <c r="A3473">
        <v>1700</v>
      </c>
      <c r="B3473" t="s">
        <v>625</v>
      </c>
      <c r="C3473" t="s">
        <v>3824</v>
      </c>
      <c r="D3473">
        <v>0</v>
      </c>
      <c r="E3473">
        <v>73</v>
      </c>
    </row>
    <row r="3474" spans="1:5" hidden="1" x14ac:dyDescent="0.25">
      <c r="A3474">
        <v>1669</v>
      </c>
      <c r="B3474" t="s">
        <v>176</v>
      </c>
      <c r="C3474" t="s">
        <v>3825</v>
      </c>
      <c r="D3474">
        <v>0</v>
      </c>
      <c r="E3474">
        <v>73</v>
      </c>
    </row>
    <row r="3475" spans="1:5" hidden="1" x14ac:dyDescent="0.25">
      <c r="A3475">
        <v>2176</v>
      </c>
      <c r="B3475" t="s">
        <v>66</v>
      </c>
      <c r="C3475" t="s">
        <v>3826</v>
      </c>
      <c r="D3475">
        <v>0</v>
      </c>
      <c r="E3475">
        <v>73</v>
      </c>
    </row>
    <row r="3476" spans="1:5" hidden="1" x14ac:dyDescent="0.25">
      <c r="A3476">
        <v>201</v>
      </c>
      <c r="B3476" t="s">
        <v>2313</v>
      </c>
      <c r="C3476" t="s">
        <v>3827</v>
      </c>
      <c r="D3476">
        <v>0</v>
      </c>
      <c r="E3476">
        <v>73</v>
      </c>
    </row>
    <row r="3477" spans="1:5" hidden="1" x14ac:dyDescent="0.25">
      <c r="A3477">
        <v>2176</v>
      </c>
      <c r="B3477" t="s">
        <v>66</v>
      </c>
      <c r="C3477" t="s">
        <v>3828</v>
      </c>
      <c r="D3477">
        <v>0</v>
      </c>
      <c r="E3477">
        <v>73</v>
      </c>
    </row>
    <row r="3478" spans="1:5" hidden="1" x14ac:dyDescent="0.25">
      <c r="A3478">
        <v>1875</v>
      </c>
      <c r="B3478" t="s">
        <v>107</v>
      </c>
      <c r="C3478" t="s">
        <v>3829</v>
      </c>
      <c r="D3478">
        <v>0</v>
      </c>
      <c r="E3478">
        <v>73</v>
      </c>
    </row>
    <row r="3479" spans="1:5" hidden="1" x14ac:dyDescent="0.25">
      <c r="A3479">
        <v>2236</v>
      </c>
      <c r="B3479" t="s">
        <v>90</v>
      </c>
      <c r="C3479" t="s">
        <v>3830</v>
      </c>
      <c r="D3479">
        <v>0</v>
      </c>
      <c r="E3479">
        <v>73</v>
      </c>
    </row>
    <row r="3480" spans="1:5" hidden="1" x14ac:dyDescent="0.25">
      <c r="A3480">
        <v>275</v>
      </c>
      <c r="B3480" t="s">
        <v>33</v>
      </c>
      <c r="C3480" t="s">
        <v>3831</v>
      </c>
      <c r="D3480">
        <v>0</v>
      </c>
      <c r="E3480">
        <v>73</v>
      </c>
    </row>
    <row r="3481" spans="1:5" hidden="1" x14ac:dyDescent="0.25">
      <c r="A3481">
        <v>2115</v>
      </c>
      <c r="B3481" t="s">
        <v>35</v>
      </c>
      <c r="C3481" t="s">
        <v>3832</v>
      </c>
      <c r="D3481">
        <v>0</v>
      </c>
      <c r="E3481">
        <v>73</v>
      </c>
    </row>
    <row r="3482" spans="1:5" x14ac:dyDescent="0.25">
      <c r="A3482">
        <v>221</v>
      </c>
      <c r="B3482" t="s">
        <v>1559</v>
      </c>
      <c r="C3482" t="s">
        <v>3833</v>
      </c>
      <c r="D3482" s="1">
        <v>2</v>
      </c>
      <c r="E3482">
        <v>73</v>
      </c>
    </row>
    <row r="3483" spans="1:5" hidden="1" x14ac:dyDescent="0.25">
      <c r="A3483">
        <v>1858</v>
      </c>
      <c r="B3483" t="s">
        <v>315</v>
      </c>
      <c r="C3483" t="s">
        <v>3834</v>
      </c>
      <c r="D3483">
        <v>0</v>
      </c>
      <c r="E3483">
        <v>73</v>
      </c>
    </row>
    <row r="3484" spans="1:5" hidden="1" x14ac:dyDescent="0.25">
      <c r="A3484">
        <v>2291</v>
      </c>
      <c r="B3484" t="s">
        <v>86</v>
      </c>
      <c r="C3484" t="s">
        <v>3835</v>
      </c>
      <c r="D3484">
        <v>0</v>
      </c>
      <c r="E3484">
        <v>73</v>
      </c>
    </row>
    <row r="3485" spans="1:5" hidden="1" x14ac:dyDescent="0.25">
      <c r="A3485">
        <v>2115</v>
      </c>
      <c r="B3485" t="s">
        <v>35</v>
      </c>
      <c r="C3485" t="s">
        <v>3836</v>
      </c>
      <c r="D3485">
        <v>0</v>
      </c>
      <c r="E3485">
        <v>74</v>
      </c>
    </row>
    <row r="3486" spans="1:5" hidden="1" x14ac:dyDescent="0.25">
      <c r="A3486">
        <v>988</v>
      </c>
      <c r="B3486" t="s">
        <v>317</v>
      </c>
      <c r="C3486" t="s">
        <v>3837</v>
      </c>
      <c r="D3486">
        <v>0</v>
      </c>
      <c r="E3486">
        <v>74</v>
      </c>
    </row>
    <row r="3487" spans="1:5" hidden="1" x14ac:dyDescent="0.25">
      <c r="A3487">
        <v>2127</v>
      </c>
      <c r="B3487" t="s">
        <v>697</v>
      </c>
      <c r="C3487" t="s">
        <v>3838</v>
      </c>
      <c r="D3487">
        <v>0</v>
      </c>
      <c r="E3487">
        <v>74</v>
      </c>
    </row>
    <row r="3488" spans="1:5" hidden="1" x14ac:dyDescent="0.25">
      <c r="A3488">
        <v>515</v>
      </c>
      <c r="B3488" t="s">
        <v>3538</v>
      </c>
      <c r="C3488" t="s">
        <v>3839</v>
      </c>
      <c r="D3488">
        <v>0</v>
      </c>
      <c r="E3488">
        <v>74</v>
      </c>
    </row>
    <row r="3489" spans="1:5" hidden="1" x14ac:dyDescent="0.25">
      <c r="A3489">
        <v>1111</v>
      </c>
      <c r="B3489" t="s">
        <v>30</v>
      </c>
      <c r="C3489" t="s">
        <v>3840</v>
      </c>
      <c r="D3489">
        <v>0</v>
      </c>
      <c r="E3489">
        <v>74</v>
      </c>
    </row>
    <row r="3490" spans="1:5" hidden="1" x14ac:dyDescent="0.25">
      <c r="A3490">
        <v>1785</v>
      </c>
      <c r="B3490" t="s">
        <v>715</v>
      </c>
      <c r="C3490" t="s">
        <v>3841</v>
      </c>
      <c r="D3490">
        <v>0</v>
      </c>
      <c r="E3490">
        <v>74</v>
      </c>
    </row>
    <row r="3491" spans="1:5" hidden="1" x14ac:dyDescent="0.25">
      <c r="A3491">
        <v>414</v>
      </c>
      <c r="B3491" t="s">
        <v>49</v>
      </c>
      <c r="C3491" t="s">
        <v>3842</v>
      </c>
      <c r="D3491">
        <v>0</v>
      </c>
      <c r="E3491">
        <v>74</v>
      </c>
    </row>
    <row r="3492" spans="1:5" hidden="1" x14ac:dyDescent="0.25">
      <c r="A3492">
        <v>1298</v>
      </c>
      <c r="B3492" t="s">
        <v>3202</v>
      </c>
      <c r="C3492" t="s">
        <v>3843</v>
      </c>
      <c r="D3492">
        <v>0</v>
      </c>
      <c r="E3492">
        <v>74</v>
      </c>
    </row>
    <row r="3493" spans="1:5" hidden="1" x14ac:dyDescent="0.25">
      <c r="A3493">
        <v>2142</v>
      </c>
      <c r="B3493" t="s">
        <v>156</v>
      </c>
      <c r="C3493" t="s">
        <v>3844</v>
      </c>
      <c r="D3493">
        <v>0</v>
      </c>
      <c r="E3493">
        <v>74</v>
      </c>
    </row>
    <row r="3494" spans="1:5" hidden="1" x14ac:dyDescent="0.25">
      <c r="A3494">
        <v>243</v>
      </c>
      <c r="B3494" t="s">
        <v>276</v>
      </c>
      <c r="C3494" t="s">
        <v>3845</v>
      </c>
      <c r="D3494">
        <v>0</v>
      </c>
      <c r="E3494">
        <v>74</v>
      </c>
    </row>
    <row r="3495" spans="1:5" hidden="1" x14ac:dyDescent="0.25">
      <c r="A3495">
        <v>1298</v>
      </c>
      <c r="B3495" t="s">
        <v>3202</v>
      </c>
      <c r="C3495" t="s">
        <v>3846</v>
      </c>
      <c r="D3495">
        <v>0</v>
      </c>
      <c r="E3495">
        <v>74</v>
      </c>
    </row>
    <row r="3496" spans="1:5" hidden="1" x14ac:dyDescent="0.25">
      <c r="A3496">
        <v>258</v>
      </c>
      <c r="B3496" t="s">
        <v>380</v>
      </c>
      <c r="C3496" t="s">
        <v>3847</v>
      </c>
      <c r="D3496">
        <v>0</v>
      </c>
      <c r="E3496">
        <v>74</v>
      </c>
    </row>
    <row r="3497" spans="1:5" hidden="1" x14ac:dyDescent="0.25">
      <c r="A3497">
        <v>1298</v>
      </c>
      <c r="B3497" t="s">
        <v>3202</v>
      </c>
      <c r="C3497" t="s">
        <v>3848</v>
      </c>
      <c r="D3497">
        <v>0</v>
      </c>
      <c r="E3497">
        <v>74</v>
      </c>
    </row>
    <row r="3498" spans="1:5" hidden="1" x14ac:dyDescent="0.25">
      <c r="A3498">
        <v>1111</v>
      </c>
      <c r="B3498" t="s">
        <v>30</v>
      </c>
      <c r="C3498" t="s">
        <v>3849</v>
      </c>
      <c r="D3498">
        <v>0</v>
      </c>
      <c r="E3498">
        <v>74</v>
      </c>
    </row>
    <row r="3499" spans="1:5" hidden="1" x14ac:dyDescent="0.25">
      <c r="A3499">
        <v>2249</v>
      </c>
      <c r="B3499" t="s">
        <v>59</v>
      </c>
      <c r="C3499" t="s">
        <v>3850</v>
      </c>
      <c r="D3499">
        <v>0</v>
      </c>
      <c r="E3499">
        <v>74</v>
      </c>
    </row>
    <row r="3500" spans="1:5" hidden="1" x14ac:dyDescent="0.25">
      <c r="A3500">
        <v>1876</v>
      </c>
      <c r="B3500" t="s">
        <v>57</v>
      </c>
      <c r="C3500" t="s">
        <v>3851</v>
      </c>
      <c r="D3500">
        <v>0</v>
      </c>
      <c r="E3500">
        <v>74</v>
      </c>
    </row>
    <row r="3501" spans="1:5" hidden="1" x14ac:dyDescent="0.25">
      <c r="A3501">
        <v>2189</v>
      </c>
      <c r="B3501" t="s">
        <v>37</v>
      </c>
      <c r="C3501" t="s">
        <v>3852</v>
      </c>
      <c r="D3501">
        <v>0</v>
      </c>
      <c r="E3501">
        <v>74</v>
      </c>
    </row>
    <row r="3502" spans="1:5" hidden="1" x14ac:dyDescent="0.25">
      <c r="A3502">
        <v>1111</v>
      </c>
      <c r="B3502" t="s">
        <v>30</v>
      </c>
      <c r="C3502" t="s">
        <v>3853</v>
      </c>
      <c r="D3502">
        <v>0</v>
      </c>
      <c r="E3502">
        <v>74</v>
      </c>
    </row>
    <row r="3503" spans="1:5" hidden="1" x14ac:dyDescent="0.25">
      <c r="A3503">
        <v>1111</v>
      </c>
      <c r="B3503" t="s">
        <v>30</v>
      </c>
      <c r="C3503" t="s">
        <v>3854</v>
      </c>
      <c r="D3503">
        <v>0</v>
      </c>
      <c r="E3503">
        <v>74</v>
      </c>
    </row>
    <row r="3504" spans="1:5" hidden="1" x14ac:dyDescent="0.25">
      <c r="A3504">
        <v>1860</v>
      </c>
      <c r="B3504" t="s">
        <v>348</v>
      </c>
      <c r="C3504" t="s">
        <v>3855</v>
      </c>
      <c r="D3504">
        <v>0</v>
      </c>
      <c r="E3504">
        <v>74</v>
      </c>
    </row>
    <row r="3505" spans="1:5" hidden="1" x14ac:dyDescent="0.25">
      <c r="A3505">
        <v>2121</v>
      </c>
      <c r="B3505" t="s">
        <v>2849</v>
      </c>
      <c r="C3505" t="s">
        <v>3856</v>
      </c>
      <c r="D3505">
        <v>0</v>
      </c>
      <c r="E3505">
        <v>74</v>
      </c>
    </row>
    <row r="3506" spans="1:5" hidden="1" x14ac:dyDescent="0.25">
      <c r="A3506">
        <v>1876</v>
      </c>
      <c r="B3506" t="s">
        <v>57</v>
      </c>
      <c r="C3506" t="s">
        <v>3857</v>
      </c>
      <c r="D3506">
        <v>0</v>
      </c>
      <c r="E3506">
        <v>74</v>
      </c>
    </row>
    <row r="3507" spans="1:5" hidden="1" x14ac:dyDescent="0.25">
      <c r="A3507">
        <v>1111</v>
      </c>
      <c r="B3507" t="s">
        <v>30</v>
      </c>
      <c r="C3507" t="s">
        <v>3858</v>
      </c>
      <c r="D3507">
        <v>0</v>
      </c>
      <c r="E3507">
        <v>74</v>
      </c>
    </row>
    <row r="3508" spans="1:5" hidden="1" x14ac:dyDescent="0.25">
      <c r="A3508">
        <v>414</v>
      </c>
      <c r="B3508" t="s">
        <v>49</v>
      </c>
      <c r="C3508" t="s">
        <v>3859</v>
      </c>
      <c r="D3508">
        <v>0</v>
      </c>
      <c r="E3508">
        <v>74</v>
      </c>
    </row>
    <row r="3509" spans="1:5" hidden="1" x14ac:dyDescent="0.25">
      <c r="A3509">
        <v>75</v>
      </c>
      <c r="B3509" t="s">
        <v>5</v>
      </c>
      <c r="C3509" t="s">
        <v>3860</v>
      </c>
      <c r="D3509">
        <v>0</v>
      </c>
      <c r="E3509">
        <v>74</v>
      </c>
    </row>
    <row r="3510" spans="1:5" hidden="1" x14ac:dyDescent="0.25">
      <c r="A3510">
        <v>75</v>
      </c>
      <c r="B3510" t="s">
        <v>5</v>
      </c>
      <c r="C3510" t="s">
        <v>3861</v>
      </c>
      <c r="D3510">
        <v>0</v>
      </c>
      <c r="E3510">
        <v>74</v>
      </c>
    </row>
    <row r="3511" spans="1:5" hidden="1" x14ac:dyDescent="0.25">
      <c r="A3511">
        <v>1697</v>
      </c>
      <c r="B3511" t="s">
        <v>163</v>
      </c>
      <c r="C3511" t="s">
        <v>3862</v>
      </c>
      <c r="D3511">
        <v>0</v>
      </c>
      <c r="E3511">
        <v>74</v>
      </c>
    </row>
    <row r="3512" spans="1:5" hidden="1" x14ac:dyDescent="0.25">
      <c r="A3512">
        <v>75</v>
      </c>
      <c r="B3512" t="s">
        <v>5</v>
      </c>
      <c r="C3512" t="s">
        <v>3863</v>
      </c>
      <c r="D3512">
        <v>0</v>
      </c>
      <c r="E3512">
        <v>74</v>
      </c>
    </row>
    <row r="3513" spans="1:5" hidden="1" x14ac:dyDescent="0.25">
      <c r="A3513">
        <v>2306</v>
      </c>
      <c r="B3513" t="s">
        <v>1623</v>
      </c>
      <c r="C3513" t="s">
        <v>3864</v>
      </c>
      <c r="D3513">
        <v>0</v>
      </c>
      <c r="E3513">
        <v>74</v>
      </c>
    </row>
    <row r="3514" spans="1:5" hidden="1" x14ac:dyDescent="0.25">
      <c r="A3514">
        <v>75</v>
      </c>
      <c r="B3514" t="s">
        <v>5</v>
      </c>
      <c r="C3514" t="e">
        <f>-Como te vas con una espuela nomá, sólo un lao del potro va a querer andar</f>
        <v>#NAME?</v>
      </c>
      <c r="D3514">
        <v>0</v>
      </c>
      <c r="E3514">
        <v>74</v>
      </c>
    </row>
    <row r="3515" spans="1:5" hidden="1" x14ac:dyDescent="0.25">
      <c r="A3515">
        <v>1555</v>
      </c>
      <c r="B3515" t="s">
        <v>737</v>
      </c>
      <c r="C3515" t="s">
        <v>3865</v>
      </c>
      <c r="D3515">
        <v>0</v>
      </c>
      <c r="E3515">
        <v>74</v>
      </c>
    </row>
    <row r="3516" spans="1:5" hidden="1" x14ac:dyDescent="0.25">
      <c r="A3516">
        <v>232</v>
      </c>
      <c r="B3516" t="s">
        <v>1501</v>
      </c>
      <c r="C3516" t="s">
        <v>3866</v>
      </c>
      <c r="D3516">
        <v>0</v>
      </c>
      <c r="E3516">
        <v>74</v>
      </c>
    </row>
    <row r="3517" spans="1:5" hidden="1" x14ac:dyDescent="0.25">
      <c r="A3517">
        <v>2189</v>
      </c>
      <c r="B3517" t="s">
        <v>37</v>
      </c>
      <c r="C3517" t="s">
        <v>3867</v>
      </c>
      <c r="D3517">
        <v>0</v>
      </c>
      <c r="E3517">
        <v>74</v>
      </c>
    </row>
    <row r="3518" spans="1:5" hidden="1" x14ac:dyDescent="0.25">
      <c r="A3518">
        <v>317</v>
      </c>
      <c r="B3518" t="s">
        <v>484</v>
      </c>
      <c r="C3518" t="s">
        <v>3868</v>
      </c>
      <c r="D3518">
        <v>0</v>
      </c>
      <c r="E3518">
        <v>74</v>
      </c>
    </row>
    <row r="3519" spans="1:5" hidden="1" x14ac:dyDescent="0.25">
      <c r="A3519">
        <v>525</v>
      </c>
      <c r="B3519" t="s">
        <v>678</v>
      </c>
      <c r="C3519" t="s">
        <v>3869</v>
      </c>
      <c r="D3519">
        <v>0</v>
      </c>
      <c r="E3519">
        <v>74</v>
      </c>
    </row>
    <row r="3520" spans="1:5" hidden="1" x14ac:dyDescent="0.25">
      <c r="A3520">
        <v>1876</v>
      </c>
      <c r="B3520" t="s">
        <v>57</v>
      </c>
      <c r="C3520" t="s">
        <v>3870</v>
      </c>
      <c r="D3520">
        <v>0</v>
      </c>
      <c r="E3520">
        <v>74</v>
      </c>
    </row>
    <row r="3521" spans="1:5" hidden="1" x14ac:dyDescent="0.25">
      <c r="A3521">
        <v>1111</v>
      </c>
      <c r="B3521" t="s">
        <v>30</v>
      </c>
      <c r="C3521" t="s">
        <v>3871</v>
      </c>
      <c r="D3521">
        <v>0</v>
      </c>
      <c r="E3521">
        <v>74</v>
      </c>
    </row>
    <row r="3522" spans="1:5" hidden="1" x14ac:dyDescent="0.25">
      <c r="A3522">
        <v>1876</v>
      </c>
      <c r="B3522" t="s">
        <v>57</v>
      </c>
      <c r="C3522" t="s">
        <v>3872</v>
      </c>
      <c r="D3522">
        <v>0</v>
      </c>
      <c r="E3522">
        <v>74</v>
      </c>
    </row>
    <row r="3523" spans="1:5" hidden="1" x14ac:dyDescent="0.25">
      <c r="A3523">
        <v>513</v>
      </c>
      <c r="B3523" t="s">
        <v>61</v>
      </c>
      <c r="C3523" t="e">
        <f>-se salvará - dijo Alberto- los médicos del Colegio son los mejores, Señor</f>
        <v>#NAME?</v>
      </c>
      <c r="D3523">
        <v>0</v>
      </c>
      <c r="E3523">
        <v>74</v>
      </c>
    </row>
    <row r="3524" spans="1:5" hidden="1" x14ac:dyDescent="0.25">
      <c r="A3524">
        <v>2152</v>
      </c>
      <c r="B3524" t="s">
        <v>589</v>
      </c>
      <c r="C3524" t="s">
        <v>3873</v>
      </c>
      <c r="D3524">
        <v>0</v>
      </c>
      <c r="E3524">
        <v>74</v>
      </c>
    </row>
    <row r="3525" spans="1:5" hidden="1" x14ac:dyDescent="0.25">
      <c r="A3525">
        <v>525</v>
      </c>
      <c r="B3525" t="s">
        <v>678</v>
      </c>
      <c r="C3525" t="s">
        <v>3874</v>
      </c>
      <c r="D3525">
        <v>0</v>
      </c>
      <c r="E3525">
        <v>74</v>
      </c>
    </row>
    <row r="3526" spans="1:5" hidden="1" x14ac:dyDescent="0.25">
      <c r="A3526">
        <v>2299</v>
      </c>
      <c r="B3526" t="s">
        <v>338</v>
      </c>
      <c r="C3526" t="e">
        <f>-¿Temes, Sapo? el Sapo comenzó a insultar a Doroteo diciéndole que atacara</f>
        <v>#NAME?</v>
      </c>
      <c r="D3526">
        <v>0</v>
      </c>
      <c r="E3526">
        <v>74</v>
      </c>
    </row>
    <row r="3527" spans="1:5" hidden="1" x14ac:dyDescent="0.25">
      <c r="A3527">
        <v>2185</v>
      </c>
      <c r="B3527" t="s">
        <v>510</v>
      </c>
      <c r="C3527" t="s">
        <v>3875</v>
      </c>
      <c r="D3527">
        <v>0</v>
      </c>
      <c r="E3527">
        <v>74</v>
      </c>
    </row>
    <row r="3528" spans="1:5" hidden="1" x14ac:dyDescent="0.25">
      <c r="A3528">
        <v>513</v>
      </c>
      <c r="B3528" t="s">
        <v>61</v>
      </c>
      <c r="C3528" t="s">
        <v>3876</v>
      </c>
      <c r="D3528">
        <v>0</v>
      </c>
      <c r="E3528">
        <v>74</v>
      </c>
    </row>
    <row r="3529" spans="1:5" hidden="1" x14ac:dyDescent="0.25">
      <c r="A3529">
        <v>457</v>
      </c>
      <c r="B3529" t="s">
        <v>2111</v>
      </c>
      <c r="C3529" t="s">
        <v>3877</v>
      </c>
      <c r="D3529">
        <v>0</v>
      </c>
      <c r="E3529">
        <v>74</v>
      </c>
    </row>
    <row r="3530" spans="1:5" hidden="1" x14ac:dyDescent="0.25">
      <c r="A3530">
        <v>513</v>
      </c>
      <c r="B3530" t="s">
        <v>61</v>
      </c>
      <c r="C3530" t="s">
        <v>3878</v>
      </c>
      <c r="D3530">
        <v>0</v>
      </c>
      <c r="E3530">
        <v>74</v>
      </c>
    </row>
    <row r="3531" spans="1:5" hidden="1" x14ac:dyDescent="0.25">
      <c r="A3531">
        <v>457</v>
      </c>
      <c r="B3531" t="s">
        <v>2111</v>
      </c>
      <c r="C3531" t="s">
        <v>3879</v>
      </c>
      <c r="D3531">
        <v>0</v>
      </c>
      <c r="E3531">
        <v>74</v>
      </c>
    </row>
    <row r="3532" spans="1:5" hidden="1" x14ac:dyDescent="0.25">
      <c r="A3532">
        <v>1781</v>
      </c>
      <c r="B3532" t="s">
        <v>331</v>
      </c>
      <c r="C3532" t="s">
        <v>3880</v>
      </c>
      <c r="D3532">
        <v>0</v>
      </c>
      <c r="E3532">
        <v>74</v>
      </c>
    </row>
    <row r="3533" spans="1:5" hidden="1" x14ac:dyDescent="0.25">
      <c r="A3533">
        <v>728</v>
      </c>
      <c r="B3533" t="s">
        <v>3881</v>
      </c>
      <c r="C3533" t="s">
        <v>3882</v>
      </c>
      <c r="D3533">
        <v>0</v>
      </c>
      <c r="E3533">
        <v>74</v>
      </c>
    </row>
    <row r="3534" spans="1:5" hidden="1" x14ac:dyDescent="0.25">
      <c r="A3534">
        <v>1662</v>
      </c>
      <c r="B3534" t="s">
        <v>3883</v>
      </c>
      <c r="C3534" t="s">
        <v>3884</v>
      </c>
      <c r="D3534">
        <v>0</v>
      </c>
      <c r="E3534">
        <v>74</v>
      </c>
    </row>
    <row r="3535" spans="1:5" hidden="1" x14ac:dyDescent="0.25">
      <c r="A3535">
        <v>212</v>
      </c>
      <c r="B3535" t="s">
        <v>111</v>
      </c>
      <c r="C3535" t="s">
        <v>3885</v>
      </c>
      <c r="D3535">
        <v>0</v>
      </c>
      <c r="E3535">
        <v>74</v>
      </c>
    </row>
    <row r="3536" spans="1:5" hidden="1" x14ac:dyDescent="0.25">
      <c r="A3536">
        <v>1111</v>
      </c>
      <c r="B3536" t="s">
        <v>30</v>
      </c>
      <c r="C3536" t="s">
        <v>3886</v>
      </c>
      <c r="D3536">
        <v>0</v>
      </c>
      <c r="E3536">
        <v>74</v>
      </c>
    </row>
    <row r="3537" spans="1:5" hidden="1" x14ac:dyDescent="0.25">
      <c r="A3537">
        <v>1876</v>
      </c>
      <c r="B3537" t="s">
        <v>57</v>
      </c>
      <c r="C3537" t="s">
        <v>3887</v>
      </c>
      <c r="D3537">
        <v>0</v>
      </c>
      <c r="E3537">
        <v>74</v>
      </c>
    </row>
    <row r="3538" spans="1:5" hidden="1" x14ac:dyDescent="0.25">
      <c r="A3538">
        <v>459</v>
      </c>
      <c r="B3538" t="s">
        <v>556</v>
      </c>
      <c r="C3538" t="s">
        <v>3888</v>
      </c>
      <c r="D3538">
        <v>0</v>
      </c>
      <c r="E3538">
        <v>74</v>
      </c>
    </row>
    <row r="3539" spans="1:5" hidden="1" x14ac:dyDescent="0.25">
      <c r="A3539">
        <v>2176</v>
      </c>
      <c r="B3539" t="s">
        <v>66</v>
      </c>
      <c r="C3539" t="s">
        <v>3889</v>
      </c>
      <c r="D3539">
        <v>0</v>
      </c>
      <c r="E3539">
        <v>74</v>
      </c>
    </row>
    <row r="3540" spans="1:5" hidden="1" x14ac:dyDescent="0.25">
      <c r="A3540">
        <v>1875</v>
      </c>
      <c r="B3540" t="s">
        <v>107</v>
      </c>
      <c r="C3540" t="s">
        <v>3890</v>
      </c>
      <c r="D3540">
        <v>0</v>
      </c>
      <c r="E3540">
        <v>74</v>
      </c>
    </row>
    <row r="3541" spans="1:5" hidden="1" x14ac:dyDescent="0.25">
      <c r="A3541">
        <v>511</v>
      </c>
      <c r="B3541" t="s">
        <v>239</v>
      </c>
      <c r="C3541" t="s">
        <v>3891</v>
      </c>
      <c r="D3541">
        <v>0</v>
      </c>
      <c r="E3541">
        <v>74</v>
      </c>
    </row>
    <row r="3542" spans="1:5" hidden="1" x14ac:dyDescent="0.25">
      <c r="A3542">
        <v>2176</v>
      </c>
      <c r="B3542" t="s">
        <v>66</v>
      </c>
      <c r="C3542" t="s">
        <v>3892</v>
      </c>
      <c r="D3542">
        <v>0</v>
      </c>
      <c r="E3542">
        <v>74</v>
      </c>
    </row>
    <row r="3543" spans="1:5" hidden="1" x14ac:dyDescent="0.25">
      <c r="A3543">
        <v>1738</v>
      </c>
      <c r="B3543" t="s">
        <v>21</v>
      </c>
      <c r="C3543" t="s">
        <v>3893</v>
      </c>
      <c r="D3543">
        <v>0</v>
      </c>
      <c r="E3543">
        <v>74</v>
      </c>
    </row>
    <row r="3544" spans="1:5" x14ac:dyDescent="0.25">
      <c r="A3544">
        <v>281</v>
      </c>
      <c r="B3544" t="s">
        <v>3894</v>
      </c>
      <c r="C3544" t="s">
        <v>3895</v>
      </c>
      <c r="D3544" s="1">
        <v>3</v>
      </c>
      <c r="E3544">
        <v>74</v>
      </c>
    </row>
    <row r="3545" spans="1:5" hidden="1" x14ac:dyDescent="0.25">
      <c r="A3545">
        <v>1066</v>
      </c>
      <c r="B3545" t="s">
        <v>17</v>
      </c>
      <c r="C3545" t="s">
        <v>3896</v>
      </c>
      <c r="D3545">
        <v>0</v>
      </c>
      <c r="E3545">
        <v>74</v>
      </c>
    </row>
    <row r="3546" spans="1:5" hidden="1" x14ac:dyDescent="0.25">
      <c r="A3546">
        <v>275</v>
      </c>
      <c r="B3546" t="s">
        <v>33</v>
      </c>
      <c r="C3546" t="s">
        <v>3897</v>
      </c>
      <c r="D3546">
        <v>0</v>
      </c>
      <c r="E3546">
        <v>74</v>
      </c>
    </row>
    <row r="3547" spans="1:5" hidden="1" x14ac:dyDescent="0.25">
      <c r="A3547">
        <v>661</v>
      </c>
      <c r="B3547" t="s">
        <v>124</v>
      </c>
      <c r="C3547" t="s">
        <v>3898</v>
      </c>
      <c r="D3547">
        <v>0</v>
      </c>
      <c r="E3547">
        <v>74</v>
      </c>
    </row>
    <row r="3548" spans="1:5" hidden="1" x14ac:dyDescent="0.25">
      <c r="A3548">
        <v>2115</v>
      </c>
      <c r="B3548" t="s">
        <v>35</v>
      </c>
      <c r="C3548" t="s">
        <v>3899</v>
      </c>
      <c r="D3548">
        <v>0</v>
      </c>
      <c r="E3548">
        <v>74</v>
      </c>
    </row>
    <row r="3549" spans="1:5" hidden="1" x14ac:dyDescent="0.25">
      <c r="A3549">
        <v>1894</v>
      </c>
      <c r="B3549" t="s">
        <v>286</v>
      </c>
      <c r="C3549" t="s">
        <v>3900</v>
      </c>
      <c r="D3549">
        <v>0</v>
      </c>
      <c r="E3549">
        <v>74</v>
      </c>
    </row>
    <row r="3550" spans="1:5" hidden="1" x14ac:dyDescent="0.25">
      <c r="A3550">
        <v>1048</v>
      </c>
      <c r="B3550" t="s">
        <v>670</v>
      </c>
      <c r="C3550" t="s">
        <v>3901</v>
      </c>
      <c r="D3550">
        <v>0</v>
      </c>
      <c r="E3550">
        <v>74</v>
      </c>
    </row>
    <row r="3551" spans="1:5" hidden="1" x14ac:dyDescent="0.25">
      <c r="A3551">
        <v>499</v>
      </c>
      <c r="B3551" t="s">
        <v>1090</v>
      </c>
      <c r="C3551" t="s">
        <v>3902</v>
      </c>
      <c r="D3551">
        <v>0</v>
      </c>
      <c r="E3551">
        <v>74</v>
      </c>
    </row>
    <row r="3552" spans="1:5" hidden="1" x14ac:dyDescent="0.25">
      <c r="A3552">
        <v>121</v>
      </c>
      <c r="B3552" t="s">
        <v>660</v>
      </c>
      <c r="C3552" t="s">
        <v>3903</v>
      </c>
      <c r="D3552">
        <v>0</v>
      </c>
      <c r="E3552">
        <v>74</v>
      </c>
    </row>
    <row r="3553" spans="1:5" hidden="1" x14ac:dyDescent="0.25">
      <c r="A3553">
        <v>1419</v>
      </c>
      <c r="B3553" t="s">
        <v>78</v>
      </c>
      <c r="C3553" t="s">
        <v>3904</v>
      </c>
      <c r="D3553">
        <v>0</v>
      </c>
      <c r="E3553">
        <v>74</v>
      </c>
    </row>
    <row r="3554" spans="1:5" hidden="1" x14ac:dyDescent="0.25">
      <c r="A3554">
        <v>1253</v>
      </c>
      <c r="B3554" t="s">
        <v>205</v>
      </c>
      <c r="C3554" t="s">
        <v>3905</v>
      </c>
      <c r="D3554">
        <v>0</v>
      </c>
      <c r="E3554">
        <v>74</v>
      </c>
    </row>
    <row r="3555" spans="1:5" hidden="1" x14ac:dyDescent="0.25">
      <c r="A3555">
        <v>1429</v>
      </c>
      <c r="B3555" t="s">
        <v>637</v>
      </c>
      <c r="C3555" t="s">
        <v>3906</v>
      </c>
      <c r="D3555">
        <v>0</v>
      </c>
      <c r="E3555">
        <v>74</v>
      </c>
    </row>
    <row r="3556" spans="1:5" hidden="1" x14ac:dyDescent="0.25">
      <c r="A3556">
        <v>1355</v>
      </c>
      <c r="B3556" t="s">
        <v>449</v>
      </c>
      <c r="C3556" t="s">
        <v>3907</v>
      </c>
      <c r="D3556">
        <v>0</v>
      </c>
      <c r="E3556">
        <v>74</v>
      </c>
    </row>
    <row r="3557" spans="1:5" hidden="1" x14ac:dyDescent="0.25">
      <c r="A3557">
        <v>2115</v>
      </c>
      <c r="B3557" t="s">
        <v>35</v>
      </c>
      <c r="C3557" t="s">
        <v>3908</v>
      </c>
      <c r="D3557">
        <v>0</v>
      </c>
      <c r="E3557">
        <v>74</v>
      </c>
    </row>
    <row r="3558" spans="1:5" hidden="1" x14ac:dyDescent="0.25">
      <c r="A3558">
        <v>1111</v>
      </c>
      <c r="B3558" t="s">
        <v>30</v>
      </c>
      <c r="C3558" t="s">
        <v>3909</v>
      </c>
      <c r="D3558">
        <v>0</v>
      </c>
      <c r="E3558">
        <v>74</v>
      </c>
    </row>
    <row r="3559" spans="1:5" hidden="1" x14ac:dyDescent="0.25">
      <c r="A3559">
        <v>2300</v>
      </c>
      <c r="B3559" t="s">
        <v>2232</v>
      </c>
      <c r="C3559" t="s">
        <v>3910</v>
      </c>
      <c r="D3559">
        <v>0</v>
      </c>
      <c r="E3559">
        <v>74</v>
      </c>
    </row>
    <row r="3560" spans="1:5" hidden="1" x14ac:dyDescent="0.25">
      <c r="A3560">
        <v>1732</v>
      </c>
      <c r="B3560" t="s">
        <v>3911</v>
      </c>
      <c r="C3560" t="s">
        <v>3912</v>
      </c>
      <c r="D3560">
        <v>0</v>
      </c>
      <c r="E3560">
        <v>74</v>
      </c>
    </row>
    <row r="3561" spans="1:5" hidden="1" x14ac:dyDescent="0.25">
      <c r="A3561">
        <v>433</v>
      </c>
      <c r="B3561" t="s">
        <v>419</v>
      </c>
      <c r="C3561" t="s">
        <v>3913</v>
      </c>
      <c r="D3561">
        <v>0</v>
      </c>
      <c r="E3561">
        <v>74</v>
      </c>
    </row>
    <row r="3562" spans="1:5" hidden="1" x14ac:dyDescent="0.25">
      <c r="A3562">
        <v>1875</v>
      </c>
      <c r="B3562" t="s">
        <v>107</v>
      </c>
      <c r="C3562" t="s">
        <v>3914</v>
      </c>
      <c r="D3562">
        <v>0</v>
      </c>
      <c r="E3562">
        <v>74</v>
      </c>
    </row>
    <row r="3563" spans="1:5" hidden="1" x14ac:dyDescent="0.25">
      <c r="A3563">
        <v>275</v>
      </c>
      <c r="B3563" t="s">
        <v>33</v>
      </c>
      <c r="C3563" t="s">
        <v>3915</v>
      </c>
      <c r="D3563">
        <v>0</v>
      </c>
      <c r="E3563">
        <v>74</v>
      </c>
    </row>
    <row r="3564" spans="1:5" hidden="1" x14ac:dyDescent="0.25">
      <c r="A3564">
        <v>2299</v>
      </c>
      <c r="B3564" t="s">
        <v>338</v>
      </c>
      <c r="C3564" t="s">
        <v>3916</v>
      </c>
      <c r="D3564">
        <v>0</v>
      </c>
      <c r="E3564">
        <v>74</v>
      </c>
    </row>
    <row r="3565" spans="1:5" hidden="1" x14ac:dyDescent="0.25">
      <c r="A3565">
        <v>96</v>
      </c>
      <c r="B3565" t="s">
        <v>310</v>
      </c>
      <c r="C3565" t="s">
        <v>3917</v>
      </c>
      <c r="D3565">
        <v>0</v>
      </c>
      <c r="E3565">
        <v>74</v>
      </c>
    </row>
    <row r="3566" spans="1:5" hidden="1" x14ac:dyDescent="0.25">
      <c r="A3566">
        <v>1253</v>
      </c>
      <c r="B3566" t="s">
        <v>205</v>
      </c>
      <c r="C3566" t="s">
        <v>3918</v>
      </c>
      <c r="D3566">
        <v>0</v>
      </c>
      <c r="E3566">
        <v>74</v>
      </c>
    </row>
    <row r="3567" spans="1:5" hidden="1" x14ac:dyDescent="0.25">
      <c r="A3567">
        <v>2294</v>
      </c>
      <c r="B3567" t="s">
        <v>71</v>
      </c>
      <c r="C3567" t="s">
        <v>3919</v>
      </c>
      <c r="D3567">
        <v>0</v>
      </c>
      <c r="E3567">
        <v>74</v>
      </c>
    </row>
    <row r="3568" spans="1:5" hidden="1" x14ac:dyDescent="0.25">
      <c r="A3568">
        <v>1876</v>
      </c>
      <c r="B3568" t="s">
        <v>57</v>
      </c>
      <c r="C3568" t="s">
        <v>3920</v>
      </c>
      <c r="D3568">
        <v>0</v>
      </c>
      <c r="E3568">
        <v>74</v>
      </c>
    </row>
    <row r="3569" spans="1:5" hidden="1" x14ac:dyDescent="0.25">
      <c r="A3569">
        <v>1423</v>
      </c>
      <c r="B3569" t="s">
        <v>2534</v>
      </c>
      <c r="C3569" t="s">
        <v>3921</v>
      </c>
      <c r="D3569">
        <v>0</v>
      </c>
      <c r="E3569">
        <v>74</v>
      </c>
    </row>
    <row r="3570" spans="1:5" hidden="1" x14ac:dyDescent="0.25">
      <c r="A3570">
        <v>591</v>
      </c>
      <c r="B3570" t="s">
        <v>247</v>
      </c>
      <c r="C3570" t="s">
        <v>3922</v>
      </c>
      <c r="D3570">
        <v>0</v>
      </c>
      <c r="E3570">
        <v>74</v>
      </c>
    </row>
    <row r="3571" spans="1:5" hidden="1" x14ac:dyDescent="0.25">
      <c r="A3571">
        <v>265</v>
      </c>
      <c r="B3571" t="s">
        <v>256</v>
      </c>
      <c r="C3571" t="s">
        <v>3923</v>
      </c>
      <c r="D3571">
        <v>0</v>
      </c>
      <c r="E3571">
        <v>74</v>
      </c>
    </row>
    <row r="3572" spans="1:5" hidden="1" x14ac:dyDescent="0.25">
      <c r="A3572">
        <v>589</v>
      </c>
      <c r="B3572" t="s">
        <v>3924</v>
      </c>
      <c r="C3572" t="s">
        <v>3925</v>
      </c>
      <c r="D3572">
        <v>0</v>
      </c>
      <c r="E3572">
        <v>74</v>
      </c>
    </row>
    <row r="3573" spans="1:5" hidden="1" x14ac:dyDescent="0.25">
      <c r="A3573">
        <v>435</v>
      </c>
      <c r="B3573" t="s">
        <v>126</v>
      </c>
      <c r="C3573" t="s">
        <v>3926</v>
      </c>
      <c r="D3573">
        <v>0</v>
      </c>
      <c r="E3573">
        <v>74</v>
      </c>
    </row>
    <row r="3574" spans="1:5" hidden="1" x14ac:dyDescent="0.25">
      <c r="A3574">
        <v>1102</v>
      </c>
      <c r="B3574" t="s">
        <v>166</v>
      </c>
      <c r="C3574" t="s">
        <v>3927</v>
      </c>
      <c r="D3574">
        <v>0</v>
      </c>
      <c r="E3574">
        <v>74</v>
      </c>
    </row>
    <row r="3575" spans="1:5" hidden="1" x14ac:dyDescent="0.25">
      <c r="A3575">
        <v>2289</v>
      </c>
      <c r="B3575" t="s">
        <v>471</v>
      </c>
      <c r="C3575" t="s">
        <v>3928</v>
      </c>
      <c r="D3575">
        <v>0</v>
      </c>
      <c r="E3575">
        <v>74</v>
      </c>
    </row>
    <row r="3576" spans="1:5" hidden="1" x14ac:dyDescent="0.25">
      <c r="A3576">
        <v>1607</v>
      </c>
      <c r="B3576" t="s">
        <v>2172</v>
      </c>
      <c r="C3576" t="s">
        <v>3929</v>
      </c>
      <c r="D3576">
        <v>0</v>
      </c>
      <c r="E3576">
        <v>74</v>
      </c>
    </row>
    <row r="3577" spans="1:5" hidden="1" x14ac:dyDescent="0.25">
      <c r="A3577">
        <v>1279</v>
      </c>
      <c r="B3577" t="s">
        <v>438</v>
      </c>
      <c r="C3577" t="s">
        <v>3930</v>
      </c>
      <c r="D3577">
        <v>0</v>
      </c>
      <c r="E3577">
        <v>74</v>
      </c>
    </row>
    <row r="3578" spans="1:5" hidden="1" x14ac:dyDescent="0.25">
      <c r="A3578">
        <v>2220</v>
      </c>
      <c r="B3578" t="s">
        <v>360</v>
      </c>
      <c r="C3578" t="s">
        <v>3931</v>
      </c>
      <c r="D3578">
        <v>0</v>
      </c>
      <c r="E3578">
        <v>74</v>
      </c>
    </row>
    <row r="3579" spans="1:5" hidden="1" x14ac:dyDescent="0.25">
      <c r="A3579">
        <v>513</v>
      </c>
      <c r="B3579" t="s">
        <v>61</v>
      </c>
      <c r="C3579" t="s">
        <v>3932</v>
      </c>
      <c r="D3579">
        <v>0</v>
      </c>
      <c r="E3579">
        <v>74</v>
      </c>
    </row>
    <row r="3580" spans="1:5" hidden="1" x14ac:dyDescent="0.25">
      <c r="A3580">
        <v>2103</v>
      </c>
      <c r="B3580" t="s">
        <v>226</v>
      </c>
      <c r="C3580" t="s">
        <v>3933</v>
      </c>
      <c r="D3580">
        <v>0</v>
      </c>
      <c r="E3580">
        <v>74</v>
      </c>
    </row>
    <row r="3581" spans="1:5" hidden="1" x14ac:dyDescent="0.25">
      <c r="A3581">
        <v>1834</v>
      </c>
      <c r="B3581" t="s">
        <v>3934</v>
      </c>
      <c r="C3581" t="s">
        <v>3935</v>
      </c>
      <c r="D3581">
        <v>0</v>
      </c>
      <c r="E3581">
        <v>74</v>
      </c>
    </row>
    <row r="3582" spans="1:5" hidden="1" x14ac:dyDescent="0.25">
      <c r="A3582">
        <v>846</v>
      </c>
      <c r="B3582" t="s">
        <v>344</v>
      </c>
      <c r="C3582" t="s">
        <v>3936</v>
      </c>
      <c r="D3582">
        <v>0</v>
      </c>
      <c r="E3582">
        <v>74</v>
      </c>
    </row>
    <row r="3583" spans="1:5" hidden="1" x14ac:dyDescent="0.25">
      <c r="A3583">
        <v>48</v>
      </c>
      <c r="B3583" t="s">
        <v>3526</v>
      </c>
      <c r="C3583" t="s">
        <v>3937</v>
      </c>
      <c r="D3583">
        <v>0</v>
      </c>
      <c r="E3583">
        <v>74</v>
      </c>
    </row>
    <row r="3584" spans="1:5" hidden="1" x14ac:dyDescent="0.25">
      <c r="A3584">
        <v>1535</v>
      </c>
      <c r="B3584" t="s">
        <v>2439</v>
      </c>
      <c r="C3584" t="s">
        <v>3938</v>
      </c>
      <c r="D3584">
        <v>0</v>
      </c>
      <c r="E3584">
        <v>74</v>
      </c>
    </row>
    <row r="3585" spans="1:5" hidden="1" x14ac:dyDescent="0.25">
      <c r="A3585">
        <v>893</v>
      </c>
      <c r="B3585" t="s">
        <v>80</v>
      </c>
      <c r="C3585" t="s">
        <v>3939</v>
      </c>
      <c r="D3585">
        <v>0</v>
      </c>
      <c r="E3585">
        <v>74</v>
      </c>
    </row>
    <row r="3586" spans="1:5" hidden="1" x14ac:dyDescent="0.25">
      <c r="A3586">
        <v>1225</v>
      </c>
      <c r="B3586" t="s">
        <v>44</v>
      </c>
      <c r="C3586" t="s">
        <v>3940</v>
      </c>
      <c r="D3586">
        <v>0</v>
      </c>
      <c r="E3586">
        <v>74</v>
      </c>
    </row>
    <row r="3587" spans="1:5" hidden="1" x14ac:dyDescent="0.25">
      <c r="A3587">
        <v>382</v>
      </c>
      <c r="B3587" t="s">
        <v>9</v>
      </c>
      <c r="C3587" t="s">
        <v>3941</v>
      </c>
      <c r="D3587">
        <v>0</v>
      </c>
      <c r="E3587">
        <v>74</v>
      </c>
    </row>
    <row r="3588" spans="1:5" hidden="1" x14ac:dyDescent="0.25">
      <c r="A3588">
        <v>891</v>
      </c>
      <c r="B3588" t="s">
        <v>387</v>
      </c>
      <c r="C3588" t="s">
        <v>3942</v>
      </c>
      <c r="D3588">
        <v>0</v>
      </c>
      <c r="E3588">
        <v>74</v>
      </c>
    </row>
    <row r="3589" spans="1:5" hidden="1" x14ac:dyDescent="0.25">
      <c r="A3589">
        <v>1995</v>
      </c>
      <c r="B3589" t="s">
        <v>213</v>
      </c>
      <c r="C3589" t="s">
        <v>3943</v>
      </c>
      <c r="D3589">
        <v>0</v>
      </c>
      <c r="E3589">
        <v>74</v>
      </c>
    </row>
    <row r="3590" spans="1:5" hidden="1" x14ac:dyDescent="0.25">
      <c r="A3590">
        <v>898</v>
      </c>
      <c r="B3590" t="s">
        <v>421</v>
      </c>
      <c r="C3590" t="s">
        <v>3944</v>
      </c>
      <c r="D3590">
        <v>0</v>
      </c>
      <c r="E3590">
        <v>74</v>
      </c>
    </row>
    <row r="3591" spans="1:5" hidden="1" x14ac:dyDescent="0.25">
      <c r="A3591">
        <v>1995</v>
      </c>
      <c r="B3591" t="s">
        <v>213</v>
      </c>
      <c r="C3591" t="s">
        <v>3945</v>
      </c>
      <c r="D3591">
        <v>0</v>
      </c>
      <c r="E3591">
        <v>75</v>
      </c>
    </row>
    <row r="3592" spans="1:5" hidden="1" x14ac:dyDescent="0.25">
      <c r="A3592">
        <v>1111</v>
      </c>
      <c r="B3592" t="s">
        <v>30</v>
      </c>
      <c r="C3592" t="s">
        <v>3946</v>
      </c>
      <c r="D3592">
        <v>0</v>
      </c>
      <c r="E3592">
        <v>75</v>
      </c>
    </row>
    <row r="3593" spans="1:5" hidden="1" x14ac:dyDescent="0.25">
      <c r="A3593">
        <v>2182</v>
      </c>
      <c r="B3593" t="s">
        <v>113</v>
      </c>
      <c r="C3593" t="s">
        <v>3947</v>
      </c>
      <c r="D3593">
        <v>0</v>
      </c>
      <c r="E3593">
        <v>75</v>
      </c>
    </row>
    <row r="3594" spans="1:5" hidden="1" x14ac:dyDescent="0.25">
      <c r="A3594">
        <v>1834</v>
      </c>
      <c r="B3594" t="s">
        <v>3934</v>
      </c>
      <c r="C3594" t="s">
        <v>3948</v>
      </c>
      <c r="D3594">
        <v>0</v>
      </c>
      <c r="E3594">
        <v>75</v>
      </c>
    </row>
    <row r="3595" spans="1:5" hidden="1" x14ac:dyDescent="0.25">
      <c r="A3595">
        <v>598</v>
      </c>
      <c r="B3595" t="s">
        <v>662</v>
      </c>
      <c r="C3595" t="s">
        <v>3949</v>
      </c>
      <c r="D3595">
        <v>0</v>
      </c>
      <c r="E3595">
        <v>75</v>
      </c>
    </row>
    <row r="3596" spans="1:5" hidden="1" x14ac:dyDescent="0.25">
      <c r="A3596">
        <v>1959</v>
      </c>
      <c r="B3596" t="s">
        <v>545</v>
      </c>
      <c r="C3596" t="s">
        <v>3950</v>
      </c>
      <c r="D3596">
        <v>0</v>
      </c>
      <c r="E3596">
        <v>75</v>
      </c>
    </row>
    <row r="3597" spans="1:5" hidden="1" x14ac:dyDescent="0.25">
      <c r="A3597">
        <v>1804</v>
      </c>
      <c r="B3597" t="s">
        <v>115</v>
      </c>
      <c r="C3597" t="s">
        <v>3951</v>
      </c>
      <c r="D3597">
        <v>0</v>
      </c>
      <c r="E3597">
        <v>75</v>
      </c>
    </row>
    <row r="3598" spans="1:5" hidden="1" x14ac:dyDescent="0.25">
      <c r="A3598">
        <v>1111</v>
      </c>
      <c r="B3598" t="s">
        <v>30</v>
      </c>
      <c r="C3598" t="s">
        <v>3952</v>
      </c>
      <c r="D3598">
        <v>0</v>
      </c>
      <c r="E3598">
        <v>75</v>
      </c>
    </row>
    <row r="3599" spans="1:5" hidden="1" x14ac:dyDescent="0.25">
      <c r="A3599">
        <v>1876</v>
      </c>
      <c r="B3599" t="s">
        <v>57</v>
      </c>
      <c r="C3599" t="s">
        <v>3953</v>
      </c>
      <c r="D3599">
        <v>0</v>
      </c>
      <c r="E3599">
        <v>75</v>
      </c>
    </row>
    <row r="3600" spans="1:5" hidden="1" x14ac:dyDescent="0.25">
      <c r="A3600">
        <v>232</v>
      </c>
      <c r="B3600" t="s">
        <v>1501</v>
      </c>
      <c r="C3600" t="s">
        <v>3954</v>
      </c>
      <c r="D3600">
        <v>0</v>
      </c>
      <c r="E3600">
        <v>75</v>
      </c>
    </row>
    <row r="3601" spans="1:5" hidden="1" x14ac:dyDescent="0.25">
      <c r="A3601">
        <v>2115</v>
      </c>
      <c r="B3601" t="s">
        <v>35</v>
      </c>
      <c r="C3601" t="s">
        <v>3955</v>
      </c>
      <c r="D3601">
        <v>0</v>
      </c>
      <c r="E3601">
        <v>75</v>
      </c>
    </row>
    <row r="3602" spans="1:5" hidden="1" x14ac:dyDescent="0.25">
      <c r="A3602">
        <v>187</v>
      </c>
      <c r="B3602" t="s">
        <v>708</v>
      </c>
      <c r="C3602" t="s">
        <v>3956</v>
      </c>
      <c r="D3602">
        <v>0</v>
      </c>
      <c r="E3602">
        <v>75</v>
      </c>
    </row>
    <row r="3603" spans="1:5" hidden="1" x14ac:dyDescent="0.25">
      <c r="A3603">
        <v>299</v>
      </c>
      <c r="B3603" t="s">
        <v>2653</v>
      </c>
      <c r="C3603" t="s">
        <v>3957</v>
      </c>
      <c r="D3603">
        <v>0</v>
      </c>
      <c r="E3603">
        <v>75</v>
      </c>
    </row>
    <row r="3604" spans="1:5" hidden="1" x14ac:dyDescent="0.25">
      <c r="A3604">
        <v>75</v>
      </c>
      <c r="B3604" t="s">
        <v>5</v>
      </c>
      <c r="C3604" t="s">
        <v>3958</v>
      </c>
      <c r="D3604">
        <v>0</v>
      </c>
      <c r="E3604">
        <v>75</v>
      </c>
    </row>
    <row r="3605" spans="1:5" hidden="1" x14ac:dyDescent="0.25">
      <c r="A3605">
        <v>1505</v>
      </c>
      <c r="B3605" t="s">
        <v>224</v>
      </c>
      <c r="C3605" t="s">
        <v>3959</v>
      </c>
      <c r="D3605">
        <v>0</v>
      </c>
      <c r="E3605">
        <v>75</v>
      </c>
    </row>
    <row r="3606" spans="1:5" hidden="1" x14ac:dyDescent="0.25">
      <c r="A3606">
        <v>636</v>
      </c>
      <c r="B3606" t="s">
        <v>296</v>
      </c>
      <c r="C3606" t="s">
        <v>3960</v>
      </c>
      <c r="D3606">
        <v>0</v>
      </c>
      <c r="E3606">
        <v>75</v>
      </c>
    </row>
    <row r="3607" spans="1:5" hidden="1" x14ac:dyDescent="0.25">
      <c r="A3607">
        <v>1875</v>
      </c>
      <c r="B3607" t="s">
        <v>107</v>
      </c>
      <c r="C3607" t="s">
        <v>3961</v>
      </c>
      <c r="D3607">
        <v>0</v>
      </c>
      <c r="E3607">
        <v>75</v>
      </c>
    </row>
    <row r="3608" spans="1:5" hidden="1" x14ac:dyDescent="0.25">
      <c r="A3608">
        <v>1875</v>
      </c>
      <c r="B3608" t="s">
        <v>107</v>
      </c>
      <c r="C3608" t="s">
        <v>3962</v>
      </c>
      <c r="D3608">
        <v>0</v>
      </c>
      <c r="E3608">
        <v>75</v>
      </c>
    </row>
    <row r="3609" spans="1:5" hidden="1" x14ac:dyDescent="0.25">
      <c r="A3609">
        <v>75</v>
      </c>
      <c r="B3609" t="s">
        <v>5</v>
      </c>
      <c r="C3609" t="s">
        <v>3963</v>
      </c>
      <c r="D3609">
        <v>0</v>
      </c>
      <c r="E3609">
        <v>75</v>
      </c>
    </row>
    <row r="3610" spans="1:5" x14ac:dyDescent="0.25">
      <c r="A3610">
        <v>2044</v>
      </c>
      <c r="B3610" t="s">
        <v>1039</v>
      </c>
      <c r="C3610" t="s">
        <v>3964</v>
      </c>
      <c r="D3610" s="1">
        <v>3</v>
      </c>
      <c r="E3610">
        <v>75</v>
      </c>
    </row>
    <row r="3611" spans="1:5" hidden="1" x14ac:dyDescent="0.25">
      <c r="A3611">
        <v>1669</v>
      </c>
      <c r="B3611" t="s">
        <v>176</v>
      </c>
      <c r="C3611" t="s">
        <v>3965</v>
      </c>
      <c r="D3611">
        <v>0</v>
      </c>
      <c r="E3611">
        <v>75</v>
      </c>
    </row>
    <row r="3612" spans="1:5" hidden="1" x14ac:dyDescent="0.25">
      <c r="A3612">
        <v>642</v>
      </c>
      <c r="B3612" t="s">
        <v>676</v>
      </c>
      <c r="C3612" t="s">
        <v>3966</v>
      </c>
      <c r="D3612">
        <v>0</v>
      </c>
      <c r="E3612">
        <v>75</v>
      </c>
    </row>
    <row r="3613" spans="1:5" hidden="1" x14ac:dyDescent="0.25">
      <c r="A3613">
        <v>275</v>
      </c>
      <c r="B3613" t="s">
        <v>33</v>
      </c>
      <c r="C3613" t="s">
        <v>3967</v>
      </c>
      <c r="D3613">
        <v>0</v>
      </c>
      <c r="E3613">
        <v>75</v>
      </c>
    </row>
    <row r="3614" spans="1:5" hidden="1" x14ac:dyDescent="0.25">
      <c r="A3614">
        <v>1350</v>
      </c>
      <c r="B3614" t="s">
        <v>3968</v>
      </c>
      <c r="C3614" t="s">
        <v>3969</v>
      </c>
      <c r="D3614">
        <v>0</v>
      </c>
      <c r="E3614">
        <v>75</v>
      </c>
    </row>
    <row r="3615" spans="1:5" hidden="1" x14ac:dyDescent="0.25">
      <c r="A3615">
        <v>75</v>
      </c>
      <c r="B3615" t="s">
        <v>5</v>
      </c>
      <c r="C3615" t="s">
        <v>3970</v>
      </c>
      <c r="D3615">
        <v>0</v>
      </c>
      <c r="E3615">
        <v>75</v>
      </c>
    </row>
    <row r="3616" spans="1:5" hidden="1" x14ac:dyDescent="0.25">
      <c r="A3616">
        <v>1050</v>
      </c>
      <c r="B3616" t="s">
        <v>2660</v>
      </c>
      <c r="C3616" t="s">
        <v>3971</v>
      </c>
      <c r="D3616">
        <v>0</v>
      </c>
      <c r="E3616">
        <v>75</v>
      </c>
    </row>
    <row r="3617" spans="1:5" hidden="1" x14ac:dyDescent="0.25">
      <c r="A3617">
        <v>275</v>
      </c>
      <c r="B3617" t="s">
        <v>33</v>
      </c>
      <c r="C3617" t="s">
        <v>3972</v>
      </c>
      <c r="D3617">
        <v>0</v>
      </c>
      <c r="E3617">
        <v>75</v>
      </c>
    </row>
    <row r="3618" spans="1:5" hidden="1" x14ac:dyDescent="0.25">
      <c r="A3618">
        <v>232</v>
      </c>
      <c r="B3618" t="s">
        <v>1501</v>
      </c>
      <c r="C3618" t="e">
        <f>-hay que arrealas pal callejón, pa que no se escapen de noche -dijo Antonio</f>
        <v>#NAME?</v>
      </c>
      <c r="D3618">
        <v>0</v>
      </c>
      <c r="E3618">
        <v>75</v>
      </c>
    </row>
    <row r="3619" spans="1:5" hidden="1" x14ac:dyDescent="0.25">
      <c r="A3619">
        <v>636</v>
      </c>
      <c r="B3619" t="s">
        <v>296</v>
      </c>
      <c r="C3619" t="s">
        <v>3973</v>
      </c>
      <c r="D3619">
        <v>0</v>
      </c>
      <c r="E3619">
        <v>75</v>
      </c>
    </row>
    <row r="3620" spans="1:5" hidden="1" x14ac:dyDescent="0.25">
      <c r="A3620">
        <v>2294</v>
      </c>
      <c r="B3620" t="s">
        <v>71</v>
      </c>
      <c r="C3620" t="s">
        <v>3974</v>
      </c>
      <c r="D3620">
        <v>0</v>
      </c>
      <c r="E3620">
        <v>75</v>
      </c>
    </row>
    <row r="3621" spans="1:5" hidden="1" x14ac:dyDescent="0.25">
      <c r="A3621">
        <v>1111</v>
      </c>
      <c r="B3621" t="s">
        <v>30</v>
      </c>
      <c r="C3621" t="e">
        <f>-y Entonces le aprietas la mano - dijo el Bebe- Despacito, con mucho cariño</f>
        <v>#NAME?</v>
      </c>
      <c r="D3621">
        <v>0</v>
      </c>
      <c r="E3621">
        <v>75</v>
      </c>
    </row>
    <row r="3622" spans="1:5" hidden="1" x14ac:dyDescent="0.25">
      <c r="A3622">
        <v>275</v>
      </c>
      <c r="B3622" t="s">
        <v>33</v>
      </c>
      <c r="C3622" t="s">
        <v>3975</v>
      </c>
      <c r="D3622">
        <v>0</v>
      </c>
      <c r="E3622">
        <v>75</v>
      </c>
    </row>
    <row r="3623" spans="1:5" hidden="1" x14ac:dyDescent="0.25">
      <c r="A3623">
        <v>2316</v>
      </c>
      <c r="B3623" t="s">
        <v>42</v>
      </c>
      <c r="C3623" t="s">
        <v>3976</v>
      </c>
      <c r="D3623">
        <v>0</v>
      </c>
      <c r="E3623">
        <v>75</v>
      </c>
    </row>
    <row r="3624" spans="1:5" hidden="1" x14ac:dyDescent="0.25">
      <c r="A3624">
        <v>2225</v>
      </c>
      <c r="B3624" t="s">
        <v>771</v>
      </c>
      <c r="C3624" t="s">
        <v>3977</v>
      </c>
      <c r="D3624">
        <v>0</v>
      </c>
      <c r="E3624">
        <v>75</v>
      </c>
    </row>
    <row r="3625" spans="1:5" hidden="1" x14ac:dyDescent="0.25">
      <c r="A3625">
        <v>212</v>
      </c>
      <c r="B3625" t="s">
        <v>111</v>
      </c>
      <c r="C3625" t="s">
        <v>3978</v>
      </c>
      <c r="D3625">
        <v>0</v>
      </c>
      <c r="E3625">
        <v>75</v>
      </c>
    </row>
    <row r="3626" spans="1:5" hidden="1" x14ac:dyDescent="0.25">
      <c r="A3626">
        <v>1374</v>
      </c>
      <c r="B3626" t="s">
        <v>1593</v>
      </c>
      <c r="C3626" t="s">
        <v>3979</v>
      </c>
      <c r="D3626">
        <v>0</v>
      </c>
      <c r="E3626">
        <v>75</v>
      </c>
    </row>
    <row r="3627" spans="1:5" hidden="1" x14ac:dyDescent="0.25">
      <c r="A3627">
        <v>511</v>
      </c>
      <c r="B3627" t="s">
        <v>239</v>
      </c>
      <c r="C3627" t="s">
        <v>3980</v>
      </c>
      <c r="D3627">
        <v>0</v>
      </c>
      <c r="E3627">
        <v>75</v>
      </c>
    </row>
    <row r="3628" spans="1:5" hidden="1" x14ac:dyDescent="0.25">
      <c r="A3628">
        <v>513</v>
      </c>
      <c r="B3628" t="s">
        <v>61</v>
      </c>
      <c r="C3628" t="s">
        <v>3981</v>
      </c>
      <c r="D3628">
        <v>0</v>
      </c>
      <c r="E3628">
        <v>75</v>
      </c>
    </row>
    <row r="3629" spans="1:5" hidden="1" x14ac:dyDescent="0.25">
      <c r="A3629">
        <v>75</v>
      </c>
      <c r="B3629" t="s">
        <v>5</v>
      </c>
      <c r="C3629" t="s">
        <v>3982</v>
      </c>
      <c r="D3629">
        <v>0</v>
      </c>
      <c r="E3629">
        <v>75</v>
      </c>
    </row>
    <row r="3630" spans="1:5" hidden="1" x14ac:dyDescent="0.25">
      <c r="A3630">
        <v>2219</v>
      </c>
      <c r="B3630" t="s">
        <v>396</v>
      </c>
      <c r="C3630" t="s">
        <v>3983</v>
      </c>
      <c r="D3630">
        <v>0</v>
      </c>
      <c r="E3630">
        <v>75</v>
      </c>
    </row>
    <row r="3631" spans="1:5" hidden="1" x14ac:dyDescent="0.25">
      <c r="A3631">
        <v>1111</v>
      </c>
      <c r="B3631" t="s">
        <v>30</v>
      </c>
      <c r="C3631" t="e">
        <f>-¿Qué haces Aquí, tú? el Esclavo levanta una mano para protegerse de la luz</f>
        <v>#NAME?</v>
      </c>
      <c r="D3631">
        <v>0</v>
      </c>
      <c r="E3631">
        <v>75</v>
      </c>
    </row>
    <row r="3632" spans="1:5" hidden="1" x14ac:dyDescent="0.25">
      <c r="A3632">
        <v>2115</v>
      </c>
      <c r="B3632" t="s">
        <v>35</v>
      </c>
      <c r="C3632" t="s">
        <v>3984</v>
      </c>
      <c r="D3632">
        <v>0</v>
      </c>
      <c r="E3632">
        <v>75</v>
      </c>
    </row>
    <row r="3633" spans="1:5" hidden="1" x14ac:dyDescent="0.25">
      <c r="A3633">
        <v>212</v>
      </c>
      <c r="B3633" t="s">
        <v>111</v>
      </c>
      <c r="C3633" t="s">
        <v>3985</v>
      </c>
      <c r="D3633">
        <v>0</v>
      </c>
      <c r="E3633">
        <v>75</v>
      </c>
    </row>
    <row r="3634" spans="1:5" hidden="1" x14ac:dyDescent="0.25">
      <c r="A3634">
        <v>212</v>
      </c>
      <c r="B3634" t="s">
        <v>111</v>
      </c>
      <c r="C3634" t="s">
        <v>3986</v>
      </c>
      <c r="D3634">
        <v>0</v>
      </c>
      <c r="E3634">
        <v>75</v>
      </c>
    </row>
    <row r="3635" spans="1:5" hidden="1" x14ac:dyDescent="0.25">
      <c r="A3635">
        <v>511</v>
      </c>
      <c r="B3635" t="s">
        <v>239</v>
      </c>
      <c r="C3635" t="s">
        <v>3987</v>
      </c>
      <c r="D3635">
        <v>0</v>
      </c>
      <c r="E3635">
        <v>75</v>
      </c>
    </row>
    <row r="3636" spans="1:5" hidden="1" x14ac:dyDescent="0.25">
      <c r="A3636">
        <v>2291</v>
      </c>
      <c r="B3636" t="s">
        <v>86</v>
      </c>
      <c r="C3636" t="s">
        <v>3988</v>
      </c>
      <c r="D3636">
        <v>0</v>
      </c>
      <c r="E3636">
        <v>75</v>
      </c>
    </row>
    <row r="3637" spans="1:5" hidden="1" x14ac:dyDescent="0.25">
      <c r="A3637">
        <v>1692</v>
      </c>
      <c r="B3637" t="s">
        <v>202</v>
      </c>
      <c r="C3637" t="s">
        <v>3989</v>
      </c>
      <c r="D3637">
        <v>0</v>
      </c>
      <c r="E3637">
        <v>75</v>
      </c>
    </row>
    <row r="3638" spans="1:5" hidden="1" x14ac:dyDescent="0.25">
      <c r="A3638">
        <v>2289</v>
      </c>
      <c r="B3638" t="s">
        <v>471</v>
      </c>
      <c r="C3638" t="s">
        <v>3990</v>
      </c>
      <c r="D3638">
        <v>0</v>
      </c>
      <c r="E3638">
        <v>75</v>
      </c>
    </row>
    <row r="3639" spans="1:5" hidden="1" x14ac:dyDescent="0.25">
      <c r="A3639">
        <v>44</v>
      </c>
      <c r="B3639" t="s">
        <v>3991</v>
      </c>
      <c r="C3639" t="s">
        <v>3992</v>
      </c>
      <c r="D3639">
        <v>0</v>
      </c>
      <c r="E3639">
        <v>75</v>
      </c>
    </row>
    <row r="3640" spans="1:5" hidden="1" x14ac:dyDescent="0.25">
      <c r="A3640">
        <v>2115</v>
      </c>
      <c r="B3640" t="s">
        <v>35</v>
      </c>
      <c r="C3640" t="s">
        <v>3993</v>
      </c>
      <c r="D3640">
        <v>0</v>
      </c>
      <c r="E3640">
        <v>75</v>
      </c>
    </row>
    <row r="3641" spans="1:5" hidden="1" x14ac:dyDescent="0.25">
      <c r="A3641">
        <v>171</v>
      </c>
      <c r="B3641" t="s">
        <v>186</v>
      </c>
      <c r="C3641" t="s">
        <v>3994</v>
      </c>
      <c r="D3641">
        <v>0</v>
      </c>
      <c r="E3641">
        <v>75</v>
      </c>
    </row>
    <row r="3642" spans="1:5" hidden="1" x14ac:dyDescent="0.25">
      <c r="A3642">
        <v>1007</v>
      </c>
      <c r="B3642" t="s">
        <v>1438</v>
      </c>
      <c r="C3642" t="s">
        <v>3995</v>
      </c>
      <c r="D3642">
        <v>0</v>
      </c>
      <c r="E3642">
        <v>75</v>
      </c>
    </row>
    <row r="3643" spans="1:5" x14ac:dyDescent="0.25">
      <c r="A3643">
        <v>2154</v>
      </c>
      <c r="B3643" t="s">
        <v>521</v>
      </c>
      <c r="C3643" t="s">
        <v>3996</v>
      </c>
      <c r="D3643" s="1">
        <v>3</v>
      </c>
      <c r="E3643">
        <v>75</v>
      </c>
    </row>
    <row r="3644" spans="1:5" hidden="1" x14ac:dyDescent="0.25">
      <c r="A3644">
        <v>2284</v>
      </c>
      <c r="B3644" t="s">
        <v>2912</v>
      </c>
      <c r="C3644" t="s">
        <v>3997</v>
      </c>
      <c r="D3644">
        <v>0</v>
      </c>
      <c r="E3644">
        <v>75</v>
      </c>
    </row>
    <row r="3645" spans="1:5" hidden="1" x14ac:dyDescent="0.25">
      <c r="A3645">
        <v>1889</v>
      </c>
      <c r="B3645" t="s">
        <v>180</v>
      </c>
      <c r="C3645" t="e">
        <f>-ahora vivo en Alcanfores - dijo Alberto- Estoy interno en el Leoncio Prado</f>
        <v>#NAME?</v>
      </c>
      <c r="D3645">
        <v>0</v>
      </c>
      <c r="E3645">
        <v>75</v>
      </c>
    </row>
    <row r="3646" spans="1:5" hidden="1" x14ac:dyDescent="0.25">
      <c r="A3646">
        <v>1111</v>
      </c>
      <c r="B3646" t="s">
        <v>30</v>
      </c>
      <c r="C3646" t="s">
        <v>3998</v>
      </c>
      <c r="D3646">
        <v>0</v>
      </c>
      <c r="E3646">
        <v>75</v>
      </c>
    </row>
    <row r="3647" spans="1:5" hidden="1" x14ac:dyDescent="0.25">
      <c r="A3647">
        <v>575</v>
      </c>
      <c r="B3647" t="s">
        <v>3999</v>
      </c>
      <c r="C3647" t="s">
        <v>4000</v>
      </c>
      <c r="D3647">
        <v>0</v>
      </c>
      <c r="E3647">
        <v>75</v>
      </c>
    </row>
    <row r="3648" spans="1:5" hidden="1" x14ac:dyDescent="0.25">
      <c r="A3648">
        <v>432</v>
      </c>
      <c r="B3648" t="s">
        <v>815</v>
      </c>
      <c r="C3648" t="s">
        <v>4001</v>
      </c>
      <c r="D3648">
        <v>0</v>
      </c>
      <c r="E3648">
        <v>75</v>
      </c>
    </row>
    <row r="3649" spans="1:5" hidden="1" x14ac:dyDescent="0.25">
      <c r="A3649">
        <v>1464</v>
      </c>
      <c r="B3649" t="s">
        <v>55</v>
      </c>
      <c r="C3649" t="s">
        <v>4002</v>
      </c>
      <c r="D3649">
        <v>0</v>
      </c>
      <c r="E3649">
        <v>75</v>
      </c>
    </row>
    <row r="3650" spans="1:5" hidden="1" x14ac:dyDescent="0.25">
      <c r="A3650">
        <v>1575</v>
      </c>
      <c r="B3650" t="s">
        <v>19</v>
      </c>
      <c r="C3650" t="e">
        <f>-¿Va Usted a enseñarme el reglamento, Gamboa? -no, Claro que no, mi capitán</f>
        <v>#NAME?</v>
      </c>
      <c r="D3650">
        <v>0</v>
      </c>
      <c r="E3650">
        <v>75</v>
      </c>
    </row>
    <row r="3651" spans="1:5" hidden="1" x14ac:dyDescent="0.25">
      <c r="A3651">
        <v>2115</v>
      </c>
      <c r="B3651" t="s">
        <v>35</v>
      </c>
      <c r="C3651" t="s">
        <v>4003</v>
      </c>
      <c r="D3651">
        <v>0</v>
      </c>
      <c r="E3651">
        <v>75</v>
      </c>
    </row>
    <row r="3652" spans="1:5" hidden="1" x14ac:dyDescent="0.25">
      <c r="A3652">
        <v>2115</v>
      </c>
      <c r="B3652" t="s">
        <v>35</v>
      </c>
      <c r="C3652" t="e">
        <f>-Fuera de Aquí, Boa -dijo Arróspide, sin mirarlo- no Estoy hablando contigo</f>
        <v>#NAME?</v>
      </c>
      <c r="D3652">
        <v>0</v>
      </c>
      <c r="E3652">
        <v>75</v>
      </c>
    </row>
    <row r="3653" spans="1:5" hidden="1" x14ac:dyDescent="0.25">
      <c r="A3653">
        <v>275</v>
      </c>
      <c r="B3653" t="s">
        <v>33</v>
      </c>
      <c r="C3653" t="s">
        <v>4004</v>
      </c>
      <c r="D3653">
        <v>0</v>
      </c>
      <c r="E3653">
        <v>75</v>
      </c>
    </row>
    <row r="3654" spans="1:5" hidden="1" x14ac:dyDescent="0.25">
      <c r="A3654">
        <v>511</v>
      </c>
      <c r="B3654" t="s">
        <v>239</v>
      </c>
      <c r="C3654" t="s">
        <v>4005</v>
      </c>
      <c r="D3654">
        <v>0</v>
      </c>
      <c r="E3654">
        <v>75</v>
      </c>
    </row>
    <row r="3655" spans="1:5" hidden="1" x14ac:dyDescent="0.25">
      <c r="A3655">
        <v>75</v>
      </c>
      <c r="B3655" t="s">
        <v>5</v>
      </c>
      <c r="C3655" t="s">
        <v>4006</v>
      </c>
      <c r="D3655">
        <v>0</v>
      </c>
      <c r="E3655">
        <v>75</v>
      </c>
    </row>
    <row r="3656" spans="1:5" hidden="1" x14ac:dyDescent="0.25">
      <c r="A3656">
        <v>1748</v>
      </c>
      <c r="B3656" t="s">
        <v>4007</v>
      </c>
      <c r="C3656" t="s">
        <v>4008</v>
      </c>
      <c r="D3656">
        <v>0</v>
      </c>
      <c r="E3656">
        <v>75</v>
      </c>
    </row>
    <row r="3657" spans="1:5" hidden="1" x14ac:dyDescent="0.25">
      <c r="A3657">
        <v>513</v>
      </c>
      <c r="B3657" t="s">
        <v>61</v>
      </c>
      <c r="C3657" t="s">
        <v>4009</v>
      </c>
      <c r="D3657">
        <v>0</v>
      </c>
      <c r="E3657">
        <v>75</v>
      </c>
    </row>
    <row r="3658" spans="1:5" hidden="1" x14ac:dyDescent="0.25">
      <c r="A3658">
        <v>258</v>
      </c>
      <c r="B3658" t="s">
        <v>380</v>
      </c>
      <c r="C3658" t="s">
        <v>4010</v>
      </c>
      <c r="D3658">
        <v>0</v>
      </c>
      <c r="E3658">
        <v>75</v>
      </c>
    </row>
    <row r="3659" spans="1:5" hidden="1" x14ac:dyDescent="0.25">
      <c r="A3659">
        <v>942</v>
      </c>
      <c r="B3659" t="s">
        <v>178</v>
      </c>
      <c r="C3659" t="s">
        <v>4011</v>
      </c>
      <c r="D3659">
        <v>0</v>
      </c>
      <c r="E3659">
        <v>75</v>
      </c>
    </row>
    <row r="3660" spans="1:5" hidden="1" x14ac:dyDescent="0.25">
      <c r="A3660">
        <v>1781</v>
      </c>
      <c r="B3660" t="s">
        <v>331</v>
      </c>
      <c r="C3660" t="s">
        <v>4012</v>
      </c>
      <c r="D3660">
        <v>0</v>
      </c>
      <c r="E3660">
        <v>75</v>
      </c>
    </row>
    <row r="3661" spans="1:5" hidden="1" x14ac:dyDescent="0.25">
      <c r="A3661">
        <v>1299</v>
      </c>
      <c r="B3661" t="s">
        <v>94</v>
      </c>
      <c r="C3661" t="s">
        <v>4013</v>
      </c>
      <c r="D3661">
        <v>0</v>
      </c>
      <c r="E3661">
        <v>75</v>
      </c>
    </row>
    <row r="3662" spans="1:5" hidden="1" x14ac:dyDescent="0.25">
      <c r="A3662">
        <v>1318</v>
      </c>
      <c r="B3662" t="s">
        <v>547</v>
      </c>
      <c r="C3662" t="s">
        <v>4014</v>
      </c>
      <c r="D3662">
        <v>0</v>
      </c>
      <c r="E3662">
        <v>75</v>
      </c>
    </row>
    <row r="3663" spans="1:5" hidden="1" x14ac:dyDescent="0.25">
      <c r="A3663">
        <v>1535</v>
      </c>
      <c r="B3663" t="s">
        <v>2439</v>
      </c>
      <c r="C3663" t="s">
        <v>4015</v>
      </c>
      <c r="D3663">
        <v>0</v>
      </c>
      <c r="E3663">
        <v>75</v>
      </c>
    </row>
    <row r="3664" spans="1:5" hidden="1" x14ac:dyDescent="0.25">
      <c r="A3664">
        <v>2254</v>
      </c>
      <c r="B3664" t="s">
        <v>4016</v>
      </c>
      <c r="C3664" t="s">
        <v>4017</v>
      </c>
      <c r="D3664">
        <v>0</v>
      </c>
      <c r="E3664">
        <v>75</v>
      </c>
    </row>
    <row r="3665" spans="1:5" hidden="1" x14ac:dyDescent="0.25">
      <c r="A3665">
        <v>2236</v>
      </c>
      <c r="B3665" t="s">
        <v>90</v>
      </c>
      <c r="C3665" t="s">
        <v>4018</v>
      </c>
      <c r="D3665">
        <v>0</v>
      </c>
      <c r="E3665">
        <v>75</v>
      </c>
    </row>
    <row r="3666" spans="1:5" hidden="1" x14ac:dyDescent="0.25">
      <c r="A3666">
        <v>2115</v>
      </c>
      <c r="B3666" t="s">
        <v>35</v>
      </c>
      <c r="C3666" t="e">
        <f>-¿Y no te pasa nada hablando Así contra ellos? -preguntó Rosendo a su amigo</f>
        <v>#NAME?</v>
      </c>
      <c r="D3666">
        <v>0</v>
      </c>
      <c r="E3666">
        <v>75</v>
      </c>
    </row>
    <row r="3667" spans="1:5" hidden="1" x14ac:dyDescent="0.25">
      <c r="A3667">
        <v>800</v>
      </c>
      <c r="B3667" t="s">
        <v>491</v>
      </c>
      <c r="C3667" t="s">
        <v>4019</v>
      </c>
      <c r="D3667">
        <v>0</v>
      </c>
      <c r="E3667">
        <v>75</v>
      </c>
    </row>
    <row r="3668" spans="1:5" hidden="1" x14ac:dyDescent="0.25">
      <c r="A3668">
        <v>1318</v>
      </c>
      <c r="B3668" t="s">
        <v>547</v>
      </c>
      <c r="C3668" t="s">
        <v>4020</v>
      </c>
      <c r="D3668">
        <v>0</v>
      </c>
      <c r="E3668">
        <v>75</v>
      </c>
    </row>
    <row r="3669" spans="1:5" hidden="1" x14ac:dyDescent="0.25">
      <c r="A3669">
        <v>1111</v>
      </c>
      <c r="B3669" t="s">
        <v>30</v>
      </c>
      <c r="C3669" t="s">
        <v>4021</v>
      </c>
      <c r="D3669">
        <v>0</v>
      </c>
      <c r="E3669">
        <v>75</v>
      </c>
    </row>
    <row r="3670" spans="1:5" hidden="1" x14ac:dyDescent="0.25">
      <c r="A3670">
        <v>1160</v>
      </c>
      <c r="B3670" t="s">
        <v>1888</v>
      </c>
      <c r="C3670" t="s">
        <v>4022</v>
      </c>
      <c r="D3670">
        <v>0</v>
      </c>
      <c r="E3670">
        <v>75</v>
      </c>
    </row>
    <row r="3671" spans="1:5" hidden="1" x14ac:dyDescent="0.25">
      <c r="A3671">
        <v>1111</v>
      </c>
      <c r="B3671" t="s">
        <v>30</v>
      </c>
      <c r="C3671" t="s">
        <v>4023</v>
      </c>
      <c r="D3671">
        <v>0</v>
      </c>
      <c r="E3671">
        <v>75</v>
      </c>
    </row>
    <row r="3672" spans="1:5" hidden="1" x14ac:dyDescent="0.25">
      <c r="A3672">
        <v>1111</v>
      </c>
      <c r="B3672" t="s">
        <v>30</v>
      </c>
      <c r="C3672" t="s">
        <v>4024</v>
      </c>
      <c r="D3672">
        <v>0</v>
      </c>
      <c r="E3672">
        <v>75</v>
      </c>
    </row>
    <row r="3673" spans="1:5" hidden="1" x14ac:dyDescent="0.25">
      <c r="A3673">
        <v>1111</v>
      </c>
      <c r="B3673" t="s">
        <v>30</v>
      </c>
      <c r="C3673" t="s">
        <v>4025</v>
      </c>
      <c r="D3673">
        <v>0</v>
      </c>
      <c r="E3673">
        <v>75</v>
      </c>
    </row>
    <row r="3674" spans="1:5" hidden="1" x14ac:dyDescent="0.25">
      <c r="A3674">
        <v>1709</v>
      </c>
      <c r="B3674" t="s">
        <v>541</v>
      </c>
      <c r="C3674" t="e">
        <f>-¿por qué me preguntas eso? -su voz es muy suave y lenta, vagamente irónica</f>
        <v>#NAME?</v>
      </c>
      <c r="D3674">
        <v>0</v>
      </c>
      <c r="E3674">
        <v>75</v>
      </c>
    </row>
    <row r="3675" spans="1:5" hidden="1" x14ac:dyDescent="0.25">
      <c r="A3675">
        <v>2115</v>
      </c>
      <c r="B3675" t="s">
        <v>35</v>
      </c>
      <c r="C3675" t="s">
        <v>4026</v>
      </c>
      <c r="D3675">
        <v>0</v>
      </c>
      <c r="E3675">
        <v>75</v>
      </c>
    </row>
    <row r="3676" spans="1:5" hidden="1" x14ac:dyDescent="0.25">
      <c r="A3676">
        <v>1977</v>
      </c>
      <c r="B3676" t="s">
        <v>2477</v>
      </c>
      <c r="C3676" t="s">
        <v>4027</v>
      </c>
      <c r="D3676">
        <v>0</v>
      </c>
      <c r="E3676">
        <v>75</v>
      </c>
    </row>
    <row r="3677" spans="1:5" hidden="1" x14ac:dyDescent="0.25">
      <c r="A3677">
        <v>1876</v>
      </c>
      <c r="B3677" t="s">
        <v>57</v>
      </c>
      <c r="C3677" t="s">
        <v>4028</v>
      </c>
      <c r="D3677">
        <v>0</v>
      </c>
      <c r="E3677">
        <v>75</v>
      </c>
    </row>
    <row r="3678" spans="1:5" hidden="1" x14ac:dyDescent="0.25">
      <c r="A3678">
        <v>2035</v>
      </c>
      <c r="B3678" t="s">
        <v>284</v>
      </c>
      <c r="C3678" t="s">
        <v>4029</v>
      </c>
      <c r="D3678">
        <v>0</v>
      </c>
      <c r="E3678">
        <v>75</v>
      </c>
    </row>
    <row r="3679" spans="1:5" hidden="1" x14ac:dyDescent="0.25">
      <c r="A3679">
        <v>2115</v>
      </c>
      <c r="B3679" t="s">
        <v>35</v>
      </c>
      <c r="C3679" t="s">
        <v>4030</v>
      </c>
      <c r="D3679">
        <v>0</v>
      </c>
      <c r="E3679">
        <v>75</v>
      </c>
    </row>
    <row r="3680" spans="1:5" hidden="1" x14ac:dyDescent="0.25">
      <c r="A3680">
        <v>513</v>
      </c>
      <c r="B3680" t="s">
        <v>61</v>
      </c>
      <c r="C3680" t="s">
        <v>4031</v>
      </c>
      <c r="D3680">
        <v>0</v>
      </c>
      <c r="E3680">
        <v>75</v>
      </c>
    </row>
    <row r="3681" spans="1:5" hidden="1" x14ac:dyDescent="0.25">
      <c r="A3681">
        <v>1111</v>
      </c>
      <c r="B3681" t="s">
        <v>30</v>
      </c>
      <c r="C3681" t="s">
        <v>4032</v>
      </c>
      <c r="D3681">
        <v>0</v>
      </c>
      <c r="E3681">
        <v>75</v>
      </c>
    </row>
    <row r="3682" spans="1:5" hidden="1" x14ac:dyDescent="0.25">
      <c r="A3682">
        <v>513</v>
      </c>
      <c r="B3682" t="s">
        <v>61</v>
      </c>
      <c r="C3682" t="e">
        <f>-¿te acuerdas cuándo ibas a esperarme a la salida del colegio? -dijo Teresa</f>
        <v>#NAME?</v>
      </c>
      <c r="D3682">
        <v>0</v>
      </c>
      <c r="E3682">
        <v>75</v>
      </c>
    </row>
    <row r="3683" spans="1:5" hidden="1" x14ac:dyDescent="0.25">
      <c r="A3683">
        <v>1535</v>
      </c>
      <c r="B3683" t="s">
        <v>2439</v>
      </c>
      <c r="C3683" t="s">
        <v>4033</v>
      </c>
      <c r="D3683">
        <v>0</v>
      </c>
      <c r="E3683">
        <v>75</v>
      </c>
    </row>
    <row r="3684" spans="1:5" x14ac:dyDescent="0.25">
      <c r="A3684">
        <v>668</v>
      </c>
      <c r="B3684" t="s">
        <v>250</v>
      </c>
      <c r="C3684" t="s">
        <v>4034</v>
      </c>
      <c r="D3684" s="1">
        <v>1</v>
      </c>
      <c r="E3684">
        <v>75</v>
      </c>
    </row>
    <row r="3685" spans="1:5" hidden="1" x14ac:dyDescent="0.25">
      <c r="A3685">
        <v>1512</v>
      </c>
      <c r="B3685" t="s">
        <v>4035</v>
      </c>
      <c r="C3685" t="s">
        <v>4036</v>
      </c>
      <c r="D3685">
        <v>0</v>
      </c>
      <c r="E3685">
        <v>75</v>
      </c>
    </row>
    <row r="3686" spans="1:5" hidden="1" x14ac:dyDescent="0.25">
      <c r="A3686">
        <v>893</v>
      </c>
      <c r="B3686" t="s">
        <v>80</v>
      </c>
      <c r="C3686" t="s">
        <v>4037</v>
      </c>
      <c r="D3686">
        <v>0</v>
      </c>
      <c r="E3686">
        <v>75</v>
      </c>
    </row>
    <row r="3687" spans="1:5" hidden="1" x14ac:dyDescent="0.25">
      <c r="A3687">
        <v>661</v>
      </c>
      <c r="B3687" t="s">
        <v>124</v>
      </c>
      <c r="C3687" t="s">
        <v>4038</v>
      </c>
      <c r="D3687">
        <v>0</v>
      </c>
      <c r="E3687">
        <v>75</v>
      </c>
    </row>
    <row r="3688" spans="1:5" hidden="1" x14ac:dyDescent="0.25">
      <c r="A3688">
        <v>434</v>
      </c>
      <c r="B3688" t="s">
        <v>1659</v>
      </c>
      <c r="C3688" t="s">
        <v>4039</v>
      </c>
      <c r="D3688">
        <v>0</v>
      </c>
      <c r="E3688">
        <v>75</v>
      </c>
    </row>
    <row r="3689" spans="1:5" hidden="1" x14ac:dyDescent="0.25">
      <c r="A3689">
        <v>1979</v>
      </c>
      <c r="B3689" t="s">
        <v>4040</v>
      </c>
      <c r="C3689" t="s">
        <v>4041</v>
      </c>
      <c r="D3689">
        <v>0</v>
      </c>
      <c r="E3689">
        <v>75</v>
      </c>
    </row>
    <row r="3690" spans="1:5" hidden="1" x14ac:dyDescent="0.25">
      <c r="A3690">
        <v>243</v>
      </c>
      <c r="B3690" t="s">
        <v>276</v>
      </c>
      <c r="C3690" t="s">
        <v>4042</v>
      </c>
      <c r="D3690">
        <v>0</v>
      </c>
      <c r="E3690">
        <v>75</v>
      </c>
    </row>
    <row r="3691" spans="1:5" hidden="1" x14ac:dyDescent="0.25">
      <c r="A3691">
        <v>1876</v>
      </c>
      <c r="B3691" t="s">
        <v>57</v>
      </c>
      <c r="C3691" t="s">
        <v>4043</v>
      </c>
      <c r="D3691">
        <v>0</v>
      </c>
      <c r="E3691">
        <v>75</v>
      </c>
    </row>
    <row r="3692" spans="1:5" hidden="1" x14ac:dyDescent="0.25">
      <c r="A3692">
        <v>167</v>
      </c>
      <c r="B3692" t="s">
        <v>531</v>
      </c>
      <c r="C3692" t="s">
        <v>4044</v>
      </c>
      <c r="D3692">
        <v>0</v>
      </c>
      <c r="E3692">
        <v>75</v>
      </c>
    </row>
    <row r="3693" spans="1:5" hidden="1" x14ac:dyDescent="0.25">
      <c r="A3693">
        <v>1046</v>
      </c>
      <c r="B3693" t="s">
        <v>136</v>
      </c>
      <c r="C3693" t="e">
        <f>-¿por qué mataste a Arana? -dijo Gamboa- deja de hacerte el loco y contesta</f>
        <v>#NAME?</v>
      </c>
      <c r="D3693">
        <v>0</v>
      </c>
      <c r="E3693">
        <v>75</v>
      </c>
    </row>
    <row r="3694" spans="1:5" hidden="1" x14ac:dyDescent="0.25">
      <c r="A3694">
        <v>1111</v>
      </c>
      <c r="B3694" t="s">
        <v>30</v>
      </c>
      <c r="C3694" t="s">
        <v>4045</v>
      </c>
      <c r="D3694">
        <v>0</v>
      </c>
      <c r="E3694">
        <v>75</v>
      </c>
    </row>
    <row r="3695" spans="1:5" hidden="1" x14ac:dyDescent="0.25">
      <c r="A3695">
        <v>23</v>
      </c>
      <c r="B3695" t="s">
        <v>1952</v>
      </c>
      <c r="C3695" t="s">
        <v>4046</v>
      </c>
      <c r="D3695">
        <v>0</v>
      </c>
      <c r="E3695">
        <v>75</v>
      </c>
    </row>
    <row r="3696" spans="1:5" hidden="1" x14ac:dyDescent="0.25">
      <c r="A3696">
        <v>2176</v>
      </c>
      <c r="B3696" t="s">
        <v>66</v>
      </c>
      <c r="C3696" t="s">
        <v>4047</v>
      </c>
      <c r="D3696">
        <v>0</v>
      </c>
      <c r="E3696">
        <v>75</v>
      </c>
    </row>
    <row r="3697" spans="1:5" hidden="1" x14ac:dyDescent="0.25">
      <c r="A3697">
        <v>2212</v>
      </c>
      <c r="B3697" t="s">
        <v>11</v>
      </c>
      <c r="C3697" t="s">
        <v>4048</v>
      </c>
      <c r="D3697">
        <v>0</v>
      </c>
      <c r="E3697">
        <v>75</v>
      </c>
    </row>
    <row r="3698" spans="1:5" hidden="1" x14ac:dyDescent="0.25">
      <c r="A3698">
        <v>243</v>
      </c>
      <c r="B3698" t="s">
        <v>276</v>
      </c>
      <c r="C3698" t="s">
        <v>4049</v>
      </c>
      <c r="D3698">
        <v>0</v>
      </c>
      <c r="E3698">
        <v>75</v>
      </c>
    </row>
    <row r="3699" spans="1:5" hidden="1" x14ac:dyDescent="0.25">
      <c r="A3699">
        <v>890</v>
      </c>
      <c r="B3699" t="s">
        <v>952</v>
      </c>
      <c r="C3699" t="s">
        <v>4050</v>
      </c>
      <c r="D3699">
        <v>0</v>
      </c>
      <c r="E3699">
        <v>76</v>
      </c>
    </row>
    <row r="3700" spans="1:5" hidden="1" x14ac:dyDescent="0.25">
      <c r="A3700">
        <v>2236</v>
      </c>
      <c r="B3700" t="s">
        <v>90</v>
      </c>
      <c r="C3700" t="s">
        <v>4051</v>
      </c>
      <c r="D3700">
        <v>0</v>
      </c>
      <c r="E3700">
        <v>76</v>
      </c>
    </row>
    <row r="3701" spans="1:5" hidden="1" x14ac:dyDescent="0.25">
      <c r="A3701">
        <v>2115</v>
      </c>
      <c r="B3701" t="s">
        <v>35</v>
      </c>
      <c r="C3701" t="e">
        <f>-¿Qué es eso? -que no podrás hablar con nadie antes de declarar ante el juez</f>
        <v>#NAME?</v>
      </c>
      <c r="D3701">
        <v>0</v>
      </c>
      <c r="E3701">
        <v>76</v>
      </c>
    </row>
    <row r="3702" spans="1:5" hidden="1" x14ac:dyDescent="0.25">
      <c r="A3702">
        <v>511</v>
      </c>
      <c r="B3702" t="s">
        <v>239</v>
      </c>
      <c r="C3702" t="s">
        <v>4052</v>
      </c>
      <c r="D3702">
        <v>0</v>
      </c>
      <c r="E3702">
        <v>76</v>
      </c>
    </row>
    <row r="3703" spans="1:5" hidden="1" x14ac:dyDescent="0.25">
      <c r="A3703">
        <v>630</v>
      </c>
      <c r="B3703" t="s">
        <v>999</v>
      </c>
      <c r="C3703" t="s">
        <v>4053</v>
      </c>
      <c r="D3703">
        <v>0</v>
      </c>
      <c r="E3703">
        <v>76</v>
      </c>
    </row>
    <row r="3704" spans="1:5" hidden="1" x14ac:dyDescent="0.25">
      <c r="A3704">
        <v>1476</v>
      </c>
      <c r="B3704" t="s">
        <v>1784</v>
      </c>
      <c r="C3704" t="s">
        <v>4054</v>
      </c>
      <c r="D3704">
        <v>0</v>
      </c>
      <c r="E3704">
        <v>76</v>
      </c>
    </row>
    <row r="3705" spans="1:5" hidden="1" x14ac:dyDescent="0.25">
      <c r="A3705">
        <v>511</v>
      </c>
      <c r="B3705" t="s">
        <v>239</v>
      </c>
      <c r="C3705" t="s">
        <v>4055</v>
      </c>
      <c r="D3705">
        <v>0</v>
      </c>
      <c r="E3705">
        <v>76</v>
      </c>
    </row>
    <row r="3706" spans="1:5" hidden="1" x14ac:dyDescent="0.25">
      <c r="A3706">
        <v>1875</v>
      </c>
      <c r="B3706" t="s">
        <v>107</v>
      </c>
      <c r="C3706" t="s">
        <v>4056</v>
      </c>
      <c r="D3706">
        <v>0</v>
      </c>
      <c r="E3706">
        <v>76</v>
      </c>
    </row>
    <row r="3707" spans="1:5" hidden="1" x14ac:dyDescent="0.25">
      <c r="A3707">
        <v>1111</v>
      </c>
      <c r="B3707" t="s">
        <v>30</v>
      </c>
      <c r="C3707" t="s">
        <v>4057</v>
      </c>
      <c r="D3707">
        <v>0</v>
      </c>
      <c r="E3707">
        <v>76</v>
      </c>
    </row>
    <row r="3708" spans="1:5" hidden="1" x14ac:dyDescent="0.25">
      <c r="A3708">
        <v>2115</v>
      </c>
      <c r="B3708" t="s">
        <v>35</v>
      </c>
      <c r="C3708" t="s">
        <v>4058</v>
      </c>
      <c r="D3708">
        <v>0</v>
      </c>
      <c r="E3708">
        <v>76</v>
      </c>
    </row>
    <row r="3709" spans="1:5" hidden="1" x14ac:dyDescent="0.25">
      <c r="A3709">
        <v>1022</v>
      </c>
      <c r="B3709" t="s">
        <v>939</v>
      </c>
      <c r="C3709" t="s">
        <v>4059</v>
      </c>
      <c r="D3709">
        <v>0</v>
      </c>
      <c r="E3709">
        <v>76</v>
      </c>
    </row>
    <row r="3710" spans="1:5" hidden="1" x14ac:dyDescent="0.25">
      <c r="A3710">
        <v>788</v>
      </c>
      <c r="B3710" t="s">
        <v>818</v>
      </c>
      <c r="C3710" t="s">
        <v>4060</v>
      </c>
      <c r="D3710">
        <v>0</v>
      </c>
      <c r="E3710">
        <v>76</v>
      </c>
    </row>
    <row r="3711" spans="1:5" hidden="1" x14ac:dyDescent="0.25">
      <c r="A3711">
        <v>788</v>
      </c>
      <c r="B3711" t="s">
        <v>818</v>
      </c>
      <c r="C3711" t="s">
        <v>4061</v>
      </c>
      <c r="D3711">
        <v>0</v>
      </c>
      <c r="E3711">
        <v>76</v>
      </c>
    </row>
    <row r="3712" spans="1:5" hidden="1" x14ac:dyDescent="0.25">
      <c r="A3712">
        <v>2115</v>
      </c>
      <c r="B3712" t="s">
        <v>35</v>
      </c>
      <c r="C3712" t="s">
        <v>4062</v>
      </c>
      <c r="D3712">
        <v>0</v>
      </c>
      <c r="E3712">
        <v>76</v>
      </c>
    </row>
    <row r="3713" spans="1:5" hidden="1" x14ac:dyDescent="0.25">
      <c r="A3713">
        <v>1128</v>
      </c>
      <c r="B3713" t="s">
        <v>494</v>
      </c>
      <c r="C3713" t="s">
        <v>4063</v>
      </c>
      <c r="D3713">
        <v>0</v>
      </c>
      <c r="E3713">
        <v>76</v>
      </c>
    </row>
    <row r="3714" spans="1:5" hidden="1" x14ac:dyDescent="0.25">
      <c r="A3714">
        <v>2205</v>
      </c>
      <c r="B3714" t="s">
        <v>1557</v>
      </c>
      <c r="C3714" t="s">
        <v>4064</v>
      </c>
      <c r="D3714">
        <v>0</v>
      </c>
      <c r="E3714">
        <v>76</v>
      </c>
    </row>
    <row r="3715" spans="1:5" hidden="1" x14ac:dyDescent="0.25">
      <c r="A3715">
        <v>2299</v>
      </c>
      <c r="B3715" t="s">
        <v>338</v>
      </c>
      <c r="C3715" t="s">
        <v>4065</v>
      </c>
      <c r="D3715">
        <v>0</v>
      </c>
      <c r="E3715">
        <v>76</v>
      </c>
    </row>
    <row r="3716" spans="1:5" hidden="1" x14ac:dyDescent="0.25">
      <c r="A3716">
        <v>438</v>
      </c>
      <c r="B3716" t="s">
        <v>1971</v>
      </c>
      <c r="C3716" t="s">
        <v>4066</v>
      </c>
      <c r="D3716">
        <v>0</v>
      </c>
      <c r="E3716">
        <v>76</v>
      </c>
    </row>
    <row r="3717" spans="1:5" hidden="1" x14ac:dyDescent="0.25">
      <c r="A3717">
        <v>1111</v>
      </c>
      <c r="B3717" t="s">
        <v>30</v>
      </c>
      <c r="C3717" t="s">
        <v>4067</v>
      </c>
      <c r="D3717">
        <v>0</v>
      </c>
      <c r="E3717">
        <v>76</v>
      </c>
    </row>
    <row r="3718" spans="1:5" hidden="1" x14ac:dyDescent="0.25">
      <c r="A3718">
        <v>1022</v>
      </c>
      <c r="B3718" t="s">
        <v>939</v>
      </c>
      <c r="C3718" t="s">
        <v>4068</v>
      </c>
      <c r="D3718">
        <v>0</v>
      </c>
      <c r="E3718">
        <v>76</v>
      </c>
    </row>
    <row r="3719" spans="1:5" hidden="1" x14ac:dyDescent="0.25">
      <c r="A3719">
        <v>1040</v>
      </c>
      <c r="B3719" t="s">
        <v>1898</v>
      </c>
      <c r="C3719" t="s">
        <v>4069</v>
      </c>
      <c r="D3719">
        <v>0</v>
      </c>
      <c r="E3719">
        <v>76</v>
      </c>
    </row>
    <row r="3720" spans="1:5" hidden="1" x14ac:dyDescent="0.25">
      <c r="A3720">
        <v>988</v>
      </c>
      <c r="B3720" t="s">
        <v>317</v>
      </c>
      <c r="C3720" t="s">
        <v>4070</v>
      </c>
      <c r="D3720">
        <v>0</v>
      </c>
      <c r="E3720">
        <v>76</v>
      </c>
    </row>
    <row r="3721" spans="1:5" hidden="1" x14ac:dyDescent="0.25">
      <c r="A3721">
        <v>1772</v>
      </c>
      <c r="B3721" t="s">
        <v>4071</v>
      </c>
      <c r="C3721" t="s">
        <v>4072</v>
      </c>
      <c r="D3721">
        <v>0</v>
      </c>
      <c r="E3721">
        <v>76</v>
      </c>
    </row>
    <row r="3722" spans="1:5" hidden="1" x14ac:dyDescent="0.25">
      <c r="A3722">
        <v>1253</v>
      </c>
      <c r="B3722" t="s">
        <v>205</v>
      </c>
      <c r="C3722" t="s">
        <v>4073</v>
      </c>
      <c r="D3722">
        <v>0</v>
      </c>
      <c r="E3722">
        <v>76</v>
      </c>
    </row>
    <row r="3723" spans="1:5" hidden="1" x14ac:dyDescent="0.25">
      <c r="A3723">
        <v>1587</v>
      </c>
      <c r="B3723" t="s">
        <v>4074</v>
      </c>
      <c r="C3723" t="s">
        <v>4075</v>
      </c>
      <c r="D3723">
        <v>0</v>
      </c>
      <c r="E3723">
        <v>76</v>
      </c>
    </row>
    <row r="3724" spans="1:5" hidden="1" x14ac:dyDescent="0.25">
      <c r="A3724">
        <v>2235</v>
      </c>
      <c r="B3724" t="s">
        <v>1623</v>
      </c>
      <c r="C3724" t="s">
        <v>4076</v>
      </c>
      <c r="D3724">
        <v>0</v>
      </c>
      <c r="E3724">
        <v>76</v>
      </c>
    </row>
    <row r="3725" spans="1:5" hidden="1" x14ac:dyDescent="0.25">
      <c r="A3725">
        <v>772</v>
      </c>
      <c r="B3725" t="s">
        <v>740</v>
      </c>
      <c r="C3725" t="s">
        <v>4077</v>
      </c>
      <c r="D3725">
        <v>0</v>
      </c>
      <c r="E3725">
        <v>76</v>
      </c>
    </row>
    <row r="3726" spans="1:5" hidden="1" x14ac:dyDescent="0.25">
      <c r="A3726">
        <v>2316</v>
      </c>
      <c r="B3726" t="s">
        <v>42</v>
      </c>
      <c r="C3726" t="s">
        <v>4078</v>
      </c>
      <c r="D3726">
        <v>0</v>
      </c>
      <c r="E3726">
        <v>76</v>
      </c>
    </row>
    <row r="3727" spans="1:5" hidden="1" x14ac:dyDescent="0.25">
      <c r="A3727">
        <v>1083</v>
      </c>
      <c r="B3727" t="s">
        <v>504</v>
      </c>
      <c r="C3727" t="s">
        <v>4079</v>
      </c>
      <c r="D3727">
        <v>0</v>
      </c>
      <c r="E3727">
        <v>76</v>
      </c>
    </row>
    <row r="3728" spans="1:5" hidden="1" x14ac:dyDescent="0.25">
      <c r="A3728">
        <v>2035</v>
      </c>
      <c r="B3728" t="s">
        <v>284</v>
      </c>
      <c r="C3728" t="s">
        <v>4080</v>
      </c>
      <c r="D3728">
        <v>0</v>
      </c>
      <c r="E3728">
        <v>76</v>
      </c>
    </row>
    <row r="3729" spans="1:5" hidden="1" x14ac:dyDescent="0.25">
      <c r="A3729">
        <v>1061</v>
      </c>
      <c r="B3729" t="s">
        <v>535</v>
      </c>
      <c r="C3729" t="s">
        <v>4081</v>
      </c>
      <c r="D3729">
        <v>0</v>
      </c>
      <c r="E3729">
        <v>76</v>
      </c>
    </row>
    <row r="3730" spans="1:5" hidden="1" x14ac:dyDescent="0.25">
      <c r="A3730">
        <v>1607</v>
      </c>
      <c r="B3730" t="s">
        <v>2172</v>
      </c>
      <c r="C3730" t="s">
        <v>4082</v>
      </c>
      <c r="D3730">
        <v>0</v>
      </c>
      <c r="E3730">
        <v>76</v>
      </c>
    </row>
    <row r="3731" spans="1:5" hidden="1" x14ac:dyDescent="0.25">
      <c r="A3731">
        <v>1111</v>
      </c>
      <c r="B3731" t="s">
        <v>30</v>
      </c>
      <c r="C3731" t="s">
        <v>4083</v>
      </c>
      <c r="D3731">
        <v>0</v>
      </c>
      <c r="E3731">
        <v>76</v>
      </c>
    </row>
    <row r="3732" spans="1:5" hidden="1" x14ac:dyDescent="0.25">
      <c r="A3732">
        <v>1268</v>
      </c>
      <c r="B3732" t="s">
        <v>73</v>
      </c>
      <c r="C3732" t="s">
        <v>4084</v>
      </c>
      <c r="D3732">
        <v>0</v>
      </c>
      <c r="E3732">
        <v>76</v>
      </c>
    </row>
    <row r="3733" spans="1:5" hidden="1" x14ac:dyDescent="0.25">
      <c r="A3733">
        <v>1894</v>
      </c>
      <c r="B3733" t="s">
        <v>286</v>
      </c>
      <c r="C3733" t="s">
        <v>4085</v>
      </c>
      <c r="D3733">
        <v>0</v>
      </c>
      <c r="E3733">
        <v>76</v>
      </c>
    </row>
    <row r="3734" spans="1:5" hidden="1" x14ac:dyDescent="0.25">
      <c r="A3734">
        <v>1954</v>
      </c>
      <c r="B3734" t="s">
        <v>83</v>
      </c>
      <c r="C3734" t="s">
        <v>4086</v>
      </c>
      <c r="D3734">
        <v>0</v>
      </c>
      <c r="E3734">
        <v>76</v>
      </c>
    </row>
    <row r="3735" spans="1:5" hidden="1" x14ac:dyDescent="0.25">
      <c r="A3735">
        <v>2176</v>
      </c>
      <c r="B3735" t="s">
        <v>66</v>
      </c>
      <c r="C3735" t="s">
        <v>4087</v>
      </c>
      <c r="D3735">
        <v>0</v>
      </c>
      <c r="E3735">
        <v>76</v>
      </c>
    </row>
    <row r="3736" spans="1:5" hidden="1" x14ac:dyDescent="0.25">
      <c r="A3736">
        <v>1111</v>
      </c>
      <c r="B3736" t="s">
        <v>30</v>
      </c>
      <c r="C3736" t="s">
        <v>4088</v>
      </c>
      <c r="D3736">
        <v>0</v>
      </c>
      <c r="E3736">
        <v>76</v>
      </c>
    </row>
    <row r="3737" spans="1:5" hidden="1" x14ac:dyDescent="0.25">
      <c r="A3737">
        <v>153</v>
      </c>
      <c r="B3737" t="s">
        <v>523</v>
      </c>
      <c r="C3737" t="s">
        <v>4089</v>
      </c>
      <c r="D3737">
        <v>0</v>
      </c>
      <c r="E3737">
        <v>76</v>
      </c>
    </row>
    <row r="3738" spans="1:5" hidden="1" x14ac:dyDescent="0.25">
      <c r="A3738">
        <v>1253</v>
      </c>
      <c r="B3738" t="s">
        <v>205</v>
      </c>
      <c r="C3738" t="s">
        <v>4090</v>
      </c>
      <c r="D3738">
        <v>0</v>
      </c>
      <c r="E3738">
        <v>76</v>
      </c>
    </row>
    <row r="3739" spans="1:5" hidden="1" x14ac:dyDescent="0.25">
      <c r="A3739">
        <v>2176</v>
      </c>
      <c r="B3739" t="s">
        <v>66</v>
      </c>
      <c r="C3739" t="s">
        <v>4091</v>
      </c>
      <c r="D3739">
        <v>0</v>
      </c>
      <c r="E3739">
        <v>76</v>
      </c>
    </row>
    <row r="3740" spans="1:5" hidden="1" x14ac:dyDescent="0.25">
      <c r="A3740">
        <v>1781</v>
      </c>
      <c r="B3740" t="s">
        <v>331</v>
      </c>
      <c r="C3740" t="e">
        <f>-ahora tiran contra muy pocos - dijo el Esclavo- Desde que pusieron la ronda</f>
        <v>#NAME?</v>
      </c>
      <c r="D3740">
        <v>0</v>
      </c>
      <c r="E3740">
        <v>76</v>
      </c>
    </row>
    <row r="3741" spans="1:5" hidden="1" x14ac:dyDescent="0.25">
      <c r="A3741">
        <v>1669</v>
      </c>
      <c r="B3741" t="s">
        <v>176</v>
      </c>
      <c r="C3741" t="s">
        <v>4092</v>
      </c>
      <c r="D3741">
        <v>0</v>
      </c>
      <c r="E3741">
        <v>76</v>
      </c>
    </row>
    <row r="3742" spans="1:5" hidden="1" x14ac:dyDescent="0.25">
      <c r="A3742">
        <v>2176</v>
      </c>
      <c r="B3742" t="s">
        <v>66</v>
      </c>
      <c r="C3742" t="s">
        <v>4093</v>
      </c>
      <c r="D3742">
        <v>0</v>
      </c>
      <c r="E3742">
        <v>76</v>
      </c>
    </row>
    <row r="3743" spans="1:5" hidden="1" x14ac:dyDescent="0.25">
      <c r="A3743">
        <v>187</v>
      </c>
      <c r="B3743" t="s">
        <v>708</v>
      </c>
      <c r="C3743" t="s">
        <v>4094</v>
      </c>
      <c r="D3743">
        <v>0</v>
      </c>
      <c r="E3743">
        <v>76</v>
      </c>
    </row>
    <row r="3744" spans="1:5" hidden="1" x14ac:dyDescent="0.25">
      <c r="A3744">
        <v>187</v>
      </c>
      <c r="B3744" t="s">
        <v>708</v>
      </c>
      <c r="C3744" t="s">
        <v>4095</v>
      </c>
      <c r="D3744">
        <v>0</v>
      </c>
      <c r="E3744">
        <v>76</v>
      </c>
    </row>
    <row r="3745" spans="1:5" hidden="1" x14ac:dyDescent="0.25">
      <c r="A3745">
        <v>1402</v>
      </c>
      <c r="B3745" t="s">
        <v>96</v>
      </c>
      <c r="C3745" t="s">
        <v>4096</v>
      </c>
      <c r="D3745">
        <v>0</v>
      </c>
      <c r="E3745">
        <v>76</v>
      </c>
    </row>
    <row r="3746" spans="1:5" hidden="1" x14ac:dyDescent="0.25">
      <c r="A3746">
        <v>673</v>
      </c>
      <c r="B3746" t="s">
        <v>172</v>
      </c>
      <c r="C3746" t="s">
        <v>4097</v>
      </c>
      <c r="D3746">
        <v>0</v>
      </c>
      <c r="E3746">
        <v>76</v>
      </c>
    </row>
    <row r="3747" spans="1:5" hidden="1" x14ac:dyDescent="0.25">
      <c r="A3747">
        <v>1111</v>
      </c>
      <c r="B3747" t="s">
        <v>30</v>
      </c>
      <c r="C3747" t="s">
        <v>4098</v>
      </c>
      <c r="D3747">
        <v>0</v>
      </c>
      <c r="E3747">
        <v>76</v>
      </c>
    </row>
    <row r="3748" spans="1:5" hidden="1" x14ac:dyDescent="0.25">
      <c r="A3748">
        <v>432</v>
      </c>
      <c r="B3748" t="s">
        <v>815</v>
      </c>
      <c r="C3748" t="s">
        <v>4099</v>
      </c>
      <c r="D3748">
        <v>0</v>
      </c>
      <c r="E3748">
        <v>76</v>
      </c>
    </row>
    <row r="3749" spans="1:5" hidden="1" x14ac:dyDescent="0.25">
      <c r="A3749">
        <v>1111</v>
      </c>
      <c r="B3749" t="s">
        <v>30</v>
      </c>
      <c r="C3749" t="s">
        <v>4100</v>
      </c>
      <c r="D3749">
        <v>0</v>
      </c>
      <c r="E3749">
        <v>76</v>
      </c>
    </row>
    <row r="3750" spans="1:5" hidden="1" x14ac:dyDescent="0.25">
      <c r="A3750">
        <v>75</v>
      </c>
      <c r="B3750" t="s">
        <v>5</v>
      </c>
      <c r="C3750" t="s">
        <v>4101</v>
      </c>
      <c r="D3750">
        <v>0</v>
      </c>
      <c r="E3750">
        <v>76</v>
      </c>
    </row>
    <row r="3751" spans="1:5" hidden="1" x14ac:dyDescent="0.25">
      <c r="A3751">
        <v>893</v>
      </c>
      <c r="B3751" t="s">
        <v>80</v>
      </c>
      <c r="C3751" t="s">
        <v>4102</v>
      </c>
      <c r="D3751">
        <v>0</v>
      </c>
      <c r="E3751">
        <v>76</v>
      </c>
    </row>
    <row r="3752" spans="1:5" hidden="1" x14ac:dyDescent="0.25">
      <c r="A3752">
        <v>75</v>
      </c>
      <c r="B3752" t="s">
        <v>5</v>
      </c>
      <c r="C3752" t="s">
        <v>4103</v>
      </c>
      <c r="D3752">
        <v>0</v>
      </c>
      <c r="E3752">
        <v>76</v>
      </c>
    </row>
    <row r="3753" spans="1:5" hidden="1" x14ac:dyDescent="0.25">
      <c r="A3753">
        <v>1271</v>
      </c>
      <c r="B3753" t="s">
        <v>1254</v>
      </c>
      <c r="C3753" t="s">
        <v>4104</v>
      </c>
      <c r="D3753">
        <v>0</v>
      </c>
      <c r="E3753">
        <v>76</v>
      </c>
    </row>
    <row r="3754" spans="1:5" hidden="1" x14ac:dyDescent="0.25">
      <c r="A3754">
        <v>766</v>
      </c>
      <c r="B3754" t="s">
        <v>1021</v>
      </c>
      <c r="C3754" t="s">
        <v>4105</v>
      </c>
      <c r="D3754">
        <v>0</v>
      </c>
      <c r="E3754">
        <v>76</v>
      </c>
    </row>
    <row r="3755" spans="1:5" hidden="1" x14ac:dyDescent="0.25">
      <c r="A3755">
        <v>1948</v>
      </c>
      <c r="B3755" t="s">
        <v>230</v>
      </c>
      <c r="C3755" t="s">
        <v>4106</v>
      </c>
      <c r="D3755">
        <v>0</v>
      </c>
      <c r="E3755">
        <v>76</v>
      </c>
    </row>
    <row r="3756" spans="1:5" hidden="1" x14ac:dyDescent="0.25">
      <c r="A3756">
        <v>1111</v>
      </c>
      <c r="B3756" t="s">
        <v>30</v>
      </c>
      <c r="C3756" t="s">
        <v>4107</v>
      </c>
      <c r="D3756">
        <v>0</v>
      </c>
      <c r="E3756">
        <v>76</v>
      </c>
    </row>
    <row r="3757" spans="1:5" hidden="1" x14ac:dyDescent="0.25">
      <c r="A3757">
        <v>1965</v>
      </c>
      <c r="B3757" t="s">
        <v>390</v>
      </c>
      <c r="C3757" t="s">
        <v>4108</v>
      </c>
      <c r="D3757">
        <v>0</v>
      </c>
      <c r="E3757">
        <v>76</v>
      </c>
    </row>
    <row r="3758" spans="1:5" hidden="1" x14ac:dyDescent="0.25">
      <c r="A3758">
        <v>1414</v>
      </c>
      <c r="B3758" t="s">
        <v>533</v>
      </c>
      <c r="C3758" t="s">
        <v>4109</v>
      </c>
      <c r="D3758">
        <v>0</v>
      </c>
      <c r="E3758">
        <v>76</v>
      </c>
    </row>
    <row r="3759" spans="1:5" hidden="1" x14ac:dyDescent="0.25">
      <c r="A3759">
        <v>1738</v>
      </c>
      <c r="B3759" t="s">
        <v>21</v>
      </c>
      <c r="C3759" t="s">
        <v>4110</v>
      </c>
      <c r="D3759">
        <v>0</v>
      </c>
      <c r="E3759">
        <v>76</v>
      </c>
    </row>
    <row r="3760" spans="1:5" hidden="1" x14ac:dyDescent="0.25">
      <c r="A3760">
        <v>765</v>
      </c>
      <c r="B3760" t="s">
        <v>752</v>
      </c>
      <c r="C3760" t="s">
        <v>4111</v>
      </c>
      <c r="D3760">
        <v>0</v>
      </c>
      <c r="E3760">
        <v>76</v>
      </c>
    </row>
    <row r="3761" spans="1:5" hidden="1" x14ac:dyDescent="0.25">
      <c r="A3761">
        <v>1237</v>
      </c>
      <c r="B3761" t="s">
        <v>15</v>
      </c>
      <c r="C3761" t="s">
        <v>4112</v>
      </c>
      <c r="D3761">
        <v>0</v>
      </c>
      <c r="E3761">
        <v>76</v>
      </c>
    </row>
    <row r="3762" spans="1:5" hidden="1" x14ac:dyDescent="0.25">
      <c r="A3762">
        <v>1954</v>
      </c>
      <c r="B3762" t="s">
        <v>83</v>
      </c>
      <c r="C3762" t="s">
        <v>4113</v>
      </c>
      <c r="D3762">
        <v>0</v>
      </c>
      <c r="E3762">
        <v>76</v>
      </c>
    </row>
    <row r="3763" spans="1:5" hidden="1" x14ac:dyDescent="0.25">
      <c r="A3763">
        <v>673</v>
      </c>
      <c r="B3763" t="s">
        <v>172</v>
      </c>
      <c r="C3763" t="s">
        <v>4114</v>
      </c>
      <c r="D3763">
        <v>0</v>
      </c>
      <c r="E3763">
        <v>76</v>
      </c>
    </row>
    <row r="3764" spans="1:5" hidden="1" x14ac:dyDescent="0.25">
      <c r="A3764">
        <v>2176</v>
      </c>
      <c r="B3764" t="s">
        <v>66</v>
      </c>
      <c r="C3764" t="s">
        <v>4115</v>
      </c>
      <c r="D3764">
        <v>0</v>
      </c>
      <c r="E3764">
        <v>76</v>
      </c>
    </row>
    <row r="3765" spans="1:5" hidden="1" x14ac:dyDescent="0.25">
      <c r="A3765">
        <v>2294</v>
      </c>
      <c r="B3765" t="s">
        <v>71</v>
      </c>
      <c r="C3765" t="s">
        <v>4116</v>
      </c>
      <c r="D3765">
        <v>0</v>
      </c>
      <c r="E3765">
        <v>76</v>
      </c>
    </row>
    <row r="3766" spans="1:5" hidden="1" x14ac:dyDescent="0.25">
      <c r="A3766">
        <v>2115</v>
      </c>
      <c r="B3766" t="s">
        <v>35</v>
      </c>
      <c r="C3766" t="s">
        <v>4117</v>
      </c>
      <c r="D3766">
        <v>0</v>
      </c>
      <c r="E3766">
        <v>76</v>
      </c>
    </row>
    <row r="3767" spans="1:5" hidden="1" x14ac:dyDescent="0.25">
      <c r="A3767">
        <v>929</v>
      </c>
      <c r="B3767" t="s">
        <v>325</v>
      </c>
      <c r="C3767" t="s">
        <v>4118</v>
      </c>
      <c r="D3767">
        <v>0</v>
      </c>
      <c r="E3767">
        <v>76</v>
      </c>
    </row>
    <row r="3768" spans="1:5" hidden="1" x14ac:dyDescent="0.25">
      <c r="A3768">
        <v>1279</v>
      </c>
      <c r="B3768" t="s">
        <v>438</v>
      </c>
      <c r="C3768" t="s">
        <v>4119</v>
      </c>
      <c r="D3768">
        <v>0</v>
      </c>
      <c r="E3768">
        <v>76</v>
      </c>
    </row>
    <row r="3769" spans="1:5" hidden="1" x14ac:dyDescent="0.25">
      <c r="A3769">
        <v>2307</v>
      </c>
      <c r="B3769" t="s">
        <v>211</v>
      </c>
      <c r="C3769" t="s">
        <v>4120</v>
      </c>
      <c r="D3769">
        <v>0</v>
      </c>
      <c r="E3769">
        <v>76</v>
      </c>
    </row>
    <row r="3770" spans="1:5" hidden="1" x14ac:dyDescent="0.25">
      <c r="A3770">
        <v>75</v>
      </c>
      <c r="B3770" t="s">
        <v>5</v>
      </c>
      <c r="C3770" t="s">
        <v>4121</v>
      </c>
      <c r="D3770">
        <v>0</v>
      </c>
      <c r="E3770">
        <v>76</v>
      </c>
    </row>
    <row r="3771" spans="1:5" hidden="1" x14ac:dyDescent="0.25">
      <c r="A3771">
        <v>1535</v>
      </c>
      <c r="B3771" t="s">
        <v>2439</v>
      </c>
      <c r="C3771" t="s">
        <v>4122</v>
      </c>
      <c r="D3771">
        <v>0</v>
      </c>
      <c r="E3771">
        <v>76</v>
      </c>
    </row>
    <row r="3772" spans="1:5" hidden="1" x14ac:dyDescent="0.25">
      <c r="A3772">
        <v>513</v>
      </c>
      <c r="B3772" t="s">
        <v>61</v>
      </c>
      <c r="C3772" t="s">
        <v>4123</v>
      </c>
      <c r="D3772">
        <v>0</v>
      </c>
      <c r="E3772">
        <v>76</v>
      </c>
    </row>
    <row r="3773" spans="1:5" hidden="1" x14ac:dyDescent="0.25">
      <c r="A3773">
        <v>1227</v>
      </c>
      <c r="B3773" t="s">
        <v>1168</v>
      </c>
      <c r="C3773" t="e">
        <f>-hay que cambiar los fusiles que ya no valen mucho y repartir más municiones</f>
        <v>#NAME?</v>
      </c>
      <c r="D3773">
        <v>0</v>
      </c>
      <c r="E3773">
        <v>76</v>
      </c>
    </row>
    <row r="3774" spans="1:5" hidden="1" x14ac:dyDescent="0.25">
      <c r="A3774">
        <v>1355</v>
      </c>
      <c r="B3774" t="s">
        <v>449</v>
      </c>
      <c r="C3774" t="s">
        <v>4124</v>
      </c>
      <c r="D3774">
        <v>0</v>
      </c>
      <c r="E3774">
        <v>76</v>
      </c>
    </row>
    <row r="3775" spans="1:5" hidden="1" x14ac:dyDescent="0.25">
      <c r="A3775">
        <v>2115</v>
      </c>
      <c r="B3775" t="s">
        <v>35</v>
      </c>
      <c r="C3775" t="s">
        <v>4125</v>
      </c>
      <c r="D3775">
        <v>0</v>
      </c>
      <c r="E3775">
        <v>76</v>
      </c>
    </row>
    <row r="3776" spans="1:5" hidden="1" x14ac:dyDescent="0.25">
      <c r="A3776">
        <v>1450</v>
      </c>
      <c r="B3776" t="s">
        <v>241</v>
      </c>
      <c r="C3776" t="e">
        <f>-¿Quién entra de servicio mañana? -Yo, mi coronel -dijo el teniente Pitaluga</f>
        <v>#NAME?</v>
      </c>
      <c r="D3776">
        <v>0</v>
      </c>
      <c r="E3776">
        <v>76</v>
      </c>
    </row>
    <row r="3777" spans="1:5" hidden="1" x14ac:dyDescent="0.25">
      <c r="A3777">
        <v>1864</v>
      </c>
      <c r="B3777" t="s">
        <v>254</v>
      </c>
      <c r="C3777" t="s">
        <v>4126</v>
      </c>
      <c r="D3777">
        <v>0</v>
      </c>
      <c r="E3777">
        <v>76</v>
      </c>
    </row>
    <row r="3778" spans="1:5" hidden="1" x14ac:dyDescent="0.25">
      <c r="A3778">
        <v>265</v>
      </c>
      <c r="B3778" t="s">
        <v>256</v>
      </c>
      <c r="C3778" t="s">
        <v>4127</v>
      </c>
      <c r="D3778">
        <v>0</v>
      </c>
      <c r="E3778">
        <v>76</v>
      </c>
    </row>
    <row r="3779" spans="1:5" hidden="1" x14ac:dyDescent="0.25">
      <c r="A3779">
        <v>549</v>
      </c>
      <c r="B3779" t="s">
        <v>2672</v>
      </c>
      <c r="C3779" t="s">
        <v>4128</v>
      </c>
      <c r="D3779">
        <v>0</v>
      </c>
      <c r="E3779">
        <v>76</v>
      </c>
    </row>
    <row r="3780" spans="1:5" hidden="1" x14ac:dyDescent="0.25">
      <c r="A3780">
        <v>1695</v>
      </c>
      <c r="B3780" t="s">
        <v>25</v>
      </c>
      <c r="C3780" t="s">
        <v>4129</v>
      </c>
      <c r="D3780">
        <v>0</v>
      </c>
      <c r="E3780">
        <v>76</v>
      </c>
    </row>
    <row r="3781" spans="1:5" hidden="1" x14ac:dyDescent="0.25">
      <c r="A3781">
        <v>75</v>
      </c>
      <c r="B3781" t="s">
        <v>5</v>
      </c>
      <c r="C3781" t="s">
        <v>4130</v>
      </c>
      <c r="D3781">
        <v>0</v>
      </c>
      <c r="E3781">
        <v>76</v>
      </c>
    </row>
    <row r="3782" spans="1:5" hidden="1" x14ac:dyDescent="0.25">
      <c r="A3782">
        <v>414</v>
      </c>
      <c r="B3782" t="s">
        <v>49</v>
      </c>
      <c r="C3782" t="s">
        <v>4131</v>
      </c>
      <c r="D3782">
        <v>0</v>
      </c>
      <c r="E3782">
        <v>76</v>
      </c>
    </row>
    <row r="3783" spans="1:5" hidden="1" x14ac:dyDescent="0.25">
      <c r="A3783">
        <v>1355</v>
      </c>
      <c r="B3783" t="s">
        <v>449</v>
      </c>
      <c r="C3783" t="s">
        <v>4132</v>
      </c>
      <c r="D3783">
        <v>0</v>
      </c>
      <c r="E3783">
        <v>76</v>
      </c>
    </row>
    <row r="3784" spans="1:5" hidden="1" x14ac:dyDescent="0.25">
      <c r="A3784">
        <v>1450</v>
      </c>
      <c r="B3784" t="s">
        <v>241</v>
      </c>
      <c r="C3784" t="s">
        <v>4133</v>
      </c>
      <c r="D3784">
        <v>0</v>
      </c>
      <c r="E3784">
        <v>76</v>
      </c>
    </row>
    <row r="3785" spans="1:5" hidden="1" x14ac:dyDescent="0.25">
      <c r="A3785">
        <v>2220</v>
      </c>
      <c r="B3785" t="s">
        <v>360</v>
      </c>
      <c r="C3785" t="s">
        <v>4134</v>
      </c>
      <c r="D3785">
        <v>0</v>
      </c>
      <c r="E3785">
        <v>76</v>
      </c>
    </row>
    <row r="3786" spans="1:5" hidden="1" x14ac:dyDescent="0.25">
      <c r="A3786">
        <v>574</v>
      </c>
      <c r="B3786" t="s">
        <v>976</v>
      </c>
      <c r="C3786" t="s">
        <v>4135</v>
      </c>
      <c r="D3786">
        <v>0</v>
      </c>
      <c r="E3786">
        <v>76</v>
      </c>
    </row>
    <row r="3787" spans="1:5" hidden="1" x14ac:dyDescent="0.25">
      <c r="A3787">
        <v>513</v>
      </c>
      <c r="B3787" t="s">
        <v>61</v>
      </c>
      <c r="C3787" t="s">
        <v>4136</v>
      </c>
      <c r="D3787">
        <v>0</v>
      </c>
      <c r="E3787">
        <v>76</v>
      </c>
    </row>
    <row r="3788" spans="1:5" hidden="1" x14ac:dyDescent="0.25">
      <c r="A3788">
        <v>2307</v>
      </c>
      <c r="B3788" t="s">
        <v>211</v>
      </c>
      <c r="C3788" t="s">
        <v>4137</v>
      </c>
      <c r="D3788">
        <v>0</v>
      </c>
      <c r="E3788">
        <v>76</v>
      </c>
    </row>
    <row r="3789" spans="1:5" hidden="1" x14ac:dyDescent="0.25">
      <c r="A3789">
        <v>258</v>
      </c>
      <c r="B3789" t="s">
        <v>380</v>
      </c>
      <c r="C3789" t="s">
        <v>4138</v>
      </c>
      <c r="D3789">
        <v>0</v>
      </c>
      <c r="E3789">
        <v>76</v>
      </c>
    </row>
    <row r="3790" spans="1:5" hidden="1" x14ac:dyDescent="0.25">
      <c r="A3790">
        <v>827</v>
      </c>
      <c r="B3790" t="s">
        <v>591</v>
      </c>
      <c r="C3790" t="s">
        <v>4139</v>
      </c>
      <c r="D3790">
        <v>0</v>
      </c>
      <c r="E3790">
        <v>76</v>
      </c>
    </row>
    <row r="3791" spans="1:5" hidden="1" x14ac:dyDescent="0.25">
      <c r="A3791">
        <v>1464</v>
      </c>
      <c r="B3791" t="s">
        <v>55</v>
      </c>
      <c r="C3791" t="s">
        <v>4140</v>
      </c>
      <c r="D3791">
        <v>0</v>
      </c>
      <c r="E3791">
        <v>76</v>
      </c>
    </row>
    <row r="3792" spans="1:5" hidden="1" x14ac:dyDescent="0.25">
      <c r="A3792">
        <v>1876</v>
      </c>
      <c r="B3792" t="s">
        <v>57</v>
      </c>
      <c r="C3792" t="s">
        <v>4141</v>
      </c>
      <c r="D3792">
        <v>0</v>
      </c>
      <c r="E3792">
        <v>76</v>
      </c>
    </row>
    <row r="3793" spans="1:5" hidden="1" x14ac:dyDescent="0.25">
      <c r="A3793">
        <v>2244</v>
      </c>
      <c r="B3793" t="s">
        <v>228</v>
      </c>
      <c r="C3793" t="s">
        <v>4142</v>
      </c>
      <c r="D3793">
        <v>0</v>
      </c>
      <c r="E3793">
        <v>76</v>
      </c>
    </row>
    <row r="3794" spans="1:5" hidden="1" x14ac:dyDescent="0.25">
      <c r="A3794">
        <v>2310</v>
      </c>
      <c r="B3794" t="s">
        <v>829</v>
      </c>
      <c r="C3794" t="s">
        <v>4143</v>
      </c>
      <c r="D3794">
        <v>0</v>
      </c>
      <c r="E3794">
        <v>76</v>
      </c>
    </row>
    <row r="3795" spans="1:5" hidden="1" x14ac:dyDescent="0.25">
      <c r="A3795">
        <v>525</v>
      </c>
      <c r="B3795" t="s">
        <v>678</v>
      </c>
      <c r="C3795" t="s">
        <v>4144</v>
      </c>
      <c r="D3795">
        <v>0</v>
      </c>
      <c r="E3795">
        <v>76</v>
      </c>
    </row>
    <row r="3796" spans="1:5" hidden="1" x14ac:dyDescent="0.25">
      <c r="A3796">
        <v>2223</v>
      </c>
      <c r="B3796" t="s">
        <v>103</v>
      </c>
      <c r="C3796" t="s">
        <v>4145</v>
      </c>
      <c r="D3796">
        <v>0</v>
      </c>
      <c r="E3796">
        <v>76</v>
      </c>
    </row>
    <row r="3797" spans="1:5" hidden="1" x14ac:dyDescent="0.25">
      <c r="A3797">
        <v>513</v>
      </c>
      <c r="B3797" t="s">
        <v>61</v>
      </c>
      <c r="C3797" t="s">
        <v>4146</v>
      </c>
      <c r="D3797">
        <v>0</v>
      </c>
      <c r="E3797">
        <v>76</v>
      </c>
    </row>
    <row r="3798" spans="1:5" hidden="1" x14ac:dyDescent="0.25">
      <c r="A3798">
        <v>1979</v>
      </c>
      <c r="B3798" t="s">
        <v>4040</v>
      </c>
      <c r="C3798" t="s">
        <v>4147</v>
      </c>
      <c r="D3798">
        <v>0</v>
      </c>
      <c r="E3798">
        <v>76</v>
      </c>
    </row>
    <row r="3799" spans="1:5" hidden="1" x14ac:dyDescent="0.25">
      <c r="A3799">
        <v>319</v>
      </c>
      <c r="B3799" t="s">
        <v>150</v>
      </c>
      <c r="C3799" t="s">
        <v>4148</v>
      </c>
      <c r="D3799">
        <v>0</v>
      </c>
      <c r="E3799">
        <v>76</v>
      </c>
    </row>
    <row r="3800" spans="1:5" hidden="1" x14ac:dyDescent="0.25">
      <c r="A3800">
        <v>1700</v>
      </c>
      <c r="B3800" t="s">
        <v>625</v>
      </c>
      <c r="C3800" t="e">
        <f>-Tarde para lamentarse -dijo el Jaguar- pero procura no ser soplón nunca más</f>
        <v>#NAME?</v>
      </c>
      <c r="D3800">
        <v>0</v>
      </c>
      <c r="E3800">
        <v>76</v>
      </c>
    </row>
    <row r="3801" spans="1:5" hidden="1" x14ac:dyDescent="0.25">
      <c r="A3801">
        <v>513</v>
      </c>
      <c r="B3801" t="s">
        <v>61</v>
      </c>
      <c r="C3801" t="e">
        <f>-¿Cuánto tiempo lleva en el Colegio militar, cadete? -Tres años, mi teniente</f>
        <v>#NAME?</v>
      </c>
      <c r="D3801">
        <v>0</v>
      </c>
      <c r="E3801">
        <v>76</v>
      </c>
    </row>
    <row r="3802" spans="1:5" hidden="1" x14ac:dyDescent="0.25">
      <c r="A3802">
        <v>846</v>
      </c>
      <c r="B3802" t="s">
        <v>344</v>
      </c>
      <c r="C3802" t="s">
        <v>4149</v>
      </c>
      <c r="D3802">
        <v>0</v>
      </c>
      <c r="E3802">
        <v>76</v>
      </c>
    </row>
    <row r="3803" spans="1:5" hidden="1" x14ac:dyDescent="0.25">
      <c r="A3803">
        <v>263</v>
      </c>
      <c r="B3803" t="s">
        <v>243</v>
      </c>
      <c r="C3803" t="s">
        <v>4150</v>
      </c>
      <c r="D3803">
        <v>0</v>
      </c>
      <c r="E3803">
        <v>76</v>
      </c>
    </row>
    <row r="3804" spans="1:5" hidden="1" x14ac:dyDescent="0.25">
      <c r="A3804">
        <v>414</v>
      </c>
      <c r="B3804" t="s">
        <v>49</v>
      </c>
      <c r="C3804" t="s">
        <v>4151</v>
      </c>
      <c r="D3804">
        <v>0</v>
      </c>
      <c r="E3804">
        <v>76</v>
      </c>
    </row>
    <row r="3805" spans="1:5" hidden="1" x14ac:dyDescent="0.25">
      <c r="A3805">
        <v>1419</v>
      </c>
      <c r="B3805" t="s">
        <v>78</v>
      </c>
      <c r="C3805" t="s">
        <v>4152</v>
      </c>
      <c r="D3805">
        <v>0</v>
      </c>
      <c r="E3805">
        <v>76</v>
      </c>
    </row>
    <row r="3806" spans="1:5" hidden="1" x14ac:dyDescent="0.25">
      <c r="A3806">
        <v>1228</v>
      </c>
      <c r="B3806" t="s">
        <v>1599</v>
      </c>
      <c r="C3806" t="s">
        <v>4153</v>
      </c>
      <c r="D3806">
        <v>0</v>
      </c>
      <c r="E3806">
        <v>76</v>
      </c>
    </row>
    <row r="3807" spans="1:5" hidden="1" x14ac:dyDescent="0.25">
      <c r="A3807">
        <v>912</v>
      </c>
      <c r="B3807" t="s">
        <v>4154</v>
      </c>
      <c r="C3807" t="s">
        <v>4155</v>
      </c>
      <c r="D3807">
        <v>0</v>
      </c>
      <c r="E3807">
        <v>76</v>
      </c>
    </row>
    <row r="3808" spans="1:5" hidden="1" x14ac:dyDescent="0.25">
      <c r="A3808">
        <v>790</v>
      </c>
      <c r="B3808" t="s">
        <v>942</v>
      </c>
      <c r="C3808" t="s">
        <v>4156</v>
      </c>
      <c r="D3808">
        <v>0</v>
      </c>
      <c r="E3808">
        <v>76</v>
      </c>
    </row>
    <row r="3809" spans="1:5" hidden="1" x14ac:dyDescent="0.25">
      <c r="A3809">
        <v>591</v>
      </c>
      <c r="B3809" t="s">
        <v>247</v>
      </c>
      <c r="C3809" t="s">
        <v>4157</v>
      </c>
      <c r="D3809">
        <v>0</v>
      </c>
      <c r="E3809">
        <v>76</v>
      </c>
    </row>
    <row r="3810" spans="1:5" hidden="1" x14ac:dyDescent="0.25">
      <c r="A3810">
        <v>1237</v>
      </c>
      <c r="B3810" t="s">
        <v>15</v>
      </c>
      <c r="C3810" t="s">
        <v>4158</v>
      </c>
      <c r="D3810">
        <v>0</v>
      </c>
      <c r="E3810">
        <v>76</v>
      </c>
    </row>
    <row r="3811" spans="1:5" hidden="1" x14ac:dyDescent="0.25">
      <c r="A3811">
        <v>1864</v>
      </c>
      <c r="B3811" t="s">
        <v>254</v>
      </c>
      <c r="C3811" t="s">
        <v>4159</v>
      </c>
      <c r="D3811">
        <v>0</v>
      </c>
      <c r="E3811">
        <v>76</v>
      </c>
    </row>
    <row r="3812" spans="1:5" hidden="1" x14ac:dyDescent="0.25">
      <c r="A3812">
        <v>1359</v>
      </c>
      <c r="B3812" t="s">
        <v>4160</v>
      </c>
      <c r="C3812" t="s">
        <v>4161</v>
      </c>
      <c r="D3812">
        <v>0</v>
      </c>
      <c r="E3812">
        <v>76</v>
      </c>
    </row>
    <row r="3813" spans="1:5" hidden="1" x14ac:dyDescent="0.25">
      <c r="A3813">
        <v>2115</v>
      </c>
      <c r="B3813" t="s">
        <v>35</v>
      </c>
      <c r="C3813" t="s">
        <v>4162</v>
      </c>
      <c r="D3813">
        <v>0</v>
      </c>
      <c r="E3813">
        <v>76</v>
      </c>
    </row>
    <row r="3814" spans="1:5" hidden="1" x14ac:dyDescent="0.25">
      <c r="A3814">
        <v>1968</v>
      </c>
      <c r="B3814" t="s">
        <v>849</v>
      </c>
      <c r="C3814" t="s">
        <v>4163</v>
      </c>
      <c r="D3814">
        <v>0</v>
      </c>
      <c r="E3814">
        <v>76</v>
      </c>
    </row>
    <row r="3815" spans="1:5" hidden="1" x14ac:dyDescent="0.25">
      <c r="A3815">
        <v>587</v>
      </c>
      <c r="B3815" t="s">
        <v>289</v>
      </c>
      <c r="C3815" t="s">
        <v>4164</v>
      </c>
      <c r="D3815">
        <v>0</v>
      </c>
      <c r="E3815">
        <v>76</v>
      </c>
    </row>
    <row r="3816" spans="1:5" hidden="1" x14ac:dyDescent="0.25">
      <c r="A3816">
        <v>587</v>
      </c>
      <c r="B3816" t="s">
        <v>289</v>
      </c>
      <c r="C3816" t="s">
        <v>4165</v>
      </c>
      <c r="D3816">
        <v>0</v>
      </c>
      <c r="E3816">
        <v>76</v>
      </c>
    </row>
    <row r="3817" spans="1:5" hidden="1" x14ac:dyDescent="0.25">
      <c r="A3817">
        <v>171</v>
      </c>
      <c r="B3817" t="s">
        <v>186</v>
      </c>
      <c r="C3817" t="s">
        <v>4166</v>
      </c>
      <c r="D3817">
        <v>0</v>
      </c>
      <c r="E3817">
        <v>77</v>
      </c>
    </row>
    <row r="3818" spans="1:5" hidden="1" x14ac:dyDescent="0.25">
      <c r="A3818">
        <v>2033</v>
      </c>
      <c r="B3818" t="s">
        <v>4167</v>
      </c>
      <c r="C3818" t="s">
        <v>4168</v>
      </c>
      <c r="D3818">
        <v>0</v>
      </c>
      <c r="E3818">
        <v>77</v>
      </c>
    </row>
    <row r="3819" spans="1:5" hidden="1" x14ac:dyDescent="0.25">
      <c r="A3819">
        <v>1197</v>
      </c>
      <c r="B3819" t="s">
        <v>579</v>
      </c>
      <c r="C3819" t="s">
        <v>4169</v>
      </c>
      <c r="D3819">
        <v>0</v>
      </c>
      <c r="E3819">
        <v>77</v>
      </c>
    </row>
    <row r="3820" spans="1:5" hidden="1" x14ac:dyDescent="0.25">
      <c r="A3820">
        <v>1132</v>
      </c>
      <c r="B3820" t="s">
        <v>4170</v>
      </c>
      <c r="C3820" t="s">
        <v>4171</v>
      </c>
      <c r="D3820">
        <v>0</v>
      </c>
      <c r="E3820">
        <v>77</v>
      </c>
    </row>
    <row r="3821" spans="1:5" hidden="1" x14ac:dyDescent="0.25">
      <c r="A3821">
        <v>757</v>
      </c>
      <c r="B3821" t="s">
        <v>1900</v>
      </c>
      <c r="C3821" t="s">
        <v>4172</v>
      </c>
      <c r="D3821">
        <v>0</v>
      </c>
      <c r="E3821">
        <v>77</v>
      </c>
    </row>
    <row r="3822" spans="1:5" hidden="1" x14ac:dyDescent="0.25">
      <c r="A3822">
        <v>2307</v>
      </c>
      <c r="B3822" t="s">
        <v>211</v>
      </c>
      <c r="C3822" t="s">
        <v>4173</v>
      </c>
      <c r="D3822">
        <v>0</v>
      </c>
      <c r="E3822">
        <v>77</v>
      </c>
    </row>
    <row r="3823" spans="1:5" hidden="1" x14ac:dyDescent="0.25">
      <c r="A3823">
        <v>1167</v>
      </c>
      <c r="B3823" t="s">
        <v>1190</v>
      </c>
      <c r="C3823" t="s">
        <v>4174</v>
      </c>
      <c r="D3823">
        <v>0</v>
      </c>
      <c r="E3823">
        <v>77</v>
      </c>
    </row>
    <row r="3824" spans="1:5" hidden="1" x14ac:dyDescent="0.25">
      <c r="A3824">
        <v>1778</v>
      </c>
      <c r="B3824" t="s">
        <v>1904</v>
      </c>
      <c r="C3824" t="s">
        <v>4175</v>
      </c>
      <c r="D3824">
        <v>0</v>
      </c>
      <c r="E3824">
        <v>77</v>
      </c>
    </row>
    <row r="3825" spans="1:5" hidden="1" x14ac:dyDescent="0.25">
      <c r="A3825">
        <v>96</v>
      </c>
      <c r="B3825" t="s">
        <v>310</v>
      </c>
      <c r="C3825" t="s">
        <v>4176</v>
      </c>
      <c r="D3825">
        <v>0</v>
      </c>
      <c r="E3825">
        <v>77</v>
      </c>
    </row>
    <row r="3826" spans="1:5" hidden="1" x14ac:dyDescent="0.25">
      <c r="A3826">
        <v>661</v>
      </c>
      <c r="B3826" t="s">
        <v>124</v>
      </c>
      <c r="C3826" t="e">
        <f>-pero tal vez He sido un poco duro -prosiguió el hombre- por exceso de cariño</f>
        <v>#NAME?</v>
      </c>
      <c r="D3826">
        <v>0</v>
      </c>
      <c r="E3826">
        <v>77</v>
      </c>
    </row>
    <row r="3827" spans="1:5" hidden="1" x14ac:dyDescent="0.25">
      <c r="A3827">
        <v>2141</v>
      </c>
      <c r="B3827" t="s">
        <v>328</v>
      </c>
      <c r="C3827" t="s">
        <v>4177</v>
      </c>
      <c r="D3827">
        <v>0</v>
      </c>
      <c r="E3827">
        <v>77</v>
      </c>
    </row>
    <row r="3828" spans="1:5" hidden="1" x14ac:dyDescent="0.25">
      <c r="A3828">
        <v>1279</v>
      </c>
      <c r="B3828" t="s">
        <v>438</v>
      </c>
      <c r="C3828" t="s">
        <v>4178</v>
      </c>
      <c r="D3828">
        <v>0</v>
      </c>
      <c r="E3828">
        <v>77</v>
      </c>
    </row>
    <row r="3829" spans="1:5" hidden="1" x14ac:dyDescent="0.25">
      <c r="A3829">
        <v>2209</v>
      </c>
      <c r="B3829" t="s">
        <v>101</v>
      </c>
      <c r="C3829" t="s">
        <v>4179</v>
      </c>
      <c r="D3829">
        <v>0</v>
      </c>
      <c r="E3829">
        <v>77</v>
      </c>
    </row>
    <row r="3830" spans="1:5" hidden="1" x14ac:dyDescent="0.25">
      <c r="A3830">
        <v>1111</v>
      </c>
      <c r="B3830" t="s">
        <v>30</v>
      </c>
      <c r="C3830" t="s">
        <v>4180</v>
      </c>
      <c r="D3830">
        <v>0</v>
      </c>
      <c r="E3830">
        <v>77</v>
      </c>
    </row>
    <row r="3831" spans="1:5" hidden="1" x14ac:dyDescent="0.25">
      <c r="A3831">
        <v>340</v>
      </c>
      <c r="B3831" t="s">
        <v>564</v>
      </c>
      <c r="C3831" t="s">
        <v>4181</v>
      </c>
      <c r="D3831">
        <v>0</v>
      </c>
      <c r="E3831">
        <v>77</v>
      </c>
    </row>
    <row r="3832" spans="1:5" hidden="1" x14ac:dyDescent="0.25">
      <c r="A3832">
        <v>661</v>
      </c>
      <c r="B3832" t="s">
        <v>124</v>
      </c>
      <c r="C3832" t="s">
        <v>4182</v>
      </c>
      <c r="D3832">
        <v>0</v>
      </c>
      <c r="E3832">
        <v>77</v>
      </c>
    </row>
    <row r="3833" spans="1:5" hidden="1" x14ac:dyDescent="0.25">
      <c r="A3833">
        <v>2141</v>
      </c>
      <c r="B3833" t="s">
        <v>328</v>
      </c>
      <c r="C3833" t="s">
        <v>4183</v>
      </c>
      <c r="D3833">
        <v>0</v>
      </c>
      <c r="E3833">
        <v>77</v>
      </c>
    </row>
    <row r="3834" spans="1:5" hidden="1" x14ac:dyDescent="0.25">
      <c r="A3834">
        <v>2115</v>
      </c>
      <c r="B3834" t="s">
        <v>35</v>
      </c>
      <c r="C3834" t="s">
        <v>4184</v>
      </c>
      <c r="D3834">
        <v>0</v>
      </c>
      <c r="E3834">
        <v>77</v>
      </c>
    </row>
    <row r="3835" spans="1:5" hidden="1" x14ac:dyDescent="0.25">
      <c r="A3835">
        <v>1111</v>
      </c>
      <c r="B3835" t="s">
        <v>30</v>
      </c>
      <c r="C3835" t="s">
        <v>4185</v>
      </c>
      <c r="D3835">
        <v>0</v>
      </c>
      <c r="E3835">
        <v>77</v>
      </c>
    </row>
    <row r="3836" spans="1:5" hidden="1" x14ac:dyDescent="0.25">
      <c r="A3836">
        <v>484</v>
      </c>
      <c r="B3836" t="s">
        <v>1838</v>
      </c>
      <c r="C3836" t="s">
        <v>4186</v>
      </c>
      <c r="D3836">
        <v>0</v>
      </c>
      <c r="E3836">
        <v>77</v>
      </c>
    </row>
    <row r="3837" spans="1:5" hidden="1" x14ac:dyDescent="0.25">
      <c r="A3837">
        <v>1111</v>
      </c>
      <c r="B3837" t="s">
        <v>30</v>
      </c>
      <c r="C3837" t="s">
        <v>4187</v>
      </c>
      <c r="D3837">
        <v>0</v>
      </c>
      <c r="E3837">
        <v>77</v>
      </c>
    </row>
    <row r="3838" spans="1:5" hidden="1" x14ac:dyDescent="0.25">
      <c r="A3838">
        <v>2335</v>
      </c>
      <c r="B3838" t="s">
        <v>4188</v>
      </c>
      <c r="C3838" t="s">
        <v>4189</v>
      </c>
      <c r="D3838">
        <v>0</v>
      </c>
      <c r="E3838">
        <v>77</v>
      </c>
    </row>
    <row r="3839" spans="1:5" hidden="1" x14ac:dyDescent="0.25">
      <c r="A3839">
        <v>232</v>
      </c>
      <c r="B3839" t="s">
        <v>1501</v>
      </c>
      <c r="C3839" t="s">
        <v>4190</v>
      </c>
      <c r="D3839">
        <v>0</v>
      </c>
      <c r="E3839">
        <v>77</v>
      </c>
    </row>
    <row r="3840" spans="1:5" hidden="1" x14ac:dyDescent="0.25">
      <c r="A3840">
        <v>1419</v>
      </c>
      <c r="B3840" t="s">
        <v>78</v>
      </c>
      <c r="C3840" t="s">
        <v>4191</v>
      </c>
      <c r="D3840">
        <v>0</v>
      </c>
      <c r="E3840">
        <v>77</v>
      </c>
    </row>
    <row r="3841" spans="1:5" hidden="1" x14ac:dyDescent="0.25">
      <c r="A3841">
        <v>1227</v>
      </c>
      <c r="B3841" t="s">
        <v>1168</v>
      </c>
      <c r="C3841" t="s">
        <v>4192</v>
      </c>
      <c r="D3841">
        <v>0</v>
      </c>
      <c r="E3841">
        <v>77</v>
      </c>
    </row>
    <row r="3842" spans="1:5" hidden="1" x14ac:dyDescent="0.25">
      <c r="A3842">
        <v>1317</v>
      </c>
      <c r="B3842" t="s">
        <v>825</v>
      </c>
      <c r="C3842" t="s">
        <v>4193</v>
      </c>
      <c r="D3842">
        <v>0</v>
      </c>
      <c r="E3842">
        <v>77</v>
      </c>
    </row>
    <row r="3843" spans="1:5" hidden="1" x14ac:dyDescent="0.25">
      <c r="A3843">
        <v>1864</v>
      </c>
      <c r="B3843" t="s">
        <v>254</v>
      </c>
      <c r="C3843" t="s">
        <v>4194</v>
      </c>
      <c r="D3843">
        <v>0</v>
      </c>
      <c r="E3843">
        <v>77</v>
      </c>
    </row>
    <row r="3844" spans="1:5" hidden="1" x14ac:dyDescent="0.25">
      <c r="A3844">
        <v>1392</v>
      </c>
      <c r="B3844" t="s">
        <v>1843</v>
      </c>
      <c r="C3844" t="s">
        <v>4195</v>
      </c>
      <c r="D3844">
        <v>0</v>
      </c>
      <c r="E3844">
        <v>77</v>
      </c>
    </row>
    <row r="3845" spans="1:5" hidden="1" x14ac:dyDescent="0.25">
      <c r="A3845">
        <v>513</v>
      </c>
      <c r="B3845" t="s">
        <v>61</v>
      </c>
      <c r="C3845" t="s">
        <v>4196</v>
      </c>
      <c r="D3845">
        <v>0</v>
      </c>
      <c r="E3845">
        <v>77</v>
      </c>
    </row>
    <row r="3846" spans="1:5" x14ac:dyDescent="0.25">
      <c r="A3846">
        <v>1968</v>
      </c>
      <c r="B3846" t="s">
        <v>849</v>
      </c>
      <c r="C3846" t="s">
        <v>4197</v>
      </c>
      <c r="D3846" s="1">
        <v>2</v>
      </c>
      <c r="E3846">
        <v>77</v>
      </c>
    </row>
    <row r="3847" spans="1:5" hidden="1" x14ac:dyDescent="0.25">
      <c r="A3847">
        <v>2185</v>
      </c>
      <c r="B3847" t="s">
        <v>510</v>
      </c>
      <c r="C3847" t="s">
        <v>4198</v>
      </c>
      <c r="D3847">
        <v>0</v>
      </c>
      <c r="E3847">
        <v>77</v>
      </c>
    </row>
    <row r="3848" spans="1:5" hidden="1" x14ac:dyDescent="0.25">
      <c r="A3848">
        <v>1025</v>
      </c>
      <c r="B3848" t="s">
        <v>413</v>
      </c>
      <c r="C3848" t="s">
        <v>4199</v>
      </c>
      <c r="D3848">
        <v>0</v>
      </c>
      <c r="E3848">
        <v>77</v>
      </c>
    </row>
    <row r="3849" spans="1:5" hidden="1" x14ac:dyDescent="0.25">
      <c r="A3849">
        <v>2115</v>
      </c>
      <c r="B3849" t="s">
        <v>35</v>
      </c>
      <c r="C3849" t="s">
        <v>4200</v>
      </c>
      <c r="D3849">
        <v>0</v>
      </c>
      <c r="E3849">
        <v>77</v>
      </c>
    </row>
    <row r="3850" spans="1:5" hidden="1" x14ac:dyDescent="0.25">
      <c r="A3850">
        <v>1111</v>
      </c>
      <c r="B3850" t="s">
        <v>30</v>
      </c>
      <c r="C3850" t="s">
        <v>4201</v>
      </c>
      <c r="D3850">
        <v>0</v>
      </c>
      <c r="E3850">
        <v>77</v>
      </c>
    </row>
    <row r="3851" spans="1:5" hidden="1" x14ac:dyDescent="0.25">
      <c r="A3851">
        <v>2115</v>
      </c>
      <c r="B3851" t="s">
        <v>35</v>
      </c>
      <c r="C3851" t="s">
        <v>4202</v>
      </c>
      <c r="D3851">
        <v>0</v>
      </c>
      <c r="E3851">
        <v>77</v>
      </c>
    </row>
    <row r="3852" spans="1:5" hidden="1" x14ac:dyDescent="0.25">
      <c r="A3852">
        <v>2220</v>
      </c>
      <c r="B3852" t="s">
        <v>360</v>
      </c>
      <c r="C3852" t="s">
        <v>4203</v>
      </c>
      <c r="D3852">
        <v>0</v>
      </c>
      <c r="E3852">
        <v>77</v>
      </c>
    </row>
    <row r="3853" spans="1:5" hidden="1" x14ac:dyDescent="0.25">
      <c r="A3853">
        <v>1253</v>
      </c>
      <c r="B3853" t="s">
        <v>205</v>
      </c>
      <c r="C3853" t="s">
        <v>4204</v>
      </c>
      <c r="D3853">
        <v>0</v>
      </c>
      <c r="E3853">
        <v>77</v>
      </c>
    </row>
    <row r="3854" spans="1:5" hidden="1" x14ac:dyDescent="0.25">
      <c r="A3854">
        <v>893</v>
      </c>
      <c r="B3854" t="s">
        <v>80</v>
      </c>
      <c r="C3854" t="s">
        <v>4205</v>
      </c>
      <c r="D3854">
        <v>0</v>
      </c>
      <c r="E3854">
        <v>77</v>
      </c>
    </row>
    <row r="3855" spans="1:5" hidden="1" x14ac:dyDescent="0.25">
      <c r="A3855">
        <v>75</v>
      </c>
      <c r="B3855" t="s">
        <v>5</v>
      </c>
      <c r="C3855" t="s">
        <v>4206</v>
      </c>
      <c r="D3855">
        <v>0</v>
      </c>
      <c r="E3855">
        <v>77</v>
      </c>
    </row>
    <row r="3856" spans="1:5" hidden="1" x14ac:dyDescent="0.25">
      <c r="A3856">
        <v>96</v>
      </c>
      <c r="B3856" t="s">
        <v>310</v>
      </c>
      <c r="C3856" t="s">
        <v>4207</v>
      </c>
      <c r="D3856">
        <v>0</v>
      </c>
      <c r="E3856">
        <v>77</v>
      </c>
    </row>
    <row r="3857" spans="1:5" hidden="1" x14ac:dyDescent="0.25">
      <c r="A3857">
        <v>2142</v>
      </c>
      <c r="B3857" t="s">
        <v>156</v>
      </c>
      <c r="C3857" t="s">
        <v>4208</v>
      </c>
      <c r="D3857">
        <v>0</v>
      </c>
      <c r="E3857">
        <v>77</v>
      </c>
    </row>
    <row r="3858" spans="1:5" hidden="1" x14ac:dyDescent="0.25">
      <c r="A3858">
        <v>2115</v>
      </c>
      <c r="B3858" t="s">
        <v>35</v>
      </c>
      <c r="C3858" t="s">
        <v>4209</v>
      </c>
      <c r="D3858">
        <v>0</v>
      </c>
      <c r="E3858">
        <v>77</v>
      </c>
    </row>
    <row r="3859" spans="1:5" hidden="1" x14ac:dyDescent="0.25">
      <c r="A3859">
        <v>1889</v>
      </c>
      <c r="B3859" t="s">
        <v>180</v>
      </c>
      <c r="C3859" t="s">
        <v>4210</v>
      </c>
      <c r="D3859">
        <v>0</v>
      </c>
      <c r="E3859">
        <v>77</v>
      </c>
    </row>
    <row r="3860" spans="1:5" hidden="1" x14ac:dyDescent="0.25">
      <c r="A3860">
        <v>459</v>
      </c>
      <c r="B3860" t="s">
        <v>556</v>
      </c>
      <c r="C3860" t="s">
        <v>4211</v>
      </c>
      <c r="D3860">
        <v>0</v>
      </c>
      <c r="E3860">
        <v>77</v>
      </c>
    </row>
    <row r="3861" spans="1:5" hidden="1" x14ac:dyDescent="0.25">
      <c r="A3861">
        <v>601</v>
      </c>
      <c r="B3861" t="s">
        <v>3463</v>
      </c>
      <c r="C3861" t="s">
        <v>4212</v>
      </c>
      <c r="D3861">
        <v>0</v>
      </c>
      <c r="E3861">
        <v>77</v>
      </c>
    </row>
    <row r="3862" spans="1:5" hidden="1" x14ac:dyDescent="0.25">
      <c r="A3862">
        <v>154</v>
      </c>
      <c r="B3862" t="s">
        <v>4213</v>
      </c>
      <c r="C3862" t="e">
        <f>-pero sólo ha aprendido el vals y el bolero - dice el Bebe- le falta el mambo</f>
        <v>#NAME?</v>
      </c>
      <c r="D3862">
        <v>0</v>
      </c>
      <c r="E3862">
        <v>77</v>
      </c>
    </row>
    <row r="3863" spans="1:5" hidden="1" x14ac:dyDescent="0.25">
      <c r="A3863">
        <v>1413</v>
      </c>
      <c r="B3863" t="s">
        <v>2136</v>
      </c>
      <c r="C3863" t="s">
        <v>4214</v>
      </c>
      <c r="D3863">
        <v>0</v>
      </c>
      <c r="E3863">
        <v>77</v>
      </c>
    </row>
    <row r="3864" spans="1:5" hidden="1" x14ac:dyDescent="0.25">
      <c r="A3864">
        <v>1098</v>
      </c>
      <c r="B3864" t="s">
        <v>502</v>
      </c>
      <c r="C3864" t="s">
        <v>4215</v>
      </c>
      <c r="D3864">
        <v>0</v>
      </c>
      <c r="E3864">
        <v>77</v>
      </c>
    </row>
    <row r="3865" spans="1:5" hidden="1" x14ac:dyDescent="0.25">
      <c r="A3865">
        <v>1427</v>
      </c>
      <c r="B3865" t="s">
        <v>191</v>
      </c>
      <c r="C3865" t="s">
        <v>4216</v>
      </c>
      <c r="D3865">
        <v>0</v>
      </c>
      <c r="E3865">
        <v>77</v>
      </c>
    </row>
    <row r="3866" spans="1:5" hidden="1" x14ac:dyDescent="0.25">
      <c r="A3866">
        <v>1859</v>
      </c>
      <c r="B3866" t="s">
        <v>4217</v>
      </c>
      <c r="C3866" t="s">
        <v>4218</v>
      </c>
      <c r="D3866">
        <v>0</v>
      </c>
      <c r="E3866">
        <v>77</v>
      </c>
    </row>
    <row r="3867" spans="1:5" hidden="1" x14ac:dyDescent="0.25">
      <c r="A3867">
        <v>513</v>
      </c>
      <c r="B3867" t="s">
        <v>61</v>
      </c>
      <c r="C3867" t="s">
        <v>4219</v>
      </c>
      <c r="D3867">
        <v>0</v>
      </c>
      <c r="E3867">
        <v>77</v>
      </c>
    </row>
    <row r="3868" spans="1:5" hidden="1" x14ac:dyDescent="0.25">
      <c r="A3868">
        <v>513</v>
      </c>
      <c r="B3868" t="s">
        <v>61</v>
      </c>
      <c r="C3868" t="s">
        <v>4220</v>
      </c>
      <c r="D3868">
        <v>0</v>
      </c>
      <c r="E3868">
        <v>77</v>
      </c>
    </row>
    <row r="3869" spans="1:5" hidden="1" x14ac:dyDescent="0.25">
      <c r="A3869">
        <v>2161</v>
      </c>
      <c r="B3869" t="s">
        <v>861</v>
      </c>
      <c r="C3869" t="s">
        <v>4221</v>
      </c>
      <c r="D3869">
        <v>0</v>
      </c>
      <c r="E3869">
        <v>77</v>
      </c>
    </row>
    <row r="3870" spans="1:5" hidden="1" x14ac:dyDescent="0.25">
      <c r="A3870">
        <v>1781</v>
      </c>
      <c r="B3870" t="s">
        <v>331</v>
      </c>
      <c r="C3870" t="s">
        <v>4222</v>
      </c>
      <c r="D3870">
        <v>0</v>
      </c>
      <c r="E3870">
        <v>77</v>
      </c>
    </row>
    <row r="3871" spans="1:5" hidden="1" x14ac:dyDescent="0.25">
      <c r="A3871">
        <v>1894</v>
      </c>
      <c r="B3871" t="s">
        <v>286</v>
      </c>
      <c r="C3871" t="s">
        <v>4223</v>
      </c>
      <c r="D3871">
        <v>0</v>
      </c>
      <c r="E3871">
        <v>77</v>
      </c>
    </row>
    <row r="3872" spans="1:5" hidden="1" x14ac:dyDescent="0.25">
      <c r="A3872">
        <v>2115</v>
      </c>
      <c r="B3872" t="s">
        <v>35</v>
      </c>
      <c r="C3872" t="s">
        <v>4224</v>
      </c>
      <c r="D3872">
        <v>0</v>
      </c>
      <c r="E3872">
        <v>0</v>
      </c>
    </row>
    <row r="3873" spans="1:5" hidden="1" x14ac:dyDescent="0.25">
      <c r="A3873">
        <v>2204</v>
      </c>
      <c r="B3873" t="s">
        <v>538</v>
      </c>
      <c r="C3873" t="s">
        <v>4225</v>
      </c>
      <c r="D3873">
        <v>0</v>
      </c>
      <c r="E3873">
        <v>77</v>
      </c>
    </row>
    <row r="3874" spans="1:5" hidden="1" x14ac:dyDescent="0.25">
      <c r="A3874">
        <v>1658</v>
      </c>
      <c r="B3874" t="s">
        <v>4226</v>
      </c>
      <c r="C3874" t="s">
        <v>4227</v>
      </c>
      <c r="D3874">
        <v>0</v>
      </c>
      <c r="E3874">
        <v>77</v>
      </c>
    </row>
    <row r="3875" spans="1:5" hidden="1" x14ac:dyDescent="0.25">
      <c r="A3875">
        <v>2115</v>
      </c>
      <c r="B3875" t="s">
        <v>35</v>
      </c>
      <c r="C3875" t="s">
        <v>4228</v>
      </c>
      <c r="D3875">
        <v>0</v>
      </c>
      <c r="E3875">
        <v>77</v>
      </c>
    </row>
    <row r="3876" spans="1:5" hidden="1" x14ac:dyDescent="0.25">
      <c r="A3876">
        <v>1402</v>
      </c>
      <c r="B3876" t="s">
        <v>96</v>
      </c>
      <c r="C3876" t="e">
        <f>-no creas que hay necesidad de estudios para picar un árbol y sacarle el jugo</f>
        <v>#NAME?</v>
      </c>
      <c r="D3876">
        <v>0</v>
      </c>
      <c r="E3876">
        <v>77</v>
      </c>
    </row>
    <row r="3877" spans="1:5" hidden="1" x14ac:dyDescent="0.25">
      <c r="A3877">
        <v>265</v>
      </c>
      <c r="B3877" t="s">
        <v>256</v>
      </c>
      <c r="C3877" t="s">
        <v>4229</v>
      </c>
      <c r="D3877">
        <v>0</v>
      </c>
      <c r="E3877">
        <v>77</v>
      </c>
    </row>
    <row r="3878" spans="1:5" x14ac:dyDescent="0.25">
      <c r="A3878">
        <v>1965</v>
      </c>
      <c r="B3878" t="s">
        <v>390</v>
      </c>
      <c r="C3878" t="s">
        <v>4230</v>
      </c>
      <c r="D3878" s="1">
        <v>3</v>
      </c>
      <c r="E3878">
        <v>77</v>
      </c>
    </row>
    <row r="3879" spans="1:5" hidden="1" x14ac:dyDescent="0.25">
      <c r="A3879">
        <v>1111</v>
      </c>
      <c r="B3879" t="s">
        <v>30</v>
      </c>
      <c r="C3879" t="s">
        <v>4231</v>
      </c>
      <c r="D3879">
        <v>0</v>
      </c>
      <c r="E3879">
        <v>77</v>
      </c>
    </row>
    <row r="3880" spans="1:5" hidden="1" x14ac:dyDescent="0.25">
      <c r="A3880">
        <v>275</v>
      </c>
      <c r="B3880" t="s">
        <v>33</v>
      </c>
      <c r="C3880" t="s">
        <v>4232</v>
      </c>
      <c r="D3880">
        <v>0</v>
      </c>
      <c r="E3880">
        <v>77</v>
      </c>
    </row>
    <row r="3881" spans="1:5" hidden="1" x14ac:dyDescent="0.25">
      <c r="A3881">
        <v>1267</v>
      </c>
      <c r="B3881" t="s">
        <v>1206</v>
      </c>
      <c r="C3881" t="s">
        <v>4233</v>
      </c>
      <c r="D3881">
        <v>0</v>
      </c>
      <c r="E3881">
        <v>77</v>
      </c>
    </row>
    <row r="3882" spans="1:5" hidden="1" x14ac:dyDescent="0.25">
      <c r="A3882">
        <v>1128</v>
      </c>
      <c r="B3882" t="s">
        <v>494</v>
      </c>
      <c r="C3882" t="s">
        <v>4234</v>
      </c>
      <c r="D3882">
        <v>0</v>
      </c>
      <c r="E3882">
        <v>77</v>
      </c>
    </row>
    <row r="3883" spans="1:5" hidden="1" x14ac:dyDescent="0.25">
      <c r="A3883">
        <v>1738</v>
      </c>
      <c r="B3883" t="s">
        <v>21</v>
      </c>
      <c r="C3883" t="s">
        <v>4235</v>
      </c>
      <c r="D3883">
        <v>0</v>
      </c>
      <c r="E3883">
        <v>77</v>
      </c>
    </row>
    <row r="3884" spans="1:5" hidden="1" x14ac:dyDescent="0.25">
      <c r="A3884">
        <v>75</v>
      </c>
      <c r="B3884" t="s">
        <v>5</v>
      </c>
      <c r="C3884" t="s">
        <v>4236</v>
      </c>
      <c r="D3884">
        <v>0</v>
      </c>
      <c r="E3884">
        <v>77</v>
      </c>
    </row>
    <row r="3885" spans="1:5" hidden="1" x14ac:dyDescent="0.25">
      <c r="A3885">
        <v>1738</v>
      </c>
      <c r="B3885" t="s">
        <v>21</v>
      </c>
      <c r="C3885" t="s">
        <v>4237</v>
      </c>
      <c r="D3885">
        <v>0</v>
      </c>
      <c r="E3885">
        <v>77</v>
      </c>
    </row>
    <row r="3886" spans="1:5" hidden="1" x14ac:dyDescent="0.25">
      <c r="A3886">
        <v>1469</v>
      </c>
      <c r="B3886" t="s">
        <v>3190</v>
      </c>
      <c r="C3886" t="s">
        <v>4238</v>
      </c>
      <c r="D3886">
        <v>0</v>
      </c>
      <c r="E3886">
        <v>77</v>
      </c>
    </row>
    <row r="3887" spans="1:5" hidden="1" x14ac:dyDescent="0.25">
      <c r="A3887">
        <v>572</v>
      </c>
      <c r="B3887" t="s">
        <v>634</v>
      </c>
      <c r="C3887" t="s">
        <v>4239</v>
      </c>
      <c r="D3887">
        <v>0</v>
      </c>
      <c r="E3887">
        <v>77</v>
      </c>
    </row>
    <row r="3888" spans="1:5" hidden="1" x14ac:dyDescent="0.25">
      <c r="A3888">
        <v>70</v>
      </c>
      <c r="B3888" t="s">
        <v>2935</v>
      </c>
      <c r="C3888" t="s">
        <v>4240</v>
      </c>
      <c r="D3888">
        <v>0</v>
      </c>
      <c r="E3888">
        <v>77</v>
      </c>
    </row>
    <row r="3889" spans="1:5" hidden="1" x14ac:dyDescent="0.25">
      <c r="A3889">
        <v>636</v>
      </c>
      <c r="B3889" t="s">
        <v>296</v>
      </c>
      <c r="C3889" t="s">
        <v>4241</v>
      </c>
      <c r="D3889">
        <v>0</v>
      </c>
      <c r="E3889">
        <v>77</v>
      </c>
    </row>
    <row r="3890" spans="1:5" hidden="1" x14ac:dyDescent="0.25">
      <c r="A3890">
        <v>1271</v>
      </c>
      <c r="B3890" t="s">
        <v>1254</v>
      </c>
      <c r="C3890" t="s">
        <v>4242</v>
      </c>
      <c r="D3890">
        <v>0</v>
      </c>
      <c r="E3890">
        <v>77</v>
      </c>
    </row>
    <row r="3891" spans="1:5" hidden="1" x14ac:dyDescent="0.25">
      <c r="A3891">
        <v>903</v>
      </c>
      <c r="B3891" t="s">
        <v>7</v>
      </c>
      <c r="C3891" t="s">
        <v>4243</v>
      </c>
      <c r="D3891">
        <v>0</v>
      </c>
      <c r="E3891">
        <v>77</v>
      </c>
    </row>
    <row r="3892" spans="1:5" hidden="1" x14ac:dyDescent="0.25">
      <c r="A3892">
        <v>1111</v>
      </c>
      <c r="B3892" t="s">
        <v>30</v>
      </c>
      <c r="C3892" t="s">
        <v>4244</v>
      </c>
      <c r="D3892">
        <v>0</v>
      </c>
      <c r="E3892">
        <v>77</v>
      </c>
    </row>
    <row r="3893" spans="1:5" hidden="1" x14ac:dyDescent="0.25">
      <c r="A3893">
        <v>1111</v>
      </c>
      <c r="B3893" t="s">
        <v>30</v>
      </c>
      <c r="C3893" t="s">
        <v>4245</v>
      </c>
      <c r="D3893">
        <v>0</v>
      </c>
      <c r="E3893">
        <v>77</v>
      </c>
    </row>
    <row r="3894" spans="1:5" hidden="1" x14ac:dyDescent="0.25">
      <c r="A3894">
        <v>1894</v>
      </c>
      <c r="B3894" t="s">
        <v>286</v>
      </c>
      <c r="C3894" t="s">
        <v>4246</v>
      </c>
      <c r="D3894">
        <v>0</v>
      </c>
      <c r="E3894">
        <v>77</v>
      </c>
    </row>
    <row r="3895" spans="1:5" hidden="1" x14ac:dyDescent="0.25">
      <c r="A3895">
        <v>2115</v>
      </c>
      <c r="B3895" t="s">
        <v>35</v>
      </c>
      <c r="C3895" t="s">
        <v>4247</v>
      </c>
      <c r="D3895">
        <v>0</v>
      </c>
      <c r="E3895">
        <v>77</v>
      </c>
    </row>
    <row r="3896" spans="1:5" hidden="1" x14ac:dyDescent="0.25">
      <c r="A3896">
        <v>1876</v>
      </c>
      <c r="B3896" t="s">
        <v>57</v>
      </c>
      <c r="C3896" t="s">
        <v>4248</v>
      </c>
      <c r="D3896">
        <v>0</v>
      </c>
      <c r="E3896">
        <v>77</v>
      </c>
    </row>
    <row r="3897" spans="1:5" hidden="1" x14ac:dyDescent="0.25">
      <c r="A3897">
        <v>2198</v>
      </c>
      <c r="B3897" t="s">
        <v>658</v>
      </c>
      <c r="C3897" t="s">
        <v>4249</v>
      </c>
      <c r="D3897">
        <v>0</v>
      </c>
      <c r="E3897">
        <v>77</v>
      </c>
    </row>
    <row r="3898" spans="1:5" hidden="1" x14ac:dyDescent="0.25">
      <c r="A3898">
        <v>2176</v>
      </c>
      <c r="B3898" t="s">
        <v>66</v>
      </c>
      <c r="C3898" t="s">
        <v>4250</v>
      </c>
      <c r="D3898">
        <v>0</v>
      </c>
      <c r="E3898">
        <v>77</v>
      </c>
    </row>
    <row r="3899" spans="1:5" hidden="1" x14ac:dyDescent="0.25">
      <c r="A3899">
        <v>2299</v>
      </c>
      <c r="B3899" t="s">
        <v>338</v>
      </c>
      <c r="C3899" t="s">
        <v>4251</v>
      </c>
      <c r="D3899">
        <v>0</v>
      </c>
      <c r="E3899">
        <v>77</v>
      </c>
    </row>
    <row r="3900" spans="1:5" hidden="1" x14ac:dyDescent="0.25">
      <c r="A3900">
        <v>1858</v>
      </c>
      <c r="B3900" t="s">
        <v>315</v>
      </c>
      <c r="C3900" t="s">
        <v>4252</v>
      </c>
      <c r="D3900">
        <v>0</v>
      </c>
      <c r="E3900">
        <v>77</v>
      </c>
    </row>
    <row r="3901" spans="1:5" hidden="1" x14ac:dyDescent="0.25">
      <c r="A3901">
        <v>2033</v>
      </c>
      <c r="B3901" t="s">
        <v>4167</v>
      </c>
      <c r="C3901" t="s">
        <v>4253</v>
      </c>
      <c r="D3901">
        <v>0</v>
      </c>
      <c r="E3901">
        <v>77</v>
      </c>
    </row>
    <row r="3902" spans="1:5" hidden="1" x14ac:dyDescent="0.25">
      <c r="A3902">
        <v>1111</v>
      </c>
      <c r="B3902" t="s">
        <v>30</v>
      </c>
      <c r="C3902" t="s">
        <v>4254</v>
      </c>
      <c r="D3902">
        <v>0</v>
      </c>
      <c r="E3902">
        <v>77</v>
      </c>
    </row>
    <row r="3903" spans="1:5" hidden="1" x14ac:dyDescent="0.25">
      <c r="A3903">
        <v>2209</v>
      </c>
      <c r="B3903" t="s">
        <v>101</v>
      </c>
      <c r="C3903" t="s">
        <v>4255</v>
      </c>
      <c r="D3903">
        <v>0</v>
      </c>
      <c r="E3903">
        <v>77</v>
      </c>
    </row>
    <row r="3904" spans="1:5" hidden="1" x14ac:dyDescent="0.25">
      <c r="A3904">
        <v>1163</v>
      </c>
      <c r="B3904" t="s">
        <v>987</v>
      </c>
      <c r="C3904" t="s">
        <v>4256</v>
      </c>
      <c r="D3904">
        <v>0</v>
      </c>
      <c r="E3904">
        <v>77</v>
      </c>
    </row>
    <row r="3905" spans="1:5" hidden="1" x14ac:dyDescent="0.25">
      <c r="A3905">
        <v>414</v>
      </c>
      <c r="B3905" t="s">
        <v>49</v>
      </c>
      <c r="C3905" t="s">
        <v>4257</v>
      </c>
      <c r="D3905">
        <v>0</v>
      </c>
      <c r="E3905">
        <v>77</v>
      </c>
    </row>
    <row r="3906" spans="1:5" hidden="1" x14ac:dyDescent="0.25">
      <c r="A3906">
        <v>1111</v>
      </c>
      <c r="B3906" t="s">
        <v>30</v>
      </c>
      <c r="C3906" t="s">
        <v>4258</v>
      </c>
      <c r="D3906">
        <v>0</v>
      </c>
      <c r="E3906">
        <v>77</v>
      </c>
    </row>
    <row r="3907" spans="1:5" hidden="1" x14ac:dyDescent="0.25">
      <c r="A3907">
        <v>1505</v>
      </c>
      <c r="B3907" t="s">
        <v>224</v>
      </c>
      <c r="C3907" t="s">
        <v>4259</v>
      </c>
      <c r="D3907">
        <v>0</v>
      </c>
      <c r="E3907">
        <v>78</v>
      </c>
    </row>
    <row r="3908" spans="1:5" hidden="1" x14ac:dyDescent="0.25">
      <c r="A3908">
        <v>1111</v>
      </c>
      <c r="B3908" t="s">
        <v>30</v>
      </c>
      <c r="C3908" t="s">
        <v>4260</v>
      </c>
      <c r="D3908">
        <v>0</v>
      </c>
      <c r="E3908">
        <v>78</v>
      </c>
    </row>
    <row r="3909" spans="1:5" hidden="1" x14ac:dyDescent="0.25">
      <c r="A3909">
        <v>929</v>
      </c>
      <c r="B3909" t="s">
        <v>325</v>
      </c>
      <c r="C3909" t="s">
        <v>4261</v>
      </c>
      <c r="D3909">
        <v>0</v>
      </c>
      <c r="E3909">
        <v>78</v>
      </c>
    </row>
    <row r="3910" spans="1:5" hidden="1" x14ac:dyDescent="0.25">
      <c r="A3910">
        <v>1111</v>
      </c>
      <c r="B3910" t="s">
        <v>30</v>
      </c>
      <c r="C3910" t="s">
        <v>4262</v>
      </c>
      <c r="D3910">
        <v>0</v>
      </c>
      <c r="E3910">
        <v>78</v>
      </c>
    </row>
    <row r="3911" spans="1:5" hidden="1" x14ac:dyDescent="0.25">
      <c r="A3911">
        <v>1804</v>
      </c>
      <c r="B3911" t="s">
        <v>115</v>
      </c>
      <c r="C3911" t="s">
        <v>4263</v>
      </c>
      <c r="D3911">
        <v>0</v>
      </c>
      <c r="E3911">
        <v>78</v>
      </c>
    </row>
    <row r="3912" spans="1:5" hidden="1" x14ac:dyDescent="0.25">
      <c r="A3912">
        <v>513</v>
      </c>
      <c r="B3912" t="s">
        <v>61</v>
      </c>
      <c r="C3912" t="s">
        <v>4264</v>
      </c>
      <c r="D3912">
        <v>0</v>
      </c>
      <c r="E3912">
        <v>78</v>
      </c>
    </row>
    <row r="3913" spans="1:5" hidden="1" x14ac:dyDescent="0.25">
      <c r="A3913">
        <v>912</v>
      </c>
      <c r="B3913" t="s">
        <v>4154</v>
      </c>
      <c r="C3913" t="s">
        <v>4265</v>
      </c>
      <c r="D3913">
        <v>0</v>
      </c>
      <c r="E3913">
        <v>78</v>
      </c>
    </row>
    <row r="3914" spans="1:5" hidden="1" x14ac:dyDescent="0.25">
      <c r="A3914">
        <v>601</v>
      </c>
      <c r="B3914" t="s">
        <v>3463</v>
      </c>
      <c r="C3914" t="s">
        <v>4266</v>
      </c>
      <c r="D3914">
        <v>0</v>
      </c>
      <c r="E3914">
        <v>78</v>
      </c>
    </row>
    <row r="3915" spans="1:5" hidden="1" x14ac:dyDescent="0.25">
      <c r="A3915">
        <v>1111</v>
      </c>
      <c r="B3915" t="s">
        <v>30</v>
      </c>
      <c r="C3915" t="s">
        <v>4267</v>
      </c>
      <c r="D3915">
        <v>0</v>
      </c>
      <c r="E3915">
        <v>78</v>
      </c>
    </row>
    <row r="3916" spans="1:5" hidden="1" x14ac:dyDescent="0.25">
      <c r="A3916">
        <v>1111</v>
      </c>
      <c r="B3916" t="s">
        <v>30</v>
      </c>
      <c r="C3916" t="s">
        <v>4268</v>
      </c>
      <c r="D3916">
        <v>0</v>
      </c>
      <c r="E3916">
        <v>78</v>
      </c>
    </row>
    <row r="3917" spans="1:5" hidden="1" x14ac:dyDescent="0.25">
      <c r="A3917">
        <v>1046</v>
      </c>
      <c r="B3917" t="s">
        <v>136</v>
      </c>
      <c r="C3917" t="s">
        <v>4269</v>
      </c>
      <c r="D3917">
        <v>0</v>
      </c>
      <c r="E3917">
        <v>78</v>
      </c>
    </row>
    <row r="3918" spans="1:5" hidden="1" x14ac:dyDescent="0.25">
      <c r="A3918">
        <v>513</v>
      </c>
      <c r="B3918" t="s">
        <v>61</v>
      </c>
      <c r="C3918" t="s">
        <v>4270</v>
      </c>
      <c r="D3918">
        <v>0</v>
      </c>
      <c r="E3918">
        <v>78</v>
      </c>
    </row>
    <row r="3919" spans="1:5" hidden="1" x14ac:dyDescent="0.25">
      <c r="A3919">
        <v>459</v>
      </c>
      <c r="B3919" t="s">
        <v>556</v>
      </c>
      <c r="C3919" t="s">
        <v>4271</v>
      </c>
      <c r="D3919">
        <v>0</v>
      </c>
      <c r="E3919">
        <v>78</v>
      </c>
    </row>
    <row r="3920" spans="1:5" hidden="1" x14ac:dyDescent="0.25">
      <c r="A3920">
        <v>757</v>
      </c>
      <c r="B3920" t="s">
        <v>1900</v>
      </c>
      <c r="C3920" t="s">
        <v>4272</v>
      </c>
      <c r="D3920">
        <v>0</v>
      </c>
      <c r="E3920">
        <v>78</v>
      </c>
    </row>
    <row r="3921" spans="1:5" hidden="1" x14ac:dyDescent="0.25">
      <c r="A3921">
        <v>2205</v>
      </c>
      <c r="B3921" t="s">
        <v>1557</v>
      </c>
      <c r="C3921" t="s">
        <v>4273</v>
      </c>
      <c r="D3921">
        <v>0</v>
      </c>
      <c r="E3921">
        <v>78</v>
      </c>
    </row>
    <row r="3922" spans="1:5" hidden="1" x14ac:dyDescent="0.25">
      <c r="A3922">
        <v>2212</v>
      </c>
      <c r="B3922" t="s">
        <v>11</v>
      </c>
      <c r="C3922" t="s">
        <v>4274</v>
      </c>
      <c r="D3922">
        <v>0</v>
      </c>
      <c r="E3922">
        <v>78</v>
      </c>
    </row>
    <row r="3923" spans="1:5" hidden="1" x14ac:dyDescent="0.25">
      <c r="A3923">
        <v>2316</v>
      </c>
      <c r="B3923" t="s">
        <v>42</v>
      </c>
      <c r="C3923" t="s">
        <v>4275</v>
      </c>
      <c r="D3923">
        <v>0</v>
      </c>
      <c r="E3923">
        <v>78</v>
      </c>
    </row>
    <row r="3924" spans="1:5" hidden="1" x14ac:dyDescent="0.25">
      <c r="A3924">
        <v>2316</v>
      </c>
      <c r="B3924" t="s">
        <v>42</v>
      </c>
      <c r="C3924" t="s">
        <v>4276</v>
      </c>
      <c r="D3924">
        <v>0</v>
      </c>
      <c r="E3924">
        <v>78</v>
      </c>
    </row>
    <row r="3925" spans="1:5" hidden="1" x14ac:dyDescent="0.25">
      <c r="A3925">
        <v>1731</v>
      </c>
      <c r="B3925" t="s">
        <v>4277</v>
      </c>
      <c r="C3925" t="s">
        <v>4278</v>
      </c>
      <c r="D3925">
        <v>0</v>
      </c>
      <c r="E3925">
        <v>78</v>
      </c>
    </row>
    <row r="3926" spans="1:5" hidden="1" x14ac:dyDescent="0.25">
      <c r="A3926">
        <v>1369</v>
      </c>
      <c r="B3926" t="s">
        <v>2633</v>
      </c>
      <c r="C3926" t="s">
        <v>4279</v>
      </c>
      <c r="D3926">
        <v>0</v>
      </c>
      <c r="E3926">
        <v>78</v>
      </c>
    </row>
    <row r="3927" spans="1:5" hidden="1" x14ac:dyDescent="0.25">
      <c r="A3927">
        <v>2291</v>
      </c>
      <c r="B3927" t="s">
        <v>86</v>
      </c>
      <c r="C3927" t="s">
        <v>4280</v>
      </c>
      <c r="D3927">
        <v>0</v>
      </c>
      <c r="E3927">
        <v>78</v>
      </c>
    </row>
    <row r="3928" spans="1:5" hidden="1" x14ac:dyDescent="0.25">
      <c r="A3928">
        <v>1966</v>
      </c>
      <c r="B3928" t="s">
        <v>792</v>
      </c>
      <c r="C3928" t="s">
        <v>4281</v>
      </c>
      <c r="D3928">
        <v>0</v>
      </c>
      <c r="E3928">
        <v>78</v>
      </c>
    </row>
    <row r="3929" spans="1:5" hidden="1" x14ac:dyDescent="0.25">
      <c r="A3929">
        <v>513</v>
      </c>
      <c r="B3929" t="s">
        <v>61</v>
      </c>
      <c r="C3929" t="s">
        <v>4282</v>
      </c>
      <c r="D3929">
        <v>0</v>
      </c>
      <c r="E3929">
        <v>78</v>
      </c>
    </row>
    <row r="3930" spans="1:5" hidden="1" x14ac:dyDescent="0.25">
      <c r="A3930">
        <v>1834</v>
      </c>
      <c r="B3930" t="s">
        <v>3934</v>
      </c>
      <c r="C3930" t="e">
        <f>-Jue la Gumercinda, Rosendo, mi mujer, mi propia mujer, la que tuve en el Tuco</f>
        <v>#NAME?</v>
      </c>
      <c r="D3930">
        <v>0</v>
      </c>
      <c r="E3930">
        <v>78</v>
      </c>
    </row>
    <row r="3931" spans="1:5" hidden="1" x14ac:dyDescent="0.25">
      <c r="A3931">
        <v>513</v>
      </c>
      <c r="B3931" t="s">
        <v>61</v>
      </c>
      <c r="C3931" t="s">
        <v>4283</v>
      </c>
      <c r="D3931">
        <v>0</v>
      </c>
      <c r="E3931">
        <v>78</v>
      </c>
    </row>
    <row r="3932" spans="1:5" hidden="1" x14ac:dyDescent="0.25">
      <c r="A3932">
        <v>459</v>
      </c>
      <c r="B3932" t="s">
        <v>556</v>
      </c>
      <c r="C3932" t="s">
        <v>4284</v>
      </c>
      <c r="D3932">
        <v>0</v>
      </c>
      <c r="E3932">
        <v>78</v>
      </c>
    </row>
    <row r="3933" spans="1:5" hidden="1" x14ac:dyDescent="0.25">
      <c r="A3933">
        <v>1225</v>
      </c>
      <c r="B3933" t="s">
        <v>44</v>
      </c>
      <c r="C3933" t="s">
        <v>4285</v>
      </c>
      <c r="D3933">
        <v>0</v>
      </c>
      <c r="E3933">
        <v>78</v>
      </c>
    </row>
    <row r="3934" spans="1:5" hidden="1" x14ac:dyDescent="0.25">
      <c r="A3934">
        <v>2035</v>
      </c>
      <c r="B3934" t="s">
        <v>284</v>
      </c>
      <c r="C3934" t="s">
        <v>4286</v>
      </c>
      <c r="D3934">
        <v>0</v>
      </c>
      <c r="E3934">
        <v>78</v>
      </c>
    </row>
    <row r="3935" spans="1:5" hidden="1" x14ac:dyDescent="0.25">
      <c r="A3935">
        <v>1505</v>
      </c>
      <c r="B3935" t="s">
        <v>224</v>
      </c>
      <c r="C3935" t="s">
        <v>4287</v>
      </c>
      <c r="D3935">
        <v>0</v>
      </c>
      <c r="E3935">
        <v>78</v>
      </c>
    </row>
    <row r="3936" spans="1:5" hidden="1" x14ac:dyDescent="0.25">
      <c r="A3936">
        <v>258</v>
      </c>
      <c r="B3936" t="s">
        <v>380</v>
      </c>
      <c r="C3936" t="s">
        <v>4288</v>
      </c>
      <c r="D3936">
        <v>0</v>
      </c>
      <c r="E3936">
        <v>78</v>
      </c>
    </row>
    <row r="3937" spans="1:5" hidden="1" x14ac:dyDescent="0.25">
      <c r="A3937">
        <v>1876</v>
      </c>
      <c r="B3937" t="s">
        <v>57</v>
      </c>
      <c r="C3937" t="s">
        <v>4289</v>
      </c>
      <c r="D3937">
        <v>0</v>
      </c>
      <c r="E3937">
        <v>78</v>
      </c>
    </row>
    <row r="3938" spans="1:5" hidden="1" x14ac:dyDescent="0.25">
      <c r="A3938">
        <v>1080</v>
      </c>
      <c r="B3938" t="s">
        <v>1008</v>
      </c>
      <c r="C3938" t="s">
        <v>4290</v>
      </c>
      <c r="D3938">
        <v>0</v>
      </c>
      <c r="E3938">
        <v>78</v>
      </c>
    </row>
    <row r="3939" spans="1:5" hidden="1" x14ac:dyDescent="0.25">
      <c r="A3939">
        <v>1228</v>
      </c>
      <c r="B3939" t="s">
        <v>1599</v>
      </c>
      <c r="C3939" t="s">
        <v>4291</v>
      </c>
      <c r="D3939">
        <v>0</v>
      </c>
      <c r="E3939">
        <v>78</v>
      </c>
    </row>
    <row r="3940" spans="1:5" hidden="1" x14ac:dyDescent="0.25">
      <c r="A3940">
        <v>893</v>
      </c>
      <c r="B3940" t="s">
        <v>80</v>
      </c>
      <c r="C3940" t="s">
        <v>4292</v>
      </c>
      <c r="D3940">
        <v>0</v>
      </c>
      <c r="E3940">
        <v>78</v>
      </c>
    </row>
    <row r="3941" spans="1:5" hidden="1" x14ac:dyDescent="0.25">
      <c r="A3941">
        <v>1695</v>
      </c>
      <c r="B3941" t="s">
        <v>25</v>
      </c>
      <c r="C3941" t="s">
        <v>4293</v>
      </c>
      <c r="D3941">
        <v>0</v>
      </c>
      <c r="E3941">
        <v>78</v>
      </c>
    </row>
    <row r="3942" spans="1:5" hidden="1" x14ac:dyDescent="0.25">
      <c r="A3942">
        <v>2149</v>
      </c>
      <c r="B3942" t="s">
        <v>154</v>
      </c>
      <c r="C3942" t="s">
        <v>4294</v>
      </c>
      <c r="D3942">
        <v>0</v>
      </c>
      <c r="E3942">
        <v>78</v>
      </c>
    </row>
    <row r="3943" spans="1:5" hidden="1" x14ac:dyDescent="0.25">
      <c r="A3943">
        <v>2294</v>
      </c>
      <c r="B3943" t="s">
        <v>71</v>
      </c>
      <c r="C3943" t="e">
        <f>-en la alforja algo hay, pero mi plata en cantidá Está en un banco de Trujillo</f>
        <v>#NAME?</v>
      </c>
      <c r="D3943">
        <v>0</v>
      </c>
      <c r="E3943">
        <v>78</v>
      </c>
    </row>
    <row r="3944" spans="1:5" hidden="1" x14ac:dyDescent="0.25">
      <c r="A3944">
        <v>232</v>
      </c>
      <c r="B3944" t="s">
        <v>1501</v>
      </c>
      <c r="C3944" t="s">
        <v>4295</v>
      </c>
      <c r="D3944">
        <v>0</v>
      </c>
      <c r="E3944">
        <v>78</v>
      </c>
    </row>
    <row r="3945" spans="1:5" hidden="1" x14ac:dyDescent="0.25">
      <c r="A3945">
        <v>661</v>
      </c>
      <c r="B3945" t="s">
        <v>124</v>
      </c>
      <c r="C3945" t="s">
        <v>4296</v>
      </c>
      <c r="D3945">
        <v>0</v>
      </c>
      <c r="E3945">
        <v>78</v>
      </c>
    </row>
    <row r="3946" spans="1:5" hidden="1" x14ac:dyDescent="0.25">
      <c r="A3946">
        <v>2209</v>
      </c>
      <c r="B3946" t="s">
        <v>101</v>
      </c>
      <c r="C3946" t="s">
        <v>4297</v>
      </c>
      <c r="D3946">
        <v>0</v>
      </c>
      <c r="E3946">
        <v>78</v>
      </c>
    </row>
    <row r="3947" spans="1:5" hidden="1" x14ac:dyDescent="0.25">
      <c r="A3947">
        <v>1355</v>
      </c>
      <c r="B3947" t="s">
        <v>449</v>
      </c>
      <c r="C3947" t="s">
        <v>4298</v>
      </c>
      <c r="D3947">
        <v>0</v>
      </c>
      <c r="E3947">
        <v>78</v>
      </c>
    </row>
    <row r="3948" spans="1:5" hidden="1" x14ac:dyDescent="0.25">
      <c r="A3948">
        <v>263</v>
      </c>
      <c r="B3948" t="s">
        <v>243</v>
      </c>
      <c r="C3948" t="s">
        <v>4299</v>
      </c>
      <c r="D3948">
        <v>0</v>
      </c>
      <c r="E3948">
        <v>78</v>
      </c>
    </row>
    <row r="3949" spans="1:5" hidden="1" x14ac:dyDescent="0.25">
      <c r="A3949">
        <v>1876</v>
      </c>
      <c r="B3949" t="s">
        <v>57</v>
      </c>
      <c r="C3949" t="s">
        <v>4300</v>
      </c>
      <c r="D3949">
        <v>0</v>
      </c>
      <c r="E3949">
        <v>78</v>
      </c>
    </row>
    <row r="3950" spans="1:5" hidden="1" x14ac:dyDescent="0.25">
      <c r="A3950">
        <v>1225</v>
      </c>
      <c r="B3950" t="s">
        <v>44</v>
      </c>
      <c r="C3950" t="s">
        <v>4301</v>
      </c>
      <c r="D3950">
        <v>0</v>
      </c>
      <c r="E3950">
        <v>78</v>
      </c>
    </row>
    <row r="3951" spans="1:5" hidden="1" x14ac:dyDescent="0.25">
      <c r="A3951">
        <v>1875</v>
      </c>
      <c r="B3951" t="s">
        <v>107</v>
      </c>
      <c r="C3951" t="s">
        <v>4302</v>
      </c>
      <c r="D3951">
        <v>0</v>
      </c>
      <c r="E3951">
        <v>78</v>
      </c>
    </row>
    <row r="3952" spans="1:5" hidden="1" x14ac:dyDescent="0.25">
      <c r="A3952">
        <v>1098</v>
      </c>
      <c r="B3952" t="s">
        <v>502</v>
      </c>
      <c r="C3952" t="s">
        <v>4303</v>
      </c>
      <c r="D3952">
        <v>0</v>
      </c>
      <c r="E3952">
        <v>78</v>
      </c>
    </row>
    <row r="3953" spans="1:5" hidden="1" x14ac:dyDescent="0.25">
      <c r="A3953">
        <v>275</v>
      </c>
      <c r="B3953" t="s">
        <v>33</v>
      </c>
      <c r="C3953" t="s">
        <v>4304</v>
      </c>
      <c r="D3953">
        <v>0</v>
      </c>
      <c r="E3953">
        <v>78</v>
      </c>
    </row>
    <row r="3954" spans="1:5" hidden="1" x14ac:dyDescent="0.25">
      <c r="A3954">
        <v>1111</v>
      </c>
      <c r="B3954" t="s">
        <v>30</v>
      </c>
      <c r="C3954" t="s">
        <v>4305</v>
      </c>
      <c r="D3954">
        <v>0</v>
      </c>
      <c r="E3954">
        <v>78</v>
      </c>
    </row>
    <row r="3955" spans="1:5" hidden="1" x14ac:dyDescent="0.25">
      <c r="A3955">
        <v>1875</v>
      </c>
      <c r="B3955" t="s">
        <v>107</v>
      </c>
      <c r="C3955" t="s">
        <v>4306</v>
      </c>
      <c r="D3955">
        <v>0</v>
      </c>
      <c r="E3955">
        <v>78</v>
      </c>
    </row>
    <row r="3956" spans="1:5" hidden="1" x14ac:dyDescent="0.25">
      <c r="A3956">
        <v>1669</v>
      </c>
      <c r="B3956" t="s">
        <v>176</v>
      </c>
      <c r="C3956" t="s">
        <v>4307</v>
      </c>
      <c r="D3956">
        <v>0</v>
      </c>
      <c r="E3956">
        <v>78</v>
      </c>
    </row>
    <row r="3957" spans="1:5" hidden="1" x14ac:dyDescent="0.25">
      <c r="A3957">
        <v>1111</v>
      </c>
      <c r="B3957" t="s">
        <v>30</v>
      </c>
      <c r="C3957" t="s">
        <v>4308</v>
      </c>
      <c r="D3957">
        <v>0</v>
      </c>
      <c r="E3957">
        <v>78</v>
      </c>
    </row>
    <row r="3958" spans="1:5" hidden="1" x14ac:dyDescent="0.25">
      <c r="A3958">
        <v>492</v>
      </c>
      <c r="B3958" t="s">
        <v>811</v>
      </c>
      <c r="C3958" t="s">
        <v>4309</v>
      </c>
      <c r="D3958">
        <v>0</v>
      </c>
      <c r="E3958">
        <v>78</v>
      </c>
    </row>
    <row r="3959" spans="1:5" hidden="1" x14ac:dyDescent="0.25">
      <c r="A3959">
        <v>1111</v>
      </c>
      <c r="B3959" t="s">
        <v>30</v>
      </c>
      <c r="C3959" t="s">
        <v>4310</v>
      </c>
      <c r="D3959">
        <v>0</v>
      </c>
      <c r="E3959">
        <v>78</v>
      </c>
    </row>
    <row r="3960" spans="1:5" hidden="1" x14ac:dyDescent="0.25">
      <c r="A3960">
        <v>2237</v>
      </c>
      <c r="B3960" t="s">
        <v>385</v>
      </c>
      <c r="C3960" t="s">
        <v>4311</v>
      </c>
      <c r="D3960">
        <v>0</v>
      </c>
      <c r="E3960">
        <v>78</v>
      </c>
    </row>
    <row r="3961" spans="1:5" hidden="1" x14ac:dyDescent="0.25">
      <c r="A3961">
        <v>2176</v>
      </c>
      <c r="B3961" t="s">
        <v>66</v>
      </c>
      <c r="C3961" t="s">
        <v>4312</v>
      </c>
      <c r="D3961">
        <v>0</v>
      </c>
      <c r="E3961">
        <v>78</v>
      </c>
    </row>
    <row r="3962" spans="1:5" hidden="1" x14ac:dyDescent="0.25">
      <c r="A3962">
        <v>1267</v>
      </c>
      <c r="B3962" t="s">
        <v>1206</v>
      </c>
      <c r="C3962" t="s">
        <v>4313</v>
      </c>
      <c r="D3962">
        <v>0</v>
      </c>
      <c r="E3962">
        <v>78</v>
      </c>
    </row>
    <row r="3963" spans="1:5" hidden="1" x14ac:dyDescent="0.25">
      <c r="A3963">
        <v>1889</v>
      </c>
      <c r="B3963" t="s">
        <v>180</v>
      </c>
      <c r="C3963" t="s">
        <v>4314</v>
      </c>
      <c r="D3963">
        <v>0</v>
      </c>
      <c r="E3963">
        <v>78</v>
      </c>
    </row>
    <row r="3964" spans="1:5" hidden="1" x14ac:dyDescent="0.25">
      <c r="A3964">
        <v>1068</v>
      </c>
      <c r="B3964" t="s">
        <v>595</v>
      </c>
      <c r="C3964" t="s">
        <v>4315</v>
      </c>
      <c r="D3964">
        <v>0</v>
      </c>
      <c r="E3964">
        <v>78</v>
      </c>
    </row>
    <row r="3965" spans="1:5" hidden="1" x14ac:dyDescent="0.25">
      <c r="A3965">
        <v>1738</v>
      </c>
      <c r="B3965" t="s">
        <v>21</v>
      </c>
      <c r="C3965" t="s">
        <v>4316</v>
      </c>
      <c r="D3965">
        <v>0</v>
      </c>
      <c r="E3965">
        <v>78</v>
      </c>
    </row>
    <row r="3966" spans="1:5" hidden="1" x14ac:dyDescent="0.25">
      <c r="A3966">
        <v>1111</v>
      </c>
      <c r="B3966" t="s">
        <v>30</v>
      </c>
      <c r="C3966" t="s">
        <v>4317</v>
      </c>
      <c r="D3966">
        <v>0</v>
      </c>
      <c r="E3966">
        <v>78</v>
      </c>
    </row>
    <row r="3967" spans="1:5" hidden="1" x14ac:dyDescent="0.25">
      <c r="A3967">
        <v>2176</v>
      </c>
      <c r="B3967" t="s">
        <v>66</v>
      </c>
      <c r="C3967" t="s">
        <v>4318</v>
      </c>
      <c r="D3967">
        <v>0</v>
      </c>
      <c r="E3967">
        <v>78</v>
      </c>
    </row>
    <row r="3968" spans="1:5" hidden="1" x14ac:dyDescent="0.25">
      <c r="A3968">
        <v>1700</v>
      </c>
      <c r="B3968" t="s">
        <v>625</v>
      </c>
      <c r="C3968" t="e">
        <f>-no quiero ser tu amigo -dijo el Jaguar- eres un pobre soplón y me das vómitos</f>
        <v>#NAME?</v>
      </c>
      <c r="D3968">
        <v>0</v>
      </c>
      <c r="E3968">
        <v>78</v>
      </c>
    </row>
    <row r="3969" spans="1:5" hidden="1" x14ac:dyDescent="0.25">
      <c r="A3969">
        <v>2176</v>
      </c>
      <c r="B3969" t="s">
        <v>66</v>
      </c>
      <c r="C3969" t="s">
        <v>4319</v>
      </c>
      <c r="D3969">
        <v>0</v>
      </c>
      <c r="E3969">
        <v>78</v>
      </c>
    </row>
    <row r="3970" spans="1:5" hidden="1" x14ac:dyDescent="0.25">
      <c r="A3970">
        <v>1876</v>
      </c>
      <c r="B3970" t="s">
        <v>57</v>
      </c>
      <c r="C3970" t="s">
        <v>4320</v>
      </c>
      <c r="D3970">
        <v>0</v>
      </c>
      <c r="E3970">
        <v>78</v>
      </c>
    </row>
    <row r="3971" spans="1:5" hidden="1" x14ac:dyDescent="0.25">
      <c r="A3971">
        <v>1727</v>
      </c>
      <c r="B3971" t="s">
        <v>70</v>
      </c>
      <c r="C3971" t="s">
        <v>4321</v>
      </c>
      <c r="D3971">
        <v>0</v>
      </c>
      <c r="E3971">
        <v>78</v>
      </c>
    </row>
    <row r="3972" spans="1:5" hidden="1" x14ac:dyDescent="0.25">
      <c r="A3972">
        <v>1299</v>
      </c>
      <c r="B3972" t="s">
        <v>94</v>
      </c>
      <c r="C3972" t="s">
        <v>4322</v>
      </c>
      <c r="D3972">
        <v>0</v>
      </c>
      <c r="E3972">
        <v>78</v>
      </c>
    </row>
    <row r="3973" spans="1:5" hidden="1" x14ac:dyDescent="0.25">
      <c r="A3973">
        <v>1371</v>
      </c>
      <c r="B3973" t="s">
        <v>4323</v>
      </c>
      <c r="C3973" t="s">
        <v>4324</v>
      </c>
      <c r="D3973">
        <v>0</v>
      </c>
      <c r="E3973">
        <v>78</v>
      </c>
    </row>
    <row r="3974" spans="1:5" hidden="1" x14ac:dyDescent="0.25">
      <c r="A3974">
        <v>1876</v>
      </c>
      <c r="B3974" t="s">
        <v>57</v>
      </c>
      <c r="C3974" t="s">
        <v>4325</v>
      </c>
      <c r="D3974">
        <v>0</v>
      </c>
      <c r="E3974">
        <v>78</v>
      </c>
    </row>
    <row r="3975" spans="1:5" hidden="1" x14ac:dyDescent="0.25">
      <c r="A3975">
        <v>2294</v>
      </c>
      <c r="B3975" t="s">
        <v>71</v>
      </c>
      <c r="C3975" t="s">
        <v>4326</v>
      </c>
      <c r="D3975">
        <v>0</v>
      </c>
      <c r="E3975">
        <v>78</v>
      </c>
    </row>
    <row r="3976" spans="1:5" x14ac:dyDescent="0.25">
      <c r="A3976">
        <v>48</v>
      </c>
      <c r="B3976" t="s">
        <v>3526</v>
      </c>
      <c r="C3976" t="s">
        <v>4327</v>
      </c>
      <c r="D3976" s="1">
        <v>2</v>
      </c>
      <c r="E3976">
        <v>78</v>
      </c>
    </row>
    <row r="3977" spans="1:5" hidden="1" x14ac:dyDescent="0.25">
      <c r="A3977">
        <v>1299</v>
      </c>
      <c r="B3977" t="s">
        <v>94</v>
      </c>
      <c r="C3977" t="s">
        <v>4328</v>
      </c>
      <c r="D3977">
        <v>0</v>
      </c>
      <c r="E3977">
        <v>78</v>
      </c>
    </row>
    <row r="3978" spans="1:5" hidden="1" x14ac:dyDescent="0.25">
      <c r="A3978">
        <v>261</v>
      </c>
      <c r="B3978" t="s">
        <v>40</v>
      </c>
      <c r="C3978" t="s">
        <v>4329</v>
      </c>
      <c r="D3978">
        <v>0</v>
      </c>
      <c r="E3978">
        <v>78</v>
      </c>
    </row>
    <row r="3979" spans="1:5" hidden="1" x14ac:dyDescent="0.25">
      <c r="A3979">
        <v>1355</v>
      </c>
      <c r="B3979" t="s">
        <v>449</v>
      </c>
      <c r="C3979" t="s">
        <v>4330</v>
      </c>
      <c r="D3979">
        <v>0</v>
      </c>
      <c r="E3979">
        <v>78</v>
      </c>
    </row>
    <row r="3980" spans="1:5" hidden="1" x14ac:dyDescent="0.25">
      <c r="A3980">
        <v>2284</v>
      </c>
      <c r="B3980" t="s">
        <v>2912</v>
      </c>
      <c r="C3980" t="s">
        <v>4331</v>
      </c>
      <c r="D3980">
        <v>0</v>
      </c>
      <c r="E3980">
        <v>78</v>
      </c>
    </row>
    <row r="3981" spans="1:5" hidden="1" x14ac:dyDescent="0.25">
      <c r="A3981">
        <v>636</v>
      </c>
      <c r="B3981" t="s">
        <v>296</v>
      </c>
      <c r="C3981" t="s">
        <v>4332</v>
      </c>
      <c r="D3981">
        <v>0</v>
      </c>
      <c r="E3981">
        <v>78</v>
      </c>
    </row>
    <row r="3982" spans="1:5" hidden="1" x14ac:dyDescent="0.25">
      <c r="A3982">
        <v>1400</v>
      </c>
      <c r="B3982" t="s">
        <v>2868</v>
      </c>
      <c r="C3982" t="s">
        <v>4333</v>
      </c>
      <c r="D3982">
        <v>0</v>
      </c>
      <c r="E3982">
        <v>78</v>
      </c>
    </row>
    <row r="3983" spans="1:5" hidden="1" x14ac:dyDescent="0.25">
      <c r="A3983">
        <v>2176</v>
      </c>
      <c r="B3983" t="s">
        <v>66</v>
      </c>
      <c r="C3983" t="s">
        <v>4334</v>
      </c>
      <c r="D3983">
        <v>0</v>
      </c>
      <c r="E3983">
        <v>78</v>
      </c>
    </row>
    <row r="3984" spans="1:5" hidden="1" x14ac:dyDescent="0.25">
      <c r="A3984">
        <v>1111</v>
      </c>
      <c r="B3984" t="s">
        <v>30</v>
      </c>
      <c r="C3984" t="s">
        <v>4335</v>
      </c>
      <c r="D3984">
        <v>0</v>
      </c>
      <c r="E3984">
        <v>78</v>
      </c>
    </row>
    <row r="3985" spans="1:5" hidden="1" x14ac:dyDescent="0.25">
      <c r="A3985">
        <v>1111</v>
      </c>
      <c r="B3985" t="s">
        <v>30</v>
      </c>
      <c r="C3985" t="s">
        <v>4336</v>
      </c>
      <c r="D3985">
        <v>0</v>
      </c>
      <c r="E3985">
        <v>78</v>
      </c>
    </row>
    <row r="3986" spans="1:5" hidden="1" x14ac:dyDescent="0.25">
      <c r="A3986">
        <v>1964</v>
      </c>
      <c r="B3986" t="s">
        <v>342</v>
      </c>
      <c r="C3986" t="s">
        <v>4337</v>
      </c>
      <c r="D3986">
        <v>0</v>
      </c>
      <c r="E3986">
        <v>78</v>
      </c>
    </row>
    <row r="3987" spans="1:5" hidden="1" x14ac:dyDescent="0.25">
      <c r="A3987">
        <v>969</v>
      </c>
      <c r="B3987" t="s">
        <v>2109</v>
      </c>
      <c r="C3987" t="e">
        <f>-¿por qué no te hiciste jalar en el examen de ingreso? -por culpa de una chica</f>
        <v>#NAME?</v>
      </c>
      <c r="D3987">
        <v>0</v>
      </c>
      <c r="E3987">
        <v>78</v>
      </c>
    </row>
    <row r="3988" spans="1:5" hidden="1" x14ac:dyDescent="0.25">
      <c r="A3988">
        <v>293</v>
      </c>
      <c r="B3988" t="s">
        <v>313</v>
      </c>
      <c r="C3988" t="s">
        <v>4338</v>
      </c>
      <c r="D3988">
        <v>0</v>
      </c>
      <c r="E3988">
        <v>78</v>
      </c>
    </row>
    <row r="3989" spans="1:5" hidden="1" x14ac:dyDescent="0.25">
      <c r="A3989">
        <v>432</v>
      </c>
      <c r="B3989" t="s">
        <v>815</v>
      </c>
      <c r="C3989" t="s">
        <v>4339</v>
      </c>
      <c r="D3989">
        <v>0</v>
      </c>
      <c r="E3989">
        <v>78</v>
      </c>
    </row>
    <row r="3990" spans="1:5" hidden="1" x14ac:dyDescent="0.25">
      <c r="A3990">
        <v>332</v>
      </c>
      <c r="B3990" t="s">
        <v>717</v>
      </c>
      <c r="C3990" t="s">
        <v>4340</v>
      </c>
      <c r="D3990">
        <v>0</v>
      </c>
      <c r="E3990">
        <v>78</v>
      </c>
    </row>
    <row r="3991" spans="1:5" hidden="1" x14ac:dyDescent="0.25">
      <c r="A3991">
        <v>345</v>
      </c>
      <c r="B3991" t="s">
        <v>356</v>
      </c>
      <c r="C3991" t="s">
        <v>4341</v>
      </c>
      <c r="D3991">
        <v>0</v>
      </c>
      <c r="E3991">
        <v>78</v>
      </c>
    </row>
    <row r="3992" spans="1:5" hidden="1" x14ac:dyDescent="0.25">
      <c r="A3992">
        <v>2115</v>
      </c>
      <c r="B3992" t="s">
        <v>35</v>
      </c>
      <c r="C3992" t="s">
        <v>4342</v>
      </c>
      <c r="D3992">
        <v>0</v>
      </c>
      <c r="E3992">
        <v>78</v>
      </c>
    </row>
    <row r="3993" spans="1:5" x14ac:dyDescent="0.25">
      <c r="A3993">
        <v>1466</v>
      </c>
      <c r="B3993" t="s">
        <v>4343</v>
      </c>
      <c r="C3993" t="s">
        <v>4344</v>
      </c>
      <c r="D3993" s="1">
        <v>2</v>
      </c>
      <c r="E3993">
        <v>78</v>
      </c>
    </row>
    <row r="3994" spans="1:5" hidden="1" x14ac:dyDescent="0.25">
      <c r="A3994">
        <v>1111</v>
      </c>
      <c r="B3994" t="s">
        <v>30</v>
      </c>
      <c r="C3994" t="s">
        <v>4345</v>
      </c>
      <c r="D3994">
        <v>0</v>
      </c>
      <c r="E3994">
        <v>78</v>
      </c>
    </row>
    <row r="3995" spans="1:5" hidden="1" x14ac:dyDescent="0.25">
      <c r="A3995">
        <v>1875</v>
      </c>
      <c r="B3995" t="s">
        <v>107</v>
      </c>
      <c r="C3995" t="s">
        <v>4346</v>
      </c>
      <c r="D3995">
        <v>0</v>
      </c>
      <c r="E3995">
        <v>78</v>
      </c>
    </row>
    <row r="3996" spans="1:5" hidden="1" x14ac:dyDescent="0.25">
      <c r="A3996">
        <v>419</v>
      </c>
      <c r="B3996" t="s">
        <v>1087</v>
      </c>
      <c r="C3996" t="s">
        <v>4347</v>
      </c>
      <c r="D3996">
        <v>0</v>
      </c>
      <c r="E3996">
        <v>78</v>
      </c>
    </row>
    <row r="3997" spans="1:5" hidden="1" x14ac:dyDescent="0.25">
      <c r="A3997">
        <v>2189</v>
      </c>
      <c r="B3997" t="s">
        <v>37</v>
      </c>
      <c r="C3997" t="s">
        <v>4348</v>
      </c>
      <c r="D3997">
        <v>0</v>
      </c>
      <c r="E3997">
        <v>78</v>
      </c>
    </row>
    <row r="3998" spans="1:5" hidden="1" x14ac:dyDescent="0.25">
      <c r="A3998">
        <v>414</v>
      </c>
      <c r="B3998" t="s">
        <v>49</v>
      </c>
      <c r="C3998" t="s">
        <v>4349</v>
      </c>
      <c r="D3998">
        <v>0</v>
      </c>
      <c r="E3998">
        <v>78</v>
      </c>
    </row>
    <row r="3999" spans="1:5" hidden="1" x14ac:dyDescent="0.25">
      <c r="A3999">
        <v>1167</v>
      </c>
      <c r="B3999" t="s">
        <v>1190</v>
      </c>
      <c r="C3999" t="s">
        <v>4350</v>
      </c>
      <c r="D3999">
        <v>0</v>
      </c>
      <c r="E3999">
        <v>78</v>
      </c>
    </row>
    <row r="4000" spans="1:5" hidden="1" x14ac:dyDescent="0.25">
      <c r="A4000">
        <v>797</v>
      </c>
      <c r="B4000" t="s">
        <v>631</v>
      </c>
      <c r="C4000" t="s">
        <v>4351</v>
      </c>
      <c r="D4000">
        <v>0</v>
      </c>
      <c r="E4000">
        <v>78</v>
      </c>
    </row>
    <row r="4001" spans="1:5" hidden="1" x14ac:dyDescent="0.25">
      <c r="A4001">
        <v>414</v>
      </c>
      <c r="B4001" t="s">
        <v>49</v>
      </c>
      <c r="C4001" t="s">
        <v>4352</v>
      </c>
      <c r="D4001">
        <v>0</v>
      </c>
      <c r="E4001">
        <v>78</v>
      </c>
    </row>
    <row r="4002" spans="1:5" hidden="1" x14ac:dyDescent="0.25">
      <c r="A4002">
        <v>1871</v>
      </c>
      <c r="B4002" t="s">
        <v>373</v>
      </c>
      <c r="C4002" t="s">
        <v>4353</v>
      </c>
      <c r="D4002">
        <v>0</v>
      </c>
      <c r="E4002">
        <v>78</v>
      </c>
    </row>
    <row r="4003" spans="1:5" hidden="1" x14ac:dyDescent="0.25">
      <c r="A4003">
        <v>846</v>
      </c>
      <c r="B4003" t="s">
        <v>344</v>
      </c>
      <c r="C4003" t="s">
        <v>4354</v>
      </c>
      <c r="D4003">
        <v>0</v>
      </c>
      <c r="E4003">
        <v>78</v>
      </c>
    </row>
    <row r="4004" spans="1:5" hidden="1" x14ac:dyDescent="0.25">
      <c r="A4004">
        <v>1467</v>
      </c>
      <c r="B4004" t="s">
        <v>428</v>
      </c>
      <c r="C4004" t="s">
        <v>4355</v>
      </c>
      <c r="D4004">
        <v>0</v>
      </c>
      <c r="E4004">
        <v>78</v>
      </c>
    </row>
    <row r="4005" spans="1:5" hidden="1" x14ac:dyDescent="0.25">
      <c r="A4005">
        <v>75</v>
      </c>
      <c r="B4005" t="s">
        <v>5</v>
      </c>
      <c r="C4005" t="s">
        <v>4356</v>
      </c>
      <c r="D4005">
        <v>0</v>
      </c>
      <c r="E4005">
        <v>78</v>
      </c>
    </row>
    <row r="4006" spans="1:5" hidden="1" x14ac:dyDescent="0.25">
      <c r="A4006">
        <v>1464</v>
      </c>
      <c r="B4006" t="s">
        <v>55</v>
      </c>
      <c r="C4006" t="s">
        <v>4357</v>
      </c>
      <c r="D4006">
        <v>0</v>
      </c>
      <c r="E4006">
        <v>78</v>
      </c>
    </row>
    <row r="4007" spans="1:5" hidden="1" x14ac:dyDescent="0.25">
      <c r="A4007">
        <v>2300</v>
      </c>
      <c r="B4007" t="s">
        <v>2232</v>
      </c>
      <c r="C4007" t="s">
        <v>4358</v>
      </c>
      <c r="D4007">
        <v>0</v>
      </c>
      <c r="E4007">
        <v>78</v>
      </c>
    </row>
    <row r="4008" spans="1:5" hidden="1" x14ac:dyDescent="0.25">
      <c r="A4008">
        <v>90</v>
      </c>
      <c r="B4008" t="s">
        <v>4359</v>
      </c>
      <c r="C4008" t="s">
        <v>4360</v>
      </c>
      <c r="D4008">
        <v>0</v>
      </c>
      <c r="E4008">
        <v>78</v>
      </c>
    </row>
    <row r="4009" spans="1:5" hidden="1" x14ac:dyDescent="0.25">
      <c r="A4009">
        <v>75</v>
      </c>
      <c r="B4009" t="s">
        <v>5</v>
      </c>
      <c r="C4009" t="s">
        <v>4361</v>
      </c>
      <c r="D4009">
        <v>0</v>
      </c>
      <c r="E4009">
        <v>78</v>
      </c>
    </row>
    <row r="4010" spans="1:5" hidden="1" x14ac:dyDescent="0.25">
      <c r="A4010">
        <v>1429</v>
      </c>
      <c r="B4010" t="s">
        <v>637</v>
      </c>
      <c r="C4010" t="s">
        <v>4362</v>
      </c>
      <c r="D4010">
        <v>0</v>
      </c>
      <c r="E4010">
        <v>78</v>
      </c>
    </row>
    <row r="4011" spans="1:5" hidden="1" x14ac:dyDescent="0.25">
      <c r="A4011">
        <v>414</v>
      </c>
      <c r="B4011" t="s">
        <v>49</v>
      </c>
      <c r="C4011" t="s">
        <v>4363</v>
      </c>
      <c r="D4011">
        <v>0</v>
      </c>
      <c r="E4011">
        <v>78</v>
      </c>
    </row>
    <row r="4012" spans="1:5" hidden="1" x14ac:dyDescent="0.25">
      <c r="A4012">
        <v>1450</v>
      </c>
      <c r="B4012" t="s">
        <v>241</v>
      </c>
      <c r="C4012" t="s">
        <v>4364</v>
      </c>
      <c r="D4012">
        <v>0</v>
      </c>
      <c r="E4012">
        <v>78</v>
      </c>
    </row>
    <row r="4013" spans="1:5" hidden="1" x14ac:dyDescent="0.25">
      <c r="A4013">
        <v>1876</v>
      </c>
      <c r="B4013" t="s">
        <v>57</v>
      </c>
      <c r="C4013" t="s">
        <v>4365</v>
      </c>
      <c r="D4013">
        <v>0</v>
      </c>
      <c r="E4013">
        <v>79</v>
      </c>
    </row>
    <row r="4014" spans="1:5" hidden="1" x14ac:dyDescent="0.25">
      <c r="A4014">
        <v>1954</v>
      </c>
      <c r="B4014" t="s">
        <v>83</v>
      </c>
      <c r="C4014" t="s">
        <v>4366</v>
      </c>
      <c r="D4014">
        <v>0</v>
      </c>
      <c r="E4014">
        <v>79</v>
      </c>
    </row>
    <row r="4015" spans="1:5" hidden="1" x14ac:dyDescent="0.25">
      <c r="A4015">
        <v>382</v>
      </c>
      <c r="B4015" t="s">
        <v>9</v>
      </c>
      <c r="C4015" t="s">
        <v>4367</v>
      </c>
      <c r="D4015">
        <v>0</v>
      </c>
      <c r="E4015">
        <v>79</v>
      </c>
    </row>
    <row r="4016" spans="1:5" hidden="1" x14ac:dyDescent="0.25">
      <c r="A4016">
        <v>435</v>
      </c>
      <c r="B4016" t="s">
        <v>126</v>
      </c>
      <c r="C4016" t="s">
        <v>4368</v>
      </c>
      <c r="D4016">
        <v>0</v>
      </c>
      <c r="E4016">
        <v>79</v>
      </c>
    </row>
    <row r="4017" spans="1:5" hidden="1" x14ac:dyDescent="0.25">
      <c r="A4017">
        <v>1129</v>
      </c>
      <c r="B4017" t="s">
        <v>88</v>
      </c>
      <c r="C4017" t="s">
        <v>4369</v>
      </c>
      <c r="D4017">
        <v>0</v>
      </c>
      <c r="E4017">
        <v>79</v>
      </c>
    </row>
    <row r="4018" spans="1:5" hidden="1" x14ac:dyDescent="0.25">
      <c r="A4018">
        <v>1501</v>
      </c>
      <c r="B4018" t="s">
        <v>118</v>
      </c>
      <c r="C4018" t="s">
        <v>4370</v>
      </c>
      <c r="D4018">
        <v>0</v>
      </c>
      <c r="E4018">
        <v>79</v>
      </c>
    </row>
    <row r="4019" spans="1:5" hidden="1" x14ac:dyDescent="0.25">
      <c r="A4019">
        <v>1111</v>
      </c>
      <c r="B4019" t="s">
        <v>30</v>
      </c>
      <c r="C4019" t="s">
        <v>4371</v>
      </c>
      <c r="D4019">
        <v>0</v>
      </c>
      <c r="E4019">
        <v>79</v>
      </c>
    </row>
    <row r="4020" spans="1:5" hidden="1" x14ac:dyDescent="0.25">
      <c r="A4020">
        <v>1189</v>
      </c>
      <c r="B4020" t="s">
        <v>562</v>
      </c>
      <c r="C4020" t="s">
        <v>4372</v>
      </c>
      <c r="D4020">
        <v>0</v>
      </c>
      <c r="E4020">
        <v>79</v>
      </c>
    </row>
    <row r="4021" spans="1:5" hidden="1" x14ac:dyDescent="0.25">
      <c r="A4021">
        <v>587</v>
      </c>
      <c r="B4021" t="s">
        <v>289</v>
      </c>
      <c r="C4021" t="s">
        <v>4373</v>
      </c>
      <c r="D4021">
        <v>0</v>
      </c>
      <c r="E4021">
        <v>79</v>
      </c>
    </row>
    <row r="4022" spans="1:5" hidden="1" x14ac:dyDescent="0.25">
      <c r="A4022">
        <v>96</v>
      </c>
      <c r="B4022" t="s">
        <v>310</v>
      </c>
      <c r="C4022" t="s">
        <v>4374</v>
      </c>
      <c r="D4022">
        <v>0</v>
      </c>
      <c r="E4022">
        <v>79</v>
      </c>
    </row>
    <row r="4023" spans="1:5" hidden="1" x14ac:dyDescent="0.25">
      <c r="A4023">
        <v>587</v>
      </c>
      <c r="B4023" t="s">
        <v>289</v>
      </c>
      <c r="C4023" t="s">
        <v>4375</v>
      </c>
      <c r="D4023">
        <v>0</v>
      </c>
      <c r="E4023">
        <v>79</v>
      </c>
    </row>
    <row r="4024" spans="1:5" hidden="1" x14ac:dyDescent="0.25">
      <c r="A4024">
        <v>1129</v>
      </c>
      <c r="B4024" t="s">
        <v>88</v>
      </c>
      <c r="C4024" t="s">
        <v>4376</v>
      </c>
      <c r="D4024">
        <v>0</v>
      </c>
      <c r="E4024">
        <v>79</v>
      </c>
    </row>
    <row r="4025" spans="1:5" hidden="1" x14ac:dyDescent="0.25">
      <c r="A4025">
        <v>265</v>
      </c>
      <c r="B4025" t="s">
        <v>256</v>
      </c>
      <c r="C4025" t="e">
        <f>-¿Y qué ha habido, qué es lo que ha pasao? -Pelea, pue, con caporales gendarmes</f>
        <v>#NAME?</v>
      </c>
      <c r="D4025">
        <v>0</v>
      </c>
      <c r="E4025">
        <v>79</v>
      </c>
    </row>
    <row r="4026" spans="1:5" hidden="1" x14ac:dyDescent="0.25">
      <c r="A4026">
        <v>212</v>
      </c>
      <c r="B4026" t="s">
        <v>111</v>
      </c>
      <c r="C4026" t="s">
        <v>4377</v>
      </c>
      <c r="D4026">
        <v>0</v>
      </c>
      <c r="E4026">
        <v>79</v>
      </c>
    </row>
    <row r="4027" spans="1:5" hidden="1" x14ac:dyDescent="0.25">
      <c r="A4027">
        <v>513</v>
      </c>
      <c r="B4027" t="s">
        <v>61</v>
      </c>
      <c r="C4027" t="s">
        <v>4378</v>
      </c>
      <c r="D4027">
        <v>0</v>
      </c>
      <c r="E4027">
        <v>79</v>
      </c>
    </row>
    <row r="4028" spans="1:5" hidden="1" x14ac:dyDescent="0.25">
      <c r="A4028">
        <v>2211</v>
      </c>
      <c r="B4028" t="s">
        <v>2645</v>
      </c>
      <c r="C4028" t="s">
        <v>4379</v>
      </c>
      <c r="D4028">
        <v>0</v>
      </c>
      <c r="E4028">
        <v>79</v>
      </c>
    </row>
    <row r="4029" spans="1:5" hidden="1" x14ac:dyDescent="0.25">
      <c r="A4029">
        <v>2294</v>
      </c>
      <c r="B4029" t="s">
        <v>71</v>
      </c>
      <c r="C4029" t="s">
        <v>4380</v>
      </c>
      <c r="D4029">
        <v>0</v>
      </c>
      <c r="E4029">
        <v>79</v>
      </c>
    </row>
    <row r="4030" spans="1:5" hidden="1" x14ac:dyDescent="0.25">
      <c r="A4030">
        <v>587</v>
      </c>
      <c r="B4030" t="s">
        <v>289</v>
      </c>
      <c r="C4030" t="s">
        <v>4381</v>
      </c>
      <c r="D4030">
        <v>0</v>
      </c>
      <c r="E4030">
        <v>79</v>
      </c>
    </row>
    <row r="4031" spans="1:5" hidden="1" x14ac:dyDescent="0.25">
      <c r="A4031">
        <v>1111</v>
      </c>
      <c r="B4031" t="s">
        <v>30</v>
      </c>
      <c r="C4031" t="s">
        <v>4382</v>
      </c>
      <c r="D4031">
        <v>0</v>
      </c>
      <c r="E4031">
        <v>79</v>
      </c>
    </row>
    <row r="4032" spans="1:5" hidden="1" x14ac:dyDescent="0.25">
      <c r="A4032">
        <v>1253</v>
      </c>
      <c r="B4032" t="s">
        <v>205</v>
      </c>
      <c r="C4032" t="s">
        <v>4383</v>
      </c>
      <c r="D4032">
        <v>0</v>
      </c>
      <c r="E4032">
        <v>79</v>
      </c>
    </row>
    <row r="4033" spans="1:5" hidden="1" x14ac:dyDescent="0.25">
      <c r="A4033">
        <v>1964</v>
      </c>
      <c r="B4033" t="s">
        <v>342</v>
      </c>
      <c r="C4033" t="s">
        <v>4384</v>
      </c>
      <c r="D4033">
        <v>0</v>
      </c>
      <c r="E4033">
        <v>79</v>
      </c>
    </row>
    <row r="4034" spans="1:5" hidden="1" x14ac:dyDescent="0.25">
      <c r="A4034">
        <v>1111</v>
      </c>
      <c r="B4034" t="s">
        <v>30</v>
      </c>
      <c r="C4034" t="s">
        <v>4385</v>
      </c>
      <c r="D4034">
        <v>0</v>
      </c>
      <c r="E4034">
        <v>79</v>
      </c>
    </row>
    <row r="4035" spans="1:5" hidden="1" x14ac:dyDescent="0.25">
      <c r="A4035">
        <v>2115</v>
      </c>
      <c r="B4035" t="s">
        <v>35</v>
      </c>
      <c r="C4035" t="s">
        <v>4386</v>
      </c>
      <c r="D4035">
        <v>0</v>
      </c>
      <c r="E4035">
        <v>79</v>
      </c>
    </row>
    <row r="4036" spans="1:5" hidden="1" x14ac:dyDescent="0.25">
      <c r="A4036">
        <v>905</v>
      </c>
      <c r="B4036" t="s">
        <v>4387</v>
      </c>
      <c r="C4036" t="s">
        <v>4388</v>
      </c>
      <c r="D4036">
        <v>0</v>
      </c>
      <c r="E4036">
        <v>79</v>
      </c>
    </row>
    <row r="4037" spans="1:5" hidden="1" x14ac:dyDescent="0.25">
      <c r="A4037">
        <v>766</v>
      </c>
      <c r="B4037" t="s">
        <v>1021</v>
      </c>
      <c r="C4037" t="s">
        <v>4389</v>
      </c>
      <c r="D4037">
        <v>0</v>
      </c>
      <c r="E4037">
        <v>79</v>
      </c>
    </row>
    <row r="4038" spans="1:5" hidden="1" x14ac:dyDescent="0.25">
      <c r="A4038">
        <v>293</v>
      </c>
      <c r="B4038" t="s">
        <v>313</v>
      </c>
      <c r="C4038" t="s">
        <v>4390</v>
      </c>
      <c r="D4038">
        <v>0</v>
      </c>
      <c r="E4038">
        <v>79</v>
      </c>
    </row>
    <row r="4039" spans="1:5" hidden="1" x14ac:dyDescent="0.25">
      <c r="A4039">
        <v>1968</v>
      </c>
      <c r="B4039" t="s">
        <v>849</v>
      </c>
      <c r="C4039" t="s">
        <v>4391</v>
      </c>
      <c r="D4039">
        <v>0</v>
      </c>
      <c r="E4039">
        <v>79</v>
      </c>
    </row>
    <row r="4040" spans="1:5" hidden="1" x14ac:dyDescent="0.25">
      <c r="A4040">
        <v>513</v>
      </c>
      <c r="B4040" t="s">
        <v>61</v>
      </c>
      <c r="C4040" t="s">
        <v>4392</v>
      </c>
      <c r="D4040">
        <v>0</v>
      </c>
      <c r="E4040">
        <v>79</v>
      </c>
    </row>
    <row r="4041" spans="1:5" hidden="1" x14ac:dyDescent="0.25">
      <c r="A4041">
        <v>2236</v>
      </c>
      <c r="B4041" t="s">
        <v>90</v>
      </c>
      <c r="C4041" t="s">
        <v>4393</v>
      </c>
      <c r="D4041">
        <v>0</v>
      </c>
      <c r="E4041">
        <v>79</v>
      </c>
    </row>
    <row r="4042" spans="1:5" hidden="1" x14ac:dyDescent="0.25">
      <c r="A4042">
        <v>1669</v>
      </c>
      <c r="B4042" t="s">
        <v>176</v>
      </c>
      <c r="C4042" t="s">
        <v>4394</v>
      </c>
      <c r="D4042">
        <v>0</v>
      </c>
      <c r="E4042">
        <v>79</v>
      </c>
    </row>
    <row r="4043" spans="1:5" hidden="1" x14ac:dyDescent="0.25">
      <c r="A4043">
        <v>582</v>
      </c>
      <c r="B4043" t="s">
        <v>1644</v>
      </c>
      <c r="C4043" t="s">
        <v>4395</v>
      </c>
      <c r="D4043">
        <v>0</v>
      </c>
      <c r="E4043">
        <v>79</v>
      </c>
    </row>
    <row r="4044" spans="1:5" hidden="1" x14ac:dyDescent="0.25">
      <c r="A4044">
        <v>382</v>
      </c>
      <c r="B4044" t="s">
        <v>9</v>
      </c>
      <c r="C4044" t="s">
        <v>4396</v>
      </c>
      <c r="D4044">
        <v>0</v>
      </c>
      <c r="E4044">
        <v>79</v>
      </c>
    </row>
    <row r="4045" spans="1:5" hidden="1" x14ac:dyDescent="0.25">
      <c r="A4045">
        <v>1763</v>
      </c>
      <c r="B4045" t="s">
        <v>4397</v>
      </c>
      <c r="C4045" t="s">
        <v>4398</v>
      </c>
      <c r="D4045">
        <v>0</v>
      </c>
      <c r="E4045">
        <v>79</v>
      </c>
    </row>
    <row r="4046" spans="1:5" hidden="1" x14ac:dyDescent="0.25">
      <c r="A4046">
        <v>2115</v>
      </c>
      <c r="B4046" t="s">
        <v>35</v>
      </c>
      <c r="C4046" t="s">
        <v>4399</v>
      </c>
      <c r="D4046">
        <v>0</v>
      </c>
      <c r="E4046">
        <v>79</v>
      </c>
    </row>
    <row r="4047" spans="1:5" hidden="1" x14ac:dyDescent="0.25">
      <c r="A4047">
        <v>772</v>
      </c>
      <c r="B4047" t="s">
        <v>740</v>
      </c>
      <c r="C4047" t="s">
        <v>4400</v>
      </c>
      <c r="D4047">
        <v>0</v>
      </c>
      <c r="E4047">
        <v>79</v>
      </c>
    </row>
    <row r="4048" spans="1:5" hidden="1" x14ac:dyDescent="0.25">
      <c r="A4048">
        <v>1056</v>
      </c>
      <c r="B4048" t="s">
        <v>291</v>
      </c>
      <c r="C4048" t="s">
        <v>4401</v>
      </c>
      <c r="D4048">
        <v>0</v>
      </c>
      <c r="E4048">
        <v>79</v>
      </c>
    </row>
    <row r="4049" spans="1:5" hidden="1" x14ac:dyDescent="0.25">
      <c r="A4049">
        <v>929</v>
      </c>
      <c r="B4049" t="s">
        <v>325</v>
      </c>
      <c r="C4049" t="s">
        <v>4402</v>
      </c>
      <c r="D4049">
        <v>0</v>
      </c>
      <c r="E4049">
        <v>79</v>
      </c>
    </row>
    <row r="4050" spans="1:5" hidden="1" x14ac:dyDescent="0.25">
      <c r="A4050">
        <v>1429</v>
      </c>
      <c r="B4050" t="s">
        <v>637</v>
      </c>
      <c r="C4050" t="s">
        <v>4403</v>
      </c>
      <c r="D4050">
        <v>0</v>
      </c>
      <c r="E4050">
        <v>79</v>
      </c>
    </row>
    <row r="4051" spans="1:5" hidden="1" x14ac:dyDescent="0.25">
      <c r="A4051">
        <v>1056</v>
      </c>
      <c r="B4051" t="s">
        <v>291</v>
      </c>
      <c r="C4051" t="s">
        <v>4404</v>
      </c>
      <c r="D4051">
        <v>0</v>
      </c>
      <c r="E4051">
        <v>79</v>
      </c>
    </row>
    <row r="4052" spans="1:5" hidden="1" x14ac:dyDescent="0.25">
      <c r="A4052">
        <v>2045</v>
      </c>
      <c r="B4052" t="s">
        <v>759</v>
      </c>
      <c r="C4052" t="s">
        <v>4405</v>
      </c>
      <c r="D4052">
        <v>0</v>
      </c>
      <c r="E4052">
        <v>79</v>
      </c>
    </row>
    <row r="4053" spans="1:5" hidden="1" x14ac:dyDescent="0.25">
      <c r="A4053">
        <v>61</v>
      </c>
      <c r="B4053" t="s">
        <v>123</v>
      </c>
      <c r="C4053" t="s">
        <v>4406</v>
      </c>
      <c r="D4053">
        <v>0</v>
      </c>
      <c r="E4053">
        <v>79</v>
      </c>
    </row>
    <row r="4054" spans="1:5" x14ac:dyDescent="0.25">
      <c r="A4054">
        <v>47</v>
      </c>
      <c r="B4054" t="s">
        <v>851</v>
      </c>
      <c r="C4054" t="s">
        <v>4407</v>
      </c>
      <c r="D4054" s="1">
        <v>3</v>
      </c>
      <c r="E4054">
        <v>79</v>
      </c>
    </row>
    <row r="4055" spans="1:5" hidden="1" x14ac:dyDescent="0.25">
      <c r="A4055">
        <v>1068</v>
      </c>
      <c r="B4055" t="s">
        <v>595</v>
      </c>
      <c r="C4055" t="e">
        <f>-¡Anda, [5]!Rosario suelta una carcajada y se pierde entre la muchedumbre</f>
        <v>#NAME?</v>
      </c>
      <c r="D4055">
        <v>0</v>
      </c>
      <c r="E4055">
        <v>79</v>
      </c>
    </row>
    <row r="4056" spans="1:5" hidden="1" x14ac:dyDescent="0.25">
      <c r="A4056">
        <v>2115</v>
      </c>
      <c r="B4056" t="s">
        <v>35</v>
      </c>
      <c r="C4056" t="s">
        <v>4408</v>
      </c>
      <c r="D4056">
        <v>0</v>
      </c>
      <c r="E4056">
        <v>79</v>
      </c>
    </row>
    <row r="4057" spans="1:5" hidden="1" x14ac:dyDescent="0.25">
      <c r="A4057">
        <v>275</v>
      </c>
      <c r="B4057" t="s">
        <v>33</v>
      </c>
      <c r="C4057" t="s">
        <v>4409</v>
      </c>
      <c r="D4057">
        <v>0</v>
      </c>
      <c r="E4057">
        <v>79</v>
      </c>
    </row>
    <row r="4058" spans="1:5" hidden="1" x14ac:dyDescent="0.25">
      <c r="A4058">
        <v>382</v>
      </c>
      <c r="B4058" t="s">
        <v>9</v>
      </c>
      <c r="C4058" t="s">
        <v>4410</v>
      </c>
      <c r="D4058">
        <v>0</v>
      </c>
      <c r="E4058">
        <v>79</v>
      </c>
    </row>
    <row r="4059" spans="1:5" hidden="1" x14ac:dyDescent="0.25">
      <c r="A4059">
        <v>2291</v>
      </c>
      <c r="B4059" t="s">
        <v>86</v>
      </c>
      <c r="C4059" t="s">
        <v>4411</v>
      </c>
      <c r="D4059">
        <v>0</v>
      </c>
      <c r="E4059">
        <v>79</v>
      </c>
    </row>
    <row r="4060" spans="1:5" hidden="1" x14ac:dyDescent="0.25">
      <c r="A4060">
        <v>1009</v>
      </c>
      <c r="B4060" t="s">
        <v>116</v>
      </c>
      <c r="C4060" t="s">
        <v>4412</v>
      </c>
      <c r="D4060">
        <v>0</v>
      </c>
      <c r="E4060">
        <v>79</v>
      </c>
    </row>
    <row r="4061" spans="1:5" hidden="1" x14ac:dyDescent="0.25">
      <c r="A4061">
        <v>1383</v>
      </c>
      <c r="B4061" t="s">
        <v>569</v>
      </c>
      <c r="C4061" t="s">
        <v>4413</v>
      </c>
      <c r="D4061">
        <v>0</v>
      </c>
      <c r="E4061">
        <v>79</v>
      </c>
    </row>
    <row r="4062" spans="1:5" hidden="1" x14ac:dyDescent="0.25">
      <c r="A4062">
        <v>1875</v>
      </c>
      <c r="B4062" t="s">
        <v>107</v>
      </c>
      <c r="C4062" t="s">
        <v>4414</v>
      </c>
      <c r="D4062">
        <v>0</v>
      </c>
      <c r="E4062">
        <v>79</v>
      </c>
    </row>
    <row r="4063" spans="1:5" hidden="1" x14ac:dyDescent="0.25">
      <c r="A4063">
        <v>636</v>
      </c>
      <c r="B4063" t="s">
        <v>296</v>
      </c>
      <c r="C4063" t="s">
        <v>4415</v>
      </c>
      <c r="D4063">
        <v>0</v>
      </c>
      <c r="E4063">
        <v>79</v>
      </c>
    </row>
    <row r="4064" spans="1:5" hidden="1" x14ac:dyDescent="0.25">
      <c r="A4064">
        <v>83</v>
      </c>
      <c r="B4064" t="s">
        <v>3040</v>
      </c>
      <c r="C4064" t="s">
        <v>4416</v>
      </c>
      <c r="D4064">
        <v>0</v>
      </c>
      <c r="E4064">
        <v>79</v>
      </c>
    </row>
    <row r="4065" spans="1:5" hidden="1" x14ac:dyDescent="0.25">
      <c r="A4065">
        <v>361</v>
      </c>
      <c r="B4065" t="s">
        <v>27</v>
      </c>
      <c r="C4065" t="s">
        <v>4417</v>
      </c>
      <c r="D4065">
        <v>0</v>
      </c>
      <c r="E4065">
        <v>79</v>
      </c>
    </row>
    <row r="4066" spans="1:5" hidden="1" x14ac:dyDescent="0.25">
      <c r="A4066">
        <v>2176</v>
      </c>
      <c r="B4066" t="s">
        <v>66</v>
      </c>
      <c r="C4066" t="s">
        <v>4418</v>
      </c>
      <c r="D4066">
        <v>0</v>
      </c>
      <c r="E4066">
        <v>79</v>
      </c>
    </row>
    <row r="4067" spans="1:5" hidden="1" x14ac:dyDescent="0.25">
      <c r="A4067">
        <v>1111</v>
      </c>
      <c r="B4067" t="s">
        <v>30</v>
      </c>
      <c r="C4067" t="s">
        <v>4419</v>
      </c>
      <c r="D4067">
        <v>0</v>
      </c>
      <c r="E4067">
        <v>79</v>
      </c>
    </row>
    <row r="4068" spans="1:5" hidden="1" x14ac:dyDescent="0.25">
      <c r="A4068">
        <v>1279</v>
      </c>
      <c r="B4068" t="s">
        <v>438</v>
      </c>
      <c r="C4068" t="s">
        <v>4420</v>
      </c>
      <c r="D4068">
        <v>0</v>
      </c>
      <c r="E4068">
        <v>79</v>
      </c>
    </row>
    <row r="4069" spans="1:5" hidden="1" x14ac:dyDescent="0.25">
      <c r="A4069">
        <v>1111</v>
      </c>
      <c r="B4069" t="s">
        <v>30</v>
      </c>
      <c r="C4069" t="s">
        <v>4421</v>
      </c>
      <c r="D4069">
        <v>0</v>
      </c>
      <c r="E4069">
        <v>79</v>
      </c>
    </row>
    <row r="4070" spans="1:5" hidden="1" x14ac:dyDescent="0.25">
      <c r="A4070">
        <v>769</v>
      </c>
      <c r="B4070" t="s">
        <v>271</v>
      </c>
      <c r="C4070" t="s">
        <v>4422</v>
      </c>
      <c r="D4070">
        <v>0</v>
      </c>
      <c r="E4070">
        <v>79</v>
      </c>
    </row>
    <row r="4071" spans="1:5" hidden="1" x14ac:dyDescent="0.25">
      <c r="A4071">
        <v>1111</v>
      </c>
      <c r="B4071" t="s">
        <v>30</v>
      </c>
      <c r="C4071" t="s">
        <v>4423</v>
      </c>
      <c r="D4071">
        <v>0</v>
      </c>
      <c r="E4071">
        <v>79</v>
      </c>
    </row>
    <row r="4072" spans="1:5" hidden="1" x14ac:dyDescent="0.25">
      <c r="A4072">
        <v>1098</v>
      </c>
      <c r="B4072" t="s">
        <v>502</v>
      </c>
      <c r="C4072" t="s">
        <v>4424</v>
      </c>
      <c r="D4072">
        <v>0</v>
      </c>
      <c r="E4072">
        <v>79</v>
      </c>
    </row>
    <row r="4073" spans="1:5" x14ac:dyDescent="0.25">
      <c r="A4073">
        <v>2015</v>
      </c>
      <c r="B4073" t="s">
        <v>895</v>
      </c>
      <c r="C4073" t="s">
        <v>4425</v>
      </c>
      <c r="D4073" s="1">
        <v>2</v>
      </c>
      <c r="E4073">
        <v>79</v>
      </c>
    </row>
    <row r="4074" spans="1:5" hidden="1" x14ac:dyDescent="0.25">
      <c r="A4074">
        <v>484</v>
      </c>
      <c r="B4074" t="s">
        <v>1838</v>
      </c>
      <c r="C4074" t="s">
        <v>4426</v>
      </c>
      <c r="D4074">
        <v>0</v>
      </c>
      <c r="E4074">
        <v>79</v>
      </c>
    </row>
    <row r="4075" spans="1:5" hidden="1" x14ac:dyDescent="0.25">
      <c r="A4075">
        <v>1954</v>
      </c>
      <c r="B4075" t="s">
        <v>83</v>
      </c>
      <c r="C4075" t="s">
        <v>4427</v>
      </c>
      <c r="D4075">
        <v>0</v>
      </c>
      <c r="E4075">
        <v>79</v>
      </c>
    </row>
    <row r="4076" spans="1:5" hidden="1" x14ac:dyDescent="0.25">
      <c r="A4076">
        <v>1876</v>
      </c>
      <c r="B4076" t="s">
        <v>57</v>
      </c>
      <c r="C4076" t="s">
        <v>4428</v>
      </c>
      <c r="D4076">
        <v>0</v>
      </c>
      <c r="E4076">
        <v>79</v>
      </c>
    </row>
    <row r="4077" spans="1:5" hidden="1" x14ac:dyDescent="0.25">
      <c r="A4077">
        <v>2168</v>
      </c>
      <c r="B4077" t="s">
        <v>4429</v>
      </c>
      <c r="C4077" t="s">
        <v>4430</v>
      </c>
      <c r="D4077">
        <v>0</v>
      </c>
      <c r="E4077">
        <v>79</v>
      </c>
    </row>
    <row r="4078" spans="1:5" hidden="1" x14ac:dyDescent="0.25">
      <c r="A4078">
        <v>2115</v>
      </c>
      <c r="B4078" t="s">
        <v>35</v>
      </c>
      <c r="C4078" t="s">
        <v>4431</v>
      </c>
      <c r="D4078">
        <v>0</v>
      </c>
      <c r="E4078">
        <v>79</v>
      </c>
    </row>
    <row r="4079" spans="1:5" hidden="1" x14ac:dyDescent="0.25">
      <c r="A4079">
        <v>270</v>
      </c>
      <c r="B4079" t="s">
        <v>53</v>
      </c>
      <c r="C4079" t="s">
        <v>4432</v>
      </c>
      <c r="D4079">
        <v>0</v>
      </c>
      <c r="E4079">
        <v>79</v>
      </c>
    </row>
    <row r="4080" spans="1:5" hidden="1" x14ac:dyDescent="0.25">
      <c r="A4080">
        <v>661</v>
      </c>
      <c r="B4080" t="s">
        <v>124</v>
      </c>
      <c r="C4080" t="s">
        <v>4433</v>
      </c>
      <c r="D4080">
        <v>0</v>
      </c>
      <c r="E4080">
        <v>79</v>
      </c>
    </row>
    <row r="4081" spans="1:5" hidden="1" x14ac:dyDescent="0.25">
      <c r="A4081">
        <v>1778</v>
      </c>
      <c r="B4081" t="s">
        <v>1904</v>
      </c>
      <c r="C4081" t="s">
        <v>4434</v>
      </c>
      <c r="D4081">
        <v>0</v>
      </c>
      <c r="E4081">
        <v>79</v>
      </c>
    </row>
    <row r="4082" spans="1:5" hidden="1" x14ac:dyDescent="0.25">
      <c r="A4082">
        <v>1575</v>
      </c>
      <c r="B4082" t="s">
        <v>19</v>
      </c>
      <c r="C4082" t="s">
        <v>4435</v>
      </c>
      <c r="D4082">
        <v>0</v>
      </c>
      <c r="E4082">
        <v>79</v>
      </c>
    </row>
    <row r="4083" spans="1:5" hidden="1" x14ac:dyDescent="0.25">
      <c r="A4083">
        <v>1961</v>
      </c>
      <c r="B4083" t="s">
        <v>4436</v>
      </c>
      <c r="C4083" t="s">
        <v>4437</v>
      </c>
      <c r="D4083">
        <v>0</v>
      </c>
      <c r="E4083">
        <v>79</v>
      </c>
    </row>
    <row r="4084" spans="1:5" hidden="1" x14ac:dyDescent="0.25">
      <c r="A4084">
        <v>261</v>
      </c>
      <c r="B4084" t="s">
        <v>40</v>
      </c>
      <c r="C4084" t="s">
        <v>12788</v>
      </c>
      <c r="D4084">
        <v>0</v>
      </c>
      <c r="E4084">
        <v>0</v>
      </c>
    </row>
    <row r="4085" spans="1:5" hidden="1" x14ac:dyDescent="0.25">
      <c r="A4085">
        <v>1253</v>
      </c>
      <c r="B4085" t="s">
        <v>205</v>
      </c>
      <c r="C4085" t="s">
        <v>4438</v>
      </c>
      <c r="D4085">
        <v>0</v>
      </c>
      <c r="E4085">
        <v>79</v>
      </c>
    </row>
    <row r="4086" spans="1:5" hidden="1" x14ac:dyDescent="0.25">
      <c r="A4086">
        <v>1959</v>
      </c>
      <c r="B4086" t="s">
        <v>545</v>
      </c>
      <c r="C4086" t="s">
        <v>4439</v>
      </c>
      <c r="D4086">
        <v>0</v>
      </c>
      <c r="E4086">
        <v>79</v>
      </c>
    </row>
    <row r="4087" spans="1:5" hidden="1" x14ac:dyDescent="0.25">
      <c r="A4087">
        <v>1111</v>
      </c>
      <c r="B4087" t="s">
        <v>30</v>
      </c>
      <c r="C4087" t="s">
        <v>4440</v>
      </c>
      <c r="D4087">
        <v>0</v>
      </c>
      <c r="E4087">
        <v>79</v>
      </c>
    </row>
    <row r="4088" spans="1:5" hidden="1" x14ac:dyDescent="0.25">
      <c r="A4088">
        <v>96</v>
      </c>
      <c r="B4088" t="s">
        <v>310</v>
      </c>
      <c r="C4088" t="s">
        <v>4441</v>
      </c>
      <c r="D4088">
        <v>0</v>
      </c>
      <c r="E4088">
        <v>79</v>
      </c>
    </row>
    <row r="4089" spans="1:5" hidden="1" x14ac:dyDescent="0.25">
      <c r="A4089">
        <v>2273</v>
      </c>
      <c r="B4089" t="s">
        <v>2083</v>
      </c>
      <c r="C4089" t="s">
        <v>4442</v>
      </c>
      <c r="D4089">
        <v>0</v>
      </c>
      <c r="E4089">
        <v>79</v>
      </c>
    </row>
    <row r="4090" spans="1:5" hidden="1" x14ac:dyDescent="0.25">
      <c r="A4090">
        <v>2115</v>
      </c>
      <c r="B4090" t="s">
        <v>35</v>
      </c>
      <c r="C4090" t="s">
        <v>4443</v>
      </c>
      <c r="D4090">
        <v>0</v>
      </c>
      <c r="E4090">
        <v>79</v>
      </c>
    </row>
    <row r="4091" spans="1:5" hidden="1" x14ac:dyDescent="0.25">
      <c r="A4091">
        <v>1876</v>
      </c>
      <c r="B4091" t="s">
        <v>57</v>
      </c>
      <c r="C4091" t="s">
        <v>4444</v>
      </c>
      <c r="D4091">
        <v>0</v>
      </c>
      <c r="E4091">
        <v>79</v>
      </c>
    </row>
    <row r="4092" spans="1:5" hidden="1" x14ac:dyDescent="0.25">
      <c r="A4092">
        <v>409</v>
      </c>
      <c r="B4092" t="s">
        <v>4445</v>
      </c>
      <c r="C4092" t="s">
        <v>4446</v>
      </c>
      <c r="D4092">
        <v>0</v>
      </c>
      <c r="E4092">
        <v>79</v>
      </c>
    </row>
    <row r="4093" spans="1:5" hidden="1" x14ac:dyDescent="0.25">
      <c r="A4093">
        <v>382</v>
      </c>
      <c r="B4093" t="s">
        <v>9</v>
      </c>
      <c r="C4093" t="s">
        <v>4447</v>
      </c>
      <c r="D4093">
        <v>0</v>
      </c>
      <c r="E4093">
        <v>79</v>
      </c>
    </row>
    <row r="4094" spans="1:5" hidden="1" x14ac:dyDescent="0.25">
      <c r="A4094">
        <v>1253</v>
      </c>
      <c r="B4094" t="s">
        <v>205</v>
      </c>
      <c r="C4094" t="s">
        <v>4448</v>
      </c>
      <c r="D4094">
        <v>0</v>
      </c>
      <c r="E4094">
        <v>79</v>
      </c>
    </row>
    <row r="4095" spans="1:5" hidden="1" x14ac:dyDescent="0.25">
      <c r="A4095">
        <v>1299</v>
      </c>
      <c r="B4095" t="s">
        <v>94</v>
      </c>
      <c r="C4095" t="s">
        <v>4449</v>
      </c>
      <c r="D4095">
        <v>0</v>
      </c>
      <c r="E4095">
        <v>79</v>
      </c>
    </row>
    <row r="4096" spans="1:5" hidden="1" x14ac:dyDescent="0.25">
      <c r="A4096">
        <v>1044</v>
      </c>
      <c r="B4096" t="s">
        <v>2221</v>
      </c>
      <c r="C4096" t="s">
        <v>4450</v>
      </c>
      <c r="D4096">
        <v>0</v>
      </c>
      <c r="E4096">
        <v>79</v>
      </c>
    </row>
    <row r="4097" spans="1:5" hidden="1" x14ac:dyDescent="0.25">
      <c r="A4097">
        <v>435</v>
      </c>
      <c r="B4097" t="s">
        <v>126</v>
      </c>
      <c r="C4097" t="s">
        <v>4451</v>
      </c>
      <c r="D4097">
        <v>0</v>
      </c>
      <c r="E4097">
        <v>79</v>
      </c>
    </row>
    <row r="4098" spans="1:5" hidden="1" x14ac:dyDescent="0.25">
      <c r="A4098">
        <v>1876</v>
      </c>
      <c r="B4098" t="s">
        <v>57</v>
      </c>
      <c r="C4098" t="s">
        <v>4452</v>
      </c>
      <c r="D4098">
        <v>0</v>
      </c>
      <c r="E4098">
        <v>79</v>
      </c>
    </row>
    <row r="4099" spans="1:5" hidden="1" x14ac:dyDescent="0.25">
      <c r="A4099">
        <v>2258</v>
      </c>
      <c r="B4099" t="s">
        <v>683</v>
      </c>
      <c r="C4099" t="s">
        <v>4453</v>
      </c>
      <c r="D4099">
        <v>0</v>
      </c>
      <c r="E4099">
        <v>79</v>
      </c>
    </row>
    <row r="4100" spans="1:5" hidden="1" x14ac:dyDescent="0.25">
      <c r="A4100">
        <v>898</v>
      </c>
      <c r="B4100" t="s">
        <v>421</v>
      </c>
      <c r="C4100" t="s">
        <v>4454</v>
      </c>
      <c r="D4100">
        <v>0</v>
      </c>
      <c r="E4100">
        <v>79</v>
      </c>
    </row>
    <row r="4101" spans="1:5" hidden="1" x14ac:dyDescent="0.25">
      <c r="A4101">
        <v>2307</v>
      </c>
      <c r="B4101" t="s">
        <v>211</v>
      </c>
      <c r="C4101" t="s">
        <v>4455</v>
      </c>
      <c r="D4101">
        <v>0</v>
      </c>
      <c r="E4101">
        <v>79</v>
      </c>
    </row>
    <row r="4102" spans="1:5" hidden="1" x14ac:dyDescent="0.25">
      <c r="A4102">
        <v>2146</v>
      </c>
      <c r="B4102" t="s">
        <v>3037</v>
      </c>
      <c r="C4102" t="s">
        <v>4456</v>
      </c>
      <c r="D4102">
        <v>0</v>
      </c>
      <c r="E4102">
        <v>79</v>
      </c>
    </row>
    <row r="4103" spans="1:5" hidden="1" x14ac:dyDescent="0.25">
      <c r="A4103">
        <v>513</v>
      </c>
      <c r="B4103" t="s">
        <v>61</v>
      </c>
      <c r="C4103" t="s">
        <v>4457</v>
      </c>
      <c r="D4103">
        <v>0</v>
      </c>
      <c r="E4103">
        <v>79</v>
      </c>
    </row>
    <row r="4104" spans="1:5" hidden="1" x14ac:dyDescent="0.25">
      <c r="A4104">
        <v>2219</v>
      </c>
      <c r="B4104" t="s">
        <v>396</v>
      </c>
      <c r="C4104" t="s">
        <v>4458</v>
      </c>
      <c r="D4104">
        <v>0</v>
      </c>
      <c r="E4104">
        <v>79</v>
      </c>
    </row>
    <row r="4105" spans="1:5" hidden="1" x14ac:dyDescent="0.25">
      <c r="A4105">
        <v>2152</v>
      </c>
      <c r="B4105" t="s">
        <v>589</v>
      </c>
      <c r="C4105" t="s">
        <v>4459</v>
      </c>
      <c r="D4105">
        <v>0</v>
      </c>
      <c r="E4105">
        <v>79</v>
      </c>
    </row>
    <row r="4106" spans="1:5" hidden="1" x14ac:dyDescent="0.25">
      <c r="A4106">
        <v>290</v>
      </c>
      <c r="B4106" t="s">
        <v>1725</v>
      </c>
      <c r="C4106" t="s">
        <v>4460</v>
      </c>
      <c r="D4106">
        <v>0</v>
      </c>
      <c r="E4106">
        <v>79</v>
      </c>
    </row>
    <row r="4107" spans="1:5" hidden="1" x14ac:dyDescent="0.25">
      <c r="A4107">
        <v>414</v>
      </c>
      <c r="B4107" t="s">
        <v>49</v>
      </c>
      <c r="C4107" t="s">
        <v>4461</v>
      </c>
      <c r="D4107">
        <v>0</v>
      </c>
      <c r="E4107">
        <v>79</v>
      </c>
    </row>
    <row r="4108" spans="1:5" hidden="1" x14ac:dyDescent="0.25">
      <c r="A4108">
        <v>1860</v>
      </c>
      <c r="B4108" t="s">
        <v>348</v>
      </c>
      <c r="C4108" t="s">
        <v>4462</v>
      </c>
      <c r="D4108">
        <v>0</v>
      </c>
      <c r="E4108">
        <v>79</v>
      </c>
    </row>
    <row r="4109" spans="1:5" hidden="1" x14ac:dyDescent="0.25">
      <c r="A4109">
        <v>288</v>
      </c>
      <c r="B4109" t="s">
        <v>262</v>
      </c>
      <c r="C4109" t="s">
        <v>4463</v>
      </c>
      <c r="D4109">
        <v>0</v>
      </c>
      <c r="E4109">
        <v>79</v>
      </c>
    </row>
    <row r="4110" spans="1:5" hidden="1" x14ac:dyDescent="0.25">
      <c r="A4110">
        <v>1111</v>
      </c>
      <c r="B4110" t="s">
        <v>30</v>
      </c>
      <c r="C4110" t="s">
        <v>4464</v>
      </c>
      <c r="D4110">
        <v>0</v>
      </c>
      <c r="E4110">
        <v>79</v>
      </c>
    </row>
    <row r="4111" spans="1:5" hidden="1" x14ac:dyDescent="0.25">
      <c r="A4111">
        <v>1111</v>
      </c>
      <c r="B4111" t="s">
        <v>30</v>
      </c>
      <c r="C4111" t="s">
        <v>4465</v>
      </c>
      <c r="D4111">
        <v>0</v>
      </c>
      <c r="E4111">
        <v>80</v>
      </c>
    </row>
    <row r="4112" spans="1:5" hidden="1" x14ac:dyDescent="0.25">
      <c r="A4112">
        <v>1860</v>
      </c>
      <c r="B4112" t="s">
        <v>348</v>
      </c>
      <c r="C4112" t="s">
        <v>4466</v>
      </c>
      <c r="D4112">
        <v>0</v>
      </c>
      <c r="E4112">
        <v>80</v>
      </c>
    </row>
    <row r="4113" spans="1:5" hidden="1" x14ac:dyDescent="0.25">
      <c r="A4113">
        <v>1748</v>
      </c>
      <c r="B4113" t="s">
        <v>4007</v>
      </c>
      <c r="C4113" t="s">
        <v>4467</v>
      </c>
      <c r="D4113">
        <v>0</v>
      </c>
      <c r="E4113">
        <v>80</v>
      </c>
    </row>
    <row r="4114" spans="1:5" hidden="1" x14ac:dyDescent="0.25">
      <c r="A4114">
        <v>1066</v>
      </c>
      <c r="B4114" t="s">
        <v>17</v>
      </c>
      <c r="C4114" t="s">
        <v>4468</v>
      </c>
      <c r="D4114">
        <v>0</v>
      </c>
      <c r="E4114">
        <v>80</v>
      </c>
    </row>
    <row r="4115" spans="1:5" hidden="1" x14ac:dyDescent="0.25">
      <c r="A4115">
        <v>2115</v>
      </c>
      <c r="B4115" t="s">
        <v>35</v>
      </c>
      <c r="C4115" t="s">
        <v>4469</v>
      </c>
      <c r="D4115">
        <v>0</v>
      </c>
      <c r="E4115">
        <v>80</v>
      </c>
    </row>
    <row r="4116" spans="1:5" hidden="1" x14ac:dyDescent="0.25">
      <c r="A4116">
        <v>258</v>
      </c>
      <c r="B4116" t="s">
        <v>380</v>
      </c>
      <c r="C4116" t="s">
        <v>4470</v>
      </c>
      <c r="D4116">
        <v>0</v>
      </c>
      <c r="E4116">
        <v>80</v>
      </c>
    </row>
    <row r="4117" spans="1:5" hidden="1" x14ac:dyDescent="0.25">
      <c r="A4117">
        <v>2185</v>
      </c>
      <c r="B4117" t="s">
        <v>510</v>
      </c>
      <c r="C4117" t="s">
        <v>4471</v>
      </c>
      <c r="D4117">
        <v>0</v>
      </c>
      <c r="E4117">
        <v>80</v>
      </c>
    </row>
    <row r="4118" spans="1:5" hidden="1" x14ac:dyDescent="0.25">
      <c r="A4118">
        <v>513</v>
      </c>
      <c r="B4118" t="s">
        <v>61</v>
      </c>
      <c r="C4118" t="s">
        <v>4472</v>
      </c>
      <c r="D4118">
        <v>0</v>
      </c>
      <c r="E4118">
        <v>80</v>
      </c>
    </row>
    <row r="4119" spans="1:5" hidden="1" x14ac:dyDescent="0.25">
      <c r="A4119">
        <v>2182</v>
      </c>
      <c r="B4119" t="s">
        <v>113</v>
      </c>
      <c r="C4119" t="s">
        <v>4473</v>
      </c>
      <c r="D4119">
        <v>0</v>
      </c>
      <c r="E4119">
        <v>80</v>
      </c>
    </row>
    <row r="4120" spans="1:5" hidden="1" x14ac:dyDescent="0.25">
      <c r="A4120">
        <v>1048</v>
      </c>
      <c r="B4120" t="s">
        <v>670</v>
      </c>
      <c r="C4120" t="s">
        <v>4474</v>
      </c>
      <c r="D4120">
        <v>0</v>
      </c>
      <c r="E4120">
        <v>80</v>
      </c>
    </row>
    <row r="4121" spans="1:5" hidden="1" x14ac:dyDescent="0.25">
      <c r="A4121">
        <v>2115</v>
      </c>
      <c r="B4121" t="s">
        <v>35</v>
      </c>
      <c r="C4121" t="s">
        <v>4475</v>
      </c>
      <c r="D4121">
        <v>0</v>
      </c>
      <c r="E4121">
        <v>80</v>
      </c>
    </row>
    <row r="4122" spans="1:5" hidden="1" x14ac:dyDescent="0.25">
      <c r="A4122">
        <v>893</v>
      </c>
      <c r="B4122" t="s">
        <v>80</v>
      </c>
      <c r="C4122" t="s">
        <v>4476</v>
      </c>
      <c r="D4122">
        <v>0</v>
      </c>
      <c r="E4122">
        <v>80</v>
      </c>
    </row>
    <row r="4123" spans="1:5" hidden="1" x14ac:dyDescent="0.25">
      <c r="A4123">
        <v>893</v>
      </c>
      <c r="B4123" t="s">
        <v>80</v>
      </c>
      <c r="C4123" t="s">
        <v>4477</v>
      </c>
      <c r="D4123">
        <v>0</v>
      </c>
      <c r="E4123">
        <v>80</v>
      </c>
    </row>
    <row r="4124" spans="1:5" hidden="1" x14ac:dyDescent="0.25">
      <c r="A4124">
        <v>984</v>
      </c>
      <c r="B4124" t="s">
        <v>1646</v>
      </c>
      <c r="C4124" t="s">
        <v>4478</v>
      </c>
      <c r="D4124">
        <v>0</v>
      </c>
      <c r="E4124">
        <v>80</v>
      </c>
    </row>
    <row r="4125" spans="1:5" hidden="1" x14ac:dyDescent="0.25">
      <c r="A4125">
        <v>1669</v>
      </c>
      <c r="B4125" t="s">
        <v>176</v>
      </c>
      <c r="C4125" t="s">
        <v>4479</v>
      </c>
      <c r="D4125">
        <v>0</v>
      </c>
      <c r="E4125">
        <v>80</v>
      </c>
    </row>
    <row r="4126" spans="1:5" hidden="1" x14ac:dyDescent="0.25">
      <c r="A4126">
        <v>1237</v>
      </c>
      <c r="B4126" t="s">
        <v>15</v>
      </c>
      <c r="C4126" t="s">
        <v>4480</v>
      </c>
      <c r="D4126">
        <v>0</v>
      </c>
      <c r="E4126">
        <v>80</v>
      </c>
    </row>
    <row r="4127" spans="1:5" hidden="1" x14ac:dyDescent="0.25">
      <c r="A4127">
        <v>1048</v>
      </c>
      <c r="B4127" t="s">
        <v>670</v>
      </c>
      <c r="C4127" t="s">
        <v>4481</v>
      </c>
      <c r="D4127">
        <v>0</v>
      </c>
      <c r="E4127">
        <v>80</v>
      </c>
    </row>
    <row r="4128" spans="1:5" hidden="1" x14ac:dyDescent="0.25">
      <c r="A4128">
        <v>898</v>
      </c>
      <c r="B4128" t="s">
        <v>421</v>
      </c>
      <c r="C4128" t="s">
        <v>4482</v>
      </c>
      <c r="D4128">
        <v>0</v>
      </c>
      <c r="E4128">
        <v>80</v>
      </c>
    </row>
    <row r="4129" spans="1:5" hidden="1" x14ac:dyDescent="0.25">
      <c r="A4129">
        <v>521</v>
      </c>
      <c r="B4129" t="s">
        <v>4483</v>
      </c>
      <c r="C4129" t="s">
        <v>4484</v>
      </c>
      <c r="D4129">
        <v>0</v>
      </c>
      <c r="E4129">
        <v>80</v>
      </c>
    </row>
    <row r="4130" spans="1:5" hidden="1" x14ac:dyDescent="0.25">
      <c r="A4130">
        <v>2236</v>
      </c>
      <c r="B4130" t="s">
        <v>90</v>
      </c>
      <c r="C4130" t="e">
        <f>-no es justo - dijo el Esclavo- el Serrano sale Todos los sábados, muy tranquilo</f>
        <v>#NAME?</v>
      </c>
      <c r="D4130">
        <v>0</v>
      </c>
      <c r="E4130">
        <v>80</v>
      </c>
    </row>
    <row r="4131" spans="1:5" hidden="1" x14ac:dyDescent="0.25">
      <c r="A4131">
        <v>1877</v>
      </c>
      <c r="B4131" t="s">
        <v>4485</v>
      </c>
      <c r="C4131" t="s">
        <v>4486</v>
      </c>
      <c r="D4131">
        <v>0</v>
      </c>
      <c r="E4131">
        <v>80</v>
      </c>
    </row>
    <row r="4132" spans="1:5" hidden="1" x14ac:dyDescent="0.25">
      <c r="A4132">
        <v>988</v>
      </c>
      <c r="B4132" t="s">
        <v>317</v>
      </c>
      <c r="C4132" t="s">
        <v>4487</v>
      </c>
      <c r="D4132">
        <v>0</v>
      </c>
      <c r="E4132">
        <v>80</v>
      </c>
    </row>
    <row r="4133" spans="1:5" hidden="1" x14ac:dyDescent="0.25">
      <c r="A4133">
        <v>1299</v>
      </c>
      <c r="B4133" t="s">
        <v>94</v>
      </c>
      <c r="C4133" t="s">
        <v>4488</v>
      </c>
      <c r="D4133">
        <v>0</v>
      </c>
      <c r="E4133">
        <v>80</v>
      </c>
    </row>
    <row r="4134" spans="1:5" hidden="1" x14ac:dyDescent="0.25">
      <c r="A4134">
        <v>1876</v>
      </c>
      <c r="B4134" t="s">
        <v>57</v>
      </c>
      <c r="C4134" t="s">
        <v>4489</v>
      </c>
      <c r="D4134">
        <v>0</v>
      </c>
      <c r="E4134">
        <v>80</v>
      </c>
    </row>
    <row r="4135" spans="1:5" hidden="1" x14ac:dyDescent="0.25">
      <c r="A4135">
        <v>2316</v>
      </c>
      <c r="B4135" t="s">
        <v>42</v>
      </c>
      <c r="C4135" t="s">
        <v>4490</v>
      </c>
      <c r="D4135">
        <v>0</v>
      </c>
      <c r="E4135">
        <v>80</v>
      </c>
    </row>
    <row r="4136" spans="1:5" hidden="1" x14ac:dyDescent="0.25">
      <c r="A4136">
        <v>1876</v>
      </c>
      <c r="B4136" t="s">
        <v>57</v>
      </c>
      <c r="C4136" t="s">
        <v>4491</v>
      </c>
      <c r="D4136">
        <v>0</v>
      </c>
      <c r="E4136">
        <v>80</v>
      </c>
    </row>
    <row r="4137" spans="1:5" hidden="1" x14ac:dyDescent="0.25">
      <c r="A4137">
        <v>2225</v>
      </c>
      <c r="B4137" t="s">
        <v>771</v>
      </c>
      <c r="C4137" t="s">
        <v>4492</v>
      </c>
      <c r="D4137">
        <v>0</v>
      </c>
      <c r="E4137">
        <v>80</v>
      </c>
    </row>
    <row r="4138" spans="1:5" hidden="1" x14ac:dyDescent="0.25">
      <c r="A4138">
        <v>1083</v>
      </c>
      <c r="B4138" t="s">
        <v>504</v>
      </c>
      <c r="C4138" t="s">
        <v>4493</v>
      </c>
      <c r="D4138">
        <v>0</v>
      </c>
      <c r="E4138">
        <v>80</v>
      </c>
    </row>
    <row r="4139" spans="1:5" hidden="1" x14ac:dyDescent="0.25">
      <c r="A4139">
        <v>1577</v>
      </c>
      <c r="B4139" t="s">
        <v>4494</v>
      </c>
      <c r="C4139" t="s">
        <v>4495</v>
      </c>
      <c r="D4139">
        <v>0</v>
      </c>
      <c r="E4139">
        <v>80</v>
      </c>
    </row>
    <row r="4140" spans="1:5" hidden="1" x14ac:dyDescent="0.25">
      <c r="A4140">
        <v>1876</v>
      </c>
      <c r="B4140" t="s">
        <v>57</v>
      </c>
      <c r="C4140" t="s">
        <v>4496</v>
      </c>
      <c r="D4140">
        <v>0</v>
      </c>
      <c r="E4140">
        <v>80</v>
      </c>
    </row>
    <row r="4141" spans="1:5" hidden="1" x14ac:dyDescent="0.25">
      <c r="A4141">
        <v>2176</v>
      </c>
      <c r="B4141" t="s">
        <v>66</v>
      </c>
      <c r="C4141" t="s">
        <v>4497</v>
      </c>
      <c r="D4141">
        <v>0</v>
      </c>
      <c r="E4141">
        <v>80</v>
      </c>
    </row>
    <row r="4142" spans="1:5" hidden="1" x14ac:dyDescent="0.25">
      <c r="A4142">
        <v>2115</v>
      </c>
      <c r="B4142" t="s">
        <v>35</v>
      </c>
      <c r="C4142" t="e">
        <f>-¿Puedo hablarle con franqueza, mi capitán? -es lo que Estoy haciendo Yo, Gamboa</f>
        <v>#NAME?</v>
      </c>
      <c r="D4142">
        <v>0</v>
      </c>
      <c r="E4142">
        <v>80</v>
      </c>
    </row>
    <row r="4143" spans="1:5" hidden="1" x14ac:dyDescent="0.25">
      <c r="A4143">
        <v>1111</v>
      </c>
      <c r="B4143" t="s">
        <v>30</v>
      </c>
      <c r="C4143" t="s">
        <v>4498</v>
      </c>
      <c r="D4143">
        <v>0</v>
      </c>
      <c r="E4143">
        <v>80</v>
      </c>
    </row>
    <row r="4144" spans="1:5" hidden="1" x14ac:dyDescent="0.25">
      <c r="A4144">
        <v>2316</v>
      </c>
      <c r="B4144" t="s">
        <v>42</v>
      </c>
      <c r="C4144" t="s">
        <v>4499</v>
      </c>
      <c r="D4144">
        <v>0</v>
      </c>
      <c r="E4144">
        <v>80</v>
      </c>
    </row>
    <row r="4145" spans="1:5" hidden="1" x14ac:dyDescent="0.25">
      <c r="A4145">
        <v>84</v>
      </c>
      <c r="B4145" t="s">
        <v>4500</v>
      </c>
      <c r="C4145" t="s">
        <v>4501</v>
      </c>
      <c r="D4145">
        <v>0</v>
      </c>
      <c r="E4145">
        <v>80</v>
      </c>
    </row>
    <row r="4146" spans="1:5" hidden="1" x14ac:dyDescent="0.25">
      <c r="A4146">
        <v>2176</v>
      </c>
      <c r="B4146" t="s">
        <v>66</v>
      </c>
      <c r="C4146" t="s">
        <v>4502</v>
      </c>
      <c r="D4146">
        <v>0</v>
      </c>
      <c r="E4146">
        <v>80</v>
      </c>
    </row>
    <row r="4147" spans="1:5" hidden="1" x14ac:dyDescent="0.25">
      <c r="A4147">
        <v>206</v>
      </c>
      <c r="B4147" t="s">
        <v>550</v>
      </c>
      <c r="C4147" t="s">
        <v>4503</v>
      </c>
      <c r="D4147">
        <v>0</v>
      </c>
      <c r="E4147">
        <v>80</v>
      </c>
    </row>
    <row r="4148" spans="1:5" hidden="1" x14ac:dyDescent="0.25">
      <c r="A4148">
        <v>1318</v>
      </c>
      <c r="B4148" t="s">
        <v>547</v>
      </c>
      <c r="C4148" t="s">
        <v>4504</v>
      </c>
      <c r="D4148">
        <v>0</v>
      </c>
      <c r="E4148">
        <v>80</v>
      </c>
    </row>
    <row r="4149" spans="1:5" hidden="1" x14ac:dyDescent="0.25">
      <c r="A4149">
        <v>846</v>
      </c>
      <c r="B4149" t="s">
        <v>344</v>
      </c>
      <c r="C4149" t="s">
        <v>4505</v>
      </c>
      <c r="D4149">
        <v>0</v>
      </c>
      <c r="E4149">
        <v>80</v>
      </c>
    </row>
    <row r="4150" spans="1:5" hidden="1" x14ac:dyDescent="0.25">
      <c r="A4150">
        <v>1080</v>
      </c>
      <c r="B4150" t="s">
        <v>1008</v>
      </c>
      <c r="C4150" t="s">
        <v>4506</v>
      </c>
      <c r="D4150">
        <v>0</v>
      </c>
      <c r="E4150">
        <v>80</v>
      </c>
    </row>
    <row r="4151" spans="1:5" hidden="1" x14ac:dyDescent="0.25">
      <c r="A4151">
        <v>2219</v>
      </c>
      <c r="B4151" t="s">
        <v>396</v>
      </c>
      <c r="C4151" t="s">
        <v>4507</v>
      </c>
      <c r="D4151">
        <v>0</v>
      </c>
      <c r="E4151">
        <v>80</v>
      </c>
    </row>
    <row r="4152" spans="1:5" hidden="1" x14ac:dyDescent="0.25">
      <c r="A4152">
        <v>258</v>
      </c>
      <c r="B4152" t="s">
        <v>380</v>
      </c>
      <c r="C4152" t="s">
        <v>4508</v>
      </c>
      <c r="D4152">
        <v>0</v>
      </c>
      <c r="E4152">
        <v>80</v>
      </c>
    </row>
    <row r="4153" spans="1:5" hidden="1" x14ac:dyDescent="0.25">
      <c r="A4153">
        <v>2176</v>
      </c>
      <c r="B4153" t="s">
        <v>66</v>
      </c>
      <c r="C4153" t="s">
        <v>4509</v>
      </c>
      <c r="D4153">
        <v>0</v>
      </c>
      <c r="E4153">
        <v>80</v>
      </c>
    </row>
    <row r="4154" spans="1:5" hidden="1" x14ac:dyDescent="0.25">
      <c r="A4154">
        <v>1889</v>
      </c>
      <c r="B4154" t="s">
        <v>180</v>
      </c>
      <c r="C4154" t="s">
        <v>4510</v>
      </c>
      <c r="D4154">
        <v>0</v>
      </c>
      <c r="E4154">
        <v>80</v>
      </c>
    </row>
    <row r="4155" spans="1:5" hidden="1" x14ac:dyDescent="0.25">
      <c r="A4155">
        <v>1111</v>
      </c>
      <c r="B4155" t="s">
        <v>30</v>
      </c>
      <c r="C4155" t="s">
        <v>4511</v>
      </c>
      <c r="D4155">
        <v>0</v>
      </c>
      <c r="E4155">
        <v>80</v>
      </c>
    </row>
    <row r="4156" spans="1:5" hidden="1" x14ac:dyDescent="0.25">
      <c r="A4156">
        <v>1080</v>
      </c>
      <c r="B4156" t="s">
        <v>1008</v>
      </c>
      <c r="C4156" t="s">
        <v>4512</v>
      </c>
      <c r="D4156">
        <v>0</v>
      </c>
      <c r="E4156">
        <v>80</v>
      </c>
    </row>
    <row r="4157" spans="1:5" hidden="1" x14ac:dyDescent="0.25">
      <c r="A4157">
        <v>1860</v>
      </c>
      <c r="B4157" t="s">
        <v>348</v>
      </c>
      <c r="C4157" t="s">
        <v>4513</v>
      </c>
      <c r="D4157">
        <v>0</v>
      </c>
      <c r="E4157">
        <v>80</v>
      </c>
    </row>
    <row r="4158" spans="1:5" hidden="1" x14ac:dyDescent="0.25">
      <c r="A4158">
        <v>1894</v>
      </c>
      <c r="B4158" t="s">
        <v>286</v>
      </c>
      <c r="C4158" t="s">
        <v>4514</v>
      </c>
      <c r="D4158">
        <v>0</v>
      </c>
      <c r="E4158">
        <v>80</v>
      </c>
    </row>
    <row r="4159" spans="1:5" hidden="1" x14ac:dyDescent="0.25">
      <c r="A4159">
        <v>2115</v>
      </c>
      <c r="B4159" t="s">
        <v>35</v>
      </c>
      <c r="C4159" t="s">
        <v>4515</v>
      </c>
      <c r="D4159">
        <v>0</v>
      </c>
      <c r="E4159">
        <v>80</v>
      </c>
    </row>
    <row r="4160" spans="1:5" hidden="1" x14ac:dyDescent="0.25">
      <c r="A4160">
        <v>636</v>
      </c>
      <c r="B4160" t="s">
        <v>296</v>
      </c>
      <c r="C4160" t="s">
        <v>4516</v>
      </c>
      <c r="D4160">
        <v>0</v>
      </c>
      <c r="E4160">
        <v>80</v>
      </c>
    </row>
    <row r="4161" spans="1:5" hidden="1" x14ac:dyDescent="0.25">
      <c r="A4161">
        <v>1050</v>
      </c>
      <c r="B4161" t="s">
        <v>2660</v>
      </c>
      <c r="C4161" t="s">
        <v>4517</v>
      </c>
      <c r="D4161">
        <v>0</v>
      </c>
      <c r="E4161">
        <v>80</v>
      </c>
    </row>
    <row r="4162" spans="1:5" x14ac:dyDescent="0.25">
      <c r="A4162">
        <v>41</v>
      </c>
      <c r="B4162" t="s">
        <v>4518</v>
      </c>
      <c r="C4162" t="s">
        <v>4519</v>
      </c>
      <c r="D4162" s="1">
        <v>3</v>
      </c>
      <c r="E4162">
        <v>80</v>
      </c>
    </row>
    <row r="4163" spans="1:5" hidden="1" x14ac:dyDescent="0.25">
      <c r="A4163">
        <v>769</v>
      </c>
      <c r="B4163" t="s">
        <v>271</v>
      </c>
      <c r="C4163" t="s">
        <v>4520</v>
      </c>
      <c r="D4163">
        <v>0</v>
      </c>
      <c r="E4163">
        <v>80</v>
      </c>
    </row>
    <row r="4164" spans="1:5" hidden="1" x14ac:dyDescent="0.25">
      <c r="A4164">
        <v>1894</v>
      </c>
      <c r="B4164" t="s">
        <v>286</v>
      </c>
      <c r="C4164" t="s">
        <v>4521</v>
      </c>
      <c r="D4164">
        <v>0</v>
      </c>
      <c r="E4164">
        <v>80</v>
      </c>
    </row>
    <row r="4165" spans="1:5" hidden="1" x14ac:dyDescent="0.25">
      <c r="A4165">
        <v>2300</v>
      </c>
      <c r="B4165" t="s">
        <v>2232</v>
      </c>
      <c r="C4165" t="s">
        <v>4522</v>
      </c>
      <c r="D4165">
        <v>0</v>
      </c>
      <c r="E4165">
        <v>80</v>
      </c>
    </row>
    <row r="4166" spans="1:5" hidden="1" x14ac:dyDescent="0.25">
      <c r="A4166">
        <v>2115</v>
      </c>
      <c r="B4166" t="s">
        <v>35</v>
      </c>
      <c r="C4166" t="s">
        <v>4523</v>
      </c>
      <c r="D4166">
        <v>0</v>
      </c>
      <c r="E4166">
        <v>80</v>
      </c>
    </row>
    <row r="4167" spans="1:5" hidden="1" x14ac:dyDescent="0.25">
      <c r="A4167">
        <v>75</v>
      </c>
      <c r="B4167" t="s">
        <v>5</v>
      </c>
      <c r="C4167" t="s">
        <v>4524</v>
      </c>
      <c r="D4167">
        <v>0</v>
      </c>
      <c r="E4167">
        <v>80</v>
      </c>
    </row>
    <row r="4168" spans="1:5" hidden="1" x14ac:dyDescent="0.25">
      <c r="A4168">
        <v>1781</v>
      </c>
      <c r="B4168" t="s">
        <v>331</v>
      </c>
      <c r="C4168" t="s">
        <v>4525</v>
      </c>
      <c r="D4168">
        <v>0</v>
      </c>
      <c r="E4168">
        <v>80</v>
      </c>
    </row>
    <row r="4169" spans="1:5" hidden="1" x14ac:dyDescent="0.25">
      <c r="A4169">
        <v>1828</v>
      </c>
      <c r="B4169" t="s">
        <v>4526</v>
      </c>
      <c r="C4169" t="s">
        <v>4527</v>
      </c>
      <c r="D4169">
        <v>0</v>
      </c>
      <c r="E4169">
        <v>80</v>
      </c>
    </row>
    <row r="4170" spans="1:5" hidden="1" x14ac:dyDescent="0.25">
      <c r="A4170">
        <v>1876</v>
      </c>
      <c r="B4170" t="s">
        <v>57</v>
      </c>
      <c r="C4170" t="s">
        <v>4528</v>
      </c>
      <c r="D4170">
        <v>0</v>
      </c>
      <c r="E4170">
        <v>80</v>
      </c>
    </row>
    <row r="4171" spans="1:5" hidden="1" x14ac:dyDescent="0.25">
      <c r="A4171">
        <v>389</v>
      </c>
      <c r="B4171" t="s">
        <v>1736</v>
      </c>
      <c r="C4171" t="s">
        <v>12789</v>
      </c>
      <c r="D4171">
        <v>0</v>
      </c>
      <c r="E4171">
        <v>0</v>
      </c>
    </row>
    <row r="4172" spans="1:5" hidden="1" x14ac:dyDescent="0.25">
      <c r="A4172">
        <v>435</v>
      </c>
      <c r="B4172" t="s">
        <v>126</v>
      </c>
      <c r="C4172" t="s">
        <v>4529</v>
      </c>
      <c r="D4172">
        <v>0</v>
      </c>
      <c r="E4172">
        <v>80</v>
      </c>
    </row>
    <row r="4173" spans="1:5" x14ac:dyDescent="0.25">
      <c r="A4173">
        <v>221</v>
      </c>
      <c r="B4173" t="s">
        <v>1559</v>
      </c>
      <c r="C4173" t="s">
        <v>4530</v>
      </c>
      <c r="D4173" s="1">
        <v>3</v>
      </c>
      <c r="E4173">
        <v>80</v>
      </c>
    </row>
    <row r="4174" spans="1:5" hidden="1" x14ac:dyDescent="0.25">
      <c r="A4174">
        <v>587</v>
      </c>
      <c r="B4174" t="s">
        <v>289</v>
      </c>
      <c r="C4174" t="s">
        <v>4531</v>
      </c>
      <c r="D4174">
        <v>0</v>
      </c>
      <c r="E4174">
        <v>80</v>
      </c>
    </row>
    <row r="4175" spans="1:5" hidden="1" x14ac:dyDescent="0.25">
      <c r="A4175">
        <v>793</v>
      </c>
      <c r="B4175" t="s">
        <v>981</v>
      </c>
      <c r="C4175" t="s">
        <v>4532</v>
      </c>
      <c r="D4175">
        <v>0</v>
      </c>
      <c r="E4175">
        <v>80</v>
      </c>
    </row>
    <row r="4176" spans="1:5" hidden="1" x14ac:dyDescent="0.25">
      <c r="A4176">
        <v>890</v>
      </c>
      <c r="B4176" t="s">
        <v>952</v>
      </c>
      <c r="C4176" t="s">
        <v>4533</v>
      </c>
      <c r="D4176">
        <v>0</v>
      </c>
      <c r="E4176">
        <v>80</v>
      </c>
    </row>
    <row r="4177" spans="1:5" hidden="1" x14ac:dyDescent="0.25">
      <c r="A4177">
        <v>2141</v>
      </c>
      <c r="B4177" t="s">
        <v>328</v>
      </c>
      <c r="C4177" t="s">
        <v>4534</v>
      </c>
      <c r="D4177">
        <v>0</v>
      </c>
      <c r="E4177">
        <v>80</v>
      </c>
    </row>
    <row r="4178" spans="1:5" hidden="1" x14ac:dyDescent="0.25">
      <c r="A4178">
        <v>2202</v>
      </c>
      <c r="B4178" t="s">
        <v>2838</v>
      </c>
      <c r="C4178" t="s">
        <v>4535</v>
      </c>
      <c r="D4178">
        <v>0</v>
      </c>
      <c r="E4178">
        <v>80</v>
      </c>
    </row>
    <row r="4179" spans="1:5" hidden="1" x14ac:dyDescent="0.25">
      <c r="A4179">
        <v>1129</v>
      </c>
      <c r="B4179" t="s">
        <v>88</v>
      </c>
      <c r="C4179" t="s">
        <v>4536</v>
      </c>
      <c r="D4179">
        <v>0</v>
      </c>
      <c r="E4179">
        <v>80</v>
      </c>
    </row>
    <row r="4180" spans="1:5" hidden="1" x14ac:dyDescent="0.25">
      <c r="A4180">
        <v>2236</v>
      </c>
      <c r="B4180" t="s">
        <v>90</v>
      </c>
      <c r="C4180" t="s">
        <v>4537</v>
      </c>
      <c r="D4180">
        <v>0</v>
      </c>
      <c r="E4180">
        <v>80</v>
      </c>
    </row>
    <row r="4181" spans="1:5" hidden="1" x14ac:dyDescent="0.25">
      <c r="A4181">
        <v>1555</v>
      </c>
      <c r="B4181" t="s">
        <v>737</v>
      </c>
      <c r="C4181" t="s">
        <v>4538</v>
      </c>
      <c r="D4181">
        <v>0</v>
      </c>
      <c r="E4181">
        <v>80</v>
      </c>
    </row>
    <row r="4182" spans="1:5" hidden="1" x14ac:dyDescent="0.25">
      <c r="A4182">
        <v>1954</v>
      </c>
      <c r="B4182" t="s">
        <v>83</v>
      </c>
      <c r="C4182" t="s">
        <v>4539</v>
      </c>
      <c r="D4182">
        <v>0</v>
      </c>
      <c r="E4182">
        <v>80</v>
      </c>
    </row>
    <row r="4183" spans="1:5" hidden="1" x14ac:dyDescent="0.25">
      <c r="A4183">
        <v>1607</v>
      </c>
      <c r="B4183" t="s">
        <v>2172</v>
      </c>
      <c r="C4183" t="s">
        <v>4540</v>
      </c>
      <c r="D4183">
        <v>0</v>
      </c>
      <c r="E4183">
        <v>80</v>
      </c>
    </row>
    <row r="4184" spans="1:5" hidden="1" x14ac:dyDescent="0.25">
      <c r="A4184">
        <v>382</v>
      </c>
      <c r="B4184" t="s">
        <v>9</v>
      </c>
      <c r="C4184" t="s">
        <v>4541</v>
      </c>
      <c r="D4184">
        <v>0</v>
      </c>
      <c r="E4184">
        <v>80</v>
      </c>
    </row>
    <row r="4185" spans="1:5" hidden="1" x14ac:dyDescent="0.25">
      <c r="A4185">
        <v>2115</v>
      </c>
      <c r="B4185" t="s">
        <v>35</v>
      </c>
      <c r="C4185" t="s">
        <v>4542</v>
      </c>
      <c r="D4185">
        <v>0</v>
      </c>
      <c r="E4185">
        <v>80</v>
      </c>
    </row>
    <row r="4186" spans="1:5" hidden="1" x14ac:dyDescent="0.25">
      <c r="A4186">
        <v>2236</v>
      </c>
      <c r="B4186" t="s">
        <v>90</v>
      </c>
      <c r="C4186" t="s">
        <v>4543</v>
      </c>
      <c r="D4186">
        <v>0</v>
      </c>
      <c r="E4186">
        <v>80</v>
      </c>
    </row>
    <row r="4187" spans="1:5" hidden="1" x14ac:dyDescent="0.25">
      <c r="A4187">
        <v>2189</v>
      </c>
      <c r="B4187" t="s">
        <v>37</v>
      </c>
      <c r="C4187" t="s">
        <v>4544</v>
      </c>
      <c r="D4187">
        <v>0</v>
      </c>
      <c r="E4187">
        <v>80</v>
      </c>
    </row>
    <row r="4188" spans="1:5" hidden="1" x14ac:dyDescent="0.25">
      <c r="A4188">
        <v>75</v>
      </c>
      <c r="B4188" t="s">
        <v>5</v>
      </c>
      <c r="C4188" t="s">
        <v>4545</v>
      </c>
      <c r="D4188">
        <v>0</v>
      </c>
      <c r="E4188">
        <v>80</v>
      </c>
    </row>
    <row r="4189" spans="1:5" hidden="1" x14ac:dyDescent="0.25">
      <c r="A4189">
        <v>1441</v>
      </c>
      <c r="B4189" t="s">
        <v>2247</v>
      </c>
      <c r="C4189" t="s">
        <v>4546</v>
      </c>
      <c r="D4189">
        <v>0</v>
      </c>
      <c r="E4189">
        <v>80</v>
      </c>
    </row>
    <row r="4190" spans="1:5" hidden="1" x14ac:dyDescent="0.25">
      <c r="A4190">
        <v>2115</v>
      </c>
      <c r="B4190" t="s">
        <v>35</v>
      </c>
      <c r="C4190" t="s">
        <v>4547</v>
      </c>
      <c r="D4190">
        <v>0</v>
      </c>
      <c r="E4190">
        <v>80</v>
      </c>
    </row>
    <row r="4191" spans="1:5" hidden="1" x14ac:dyDescent="0.25">
      <c r="A4191">
        <v>290</v>
      </c>
      <c r="B4191" t="s">
        <v>1725</v>
      </c>
      <c r="C4191" t="s">
        <v>4548</v>
      </c>
      <c r="D4191">
        <v>0</v>
      </c>
      <c r="E4191">
        <v>80</v>
      </c>
    </row>
    <row r="4192" spans="1:5" hidden="1" x14ac:dyDescent="0.25">
      <c r="A4192">
        <v>152</v>
      </c>
      <c r="B4192" t="s">
        <v>1294</v>
      </c>
      <c r="C4192" t="s">
        <v>4549</v>
      </c>
      <c r="D4192">
        <v>0</v>
      </c>
      <c r="E4192">
        <v>80</v>
      </c>
    </row>
    <row r="4193" spans="1:5" hidden="1" x14ac:dyDescent="0.25">
      <c r="A4193">
        <v>319</v>
      </c>
      <c r="B4193" t="s">
        <v>150</v>
      </c>
      <c r="C4193" t="s">
        <v>4550</v>
      </c>
      <c r="D4193">
        <v>0</v>
      </c>
      <c r="E4193">
        <v>80</v>
      </c>
    </row>
    <row r="4194" spans="1:5" hidden="1" x14ac:dyDescent="0.25">
      <c r="A4194">
        <v>75</v>
      </c>
      <c r="B4194" t="s">
        <v>5</v>
      </c>
      <c r="C4194" t="s">
        <v>4551</v>
      </c>
      <c r="D4194">
        <v>0</v>
      </c>
      <c r="E4194">
        <v>80</v>
      </c>
    </row>
    <row r="4195" spans="1:5" hidden="1" x14ac:dyDescent="0.25">
      <c r="A4195">
        <v>2298</v>
      </c>
      <c r="B4195" t="s">
        <v>2567</v>
      </c>
      <c r="C4195" t="s">
        <v>4552</v>
      </c>
      <c r="D4195">
        <v>0</v>
      </c>
      <c r="E4195">
        <v>80</v>
      </c>
    </row>
    <row r="4196" spans="1:5" hidden="1" x14ac:dyDescent="0.25">
      <c r="A4196">
        <v>1667</v>
      </c>
      <c r="B4196" t="s">
        <v>4553</v>
      </c>
      <c r="C4196" t="s">
        <v>4554</v>
      </c>
      <c r="D4196">
        <v>0</v>
      </c>
      <c r="E4196">
        <v>80</v>
      </c>
    </row>
    <row r="4197" spans="1:5" hidden="1" x14ac:dyDescent="0.25">
      <c r="A4197">
        <v>513</v>
      </c>
      <c r="B4197" t="s">
        <v>61</v>
      </c>
      <c r="C4197" t="s">
        <v>4555</v>
      </c>
      <c r="D4197">
        <v>0</v>
      </c>
      <c r="E4197">
        <v>80</v>
      </c>
    </row>
    <row r="4198" spans="1:5" hidden="1" x14ac:dyDescent="0.25">
      <c r="A4198">
        <v>1163</v>
      </c>
      <c r="B4198" t="s">
        <v>987</v>
      </c>
      <c r="C4198" t="s">
        <v>4556</v>
      </c>
      <c r="D4198">
        <v>0</v>
      </c>
      <c r="E4198">
        <v>80</v>
      </c>
    </row>
    <row r="4199" spans="1:5" hidden="1" x14ac:dyDescent="0.25">
      <c r="A4199">
        <v>2220</v>
      </c>
      <c r="B4199" t="s">
        <v>360</v>
      </c>
      <c r="C4199" t="s">
        <v>4557</v>
      </c>
      <c r="D4199">
        <v>0</v>
      </c>
      <c r="E4199">
        <v>80</v>
      </c>
    </row>
    <row r="4200" spans="1:5" hidden="1" x14ac:dyDescent="0.25">
      <c r="A4200">
        <v>1111</v>
      </c>
      <c r="B4200" t="s">
        <v>30</v>
      </c>
      <c r="C4200" t="s">
        <v>4558</v>
      </c>
      <c r="D4200">
        <v>0</v>
      </c>
      <c r="E4200">
        <v>80</v>
      </c>
    </row>
    <row r="4201" spans="1:5" hidden="1" x14ac:dyDescent="0.25">
      <c r="A4201">
        <v>1111</v>
      </c>
      <c r="B4201" t="s">
        <v>30</v>
      </c>
      <c r="C4201" t="s">
        <v>4559</v>
      </c>
      <c r="D4201">
        <v>0</v>
      </c>
      <c r="E4201">
        <v>80</v>
      </c>
    </row>
    <row r="4202" spans="1:5" hidden="1" x14ac:dyDescent="0.25">
      <c r="A4202">
        <v>1227</v>
      </c>
      <c r="B4202" t="s">
        <v>1168</v>
      </c>
      <c r="C4202" t="s">
        <v>4560</v>
      </c>
      <c r="D4202">
        <v>0</v>
      </c>
      <c r="E4202">
        <v>80</v>
      </c>
    </row>
    <row r="4203" spans="1:5" hidden="1" x14ac:dyDescent="0.25">
      <c r="A4203">
        <v>319</v>
      </c>
      <c r="B4203" t="s">
        <v>150</v>
      </c>
      <c r="C4203" t="s">
        <v>4561</v>
      </c>
      <c r="D4203">
        <v>0</v>
      </c>
      <c r="E4203">
        <v>80</v>
      </c>
    </row>
    <row r="4204" spans="1:5" hidden="1" x14ac:dyDescent="0.25">
      <c r="A4204">
        <v>1876</v>
      </c>
      <c r="B4204" t="s">
        <v>57</v>
      </c>
      <c r="C4204" t="s">
        <v>4562</v>
      </c>
      <c r="D4204">
        <v>0</v>
      </c>
      <c r="E4204">
        <v>80</v>
      </c>
    </row>
    <row r="4205" spans="1:5" x14ac:dyDescent="0.25">
      <c r="A4205">
        <v>2268</v>
      </c>
      <c r="B4205" t="s">
        <v>4563</v>
      </c>
      <c r="C4205" t="s">
        <v>4564</v>
      </c>
      <c r="D4205" s="1">
        <v>2</v>
      </c>
      <c r="E4205">
        <v>80</v>
      </c>
    </row>
    <row r="4206" spans="1:5" hidden="1" x14ac:dyDescent="0.25">
      <c r="A4206">
        <v>283</v>
      </c>
      <c r="B4206" t="s">
        <v>105</v>
      </c>
      <c r="C4206" t="s">
        <v>4565</v>
      </c>
      <c r="D4206">
        <v>0</v>
      </c>
      <c r="E4206">
        <v>80</v>
      </c>
    </row>
    <row r="4207" spans="1:5" hidden="1" x14ac:dyDescent="0.25">
      <c r="A4207">
        <v>2198</v>
      </c>
      <c r="B4207" t="s">
        <v>658</v>
      </c>
      <c r="C4207" t="s">
        <v>4566</v>
      </c>
      <c r="D4207">
        <v>0</v>
      </c>
      <c r="E4207">
        <v>80</v>
      </c>
    </row>
    <row r="4208" spans="1:5" hidden="1" x14ac:dyDescent="0.25">
      <c r="A4208">
        <v>1237</v>
      </c>
      <c r="B4208" t="s">
        <v>15</v>
      </c>
      <c r="C4208" t="e">
        <f>-y el poeta encima de los dos, un sándwich de negro, un hotdog -agregó el Jaguar</f>
        <v>#NAME?</v>
      </c>
      <c r="D4208">
        <v>0</v>
      </c>
      <c r="E4208">
        <v>80</v>
      </c>
    </row>
    <row r="4209" spans="1:5" hidden="1" x14ac:dyDescent="0.25">
      <c r="A4209">
        <v>2115</v>
      </c>
      <c r="B4209" t="s">
        <v>35</v>
      </c>
      <c r="C4209" t="s">
        <v>4567</v>
      </c>
      <c r="D4209">
        <v>0</v>
      </c>
      <c r="E4209">
        <v>80</v>
      </c>
    </row>
    <row r="4210" spans="1:5" hidden="1" x14ac:dyDescent="0.25">
      <c r="A4210">
        <v>893</v>
      </c>
      <c r="B4210" t="s">
        <v>80</v>
      </c>
      <c r="C4210" t="s">
        <v>4568</v>
      </c>
      <c r="D4210">
        <v>0</v>
      </c>
      <c r="E4210">
        <v>80</v>
      </c>
    </row>
    <row r="4211" spans="1:5" hidden="1" x14ac:dyDescent="0.25">
      <c r="A4211">
        <v>914</v>
      </c>
      <c r="B4211" t="s">
        <v>4569</v>
      </c>
      <c r="C4211" t="s">
        <v>4570</v>
      </c>
      <c r="D4211">
        <v>0</v>
      </c>
      <c r="E4211">
        <v>80</v>
      </c>
    </row>
    <row r="4212" spans="1:5" hidden="1" x14ac:dyDescent="0.25">
      <c r="A4212">
        <v>2209</v>
      </c>
      <c r="B4212" t="s">
        <v>101</v>
      </c>
      <c r="C4212" t="s">
        <v>4571</v>
      </c>
      <c r="D4212">
        <v>0</v>
      </c>
      <c r="E4212">
        <v>81</v>
      </c>
    </row>
    <row r="4213" spans="1:5" hidden="1" x14ac:dyDescent="0.25">
      <c r="A4213">
        <v>506</v>
      </c>
      <c r="B4213" t="s">
        <v>4572</v>
      </c>
      <c r="C4213" t="s">
        <v>4573</v>
      </c>
      <c r="D4213">
        <v>0</v>
      </c>
      <c r="E4213">
        <v>81</v>
      </c>
    </row>
    <row r="4214" spans="1:5" hidden="1" x14ac:dyDescent="0.25">
      <c r="A4214">
        <v>265</v>
      </c>
      <c r="B4214" t="s">
        <v>256</v>
      </c>
      <c r="C4214" t="s">
        <v>4574</v>
      </c>
      <c r="D4214">
        <v>0</v>
      </c>
      <c r="E4214">
        <v>81</v>
      </c>
    </row>
    <row r="4215" spans="1:5" hidden="1" x14ac:dyDescent="0.25">
      <c r="A4215">
        <v>1111</v>
      </c>
      <c r="B4215" t="s">
        <v>30</v>
      </c>
      <c r="C4215" t="s">
        <v>4575</v>
      </c>
      <c r="D4215">
        <v>0</v>
      </c>
      <c r="E4215">
        <v>81</v>
      </c>
    </row>
    <row r="4216" spans="1:5" hidden="1" x14ac:dyDescent="0.25">
      <c r="A4216">
        <v>1871</v>
      </c>
      <c r="B4216" t="s">
        <v>373</v>
      </c>
      <c r="C4216" t="s">
        <v>4576</v>
      </c>
      <c r="D4216">
        <v>0</v>
      </c>
      <c r="E4216">
        <v>81</v>
      </c>
    </row>
    <row r="4217" spans="1:5" hidden="1" x14ac:dyDescent="0.25">
      <c r="A4217">
        <v>9</v>
      </c>
      <c r="B4217" t="s">
        <v>629</v>
      </c>
      <c r="C4217" t="s">
        <v>4577</v>
      </c>
      <c r="D4217">
        <v>0</v>
      </c>
      <c r="E4217">
        <v>81</v>
      </c>
    </row>
    <row r="4218" spans="1:5" hidden="1" x14ac:dyDescent="0.25">
      <c r="A4218">
        <v>513</v>
      </c>
      <c r="B4218" t="s">
        <v>61</v>
      </c>
      <c r="C4218" t="s">
        <v>4578</v>
      </c>
      <c r="D4218">
        <v>0</v>
      </c>
      <c r="E4218">
        <v>81</v>
      </c>
    </row>
    <row r="4219" spans="1:5" hidden="1" x14ac:dyDescent="0.25">
      <c r="A4219">
        <v>572</v>
      </c>
      <c r="B4219" t="s">
        <v>634</v>
      </c>
      <c r="C4219" t="s">
        <v>4579</v>
      </c>
      <c r="D4219">
        <v>0</v>
      </c>
      <c r="E4219">
        <v>81</v>
      </c>
    </row>
    <row r="4220" spans="1:5" hidden="1" x14ac:dyDescent="0.25">
      <c r="A4220">
        <v>793</v>
      </c>
      <c r="B4220" t="s">
        <v>981</v>
      </c>
      <c r="C4220" t="s">
        <v>4580</v>
      </c>
      <c r="D4220">
        <v>0</v>
      </c>
      <c r="E4220">
        <v>81</v>
      </c>
    </row>
    <row r="4221" spans="1:5" hidden="1" x14ac:dyDescent="0.25">
      <c r="A4221">
        <v>1129</v>
      </c>
      <c r="B4221" t="s">
        <v>88</v>
      </c>
      <c r="C4221" t="s">
        <v>4581</v>
      </c>
      <c r="D4221">
        <v>0</v>
      </c>
      <c r="E4221">
        <v>81</v>
      </c>
    </row>
    <row r="4222" spans="1:5" hidden="1" x14ac:dyDescent="0.25">
      <c r="A4222">
        <v>2152</v>
      </c>
      <c r="B4222" t="s">
        <v>589</v>
      </c>
      <c r="C4222" t="s">
        <v>4582</v>
      </c>
      <c r="D4222">
        <v>0</v>
      </c>
      <c r="E4222">
        <v>81</v>
      </c>
    </row>
    <row r="4223" spans="1:5" hidden="1" x14ac:dyDescent="0.25">
      <c r="A4223">
        <v>772</v>
      </c>
      <c r="B4223" t="s">
        <v>740</v>
      </c>
      <c r="C4223" t="s">
        <v>4583</v>
      </c>
      <c r="D4223">
        <v>0</v>
      </c>
      <c r="E4223">
        <v>81</v>
      </c>
    </row>
    <row r="4224" spans="1:5" hidden="1" x14ac:dyDescent="0.25">
      <c r="A4224">
        <v>200</v>
      </c>
      <c r="B4224" t="s">
        <v>857</v>
      </c>
      <c r="C4224" t="s">
        <v>4584</v>
      </c>
      <c r="D4224">
        <v>0</v>
      </c>
      <c r="E4224">
        <v>81</v>
      </c>
    </row>
    <row r="4225" spans="1:5" hidden="1" x14ac:dyDescent="0.25">
      <c r="A4225">
        <v>2142</v>
      </c>
      <c r="B4225" t="s">
        <v>156</v>
      </c>
      <c r="C4225" t="s">
        <v>4585</v>
      </c>
      <c r="D4225">
        <v>0</v>
      </c>
      <c r="E4225">
        <v>81</v>
      </c>
    </row>
    <row r="4226" spans="1:5" hidden="1" x14ac:dyDescent="0.25">
      <c r="A4226">
        <v>39</v>
      </c>
      <c r="B4226" t="s">
        <v>3226</v>
      </c>
      <c r="C4226" t="s">
        <v>4586</v>
      </c>
      <c r="D4226">
        <v>0</v>
      </c>
      <c r="E4226">
        <v>81</v>
      </c>
    </row>
    <row r="4227" spans="1:5" hidden="1" x14ac:dyDescent="0.25">
      <c r="A4227">
        <v>1355</v>
      </c>
      <c r="B4227" t="s">
        <v>449</v>
      </c>
      <c r="C4227" t="s">
        <v>4587</v>
      </c>
      <c r="D4227">
        <v>0</v>
      </c>
      <c r="E4227">
        <v>81</v>
      </c>
    </row>
    <row r="4228" spans="1:5" hidden="1" x14ac:dyDescent="0.25">
      <c r="A4228">
        <v>212</v>
      </c>
      <c r="B4228" t="s">
        <v>111</v>
      </c>
      <c r="C4228" t="s">
        <v>4588</v>
      </c>
      <c r="D4228">
        <v>0</v>
      </c>
      <c r="E4228">
        <v>81</v>
      </c>
    </row>
    <row r="4229" spans="1:5" hidden="1" x14ac:dyDescent="0.25">
      <c r="A4229">
        <v>258</v>
      </c>
      <c r="B4229" t="s">
        <v>380</v>
      </c>
      <c r="C4229" t="s">
        <v>4589</v>
      </c>
      <c r="D4229">
        <v>0</v>
      </c>
      <c r="E4229">
        <v>81</v>
      </c>
    </row>
    <row r="4230" spans="1:5" hidden="1" x14ac:dyDescent="0.25">
      <c r="A4230">
        <v>1889</v>
      </c>
      <c r="B4230" t="s">
        <v>180</v>
      </c>
      <c r="C4230" t="s">
        <v>4590</v>
      </c>
      <c r="D4230">
        <v>0</v>
      </c>
      <c r="E4230">
        <v>81</v>
      </c>
    </row>
    <row r="4231" spans="1:5" hidden="1" x14ac:dyDescent="0.25">
      <c r="A4231">
        <v>1959</v>
      </c>
      <c r="B4231" t="s">
        <v>545</v>
      </c>
      <c r="C4231" t="s">
        <v>4591</v>
      </c>
      <c r="D4231">
        <v>0</v>
      </c>
      <c r="E4231">
        <v>81</v>
      </c>
    </row>
    <row r="4232" spans="1:5" hidden="1" x14ac:dyDescent="0.25">
      <c r="A4232">
        <v>2115</v>
      </c>
      <c r="B4232" t="s">
        <v>35</v>
      </c>
      <c r="C4232" t="s">
        <v>4592</v>
      </c>
      <c r="D4232">
        <v>0</v>
      </c>
      <c r="E4232">
        <v>81</v>
      </c>
    </row>
    <row r="4233" spans="1:5" hidden="1" x14ac:dyDescent="0.25">
      <c r="A4233">
        <v>243</v>
      </c>
      <c r="B4233" t="s">
        <v>276</v>
      </c>
      <c r="C4233" t="s">
        <v>4593</v>
      </c>
      <c r="D4233">
        <v>0</v>
      </c>
      <c r="E4233">
        <v>81</v>
      </c>
    </row>
    <row r="4234" spans="1:5" hidden="1" x14ac:dyDescent="0.25">
      <c r="A4234">
        <v>34</v>
      </c>
      <c r="B4234" t="s">
        <v>215</v>
      </c>
      <c r="C4234" t="s">
        <v>4594</v>
      </c>
      <c r="D4234">
        <v>0</v>
      </c>
      <c r="E4234">
        <v>81</v>
      </c>
    </row>
    <row r="4235" spans="1:5" hidden="1" x14ac:dyDescent="0.25">
      <c r="A4235">
        <v>382</v>
      </c>
      <c r="B4235" t="s">
        <v>9</v>
      </c>
      <c r="C4235" t="s">
        <v>4595</v>
      </c>
      <c r="D4235">
        <v>0</v>
      </c>
      <c r="E4235">
        <v>81</v>
      </c>
    </row>
    <row r="4236" spans="1:5" hidden="1" x14ac:dyDescent="0.25">
      <c r="A4236">
        <v>2113</v>
      </c>
      <c r="B4236" t="s">
        <v>1399</v>
      </c>
      <c r="C4236" t="s">
        <v>4596</v>
      </c>
      <c r="D4236">
        <v>0</v>
      </c>
      <c r="E4236">
        <v>81</v>
      </c>
    </row>
    <row r="4237" spans="1:5" hidden="1" x14ac:dyDescent="0.25">
      <c r="A4237">
        <v>212</v>
      </c>
      <c r="B4237" t="s">
        <v>111</v>
      </c>
      <c r="C4237" t="s">
        <v>4597</v>
      </c>
      <c r="D4237">
        <v>0</v>
      </c>
      <c r="E4237">
        <v>81</v>
      </c>
    </row>
    <row r="4238" spans="1:5" hidden="1" x14ac:dyDescent="0.25">
      <c r="A4238">
        <v>598</v>
      </c>
      <c r="B4238" t="s">
        <v>662</v>
      </c>
      <c r="C4238" t="s">
        <v>4598</v>
      </c>
      <c r="D4238">
        <v>0</v>
      </c>
      <c r="E4238">
        <v>81</v>
      </c>
    </row>
    <row r="4239" spans="1:5" hidden="1" x14ac:dyDescent="0.25">
      <c r="A4239">
        <v>513</v>
      </c>
      <c r="B4239" t="s">
        <v>61</v>
      </c>
      <c r="C4239" t="e">
        <f>-todo Esto puede ser terriblemente perjudicial -añadió- el Colegio Tiene enemigos</f>
        <v>#NAME?</v>
      </c>
      <c r="D4239">
        <v>0</v>
      </c>
      <c r="E4239">
        <v>81</v>
      </c>
    </row>
    <row r="4240" spans="1:5" hidden="1" x14ac:dyDescent="0.25">
      <c r="A4240">
        <v>1237</v>
      </c>
      <c r="B4240" t="s">
        <v>15</v>
      </c>
      <c r="C4240" t="s">
        <v>4599</v>
      </c>
      <c r="D4240">
        <v>0</v>
      </c>
      <c r="E4240">
        <v>81</v>
      </c>
    </row>
    <row r="4241" spans="1:5" hidden="1" x14ac:dyDescent="0.25">
      <c r="A4241">
        <v>525</v>
      </c>
      <c r="B4241" t="s">
        <v>678</v>
      </c>
      <c r="C4241" t="s">
        <v>4600</v>
      </c>
      <c r="D4241">
        <v>0</v>
      </c>
      <c r="E4241">
        <v>81</v>
      </c>
    </row>
    <row r="4242" spans="1:5" hidden="1" x14ac:dyDescent="0.25">
      <c r="A4242">
        <v>513</v>
      </c>
      <c r="B4242" t="s">
        <v>61</v>
      </c>
      <c r="C4242" t="s">
        <v>4601</v>
      </c>
      <c r="D4242">
        <v>0</v>
      </c>
      <c r="E4242">
        <v>81</v>
      </c>
    </row>
    <row r="4243" spans="1:5" hidden="1" x14ac:dyDescent="0.25">
      <c r="A4243">
        <v>893</v>
      </c>
      <c r="B4243" t="s">
        <v>80</v>
      </c>
      <c r="C4243" t="s">
        <v>4602</v>
      </c>
      <c r="D4243">
        <v>0</v>
      </c>
      <c r="E4243">
        <v>81</v>
      </c>
    </row>
    <row r="4244" spans="1:5" hidden="1" x14ac:dyDescent="0.25">
      <c r="A4244">
        <v>2115</v>
      </c>
      <c r="B4244" t="s">
        <v>35</v>
      </c>
      <c r="C4244" t="s">
        <v>4603</v>
      </c>
      <c r="D4244">
        <v>0</v>
      </c>
      <c r="E4244">
        <v>81</v>
      </c>
    </row>
    <row r="4245" spans="1:5" hidden="1" x14ac:dyDescent="0.25">
      <c r="A4245">
        <v>1111</v>
      </c>
      <c r="B4245" t="s">
        <v>30</v>
      </c>
      <c r="C4245" t="s">
        <v>4604</v>
      </c>
      <c r="D4245">
        <v>0</v>
      </c>
      <c r="E4245">
        <v>81</v>
      </c>
    </row>
    <row r="4246" spans="1:5" hidden="1" x14ac:dyDescent="0.25">
      <c r="A4246">
        <v>270</v>
      </c>
      <c r="B4246" t="s">
        <v>53</v>
      </c>
      <c r="C4246" t="s">
        <v>4605</v>
      </c>
      <c r="D4246">
        <v>0</v>
      </c>
      <c r="E4246">
        <v>81</v>
      </c>
    </row>
    <row r="4247" spans="1:5" hidden="1" x14ac:dyDescent="0.25">
      <c r="A4247">
        <v>1871</v>
      </c>
      <c r="B4247" t="s">
        <v>373</v>
      </c>
      <c r="C4247" t="s">
        <v>4606</v>
      </c>
      <c r="D4247">
        <v>0</v>
      </c>
      <c r="E4247">
        <v>81</v>
      </c>
    </row>
    <row r="4248" spans="1:5" hidden="1" x14ac:dyDescent="0.25">
      <c r="A4248">
        <v>2291</v>
      </c>
      <c r="B4248" t="s">
        <v>86</v>
      </c>
      <c r="C4248" t="s">
        <v>4607</v>
      </c>
      <c r="D4248">
        <v>0</v>
      </c>
      <c r="E4248">
        <v>81</v>
      </c>
    </row>
    <row r="4249" spans="1:5" hidden="1" x14ac:dyDescent="0.25">
      <c r="A4249">
        <v>893</v>
      </c>
      <c r="B4249" t="s">
        <v>80</v>
      </c>
      <c r="C4249" t="s">
        <v>4608</v>
      </c>
      <c r="D4249">
        <v>0</v>
      </c>
      <c r="E4249">
        <v>81</v>
      </c>
    </row>
    <row r="4250" spans="1:5" hidden="1" x14ac:dyDescent="0.25">
      <c r="A4250">
        <v>1076</v>
      </c>
      <c r="B4250" t="s">
        <v>4609</v>
      </c>
      <c r="C4250" t="s">
        <v>4610</v>
      </c>
      <c r="D4250">
        <v>0</v>
      </c>
      <c r="E4250">
        <v>81</v>
      </c>
    </row>
    <row r="4251" spans="1:5" hidden="1" x14ac:dyDescent="0.25">
      <c r="A4251">
        <v>258</v>
      </c>
      <c r="B4251" t="s">
        <v>380</v>
      </c>
      <c r="C4251" t="s">
        <v>4611</v>
      </c>
      <c r="D4251">
        <v>0</v>
      </c>
      <c r="E4251">
        <v>81</v>
      </c>
    </row>
    <row r="4252" spans="1:5" hidden="1" x14ac:dyDescent="0.25">
      <c r="A4252">
        <v>2146</v>
      </c>
      <c r="B4252" t="s">
        <v>3037</v>
      </c>
      <c r="C4252" t="s">
        <v>4612</v>
      </c>
      <c r="D4252">
        <v>0</v>
      </c>
      <c r="E4252">
        <v>81</v>
      </c>
    </row>
    <row r="4253" spans="1:5" hidden="1" x14ac:dyDescent="0.25">
      <c r="A4253">
        <v>1355</v>
      </c>
      <c r="B4253" t="s">
        <v>449</v>
      </c>
      <c r="C4253" t="s">
        <v>4613</v>
      </c>
      <c r="D4253">
        <v>0</v>
      </c>
      <c r="E4253">
        <v>81</v>
      </c>
    </row>
    <row r="4254" spans="1:5" hidden="1" x14ac:dyDescent="0.25">
      <c r="A4254">
        <v>1318</v>
      </c>
      <c r="B4254" t="s">
        <v>547</v>
      </c>
      <c r="C4254" t="s">
        <v>4614</v>
      </c>
      <c r="D4254">
        <v>0</v>
      </c>
      <c r="E4254">
        <v>81</v>
      </c>
    </row>
    <row r="4255" spans="1:5" hidden="1" x14ac:dyDescent="0.25">
      <c r="A4255">
        <v>529</v>
      </c>
      <c r="B4255" t="s">
        <v>3437</v>
      </c>
      <c r="C4255" t="s">
        <v>4615</v>
      </c>
      <c r="D4255">
        <v>0</v>
      </c>
      <c r="E4255">
        <v>81</v>
      </c>
    </row>
    <row r="4256" spans="1:5" hidden="1" x14ac:dyDescent="0.25">
      <c r="A4256">
        <v>1876</v>
      </c>
      <c r="B4256" t="s">
        <v>57</v>
      </c>
      <c r="C4256" t="s">
        <v>4616</v>
      </c>
      <c r="D4256">
        <v>0</v>
      </c>
      <c r="E4256">
        <v>81</v>
      </c>
    </row>
    <row r="4257" spans="1:5" hidden="1" x14ac:dyDescent="0.25">
      <c r="A4257">
        <v>630</v>
      </c>
      <c r="B4257" t="s">
        <v>999</v>
      </c>
      <c r="C4257" t="s">
        <v>4617</v>
      </c>
      <c r="D4257">
        <v>0</v>
      </c>
      <c r="E4257">
        <v>81</v>
      </c>
    </row>
    <row r="4258" spans="1:5" hidden="1" x14ac:dyDescent="0.25">
      <c r="A4258">
        <v>1237</v>
      </c>
      <c r="B4258" t="s">
        <v>15</v>
      </c>
      <c r="C4258" t="s">
        <v>4618</v>
      </c>
      <c r="D4258">
        <v>0</v>
      </c>
      <c r="E4258">
        <v>81</v>
      </c>
    </row>
    <row r="4259" spans="1:5" hidden="1" x14ac:dyDescent="0.25">
      <c r="A4259">
        <v>941</v>
      </c>
      <c r="B4259" t="s">
        <v>409</v>
      </c>
      <c r="C4259" t="s">
        <v>4619</v>
      </c>
      <c r="D4259">
        <v>0</v>
      </c>
      <c r="E4259">
        <v>81</v>
      </c>
    </row>
    <row r="4260" spans="1:5" hidden="1" x14ac:dyDescent="0.25">
      <c r="A4260">
        <v>613</v>
      </c>
      <c r="B4260" t="s">
        <v>4620</v>
      </c>
      <c r="C4260" t="s">
        <v>4621</v>
      </c>
      <c r="D4260">
        <v>0</v>
      </c>
      <c r="E4260">
        <v>81</v>
      </c>
    </row>
    <row r="4261" spans="1:5" hidden="1" x14ac:dyDescent="0.25">
      <c r="A4261">
        <v>2273</v>
      </c>
      <c r="B4261" t="s">
        <v>2083</v>
      </c>
      <c r="C4261" t="s">
        <v>4622</v>
      </c>
      <c r="D4261">
        <v>0</v>
      </c>
      <c r="E4261">
        <v>81</v>
      </c>
    </row>
    <row r="4262" spans="1:5" hidden="1" x14ac:dyDescent="0.25">
      <c r="A4262">
        <v>1237</v>
      </c>
      <c r="B4262" t="s">
        <v>15</v>
      </c>
      <c r="C4262" t="s">
        <v>4623</v>
      </c>
      <c r="D4262">
        <v>0</v>
      </c>
      <c r="E4262">
        <v>81</v>
      </c>
    </row>
    <row r="4263" spans="1:5" hidden="1" x14ac:dyDescent="0.25">
      <c r="A4263">
        <v>2115</v>
      </c>
      <c r="B4263" t="s">
        <v>35</v>
      </c>
      <c r="C4263" t="s">
        <v>4624</v>
      </c>
      <c r="D4263">
        <v>0</v>
      </c>
      <c r="E4263">
        <v>81</v>
      </c>
    </row>
    <row r="4264" spans="1:5" hidden="1" x14ac:dyDescent="0.25">
      <c r="A4264">
        <v>2305</v>
      </c>
      <c r="B4264" t="s">
        <v>23</v>
      </c>
      <c r="C4264" t="s">
        <v>4625</v>
      </c>
      <c r="D4264">
        <v>0</v>
      </c>
      <c r="E4264">
        <v>81</v>
      </c>
    </row>
    <row r="4265" spans="1:5" hidden="1" x14ac:dyDescent="0.25">
      <c r="A4265">
        <v>1669</v>
      </c>
      <c r="B4265" t="s">
        <v>176</v>
      </c>
      <c r="C4265" t="s">
        <v>4626</v>
      </c>
      <c r="D4265">
        <v>0</v>
      </c>
      <c r="E4265">
        <v>81</v>
      </c>
    </row>
    <row r="4266" spans="1:5" hidden="1" x14ac:dyDescent="0.25">
      <c r="A4266">
        <v>1658</v>
      </c>
      <c r="B4266" t="s">
        <v>4226</v>
      </c>
      <c r="C4266" t="s">
        <v>4627</v>
      </c>
      <c r="D4266">
        <v>0</v>
      </c>
      <c r="E4266">
        <v>81</v>
      </c>
    </row>
    <row r="4267" spans="1:5" hidden="1" x14ac:dyDescent="0.25">
      <c r="A4267">
        <v>931</v>
      </c>
      <c r="B4267" t="s">
        <v>3068</v>
      </c>
      <c r="C4267" t="s">
        <v>4628</v>
      </c>
      <c r="D4267">
        <v>0</v>
      </c>
      <c r="E4267">
        <v>81</v>
      </c>
    </row>
    <row r="4268" spans="1:5" hidden="1" x14ac:dyDescent="0.25">
      <c r="A4268">
        <v>2115</v>
      </c>
      <c r="B4268" t="s">
        <v>35</v>
      </c>
      <c r="C4268" t="s">
        <v>4629</v>
      </c>
      <c r="D4268">
        <v>0</v>
      </c>
      <c r="E4268">
        <v>81</v>
      </c>
    </row>
    <row r="4269" spans="1:5" hidden="1" x14ac:dyDescent="0.25">
      <c r="A4269">
        <v>1781</v>
      </c>
      <c r="B4269" t="s">
        <v>331</v>
      </c>
      <c r="C4269" t="s">
        <v>4630</v>
      </c>
      <c r="D4269">
        <v>0</v>
      </c>
      <c r="E4269">
        <v>81</v>
      </c>
    </row>
    <row r="4270" spans="1:5" hidden="1" x14ac:dyDescent="0.25">
      <c r="A4270">
        <v>1241</v>
      </c>
      <c r="B4270" t="s">
        <v>3306</v>
      </c>
      <c r="C4270" t="s">
        <v>4631</v>
      </c>
      <c r="D4270">
        <v>0</v>
      </c>
      <c r="E4270">
        <v>81</v>
      </c>
    </row>
    <row r="4271" spans="1:5" hidden="1" x14ac:dyDescent="0.25">
      <c r="A4271">
        <v>2115</v>
      </c>
      <c r="B4271" t="s">
        <v>35</v>
      </c>
      <c r="C4271" t="s">
        <v>4632</v>
      </c>
      <c r="D4271">
        <v>0</v>
      </c>
      <c r="E4271">
        <v>81</v>
      </c>
    </row>
    <row r="4272" spans="1:5" hidden="1" x14ac:dyDescent="0.25">
      <c r="A4272">
        <v>1025</v>
      </c>
      <c r="B4272" t="s">
        <v>413</v>
      </c>
      <c r="C4272" t="s">
        <v>4633</v>
      </c>
      <c r="D4272">
        <v>0</v>
      </c>
      <c r="E4272">
        <v>81</v>
      </c>
    </row>
    <row r="4273" spans="1:5" hidden="1" x14ac:dyDescent="0.25">
      <c r="A4273">
        <v>1046</v>
      </c>
      <c r="B4273" t="s">
        <v>136</v>
      </c>
      <c r="C4273" t="s">
        <v>4634</v>
      </c>
      <c r="D4273">
        <v>0</v>
      </c>
      <c r="E4273">
        <v>81</v>
      </c>
    </row>
    <row r="4274" spans="1:5" hidden="1" x14ac:dyDescent="0.25">
      <c r="A4274">
        <v>389</v>
      </c>
      <c r="B4274" t="s">
        <v>1736</v>
      </c>
      <c r="C4274" t="s">
        <v>4635</v>
      </c>
      <c r="D4274">
        <v>0</v>
      </c>
      <c r="E4274">
        <v>81</v>
      </c>
    </row>
    <row r="4275" spans="1:5" hidden="1" x14ac:dyDescent="0.25">
      <c r="A4275">
        <v>435</v>
      </c>
      <c r="B4275" t="s">
        <v>126</v>
      </c>
      <c r="C4275" t="s">
        <v>4636</v>
      </c>
      <c r="D4275">
        <v>0</v>
      </c>
      <c r="E4275">
        <v>81</v>
      </c>
    </row>
    <row r="4276" spans="1:5" hidden="1" x14ac:dyDescent="0.25">
      <c r="A4276">
        <v>931</v>
      </c>
      <c r="B4276" t="s">
        <v>3068</v>
      </c>
      <c r="C4276" t="s">
        <v>4637</v>
      </c>
      <c r="D4276">
        <v>0</v>
      </c>
      <c r="E4276">
        <v>81</v>
      </c>
    </row>
    <row r="4277" spans="1:5" hidden="1" x14ac:dyDescent="0.25">
      <c r="A4277">
        <v>1781</v>
      </c>
      <c r="B4277" t="s">
        <v>331</v>
      </c>
      <c r="C4277" t="s">
        <v>4638</v>
      </c>
      <c r="D4277">
        <v>0</v>
      </c>
      <c r="E4277">
        <v>81</v>
      </c>
    </row>
    <row r="4278" spans="1:5" hidden="1" x14ac:dyDescent="0.25">
      <c r="A4278">
        <v>153</v>
      </c>
      <c r="B4278" t="s">
        <v>523</v>
      </c>
      <c r="C4278" t="s">
        <v>4639</v>
      </c>
      <c r="D4278">
        <v>0</v>
      </c>
      <c r="E4278">
        <v>81</v>
      </c>
    </row>
    <row r="4279" spans="1:5" hidden="1" x14ac:dyDescent="0.25">
      <c r="A4279">
        <v>1111</v>
      </c>
      <c r="B4279" t="s">
        <v>30</v>
      </c>
      <c r="C4279" t="s">
        <v>4640</v>
      </c>
      <c r="D4279">
        <v>0</v>
      </c>
      <c r="E4279">
        <v>81</v>
      </c>
    </row>
    <row r="4280" spans="1:5" hidden="1" x14ac:dyDescent="0.25">
      <c r="A4280">
        <v>1115</v>
      </c>
      <c r="B4280" t="s">
        <v>4641</v>
      </c>
      <c r="C4280" t="s">
        <v>4642</v>
      </c>
      <c r="D4280">
        <v>0</v>
      </c>
      <c r="E4280">
        <v>81</v>
      </c>
    </row>
    <row r="4281" spans="1:5" hidden="1" x14ac:dyDescent="0.25">
      <c r="A4281">
        <v>1111</v>
      </c>
      <c r="B4281" t="s">
        <v>30</v>
      </c>
      <c r="C4281" t="s">
        <v>4643</v>
      </c>
      <c r="D4281">
        <v>0</v>
      </c>
      <c r="E4281">
        <v>81</v>
      </c>
    </row>
    <row r="4282" spans="1:5" hidden="1" x14ac:dyDescent="0.25">
      <c r="A4282">
        <v>1875</v>
      </c>
      <c r="B4282" t="s">
        <v>107</v>
      </c>
      <c r="C4282" t="s">
        <v>4644</v>
      </c>
      <c r="D4282">
        <v>0</v>
      </c>
      <c r="E4282">
        <v>81</v>
      </c>
    </row>
    <row r="4283" spans="1:5" hidden="1" x14ac:dyDescent="0.25">
      <c r="A4283">
        <v>2298</v>
      </c>
      <c r="B4283" t="s">
        <v>2567</v>
      </c>
      <c r="C4283" t="s">
        <v>4645</v>
      </c>
      <c r="D4283">
        <v>0</v>
      </c>
      <c r="E4283">
        <v>81</v>
      </c>
    </row>
    <row r="4284" spans="1:5" hidden="1" x14ac:dyDescent="0.25">
      <c r="A4284">
        <v>275</v>
      </c>
      <c r="B4284" t="s">
        <v>33</v>
      </c>
      <c r="C4284" t="s">
        <v>4646</v>
      </c>
      <c r="D4284">
        <v>0</v>
      </c>
      <c r="E4284">
        <v>81</v>
      </c>
    </row>
    <row r="4285" spans="1:5" hidden="1" x14ac:dyDescent="0.25">
      <c r="A4285">
        <v>2176</v>
      </c>
      <c r="B4285" t="s">
        <v>66</v>
      </c>
      <c r="C4285" t="s">
        <v>4647</v>
      </c>
      <c r="D4285">
        <v>0</v>
      </c>
      <c r="E4285">
        <v>81</v>
      </c>
    </row>
    <row r="4286" spans="1:5" hidden="1" x14ac:dyDescent="0.25">
      <c r="A4286">
        <v>1416</v>
      </c>
      <c r="B4286" t="s">
        <v>1857</v>
      </c>
      <c r="C4286" t="s">
        <v>4648</v>
      </c>
      <c r="D4286">
        <v>0</v>
      </c>
      <c r="E4286">
        <v>81</v>
      </c>
    </row>
    <row r="4287" spans="1:5" hidden="1" x14ac:dyDescent="0.25">
      <c r="A4287">
        <v>2294</v>
      </c>
      <c r="B4287" t="s">
        <v>71</v>
      </c>
      <c r="C4287" t="s">
        <v>4649</v>
      </c>
      <c r="D4287">
        <v>0</v>
      </c>
      <c r="E4287">
        <v>81</v>
      </c>
    </row>
    <row r="4288" spans="1:5" hidden="1" x14ac:dyDescent="0.25">
      <c r="A4288">
        <v>1253</v>
      </c>
      <c r="B4288" t="s">
        <v>205</v>
      </c>
      <c r="C4288" t="s">
        <v>4650</v>
      </c>
      <c r="D4288">
        <v>0</v>
      </c>
      <c r="E4288">
        <v>81</v>
      </c>
    </row>
    <row r="4289" spans="1:5" hidden="1" x14ac:dyDescent="0.25">
      <c r="A4289">
        <v>459</v>
      </c>
      <c r="B4289" t="s">
        <v>556</v>
      </c>
      <c r="C4289" t="s">
        <v>4651</v>
      </c>
      <c r="D4289">
        <v>0</v>
      </c>
      <c r="E4289">
        <v>81</v>
      </c>
    </row>
    <row r="4290" spans="1:5" hidden="1" x14ac:dyDescent="0.25">
      <c r="A4290">
        <v>402</v>
      </c>
      <c r="B4290" t="s">
        <v>897</v>
      </c>
      <c r="C4290" t="s">
        <v>4652</v>
      </c>
      <c r="D4290">
        <v>0</v>
      </c>
      <c r="E4290">
        <v>81</v>
      </c>
    </row>
    <row r="4291" spans="1:5" hidden="1" x14ac:dyDescent="0.25">
      <c r="A4291">
        <v>2182</v>
      </c>
      <c r="B4291" t="s">
        <v>113</v>
      </c>
      <c r="C4291" t="s">
        <v>4653</v>
      </c>
      <c r="D4291">
        <v>0</v>
      </c>
      <c r="E4291">
        <v>81</v>
      </c>
    </row>
    <row r="4292" spans="1:5" hidden="1" x14ac:dyDescent="0.25">
      <c r="A4292">
        <v>1875</v>
      </c>
      <c r="B4292" t="s">
        <v>107</v>
      </c>
      <c r="C4292" t="s">
        <v>4654</v>
      </c>
      <c r="D4292">
        <v>0</v>
      </c>
      <c r="E4292">
        <v>81</v>
      </c>
    </row>
    <row r="4293" spans="1:5" hidden="1" x14ac:dyDescent="0.25">
      <c r="A4293">
        <v>2294</v>
      </c>
      <c r="B4293" t="s">
        <v>71</v>
      </c>
      <c r="C4293" t="s">
        <v>4655</v>
      </c>
      <c r="D4293">
        <v>0</v>
      </c>
      <c r="E4293">
        <v>81</v>
      </c>
    </row>
    <row r="4294" spans="1:5" hidden="1" x14ac:dyDescent="0.25">
      <c r="A4294">
        <v>636</v>
      </c>
      <c r="B4294" t="s">
        <v>296</v>
      </c>
      <c r="C4294" t="s">
        <v>4656</v>
      </c>
      <c r="D4294">
        <v>0</v>
      </c>
      <c r="E4294">
        <v>81</v>
      </c>
    </row>
    <row r="4295" spans="1:5" hidden="1" x14ac:dyDescent="0.25">
      <c r="A4295">
        <v>459</v>
      </c>
      <c r="B4295" t="s">
        <v>556</v>
      </c>
      <c r="C4295" t="s">
        <v>4657</v>
      </c>
      <c r="D4295">
        <v>0</v>
      </c>
      <c r="E4295">
        <v>81</v>
      </c>
    </row>
    <row r="4296" spans="1:5" hidden="1" x14ac:dyDescent="0.25">
      <c r="A4296">
        <v>642</v>
      </c>
      <c r="B4296" t="s">
        <v>676</v>
      </c>
      <c r="C4296" t="s">
        <v>4658</v>
      </c>
      <c r="D4296">
        <v>0</v>
      </c>
      <c r="E4296">
        <v>81</v>
      </c>
    </row>
    <row r="4297" spans="1:5" hidden="1" x14ac:dyDescent="0.25">
      <c r="A4297">
        <v>1253</v>
      </c>
      <c r="B4297" t="s">
        <v>205</v>
      </c>
      <c r="C4297" t="s">
        <v>4659</v>
      </c>
      <c r="D4297">
        <v>0</v>
      </c>
      <c r="E4297">
        <v>82</v>
      </c>
    </row>
    <row r="4298" spans="1:5" hidden="1" x14ac:dyDescent="0.25">
      <c r="A4298">
        <v>1526</v>
      </c>
      <c r="B4298" t="s">
        <v>399</v>
      </c>
      <c r="C4298" t="s">
        <v>4660</v>
      </c>
      <c r="D4298">
        <v>0</v>
      </c>
      <c r="E4298">
        <v>82</v>
      </c>
    </row>
    <row r="4299" spans="1:5" hidden="1" x14ac:dyDescent="0.25">
      <c r="A4299">
        <v>75</v>
      </c>
      <c r="B4299" t="s">
        <v>5</v>
      </c>
      <c r="C4299" t="s">
        <v>4661</v>
      </c>
      <c r="D4299">
        <v>0</v>
      </c>
      <c r="E4299">
        <v>82</v>
      </c>
    </row>
    <row r="4300" spans="1:5" hidden="1" x14ac:dyDescent="0.25">
      <c r="A4300">
        <v>1111</v>
      </c>
      <c r="B4300" t="s">
        <v>30</v>
      </c>
      <c r="C4300" t="s">
        <v>4662</v>
      </c>
      <c r="D4300">
        <v>0</v>
      </c>
      <c r="E4300">
        <v>82</v>
      </c>
    </row>
    <row r="4301" spans="1:5" hidden="1" x14ac:dyDescent="0.25">
      <c r="A4301">
        <v>1954</v>
      </c>
      <c r="B4301" t="s">
        <v>83</v>
      </c>
      <c r="C4301" t="s">
        <v>4663</v>
      </c>
      <c r="D4301">
        <v>0</v>
      </c>
      <c r="E4301">
        <v>82</v>
      </c>
    </row>
    <row r="4302" spans="1:5" hidden="1" x14ac:dyDescent="0.25">
      <c r="A4302">
        <v>1289</v>
      </c>
      <c r="B4302" t="s">
        <v>4664</v>
      </c>
      <c r="C4302" t="s">
        <v>4665</v>
      </c>
      <c r="D4302">
        <v>0</v>
      </c>
      <c r="E4302">
        <v>82</v>
      </c>
    </row>
    <row r="4303" spans="1:5" hidden="1" x14ac:dyDescent="0.25">
      <c r="A4303">
        <v>1427</v>
      </c>
      <c r="B4303" t="s">
        <v>191</v>
      </c>
      <c r="C4303" t="s">
        <v>4666</v>
      </c>
      <c r="D4303">
        <v>0</v>
      </c>
      <c r="E4303">
        <v>82</v>
      </c>
    </row>
    <row r="4304" spans="1:5" hidden="1" x14ac:dyDescent="0.25">
      <c r="A4304">
        <v>2115</v>
      </c>
      <c r="B4304" t="s">
        <v>35</v>
      </c>
      <c r="C4304" t="s">
        <v>4667</v>
      </c>
      <c r="D4304">
        <v>0</v>
      </c>
      <c r="E4304">
        <v>82</v>
      </c>
    </row>
    <row r="4305" spans="1:5" hidden="1" x14ac:dyDescent="0.25">
      <c r="A4305">
        <v>2307</v>
      </c>
      <c r="B4305" t="s">
        <v>211</v>
      </c>
      <c r="C4305" t="s">
        <v>4668</v>
      </c>
      <c r="D4305">
        <v>0</v>
      </c>
      <c r="E4305">
        <v>82</v>
      </c>
    </row>
    <row r="4306" spans="1:5" hidden="1" x14ac:dyDescent="0.25">
      <c r="A4306">
        <v>988</v>
      </c>
      <c r="B4306" t="s">
        <v>317</v>
      </c>
      <c r="C4306" t="s">
        <v>4669</v>
      </c>
      <c r="D4306">
        <v>0</v>
      </c>
      <c r="E4306">
        <v>82</v>
      </c>
    </row>
    <row r="4307" spans="1:5" hidden="1" x14ac:dyDescent="0.25">
      <c r="A4307">
        <v>1781</v>
      </c>
      <c r="B4307" t="s">
        <v>331</v>
      </c>
      <c r="C4307" t="s">
        <v>4670</v>
      </c>
      <c r="D4307">
        <v>0</v>
      </c>
      <c r="E4307">
        <v>82</v>
      </c>
    </row>
    <row r="4308" spans="1:5" hidden="1" x14ac:dyDescent="0.25">
      <c r="A4308">
        <v>513</v>
      </c>
      <c r="B4308" t="s">
        <v>61</v>
      </c>
      <c r="C4308" t="s">
        <v>4671</v>
      </c>
      <c r="D4308">
        <v>0</v>
      </c>
      <c r="E4308">
        <v>82</v>
      </c>
    </row>
    <row r="4309" spans="1:5" hidden="1" x14ac:dyDescent="0.25">
      <c r="A4309">
        <v>1738</v>
      </c>
      <c r="B4309" t="s">
        <v>21</v>
      </c>
      <c r="C4309" t="s">
        <v>4672</v>
      </c>
      <c r="D4309">
        <v>0</v>
      </c>
      <c r="E4309">
        <v>82</v>
      </c>
    </row>
    <row r="4310" spans="1:5" hidden="1" x14ac:dyDescent="0.25">
      <c r="A4310">
        <v>1253</v>
      </c>
      <c r="B4310" t="s">
        <v>205</v>
      </c>
      <c r="C4310" t="s">
        <v>4673</v>
      </c>
      <c r="D4310">
        <v>0</v>
      </c>
      <c r="E4310">
        <v>82</v>
      </c>
    </row>
    <row r="4311" spans="1:5" hidden="1" x14ac:dyDescent="0.25">
      <c r="A4311">
        <v>2115</v>
      </c>
      <c r="B4311" t="s">
        <v>35</v>
      </c>
      <c r="C4311" t="s">
        <v>4674</v>
      </c>
      <c r="D4311">
        <v>0</v>
      </c>
      <c r="E4311">
        <v>82</v>
      </c>
    </row>
    <row r="4312" spans="1:5" hidden="1" x14ac:dyDescent="0.25">
      <c r="A4312">
        <v>212</v>
      </c>
      <c r="B4312" t="s">
        <v>111</v>
      </c>
      <c r="C4312" t="s">
        <v>4675</v>
      </c>
      <c r="D4312">
        <v>0</v>
      </c>
      <c r="E4312">
        <v>82</v>
      </c>
    </row>
    <row r="4313" spans="1:5" hidden="1" x14ac:dyDescent="0.25">
      <c r="A4313">
        <v>2294</v>
      </c>
      <c r="B4313" t="s">
        <v>71</v>
      </c>
      <c r="C4313" t="s">
        <v>4676</v>
      </c>
      <c r="D4313">
        <v>0</v>
      </c>
      <c r="E4313">
        <v>82</v>
      </c>
    </row>
    <row r="4314" spans="1:5" hidden="1" x14ac:dyDescent="0.25">
      <c r="A4314">
        <v>1022</v>
      </c>
      <c r="B4314" t="s">
        <v>939</v>
      </c>
      <c r="C4314" t="s">
        <v>4677</v>
      </c>
      <c r="D4314">
        <v>0</v>
      </c>
      <c r="E4314">
        <v>82</v>
      </c>
    </row>
    <row r="4315" spans="1:5" hidden="1" x14ac:dyDescent="0.25">
      <c r="A4315">
        <v>365</v>
      </c>
      <c r="B4315" t="s">
        <v>109</v>
      </c>
      <c r="C4315" t="s">
        <v>4678</v>
      </c>
      <c r="D4315">
        <v>0</v>
      </c>
      <c r="E4315">
        <v>82</v>
      </c>
    </row>
    <row r="4316" spans="1:5" hidden="1" x14ac:dyDescent="0.25">
      <c r="A4316">
        <v>1864</v>
      </c>
      <c r="B4316" t="s">
        <v>254</v>
      </c>
      <c r="C4316" t="s">
        <v>4679</v>
      </c>
      <c r="D4316">
        <v>0</v>
      </c>
      <c r="E4316">
        <v>82</v>
      </c>
    </row>
    <row r="4317" spans="1:5" hidden="1" x14ac:dyDescent="0.25">
      <c r="A4317">
        <v>1111</v>
      </c>
      <c r="B4317" t="s">
        <v>30</v>
      </c>
      <c r="C4317" t="s">
        <v>4680</v>
      </c>
      <c r="D4317">
        <v>0</v>
      </c>
      <c r="E4317">
        <v>82</v>
      </c>
    </row>
    <row r="4318" spans="1:5" hidden="1" x14ac:dyDescent="0.25">
      <c r="A4318">
        <v>2115</v>
      </c>
      <c r="B4318" t="s">
        <v>35</v>
      </c>
      <c r="C4318" t="s">
        <v>4681</v>
      </c>
      <c r="D4318">
        <v>0</v>
      </c>
      <c r="E4318">
        <v>82</v>
      </c>
    </row>
    <row r="4319" spans="1:5" hidden="1" x14ac:dyDescent="0.25">
      <c r="A4319">
        <v>591</v>
      </c>
      <c r="B4319" t="s">
        <v>247</v>
      </c>
      <c r="C4319" t="s">
        <v>4682</v>
      </c>
      <c r="D4319">
        <v>0</v>
      </c>
      <c r="E4319">
        <v>82</v>
      </c>
    </row>
    <row r="4320" spans="1:5" hidden="1" x14ac:dyDescent="0.25">
      <c r="A4320">
        <v>790</v>
      </c>
      <c r="B4320" t="s">
        <v>942</v>
      </c>
      <c r="C4320" t="e">
        <f>- es por eso que Estás fregado - dice Alberto- todo el mundo sabe que tienes miedo</f>
        <v>#NAME?</v>
      </c>
      <c r="D4320">
        <v>0</v>
      </c>
      <c r="E4320">
        <v>82</v>
      </c>
    </row>
    <row r="4321" spans="1:5" hidden="1" x14ac:dyDescent="0.25">
      <c r="A4321">
        <v>1695</v>
      </c>
      <c r="B4321" t="s">
        <v>25</v>
      </c>
      <c r="C4321" t="s">
        <v>4683</v>
      </c>
      <c r="D4321">
        <v>0</v>
      </c>
      <c r="E4321">
        <v>82</v>
      </c>
    </row>
    <row r="4322" spans="1:5" hidden="1" x14ac:dyDescent="0.25">
      <c r="A4322">
        <v>1843</v>
      </c>
      <c r="B4322" t="s">
        <v>260</v>
      </c>
      <c r="C4322" t="s">
        <v>4684</v>
      </c>
      <c r="D4322">
        <v>0</v>
      </c>
      <c r="E4322">
        <v>82</v>
      </c>
    </row>
    <row r="4323" spans="1:5" hidden="1" x14ac:dyDescent="0.25">
      <c r="A4323">
        <v>2218</v>
      </c>
      <c r="B4323" t="s">
        <v>350</v>
      </c>
      <c r="C4323" t="s">
        <v>4685</v>
      </c>
      <c r="D4323">
        <v>0</v>
      </c>
      <c r="E4323">
        <v>82</v>
      </c>
    </row>
    <row r="4324" spans="1:5" hidden="1" x14ac:dyDescent="0.25">
      <c r="A4324">
        <v>1693</v>
      </c>
      <c r="B4324" t="s">
        <v>382</v>
      </c>
      <c r="C4324" t="s">
        <v>4686</v>
      </c>
      <c r="D4324">
        <v>0</v>
      </c>
      <c r="E4324">
        <v>82</v>
      </c>
    </row>
    <row r="4325" spans="1:5" hidden="1" x14ac:dyDescent="0.25">
      <c r="A4325">
        <v>174</v>
      </c>
      <c r="B4325" t="s">
        <v>144</v>
      </c>
      <c r="C4325" t="s">
        <v>4687</v>
      </c>
      <c r="D4325">
        <v>0</v>
      </c>
      <c r="E4325">
        <v>82</v>
      </c>
    </row>
    <row r="4326" spans="1:5" hidden="1" x14ac:dyDescent="0.25">
      <c r="A4326">
        <v>2316</v>
      </c>
      <c r="B4326" t="s">
        <v>42</v>
      </c>
      <c r="C4326" t="s">
        <v>4688</v>
      </c>
      <c r="D4326">
        <v>0</v>
      </c>
      <c r="E4326">
        <v>82</v>
      </c>
    </row>
    <row r="4327" spans="1:5" hidden="1" x14ac:dyDescent="0.25">
      <c r="A4327">
        <v>1501</v>
      </c>
      <c r="B4327" t="s">
        <v>118</v>
      </c>
      <c r="C4327" t="s">
        <v>4689</v>
      </c>
      <c r="D4327">
        <v>0</v>
      </c>
      <c r="E4327">
        <v>82</v>
      </c>
    </row>
    <row r="4328" spans="1:5" hidden="1" x14ac:dyDescent="0.25">
      <c r="A4328">
        <v>2316</v>
      </c>
      <c r="B4328" t="s">
        <v>42</v>
      </c>
      <c r="C4328" t="s">
        <v>4690</v>
      </c>
      <c r="D4328">
        <v>0</v>
      </c>
      <c r="E4328">
        <v>82</v>
      </c>
    </row>
    <row r="4329" spans="1:5" hidden="1" x14ac:dyDescent="0.25">
      <c r="A4329">
        <v>414</v>
      </c>
      <c r="B4329" t="s">
        <v>49</v>
      </c>
      <c r="C4329" t="s">
        <v>4691</v>
      </c>
      <c r="D4329">
        <v>0</v>
      </c>
      <c r="E4329">
        <v>82</v>
      </c>
    </row>
    <row r="4330" spans="1:5" hidden="1" x14ac:dyDescent="0.25">
      <c r="A4330">
        <v>587</v>
      </c>
      <c r="B4330" t="s">
        <v>289</v>
      </c>
      <c r="C4330" t="s">
        <v>4692</v>
      </c>
      <c r="D4330">
        <v>0</v>
      </c>
      <c r="E4330">
        <v>82</v>
      </c>
    </row>
    <row r="4331" spans="1:5" hidden="1" x14ac:dyDescent="0.25">
      <c r="A4331">
        <v>1103</v>
      </c>
      <c r="B4331" t="s">
        <v>803</v>
      </c>
      <c r="C4331" t="s">
        <v>4693</v>
      </c>
      <c r="D4331">
        <v>0</v>
      </c>
      <c r="E4331">
        <v>82</v>
      </c>
    </row>
    <row r="4332" spans="1:5" hidden="1" x14ac:dyDescent="0.25">
      <c r="A4332">
        <v>1695</v>
      </c>
      <c r="B4332" t="s">
        <v>25</v>
      </c>
      <c r="C4332" t="s">
        <v>4694</v>
      </c>
      <c r="D4332">
        <v>0</v>
      </c>
      <c r="E4332">
        <v>82</v>
      </c>
    </row>
    <row r="4333" spans="1:5" hidden="1" x14ac:dyDescent="0.25">
      <c r="A4333">
        <v>2115</v>
      </c>
      <c r="B4333" t="s">
        <v>35</v>
      </c>
      <c r="C4333" t="s">
        <v>4695</v>
      </c>
      <c r="D4333">
        <v>0</v>
      </c>
      <c r="E4333">
        <v>82</v>
      </c>
    </row>
    <row r="4334" spans="1:5" hidden="1" x14ac:dyDescent="0.25">
      <c r="A4334">
        <v>187</v>
      </c>
      <c r="B4334" t="s">
        <v>708</v>
      </c>
      <c r="C4334" t="s">
        <v>4696</v>
      </c>
      <c r="D4334">
        <v>0</v>
      </c>
      <c r="E4334">
        <v>82</v>
      </c>
    </row>
    <row r="4335" spans="1:5" hidden="1" x14ac:dyDescent="0.25">
      <c r="A4335">
        <v>1111</v>
      </c>
      <c r="B4335" t="s">
        <v>30</v>
      </c>
      <c r="C4335" t="s">
        <v>4697</v>
      </c>
      <c r="D4335">
        <v>0</v>
      </c>
      <c r="E4335">
        <v>82</v>
      </c>
    </row>
    <row r="4336" spans="1:5" hidden="1" x14ac:dyDescent="0.25">
      <c r="A4336">
        <v>1299</v>
      </c>
      <c r="B4336" t="s">
        <v>94</v>
      </c>
      <c r="C4336" t="s">
        <v>4698</v>
      </c>
      <c r="D4336">
        <v>0</v>
      </c>
      <c r="E4336">
        <v>82</v>
      </c>
    </row>
    <row r="4337" spans="1:5" hidden="1" x14ac:dyDescent="0.25">
      <c r="A4337">
        <v>1111</v>
      </c>
      <c r="B4337" t="s">
        <v>30</v>
      </c>
      <c r="C4337" t="s">
        <v>4699</v>
      </c>
      <c r="D4337">
        <v>0</v>
      </c>
      <c r="E4337">
        <v>82</v>
      </c>
    </row>
    <row r="4338" spans="1:5" hidden="1" x14ac:dyDescent="0.25">
      <c r="A4338">
        <v>1329</v>
      </c>
      <c r="B4338" t="s">
        <v>1712</v>
      </c>
      <c r="C4338" t="s">
        <v>4700</v>
      </c>
      <c r="D4338">
        <v>0</v>
      </c>
      <c r="E4338">
        <v>82</v>
      </c>
    </row>
    <row r="4339" spans="1:5" hidden="1" x14ac:dyDescent="0.25">
      <c r="A4339">
        <v>525</v>
      </c>
      <c r="B4339" t="s">
        <v>678</v>
      </c>
      <c r="C4339" t="s">
        <v>4701</v>
      </c>
      <c r="D4339">
        <v>0</v>
      </c>
      <c r="E4339">
        <v>82</v>
      </c>
    </row>
    <row r="4340" spans="1:5" hidden="1" x14ac:dyDescent="0.25">
      <c r="A4340">
        <v>1111</v>
      </c>
      <c r="B4340" t="s">
        <v>30</v>
      </c>
      <c r="C4340" t="s">
        <v>4702</v>
      </c>
      <c r="D4340">
        <v>0</v>
      </c>
      <c r="E4340">
        <v>82</v>
      </c>
    </row>
    <row r="4341" spans="1:5" hidden="1" x14ac:dyDescent="0.25">
      <c r="A4341">
        <v>283</v>
      </c>
      <c r="B4341" t="s">
        <v>105</v>
      </c>
      <c r="C4341" t="s">
        <v>4703</v>
      </c>
      <c r="D4341">
        <v>0</v>
      </c>
      <c r="E4341">
        <v>82</v>
      </c>
    </row>
    <row r="4342" spans="1:5" hidden="1" x14ac:dyDescent="0.25">
      <c r="A4342">
        <v>1453</v>
      </c>
      <c r="B4342" t="s">
        <v>2955</v>
      </c>
      <c r="C4342" t="s">
        <v>4704</v>
      </c>
      <c r="D4342">
        <v>0</v>
      </c>
      <c r="E4342">
        <v>82</v>
      </c>
    </row>
    <row r="4343" spans="1:5" hidden="1" x14ac:dyDescent="0.25">
      <c r="A4343">
        <v>75</v>
      </c>
      <c r="B4343" t="s">
        <v>5</v>
      </c>
      <c r="C4343" t="s">
        <v>4705</v>
      </c>
      <c r="D4343">
        <v>0</v>
      </c>
      <c r="E4343">
        <v>82</v>
      </c>
    </row>
    <row r="4344" spans="1:5" hidden="1" x14ac:dyDescent="0.25">
      <c r="A4344">
        <v>1876</v>
      </c>
      <c r="B4344" t="s">
        <v>57</v>
      </c>
      <c r="C4344" t="s">
        <v>4706</v>
      </c>
      <c r="D4344">
        <v>0</v>
      </c>
      <c r="E4344">
        <v>82</v>
      </c>
    </row>
    <row r="4345" spans="1:5" hidden="1" x14ac:dyDescent="0.25">
      <c r="A4345">
        <v>1318</v>
      </c>
      <c r="B4345" t="s">
        <v>547</v>
      </c>
      <c r="C4345" t="s">
        <v>4707</v>
      </c>
      <c r="D4345">
        <v>0</v>
      </c>
      <c r="E4345">
        <v>82</v>
      </c>
    </row>
    <row r="4346" spans="1:5" hidden="1" x14ac:dyDescent="0.25">
      <c r="A4346">
        <v>1708</v>
      </c>
      <c r="B4346" t="s">
        <v>4708</v>
      </c>
      <c r="C4346" t="s">
        <v>4709</v>
      </c>
      <c r="D4346">
        <v>0</v>
      </c>
      <c r="E4346">
        <v>82</v>
      </c>
    </row>
    <row r="4347" spans="1:5" hidden="1" x14ac:dyDescent="0.25">
      <c r="A4347">
        <v>332</v>
      </c>
      <c r="B4347" t="s">
        <v>717</v>
      </c>
      <c r="C4347" t="s">
        <v>4710</v>
      </c>
      <c r="D4347">
        <v>0</v>
      </c>
      <c r="E4347">
        <v>82</v>
      </c>
    </row>
    <row r="4348" spans="1:5" x14ac:dyDescent="0.25">
      <c r="A4348">
        <v>2256</v>
      </c>
      <c r="B4348" t="s">
        <v>4711</v>
      </c>
      <c r="C4348" t="s">
        <v>4712</v>
      </c>
      <c r="D4348" s="1">
        <v>3</v>
      </c>
      <c r="E4348">
        <v>82</v>
      </c>
    </row>
    <row r="4349" spans="1:5" hidden="1" x14ac:dyDescent="0.25">
      <c r="A4349">
        <v>513</v>
      </c>
      <c r="B4349" t="s">
        <v>61</v>
      </c>
      <c r="C4349" t="s">
        <v>4713</v>
      </c>
      <c r="D4349">
        <v>0</v>
      </c>
      <c r="E4349">
        <v>82</v>
      </c>
    </row>
    <row r="4350" spans="1:5" hidden="1" x14ac:dyDescent="0.25">
      <c r="A4350">
        <v>332</v>
      </c>
      <c r="B4350" t="s">
        <v>717</v>
      </c>
      <c r="C4350" t="s">
        <v>4714</v>
      </c>
      <c r="D4350">
        <v>0</v>
      </c>
      <c r="E4350">
        <v>82</v>
      </c>
    </row>
    <row r="4351" spans="1:5" hidden="1" x14ac:dyDescent="0.25">
      <c r="A4351">
        <v>2294</v>
      </c>
      <c r="B4351" t="s">
        <v>71</v>
      </c>
      <c r="C4351" t="s">
        <v>4715</v>
      </c>
      <c r="D4351">
        <v>0</v>
      </c>
      <c r="E4351">
        <v>82</v>
      </c>
    </row>
    <row r="4352" spans="1:5" hidden="1" x14ac:dyDescent="0.25">
      <c r="A4352">
        <v>2142</v>
      </c>
      <c r="B4352" t="s">
        <v>156</v>
      </c>
      <c r="C4352" t="s">
        <v>4716</v>
      </c>
      <c r="D4352">
        <v>0</v>
      </c>
      <c r="E4352">
        <v>82</v>
      </c>
    </row>
    <row r="4353" spans="1:5" hidden="1" x14ac:dyDescent="0.25">
      <c r="A4353">
        <v>75</v>
      </c>
      <c r="B4353" t="s">
        <v>5</v>
      </c>
      <c r="C4353" t="s">
        <v>4717</v>
      </c>
      <c r="D4353">
        <v>0</v>
      </c>
      <c r="E4353">
        <v>82</v>
      </c>
    </row>
    <row r="4354" spans="1:5" hidden="1" x14ac:dyDescent="0.25">
      <c r="A4354">
        <v>513</v>
      </c>
      <c r="B4354" t="s">
        <v>61</v>
      </c>
      <c r="C4354" t="s">
        <v>4718</v>
      </c>
      <c r="D4354">
        <v>0</v>
      </c>
      <c r="E4354">
        <v>82</v>
      </c>
    </row>
    <row r="4355" spans="1:5" hidden="1" x14ac:dyDescent="0.25">
      <c r="A4355">
        <v>1876</v>
      </c>
      <c r="B4355" t="s">
        <v>57</v>
      </c>
      <c r="C4355" t="s">
        <v>4719</v>
      </c>
      <c r="D4355">
        <v>0</v>
      </c>
      <c r="E4355">
        <v>82</v>
      </c>
    </row>
    <row r="4356" spans="1:5" hidden="1" x14ac:dyDescent="0.25">
      <c r="A4356">
        <v>827</v>
      </c>
      <c r="B4356" t="s">
        <v>591</v>
      </c>
      <c r="C4356" t="s">
        <v>4720</v>
      </c>
      <c r="D4356">
        <v>0</v>
      </c>
      <c r="E4356">
        <v>82</v>
      </c>
    </row>
    <row r="4357" spans="1:5" hidden="1" x14ac:dyDescent="0.25">
      <c r="A4357">
        <v>2220</v>
      </c>
      <c r="B4357" t="s">
        <v>360</v>
      </c>
      <c r="C4357" t="s">
        <v>4721</v>
      </c>
      <c r="D4357">
        <v>0</v>
      </c>
      <c r="E4357">
        <v>82</v>
      </c>
    </row>
    <row r="4358" spans="1:5" hidden="1" x14ac:dyDescent="0.25">
      <c r="A4358">
        <v>1860</v>
      </c>
      <c r="B4358" t="s">
        <v>348</v>
      </c>
      <c r="C4358" t="s">
        <v>4722</v>
      </c>
      <c r="D4358">
        <v>0</v>
      </c>
      <c r="E4358">
        <v>82</v>
      </c>
    </row>
    <row r="4359" spans="1:5" hidden="1" x14ac:dyDescent="0.25">
      <c r="A4359">
        <v>1111</v>
      </c>
      <c r="B4359" t="s">
        <v>30</v>
      </c>
      <c r="C4359" t="s">
        <v>4723</v>
      </c>
      <c r="D4359">
        <v>0</v>
      </c>
      <c r="E4359">
        <v>82</v>
      </c>
    </row>
    <row r="4360" spans="1:5" hidden="1" x14ac:dyDescent="0.25">
      <c r="A4360">
        <v>1959</v>
      </c>
      <c r="B4360" t="s">
        <v>545</v>
      </c>
      <c r="C4360" t="s">
        <v>4724</v>
      </c>
      <c r="D4360">
        <v>0</v>
      </c>
      <c r="E4360">
        <v>82</v>
      </c>
    </row>
    <row r="4361" spans="1:5" hidden="1" x14ac:dyDescent="0.25">
      <c r="A4361">
        <v>261</v>
      </c>
      <c r="B4361" t="s">
        <v>40</v>
      </c>
      <c r="C4361" t="s">
        <v>4725</v>
      </c>
      <c r="D4361">
        <v>0</v>
      </c>
      <c r="E4361">
        <v>82</v>
      </c>
    </row>
    <row r="4362" spans="1:5" hidden="1" x14ac:dyDescent="0.25">
      <c r="A4362">
        <v>265</v>
      </c>
      <c r="B4362" t="s">
        <v>256</v>
      </c>
      <c r="C4362" t="s">
        <v>4726</v>
      </c>
      <c r="D4362">
        <v>0</v>
      </c>
      <c r="E4362">
        <v>82</v>
      </c>
    </row>
    <row r="4363" spans="1:5" hidden="1" x14ac:dyDescent="0.25">
      <c r="A4363">
        <v>1927</v>
      </c>
      <c r="B4363" t="s">
        <v>4727</v>
      </c>
      <c r="C4363" t="s">
        <v>4728</v>
      </c>
      <c r="D4363">
        <v>0</v>
      </c>
      <c r="E4363">
        <v>82</v>
      </c>
    </row>
    <row r="4364" spans="1:5" hidden="1" x14ac:dyDescent="0.25">
      <c r="A4364">
        <v>2283</v>
      </c>
      <c r="B4364" t="s">
        <v>618</v>
      </c>
      <c r="C4364" t="s">
        <v>4729</v>
      </c>
      <c r="D4364">
        <v>0</v>
      </c>
      <c r="E4364">
        <v>0</v>
      </c>
    </row>
    <row r="4365" spans="1:5" hidden="1" x14ac:dyDescent="0.25">
      <c r="A4365">
        <v>1968</v>
      </c>
      <c r="B4365" t="s">
        <v>849</v>
      </c>
      <c r="C4365" t="s">
        <v>4730</v>
      </c>
      <c r="D4365">
        <v>0</v>
      </c>
      <c r="E4365">
        <v>82</v>
      </c>
    </row>
    <row r="4366" spans="1:5" hidden="1" x14ac:dyDescent="0.25">
      <c r="A4366">
        <v>1111</v>
      </c>
      <c r="B4366" t="s">
        <v>30</v>
      </c>
      <c r="C4366" t="s">
        <v>4731</v>
      </c>
      <c r="D4366">
        <v>0</v>
      </c>
      <c r="E4366">
        <v>82</v>
      </c>
    </row>
    <row r="4367" spans="1:5" hidden="1" x14ac:dyDescent="0.25">
      <c r="A4367">
        <v>270</v>
      </c>
      <c r="B4367" t="s">
        <v>53</v>
      </c>
      <c r="C4367" t="s">
        <v>4732</v>
      </c>
      <c r="D4367">
        <v>0</v>
      </c>
      <c r="E4367">
        <v>82</v>
      </c>
    </row>
    <row r="4368" spans="1:5" x14ac:dyDescent="0.25">
      <c r="A4368">
        <v>548</v>
      </c>
      <c r="B4368" t="s">
        <v>99</v>
      </c>
      <c r="C4368" t="s">
        <v>4733</v>
      </c>
      <c r="D4368" s="1">
        <v>3</v>
      </c>
      <c r="E4368">
        <v>82</v>
      </c>
    </row>
    <row r="4369" spans="1:5" hidden="1" x14ac:dyDescent="0.25">
      <c r="A4369">
        <v>1253</v>
      </c>
      <c r="B4369" t="s">
        <v>205</v>
      </c>
      <c r="C4369" t="s">
        <v>4734</v>
      </c>
      <c r="D4369">
        <v>0</v>
      </c>
      <c r="E4369">
        <v>82</v>
      </c>
    </row>
    <row r="4370" spans="1:5" hidden="1" x14ac:dyDescent="0.25">
      <c r="A4370">
        <v>513</v>
      </c>
      <c r="B4370" t="s">
        <v>61</v>
      </c>
      <c r="C4370" t="s">
        <v>4735</v>
      </c>
      <c r="D4370">
        <v>0</v>
      </c>
      <c r="E4370">
        <v>82</v>
      </c>
    </row>
    <row r="4371" spans="1:5" hidden="1" x14ac:dyDescent="0.25">
      <c r="A4371">
        <v>2136</v>
      </c>
      <c r="B4371" t="s">
        <v>1098</v>
      </c>
      <c r="C4371" t="s">
        <v>4736</v>
      </c>
      <c r="D4371">
        <v>0</v>
      </c>
      <c r="E4371">
        <v>82</v>
      </c>
    </row>
    <row r="4372" spans="1:5" hidden="1" x14ac:dyDescent="0.25">
      <c r="A4372">
        <v>232</v>
      </c>
      <c r="B4372" t="s">
        <v>1501</v>
      </c>
      <c r="C4372" t="s">
        <v>4737</v>
      </c>
      <c r="D4372">
        <v>0</v>
      </c>
      <c r="E4372">
        <v>82</v>
      </c>
    </row>
    <row r="4373" spans="1:5" x14ac:dyDescent="0.25">
      <c r="A4373">
        <v>2136</v>
      </c>
      <c r="B4373" t="s">
        <v>1098</v>
      </c>
      <c r="C4373" t="s">
        <v>4738</v>
      </c>
      <c r="D4373" s="1">
        <v>3</v>
      </c>
      <c r="E4373">
        <v>82</v>
      </c>
    </row>
    <row r="4374" spans="1:5" hidden="1" x14ac:dyDescent="0.25">
      <c r="A4374">
        <v>414</v>
      </c>
      <c r="B4374" t="s">
        <v>49</v>
      </c>
      <c r="C4374" t="s">
        <v>4739</v>
      </c>
      <c r="D4374">
        <v>0</v>
      </c>
      <c r="E4374">
        <v>82</v>
      </c>
    </row>
    <row r="4375" spans="1:5" hidden="1" x14ac:dyDescent="0.25">
      <c r="A4375">
        <v>673</v>
      </c>
      <c r="B4375" t="s">
        <v>172</v>
      </c>
      <c r="C4375" t="e">
        <f>-Está Templado hasta los huesos - dijo Emilio- nunca He visto a nadie más Templado</f>
        <v>#NAME?</v>
      </c>
      <c r="D4375">
        <v>0</v>
      </c>
      <c r="E4375">
        <v>82</v>
      </c>
    </row>
    <row r="4376" spans="1:5" hidden="1" x14ac:dyDescent="0.25">
      <c r="A4376">
        <v>1697</v>
      </c>
      <c r="B4376" t="s">
        <v>163</v>
      </c>
      <c r="C4376" t="e">
        <f>- nada - refunfuñó la mujer, inclinándose sobre la olla: la sopa todavía no hervía</f>
        <v>#NAME?</v>
      </c>
      <c r="D4376">
        <v>0</v>
      </c>
      <c r="E4376">
        <v>82</v>
      </c>
    </row>
    <row r="4377" spans="1:5" hidden="1" x14ac:dyDescent="0.25">
      <c r="A4377">
        <v>1876</v>
      </c>
      <c r="B4377" t="s">
        <v>57</v>
      </c>
      <c r="C4377" t="s">
        <v>4740</v>
      </c>
      <c r="D4377">
        <v>0</v>
      </c>
      <c r="E4377">
        <v>82</v>
      </c>
    </row>
    <row r="4378" spans="1:5" hidden="1" x14ac:dyDescent="0.25">
      <c r="A4378">
        <v>1225</v>
      </c>
      <c r="B4378" t="s">
        <v>44</v>
      </c>
      <c r="C4378" t="s">
        <v>4741</v>
      </c>
      <c r="D4378">
        <v>0</v>
      </c>
      <c r="E4378">
        <v>82</v>
      </c>
    </row>
    <row r="4379" spans="1:5" hidden="1" x14ac:dyDescent="0.25">
      <c r="A4379">
        <v>1111</v>
      </c>
      <c r="B4379" t="s">
        <v>30</v>
      </c>
      <c r="C4379" t="s">
        <v>4742</v>
      </c>
      <c r="D4379">
        <v>0</v>
      </c>
      <c r="E4379">
        <v>82</v>
      </c>
    </row>
    <row r="4380" spans="1:5" hidden="1" x14ac:dyDescent="0.25">
      <c r="A4380">
        <v>536</v>
      </c>
      <c r="B4380" t="s">
        <v>3795</v>
      </c>
      <c r="C4380" t="s">
        <v>4743</v>
      </c>
      <c r="D4380">
        <v>0</v>
      </c>
      <c r="E4380">
        <v>82</v>
      </c>
    </row>
    <row r="4381" spans="1:5" hidden="1" x14ac:dyDescent="0.25">
      <c r="A4381">
        <v>2141</v>
      </c>
      <c r="B4381" t="s">
        <v>328</v>
      </c>
      <c r="C4381" t="s">
        <v>4744</v>
      </c>
      <c r="D4381">
        <v>0</v>
      </c>
      <c r="E4381">
        <v>82</v>
      </c>
    </row>
    <row r="4382" spans="1:5" hidden="1" x14ac:dyDescent="0.25">
      <c r="A4382">
        <v>1721</v>
      </c>
      <c r="B4382" t="s">
        <v>182</v>
      </c>
      <c r="C4382" t="s">
        <v>4745</v>
      </c>
      <c r="D4382">
        <v>0</v>
      </c>
      <c r="E4382">
        <v>82</v>
      </c>
    </row>
    <row r="4383" spans="1:5" hidden="1" x14ac:dyDescent="0.25">
      <c r="A4383">
        <v>459</v>
      </c>
      <c r="B4383" t="s">
        <v>556</v>
      </c>
      <c r="C4383" t="s">
        <v>4746</v>
      </c>
      <c r="D4383">
        <v>0</v>
      </c>
      <c r="E4383">
        <v>82</v>
      </c>
    </row>
    <row r="4384" spans="1:5" hidden="1" x14ac:dyDescent="0.25">
      <c r="A4384">
        <v>414</v>
      </c>
      <c r="B4384" t="s">
        <v>49</v>
      </c>
      <c r="C4384" t="s">
        <v>4747</v>
      </c>
      <c r="D4384">
        <v>0</v>
      </c>
      <c r="E4384">
        <v>82</v>
      </c>
    </row>
    <row r="4385" spans="1:5" hidden="1" x14ac:dyDescent="0.25">
      <c r="A4385">
        <v>2115</v>
      </c>
      <c r="B4385" t="s">
        <v>35</v>
      </c>
      <c r="C4385" t="s">
        <v>4748</v>
      </c>
      <c r="D4385">
        <v>0</v>
      </c>
      <c r="E4385">
        <v>82</v>
      </c>
    </row>
    <row r="4386" spans="1:5" hidden="1" x14ac:dyDescent="0.25">
      <c r="A4386">
        <v>642</v>
      </c>
      <c r="B4386" t="s">
        <v>676</v>
      </c>
      <c r="C4386" t="s">
        <v>4749</v>
      </c>
      <c r="D4386">
        <v>0</v>
      </c>
      <c r="E4386">
        <v>82</v>
      </c>
    </row>
    <row r="4387" spans="1:5" hidden="1" x14ac:dyDescent="0.25">
      <c r="A4387">
        <v>121</v>
      </c>
      <c r="B4387" t="s">
        <v>660</v>
      </c>
      <c r="C4387" t="s">
        <v>4750</v>
      </c>
      <c r="D4387">
        <v>0</v>
      </c>
      <c r="E4387">
        <v>82</v>
      </c>
    </row>
    <row r="4388" spans="1:5" hidden="1" x14ac:dyDescent="0.25">
      <c r="A4388">
        <v>1199</v>
      </c>
      <c r="B4388" t="s">
        <v>1596</v>
      </c>
      <c r="C4388" t="s">
        <v>4751</v>
      </c>
      <c r="D4388">
        <v>0</v>
      </c>
      <c r="E4388">
        <v>82</v>
      </c>
    </row>
    <row r="4389" spans="1:5" hidden="1" x14ac:dyDescent="0.25">
      <c r="A4389">
        <v>1197</v>
      </c>
      <c r="B4389" t="s">
        <v>579</v>
      </c>
      <c r="C4389" t="s">
        <v>4752</v>
      </c>
      <c r="D4389">
        <v>0</v>
      </c>
      <c r="E4389">
        <v>82</v>
      </c>
    </row>
    <row r="4390" spans="1:5" hidden="1" x14ac:dyDescent="0.25">
      <c r="A4390">
        <v>1954</v>
      </c>
      <c r="B4390" t="s">
        <v>83</v>
      </c>
      <c r="C4390" t="s">
        <v>4753</v>
      </c>
      <c r="D4390">
        <v>0</v>
      </c>
      <c r="E4390">
        <v>82</v>
      </c>
    </row>
    <row r="4391" spans="1:5" hidden="1" x14ac:dyDescent="0.25">
      <c r="A4391">
        <v>1875</v>
      </c>
      <c r="B4391" t="s">
        <v>107</v>
      </c>
      <c r="C4391" t="s">
        <v>4754</v>
      </c>
      <c r="D4391">
        <v>0</v>
      </c>
      <c r="E4391">
        <v>82</v>
      </c>
    </row>
    <row r="4392" spans="1:5" hidden="1" x14ac:dyDescent="0.25">
      <c r="A4392">
        <v>631</v>
      </c>
      <c r="B4392" t="s">
        <v>4755</v>
      </c>
      <c r="C4392" t="s">
        <v>4756</v>
      </c>
      <c r="D4392">
        <v>0</v>
      </c>
      <c r="E4392">
        <v>82</v>
      </c>
    </row>
    <row r="4393" spans="1:5" hidden="1" x14ac:dyDescent="0.25">
      <c r="A4393">
        <v>1050</v>
      </c>
      <c r="B4393" t="s">
        <v>2660</v>
      </c>
      <c r="C4393" t="s">
        <v>4757</v>
      </c>
      <c r="D4393">
        <v>0</v>
      </c>
      <c r="E4393">
        <v>82</v>
      </c>
    </row>
    <row r="4394" spans="1:5" hidden="1" x14ac:dyDescent="0.25">
      <c r="A4394">
        <v>941</v>
      </c>
      <c r="B4394" t="s">
        <v>409</v>
      </c>
      <c r="C4394" t="s">
        <v>4758</v>
      </c>
      <c r="D4394">
        <v>0</v>
      </c>
      <c r="E4394">
        <v>82</v>
      </c>
    </row>
    <row r="4395" spans="1:5" hidden="1" x14ac:dyDescent="0.25">
      <c r="A4395">
        <v>1074</v>
      </c>
      <c r="B4395" t="s">
        <v>3195</v>
      </c>
      <c r="C4395" t="s">
        <v>4759</v>
      </c>
      <c r="D4395">
        <v>0</v>
      </c>
      <c r="E4395">
        <v>82</v>
      </c>
    </row>
    <row r="4396" spans="1:5" hidden="1" x14ac:dyDescent="0.25">
      <c r="A4396">
        <v>2185</v>
      </c>
      <c r="B4396" t="s">
        <v>510</v>
      </c>
      <c r="C4396" t="s">
        <v>4760</v>
      </c>
      <c r="D4396">
        <v>0</v>
      </c>
      <c r="E4396">
        <v>82</v>
      </c>
    </row>
    <row r="4397" spans="1:5" hidden="1" x14ac:dyDescent="0.25">
      <c r="A4397">
        <v>432</v>
      </c>
      <c r="B4397" t="s">
        <v>815</v>
      </c>
      <c r="C4397" t="s">
        <v>4761</v>
      </c>
      <c r="D4397">
        <v>0</v>
      </c>
      <c r="E4397">
        <v>82</v>
      </c>
    </row>
    <row r="4398" spans="1:5" hidden="1" x14ac:dyDescent="0.25">
      <c r="A4398">
        <v>275</v>
      </c>
      <c r="B4398" t="s">
        <v>33</v>
      </c>
      <c r="C4398" t="s">
        <v>4762</v>
      </c>
      <c r="D4398">
        <v>0</v>
      </c>
      <c r="E4398">
        <v>82</v>
      </c>
    </row>
    <row r="4399" spans="1:5" hidden="1" x14ac:dyDescent="0.25">
      <c r="A4399">
        <v>2291</v>
      </c>
      <c r="B4399" t="s">
        <v>86</v>
      </c>
      <c r="C4399" t="s">
        <v>4763</v>
      </c>
      <c r="D4399">
        <v>0</v>
      </c>
      <c r="E4399">
        <v>82</v>
      </c>
    </row>
    <row r="4400" spans="1:5" hidden="1" x14ac:dyDescent="0.25">
      <c r="A4400">
        <v>2176</v>
      </c>
      <c r="B4400" t="s">
        <v>66</v>
      </c>
      <c r="C4400" t="s">
        <v>4764</v>
      </c>
      <c r="D4400">
        <v>0</v>
      </c>
      <c r="E4400">
        <v>82</v>
      </c>
    </row>
    <row r="4401" spans="1:5" hidden="1" x14ac:dyDescent="0.25">
      <c r="A4401">
        <v>770</v>
      </c>
      <c r="B4401" t="s">
        <v>2162</v>
      </c>
      <c r="C4401" t="s">
        <v>12790</v>
      </c>
      <c r="D4401">
        <v>0</v>
      </c>
      <c r="E4401">
        <v>0</v>
      </c>
    </row>
    <row r="4402" spans="1:5" hidden="1" x14ac:dyDescent="0.25">
      <c r="A4402">
        <v>1889</v>
      </c>
      <c r="B4402" t="s">
        <v>180</v>
      </c>
      <c r="C4402" t="s">
        <v>4765</v>
      </c>
      <c r="D4402">
        <v>0</v>
      </c>
      <c r="E4402">
        <v>82</v>
      </c>
    </row>
    <row r="4403" spans="1:5" hidden="1" x14ac:dyDescent="0.25">
      <c r="A4403">
        <v>1429</v>
      </c>
      <c r="B4403" t="s">
        <v>637</v>
      </c>
      <c r="C4403" t="s">
        <v>4766</v>
      </c>
      <c r="D4403">
        <v>0</v>
      </c>
      <c r="E4403">
        <v>82</v>
      </c>
    </row>
    <row r="4404" spans="1:5" hidden="1" x14ac:dyDescent="0.25">
      <c r="A4404">
        <v>1111</v>
      </c>
      <c r="B4404" t="s">
        <v>30</v>
      </c>
      <c r="C4404" t="s">
        <v>4767</v>
      </c>
      <c r="D4404">
        <v>0</v>
      </c>
      <c r="E4404">
        <v>83</v>
      </c>
    </row>
    <row r="4405" spans="1:5" hidden="1" x14ac:dyDescent="0.25">
      <c r="A4405">
        <v>1237</v>
      </c>
      <c r="B4405" t="s">
        <v>15</v>
      </c>
      <c r="C4405" t="s">
        <v>4768</v>
      </c>
      <c r="D4405">
        <v>0</v>
      </c>
      <c r="E4405">
        <v>83</v>
      </c>
    </row>
    <row r="4406" spans="1:5" hidden="1" x14ac:dyDescent="0.25">
      <c r="A4406">
        <v>1496</v>
      </c>
      <c r="B4406" t="s">
        <v>4769</v>
      </c>
      <c r="C4406" t="s">
        <v>4770</v>
      </c>
      <c r="D4406">
        <v>0</v>
      </c>
      <c r="E4406">
        <v>83</v>
      </c>
    </row>
    <row r="4407" spans="1:5" hidden="1" x14ac:dyDescent="0.25">
      <c r="A4407">
        <v>1025</v>
      </c>
      <c r="B4407" t="s">
        <v>413</v>
      </c>
      <c r="C4407" t="s">
        <v>4771</v>
      </c>
      <c r="D4407">
        <v>0</v>
      </c>
      <c r="E4407">
        <v>83</v>
      </c>
    </row>
    <row r="4408" spans="1:5" hidden="1" x14ac:dyDescent="0.25">
      <c r="A4408">
        <v>1695</v>
      </c>
      <c r="B4408" t="s">
        <v>25</v>
      </c>
      <c r="C4408" t="s">
        <v>4772</v>
      </c>
      <c r="D4408">
        <v>0</v>
      </c>
      <c r="E4408">
        <v>83</v>
      </c>
    </row>
    <row r="4409" spans="1:5" hidden="1" x14ac:dyDescent="0.25">
      <c r="A4409">
        <v>1889</v>
      </c>
      <c r="B4409" t="s">
        <v>180</v>
      </c>
      <c r="C4409" t="s">
        <v>4773</v>
      </c>
      <c r="D4409">
        <v>0</v>
      </c>
      <c r="E4409">
        <v>83</v>
      </c>
    </row>
    <row r="4410" spans="1:5" hidden="1" x14ac:dyDescent="0.25">
      <c r="A4410">
        <v>1199</v>
      </c>
      <c r="B4410" t="s">
        <v>1596</v>
      </c>
      <c r="C4410" t="s">
        <v>4774</v>
      </c>
      <c r="D4410">
        <v>0</v>
      </c>
      <c r="E4410">
        <v>83</v>
      </c>
    </row>
    <row r="4411" spans="1:5" hidden="1" x14ac:dyDescent="0.25">
      <c r="A4411">
        <v>1669</v>
      </c>
      <c r="B4411" t="s">
        <v>176</v>
      </c>
      <c r="C4411" t="s">
        <v>4775</v>
      </c>
      <c r="D4411">
        <v>0</v>
      </c>
      <c r="E4411">
        <v>83</v>
      </c>
    </row>
    <row r="4412" spans="1:5" hidden="1" x14ac:dyDescent="0.25">
      <c r="A4412">
        <v>75</v>
      </c>
      <c r="B4412" t="s">
        <v>5</v>
      </c>
      <c r="C4412" t="s">
        <v>4776</v>
      </c>
      <c r="D4412">
        <v>0</v>
      </c>
      <c r="E4412">
        <v>83</v>
      </c>
    </row>
    <row r="4413" spans="1:5" hidden="1" x14ac:dyDescent="0.25">
      <c r="A4413">
        <v>1046</v>
      </c>
      <c r="B4413" t="s">
        <v>136</v>
      </c>
      <c r="C4413" t="s">
        <v>4777</v>
      </c>
      <c r="D4413">
        <v>0</v>
      </c>
      <c r="E4413">
        <v>83</v>
      </c>
    </row>
    <row r="4414" spans="1:5" hidden="1" x14ac:dyDescent="0.25">
      <c r="A4414">
        <v>1453</v>
      </c>
      <c r="B4414" t="s">
        <v>2955</v>
      </c>
      <c r="C4414" t="s">
        <v>4778</v>
      </c>
      <c r="D4414">
        <v>0</v>
      </c>
      <c r="E4414">
        <v>83</v>
      </c>
    </row>
    <row r="4415" spans="1:5" hidden="1" x14ac:dyDescent="0.25">
      <c r="A4415">
        <v>99</v>
      </c>
      <c r="B4415" t="s">
        <v>4779</v>
      </c>
      <c r="C4415" t="s">
        <v>4780</v>
      </c>
      <c r="D4415">
        <v>0</v>
      </c>
      <c r="E4415">
        <v>83</v>
      </c>
    </row>
    <row r="4416" spans="1:5" hidden="1" x14ac:dyDescent="0.25">
      <c r="A4416">
        <v>1669</v>
      </c>
      <c r="B4416" t="s">
        <v>176</v>
      </c>
      <c r="C4416" t="s">
        <v>4781</v>
      </c>
      <c r="D4416">
        <v>0</v>
      </c>
      <c r="E4416">
        <v>83</v>
      </c>
    </row>
    <row r="4417" spans="1:5" hidden="1" x14ac:dyDescent="0.25">
      <c r="A4417">
        <v>1111</v>
      </c>
      <c r="B4417" t="s">
        <v>30</v>
      </c>
      <c r="C4417" t="s">
        <v>4782</v>
      </c>
      <c r="D4417">
        <v>0</v>
      </c>
      <c r="E4417">
        <v>83</v>
      </c>
    </row>
    <row r="4418" spans="1:5" hidden="1" x14ac:dyDescent="0.25">
      <c r="A4418">
        <v>893</v>
      </c>
      <c r="B4418" t="s">
        <v>80</v>
      </c>
      <c r="C4418" t="s">
        <v>4783</v>
      </c>
      <c r="D4418">
        <v>0</v>
      </c>
      <c r="E4418">
        <v>83</v>
      </c>
    </row>
    <row r="4419" spans="1:5" hidden="1" x14ac:dyDescent="0.25">
      <c r="A4419">
        <v>1823</v>
      </c>
      <c r="B4419" t="s">
        <v>1576</v>
      </c>
      <c r="C4419" t="s">
        <v>4784</v>
      </c>
      <c r="D4419">
        <v>0</v>
      </c>
      <c r="E4419">
        <v>83</v>
      </c>
    </row>
    <row r="4420" spans="1:5" hidden="1" x14ac:dyDescent="0.25">
      <c r="A4420">
        <v>893</v>
      </c>
      <c r="B4420" t="s">
        <v>80</v>
      </c>
      <c r="C4420" t="s">
        <v>4785</v>
      </c>
      <c r="D4420">
        <v>0</v>
      </c>
      <c r="E4420">
        <v>83</v>
      </c>
    </row>
    <row r="4421" spans="1:5" hidden="1" x14ac:dyDescent="0.25">
      <c r="A4421">
        <v>790</v>
      </c>
      <c r="B4421" t="s">
        <v>942</v>
      </c>
      <c r="C4421" t="s">
        <v>4786</v>
      </c>
      <c r="D4421">
        <v>0</v>
      </c>
      <c r="E4421">
        <v>83</v>
      </c>
    </row>
    <row r="4422" spans="1:5" hidden="1" x14ac:dyDescent="0.25">
      <c r="A4422">
        <v>365</v>
      </c>
      <c r="B4422" t="s">
        <v>109</v>
      </c>
      <c r="C4422" t="s">
        <v>4787</v>
      </c>
      <c r="D4422">
        <v>0</v>
      </c>
      <c r="E4422">
        <v>83</v>
      </c>
    </row>
    <row r="4423" spans="1:5" hidden="1" x14ac:dyDescent="0.25">
      <c r="A4423">
        <v>1111</v>
      </c>
      <c r="B4423" t="s">
        <v>30</v>
      </c>
      <c r="C4423" t="s">
        <v>4788</v>
      </c>
      <c r="D4423">
        <v>0</v>
      </c>
      <c r="E4423">
        <v>83</v>
      </c>
    </row>
    <row r="4424" spans="1:5" hidden="1" x14ac:dyDescent="0.25">
      <c r="A4424">
        <v>2236</v>
      </c>
      <c r="B4424" t="s">
        <v>90</v>
      </c>
      <c r="C4424" t="s">
        <v>4789</v>
      </c>
      <c r="D4424">
        <v>0</v>
      </c>
      <c r="E4424">
        <v>83</v>
      </c>
    </row>
    <row r="4425" spans="1:5" hidden="1" x14ac:dyDescent="0.25">
      <c r="A4425">
        <v>1778</v>
      </c>
      <c r="B4425" t="s">
        <v>1904</v>
      </c>
      <c r="C4425" t="s">
        <v>4790</v>
      </c>
      <c r="D4425">
        <v>0</v>
      </c>
      <c r="E4425">
        <v>83</v>
      </c>
    </row>
    <row r="4426" spans="1:5" hidden="1" x14ac:dyDescent="0.25">
      <c r="A4426">
        <v>265</v>
      </c>
      <c r="B4426" t="s">
        <v>256</v>
      </c>
      <c r="C4426" t="s">
        <v>4791</v>
      </c>
      <c r="D4426">
        <v>0</v>
      </c>
      <c r="E4426">
        <v>83</v>
      </c>
    </row>
    <row r="4427" spans="1:5" hidden="1" x14ac:dyDescent="0.25">
      <c r="A4427">
        <v>212</v>
      </c>
      <c r="B4427" t="s">
        <v>111</v>
      </c>
      <c r="C4427" t="e">
        <f>-¿Y todavía no ha aprendido a agarrar el fusil? el arma no debe caer nunca al suelo</f>
        <v>#NAME?</v>
      </c>
      <c r="D4427">
        <v>0</v>
      </c>
      <c r="E4427">
        <v>83</v>
      </c>
    </row>
    <row r="4428" spans="1:5" hidden="1" x14ac:dyDescent="0.25">
      <c r="A4428">
        <v>2141</v>
      </c>
      <c r="B4428" t="s">
        <v>328</v>
      </c>
      <c r="C4428" t="s">
        <v>4792</v>
      </c>
      <c r="D4428">
        <v>0</v>
      </c>
      <c r="E4428">
        <v>83</v>
      </c>
    </row>
    <row r="4429" spans="1:5" hidden="1" x14ac:dyDescent="0.25">
      <c r="A4429">
        <v>2176</v>
      </c>
      <c r="B4429" t="s">
        <v>66</v>
      </c>
      <c r="C4429" t="s">
        <v>4793</v>
      </c>
      <c r="D4429">
        <v>0</v>
      </c>
      <c r="E4429">
        <v>83</v>
      </c>
    </row>
    <row r="4430" spans="1:5" hidden="1" x14ac:dyDescent="0.25">
      <c r="A4430">
        <v>1299</v>
      </c>
      <c r="B4430" t="s">
        <v>94</v>
      </c>
      <c r="C4430" t="s">
        <v>4794</v>
      </c>
      <c r="D4430">
        <v>0</v>
      </c>
      <c r="E4430">
        <v>83</v>
      </c>
    </row>
    <row r="4431" spans="1:5" hidden="1" x14ac:dyDescent="0.25">
      <c r="A4431">
        <v>2316</v>
      </c>
      <c r="B4431" t="s">
        <v>42</v>
      </c>
      <c r="C4431" t="s">
        <v>4795</v>
      </c>
      <c r="D4431">
        <v>0</v>
      </c>
      <c r="E4431">
        <v>83</v>
      </c>
    </row>
    <row r="4432" spans="1:5" hidden="1" x14ac:dyDescent="0.25">
      <c r="A4432">
        <v>153</v>
      </c>
      <c r="B4432" t="s">
        <v>523</v>
      </c>
      <c r="C4432" t="s">
        <v>4796</v>
      </c>
      <c r="D4432">
        <v>0</v>
      </c>
      <c r="E4432">
        <v>83</v>
      </c>
    </row>
    <row r="4433" spans="1:5" hidden="1" x14ac:dyDescent="0.25">
      <c r="A4433">
        <v>1111</v>
      </c>
      <c r="B4433" t="s">
        <v>30</v>
      </c>
      <c r="C4433" t="s">
        <v>4797</v>
      </c>
      <c r="D4433">
        <v>0</v>
      </c>
      <c r="E4433">
        <v>83</v>
      </c>
    </row>
    <row r="4434" spans="1:5" hidden="1" x14ac:dyDescent="0.25">
      <c r="A4434">
        <v>414</v>
      </c>
      <c r="B4434" t="s">
        <v>49</v>
      </c>
      <c r="C4434" t="s">
        <v>4798</v>
      </c>
      <c r="D4434">
        <v>0</v>
      </c>
      <c r="E4434">
        <v>83</v>
      </c>
    </row>
    <row r="4435" spans="1:5" hidden="1" x14ac:dyDescent="0.25">
      <c r="A4435">
        <v>1111</v>
      </c>
      <c r="B4435" t="s">
        <v>30</v>
      </c>
      <c r="C4435" t="s">
        <v>4799</v>
      </c>
      <c r="D4435">
        <v>0</v>
      </c>
      <c r="E4435">
        <v>83</v>
      </c>
    </row>
    <row r="4436" spans="1:5" hidden="1" x14ac:dyDescent="0.25">
      <c r="A4436">
        <v>75</v>
      </c>
      <c r="B4436" t="s">
        <v>5</v>
      </c>
      <c r="C4436" t="s">
        <v>4800</v>
      </c>
      <c r="D4436">
        <v>0</v>
      </c>
      <c r="E4436">
        <v>83</v>
      </c>
    </row>
    <row r="4437" spans="1:5" hidden="1" x14ac:dyDescent="0.25">
      <c r="A4437">
        <v>363</v>
      </c>
      <c r="B4437" t="s">
        <v>4801</v>
      </c>
      <c r="C4437" t="s">
        <v>4802</v>
      </c>
      <c r="D4437">
        <v>0</v>
      </c>
      <c r="E4437">
        <v>83</v>
      </c>
    </row>
    <row r="4438" spans="1:5" hidden="1" x14ac:dyDescent="0.25">
      <c r="A4438">
        <v>765</v>
      </c>
      <c r="B4438" t="s">
        <v>752</v>
      </c>
      <c r="C4438" t="s">
        <v>4803</v>
      </c>
      <c r="D4438">
        <v>0</v>
      </c>
      <c r="E4438">
        <v>83</v>
      </c>
    </row>
    <row r="4439" spans="1:5" hidden="1" x14ac:dyDescent="0.25">
      <c r="A4439">
        <v>846</v>
      </c>
      <c r="B4439" t="s">
        <v>344</v>
      </c>
      <c r="C4439" t="s">
        <v>4804</v>
      </c>
      <c r="D4439">
        <v>0</v>
      </c>
      <c r="E4439">
        <v>83</v>
      </c>
    </row>
    <row r="4440" spans="1:5" hidden="1" x14ac:dyDescent="0.25">
      <c r="A4440">
        <v>846</v>
      </c>
      <c r="B4440" t="s">
        <v>344</v>
      </c>
      <c r="C4440" t="s">
        <v>4805</v>
      </c>
      <c r="D4440">
        <v>0</v>
      </c>
      <c r="E4440">
        <v>83</v>
      </c>
    </row>
    <row r="4441" spans="1:5" hidden="1" x14ac:dyDescent="0.25">
      <c r="A4441">
        <v>961</v>
      </c>
      <c r="B4441" t="s">
        <v>152</v>
      </c>
      <c r="C4441" t="s">
        <v>4806</v>
      </c>
      <c r="D4441">
        <v>0</v>
      </c>
      <c r="E4441">
        <v>83</v>
      </c>
    </row>
    <row r="4442" spans="1:5" hidden="1" x14ac:dyDescent="0.25">
      <c r="A4442">
        <v>1111</v>
      </c>
      <c r="B4442" t="s">
        <v>30</v>
      </c>
      <c r="C4442" t="s">
        <v>4807</v>
      </c>
      <c r="D4442">
        <v>0</v>
      </c>
      <c r="E4442">
        <v>83</v>
      </c>
    </row>
    <row r="4443" spans="1:5" hidden="1" x14ac:dyDescent="0.25">
      <c r="A4443">
        <v>1111</v>
      </c>
      <c r="B4443" t="s">
        <v>30</v>
      </c>
      <c r="C4443" t="s">
        <v>4808</v>
      </c>
      <c r="D4443">
        <v>0</v>
      </c>
      <c r="E4443">
        <v>83</v>
      </c>
    </row>
    <row r="4444" spans="1:5" hidden="1" x14ac:dyDescent="0.25">
      <c r="A4444">
        <v>75</v>
      </c>
      <c r="B4444" t="s">
        <v>5</v>
      </c>
      <c r="C4444" t="s">
        <v>4809</v>
      </c>
      <c r="D4444">
        <v>0</v>
      </c>
      <c r="E4444">
        <v>83</v>
      </c>
    </row>
    <row r="4445" spans="1:5" hidden="1" x14ac:dyDescent="0.25">
      <c r="A4445">
        <v>1505</v>
      </c>
      <c r="B4445" t="s">
        <v>224</v>
      </c>
      <c r="C4445" t="s">
        <v>4810</v>
      </c>
      <c r="D4445">
        <v>0</v>
      </c>
      <c r="E4445">
        <v>83</v>
      </c>
    </row>
    <row r="4446" spans="1:5" hidden="1" x14ac:dyDescent="0.25">
      <c r="A4446">
        <v>2115</v>
      </c>
      <c r="B4446" t="s">
        <v>35</v>
      </c>
      <c r="C4446" t="s">
        <v>4811</v>
      </c>
      <c r="D4446">
        <v>0</v>
      </c>
      <c r="E4446">
        <v>83</v>
      </c>
    </row>
    <row r="4447" spans="1:5" hidden="1" x14ac:dyDescent="0.25">
      <c r="A4447">
        <v>1237</v>
      </c>
      <c r="B4447" t="s">
        <v>15</v>
      </c>
      <c r="C4447" t="s">
        <v>4812</v>
      </c>
      <c r="D4447">
        <v>0</v>
      </c>
      <c r="E4447">
        <v>83</v>
      </c>
    </row>
    <row r="4448" spans="1:5" hidden="1" x14ac:dyDescent="0.25">
      <c r="A4448">
        <v>673</v>
      </c>
      <c r="B4448" t="s">
        <v>172</v>
      </c>
      <c r="C4448" t="s">
        <v>4813</v>
      </c>
      <c r="D4448">
        <v>0</v>
      </c>
      <c r="E4448">
        <v>83</v>
      </c>
    </row>
    <row r="4449" spans="1:5" hidden="1" x14ac:dyDescent="0.25">
      <c r="A4449">
        <v>1876</v>
      </c>
      <c r="B4449" t="s">
        <v>57</v>
      </c>
      <c r="C4449" t="s">
        <v>4814</v>
      </c>
      <c r="D4449">
        <v>0</v>
      </c>
      <c r="E4449">
        <v>83</v>
      </c>
    </row>
    <row r="4450" spans="1:5" hidden="1" x14ac:dyDescent="0.25">
      <c r="A4450">
        <v>636</v>
      </c>
      <c r="B4450" t="s">
        <v>296</v>
      </c>
      <c r="C4450" t="s">
        <v>4815</v>
      </c>
      <c r="D4450">
        <v>0</v>
      </c>
      <c r="E4450">
        <v>83</v>
      </c>
    </row>
    <row r="4451" spans="1:5" hidden="1" x14ac:dyDescent="0.25">
      <c r="A4451">
        <v>961</v>
      </c>
      <c r="B4451" t="s">
        <v>152</v>
      </c>
      <c r="C4451" t="s">
        <v>4816</v>
      </c>
      <c r="D4451">
        <v>0</v>
      </c>
      <c r="E4451">
        <v>83</v>
      </c>
    </row>
    <row r="4452" spans="1:5" hidden="1" x14ac:dyDescent="0.25">
      <c r="A4452">
        <v>1965</v>
      </c>
      <c r="B4452" t="s">
        <v>390</v>
      </c>
      <c r="C4452" t="s">
        <v>4817</v>
      </c>
      <c r="D4452">
        <v>0</v>
      </c>
      <c r="E4452">
        <v>83</v>
      </c>
    </row>
    <row r="4453" spans="1:5" hidden="1" x14ac:dyDescent="0.25">
      <c r="A4453">
        <v>435</v>
      </c>
      <c r="B4453" t="s">
        <v>126</v>
      </c>
      <c r="C4453" t="e">
        <f>-no me gusta que me tutees, cholo de porquería -dijo Alberto, franqueando el umbral</f>
        <v>#NAME?</v>
      </c>
      <c r="D4453">
        <v>0</v>
      </c>
      <c r="E4453">
        <v>83</v>
      </c>
    </row>
    <row r="4454" spans="1:5" hidden="1" x14ac:dyDescent="0.25">
      <c r="A4454">
        <v>513</v>
      </c>
      <c r="B4454" t="s">
        <v>61</v>
      </c>
      <c r="C4454" t="s">
        <v>4818</v>
      </c>
      <c r="D4454">
        <v>0</v>
      </c>
      <c r="E4454">
        <v>83</v>
      </c>
    </row>
    <row r="4455" spans="1:5" hidden="1" x14ac:dyDescent="0.25">
      <c r="A4455">
        <v>75</v>
      </c>
      <c r="B4455" t="s">
        <v>5</v>
      </c>
      <c r="C4455" t="s">
        <v>4819</v>
      </c>
      <c r="D4455">
        <v>0</v>
      </c>
      <c r="E4455">
        <v>83</v>
      </c>
    </row>
    <row r="4456" spans="1:5" hidden="1" x14ac:dyDescent="0.25">
      <c r="A4456">
        <v>513</v>
      </c>
      <c r="B4456" t="s">
        <v>61</v>
      </c>
      <c r="C4456" t="s">
        <v>4820</v>
      </c>
      <c r="D4456">
        <v>0</v>
      </c>
      <c r="E4456">
        <v>83</v>
      </c>
    </row>
    <row r="4457" spans="1:5" hidden="1" x14ac:dyDescent="0.25">
      <c r="A4457">
        <v>2115</v>
      </c>
      <c r="B4457" t="s">
        <v>35</v>
      </c>
      <c r="C4457" t="s">
        <v>4821</v>
      </c>
      <c r="D4457">
        <v>0</v>
      </c>
      <c r="E4457">
        <v>83</v>
      </c>
    </row>
    <row r="4458" spans="1:5" hidden="1" x14ac:dyDescent="0.25">
      <c r="A4458">
        <v>537</v>
      </c>
      <c r="B4458" t="s">
        <v>4822</v>
      </c>
      <c r="C4458" t="s">
        <v>4823</v>
      </c>
      <c r="D4458">
        <v>0</v>
      </c>
      <c r="E4458">
        <v>83</v>
      </c>
    </row>
    <row r="4459" spans="1:5" hidden="1" x14ac:dyDescent="0.25">
      <c r="A4459">
        <v>513</v>
      </c>
      <c r="B4459" t="s">
        <v>61</v>
      </c>
      <c r="C4459" t="s">
        <v>4824</v>
      </c>
      <c r="D4459">
        <v>0</v>
      </c>
      <c r="E4459">
        <v>83</v>
      </c>
    </row>
    <row r="4460" spans="1:5" hidden="1" x14ac:dyDescent="0.25">
      <c r="A4460">
        <v>942</v>
      </c>
      <c r="B4460" t="s">
        <v>178</v>
      </c>
      <c r="C4460" t="s">
        <v>4825</v>
      </c>
      <c r="D4460">
        <v>0</v>
      </c>
      <c r="E4460">
        <v>83</v>
      </c>
    </row>
    <row r="4461" spans="1:5" hidden="1" x14ac:dyDescent="0.25">
      <c r="A4461">
        <v>2236</v>
      </c>
      <c r="B4461" t="s">
        <v>90</v>
      </c>
      <c r="C4461" t="s">
        <v>4826</v>
      </c>
      <c r="D4461">
        <v>0</v>
      </c>
      <c r="E4461">
        <v>83</v>
      </c>
    </row>
    <row r="4462" spans="1:5" hidden="1" x14ac:dyDescent="0.25">
      <c r="A4462">
        <v>2176</v>
      </c>
      <c r="B4462" t="s">
        <v>66</v>
      </c>
      <c r="C4462" t="s">
        <v>4827</v>
      </c>
      <c r="D4462">
        <v>0</v>
      </c>
      <c r="E4462">
        <v>83</v>
      </c>
    </row>
    <row r="4463" spans="1:5" hidden="1" x14ac:dyDescent="0.25">
      <c r="A4463">
        <v>673</v>
      </c>
      <c r="B4463" t="s">
        <v>172</v>
      </c>
      <c r="C4463" t="s">
        <v>4828</v>
      </c>
      <c r="D4463">
        <v>0</v>
      </c>
      <c r="E4463">
        <v>83</v>
      </c>
    </row>
    <row r="4464" spans="1:5" hidden="1" x14ac:dyDescent="0.25">
      <c r="A4464">
        <v>2294</v>
      </c>
      <c r="B4464" t="s">
        <v>71</v>
      </c>
      <c r="C4464" t="s">
        <v>4829</v>
      </c>
      <c r="D4464">
        <v>0</v>
      </c>
      <c r="E4464">
        <v>83</v>
      </c>
    </row>
    <row r="4465" spans="1:5" hidden="1" x14ac:dyDescent="0.25">
      <c r="A4465">
        <v>1964</v>
      </c>
      <c r="B4465" t="s">
        <v>342</v>
      </c>
      <c r="C4465" t="s">
        <v>4830</v>
      </c>
      <c r="D4465">
        <v>0</v>
      </c>
      <c r="E4465">
        <v>83</v>
      </c>
    </row>
    <row r="4466" spans="1:5" hidden="1" x14ac:dyDescent="0.25">
      <c r="A4466">
        <v>1237</v>
      </c>
      <c r="B4466" t="s">
        <v>15</v>
      </c>
      <c r="C4466" t="s">
        <v>4831</v>
      </c>
      <c r="D4466">
        <v>0</v>
      </c>
      <c r="E4466">
        <v>83</v>
      </c>
    </row>
    <row r="4467" spans="1:5" hidden="1" x14ac:dyDescent="0.25">
      <c r="A4467">
        <v>2294</v>
      </c>
      <c r="B4467" t="s">
        <v>71</v>
      </c>
      <c r="C4467" t="s">
        <v>4832</v>
      </c>
      <c r="D4467">
        <v>0</v>
      </c>
      <c r="E4467">
        <v>83</v>
      </c>
    </row>
    <row r="4468" spans="1:5" hidden="1" x14ac:dyDescent="0.25">
      <c r="A4468">
        <v>1795</v>
      </c>
      <c r="B4468" t="s">
        <v>4833</v>
      </c>
      <c r="C4468" t="s">
        <v>4834</v>
      </c>
      <c r="D4468">
        <v>0</v>
      </c>
      <c r="E4468">
        <v>83</v>
      </c>
    </row>
    <row r="4469" spans="1:5" hidden="1" x14ac:dyDescent="0.25">
      <c r="A4469">
        <v>275</v>
      </c>
      <c r="B4469" t="s">
        <v>33</v>
      </c>
      <c r="C4469" t="s">
        <v>4835</v>
      </c>
      <c r="D4469">
        <v>0</v>
      </c>
      <c r="E4469">
        <v>83</v>
      </c>
    </row>
    <row r="4470" spans="1:5" hidden="1" x14ac:dyDescent="0.25">
      <c r="A4470">
        <v>984</v>
      </c>
      <c r="B4470" t="s">
        <v>1646</v>
      </c>
      <c r="C4470" t="s">
        <v>4836</v>
      </c>
      <c r="D4470">
        <v>0</v>
      </c>
      <c r="E4470">
        <v>83</v>
      </c>
    </row>
    <row r="4471" spans="1:5" hidden="1" x14ac:dyDescent="0.25">
      <c r="A4471">
        <v>414</v>
      </c>
      <c r="B4471" t="s">
        <v>49</v>
      </c>
      <c r="C4471" t="s">
        <v>4837</v>
      </c>
      <c r="D4471">
        <v>0</v>
      </c>
      <c r="E4471">
        <v>83</v>
      </c>
    </row>
    <row r="4472" spans="1:5" hidden="1" x14ac:dyDescent="0.25">
      <c r="A4472">
        <v>1505</v>
      </c>
      <c r="B4472" t="s">
        <v>224</v>
      </c>
      <c r="C4472" t="s">
        <v>4838</v>
      </c>
      <c r="D4472">
        <v>0</v>
      </c>
      <c r="E4472">
        <v>83</v>
      </c>
    </row>
    <row r="4473" spans="1:5" hidden="1" x14ac:dyDescent="0.25">
      <c r="A4473">
        <v>414</v>
      </c>
      <c r="B4473" t="s">
        <v>49</v>
      </c>
      <c r="C4473" t="s">
        <v>4839</v>
      </c>
      <c r="D4473">
        <v>0</v>
      </c>
      <c r="E4473">
        <v>83</v>
      </c>
    </row>
    <row r="4474" spans="1:5" hidden="1" x14ac:dyDescent="0.25">
      <c r="A4474">
        <v>1393</v>
      </c>
      <c r="B4474" t="s">
        <v>699</v>
      </c>
      <c r="C4474" t="s">
        <v>4840</v>
      </c>
      <c r="D4474">
        <v>0</v>
      </c>
      <c r="E4474">
        <v>83</v>
      </c>
    </row>
    <row r="4475" spans="1:5" hidden="1" x14ac:dyDescent="0.25">
      <c r="A4475">
        <v>491</v>
      </c>
      <c r="B4475" t="s">
        <v>2086</v>
      </c>
      <c r="C4475" t="s">
        <v>4841</v>
      </c>
      <c r="D4475">
        <v>0</v>
      </c>
      <c r="E4475">
        <v>83</v>
      </c>
    </row>
    <row r="4476" spans="1:5" hidden="1" x14ac:dyDescent="0.25">
      <c r="A4476">
        <v>365</v>
      </c>
      <c r="B4476" t="s">
        <v>109</v>
      </c>
      <c r="C4476" t="s">
        <v>4842</v>
      </c>
      <c r="D4476">
        <v>0</v>
      </c>
      <c r="E4476">
        <v>83</v>
      </c>
    </row>
    <row r="4477" spans="1:5" hidden="1" x14ac:dyDescent="0.25">
      <c r="A4477">
        <v>1419</v>
      </c>
      <c r="B4477" t="s">
        <v>78</v>
      </c>
      <c r="C4477" t="s">
        <v>4843</v>
      </c>
      <c r="D4477">
        <v>0</v>
      </c>
      <c r="E4477">
        <v>83</v>
      </c>
    </row>
    <row r="4478" spans="1:5" hidden="1" x14ac:dyDescent="0.25">
      <c r="A4478">
        <v>1889</v>
      </c>
      <c r="B4478" t="s">
        <v>180</v>
      </c>
      <c r="C4478" t="s">
        <v>4844</v>
      </c>
      <c r="D4478">
        <v>0</v>
      </c>
      <c r="E4478">
        <v>83</v>
      </c>
    </row>
    <row r="4479" spans="1:5" hidden="1" x14ac:dyDescent="0.25">
      <c r="A4479">
        <v>2226</v>
      </c>
      <c r="B4479" t="s">
        <v>2444</v>
      </c>
      <c r="C4479" t="s">
        <v>4845</v>
      </c>
      <c r="D4479">
        <v>0</v>
      </c>
      <c r="E4479">
        <v>83</v>
      </c>
    </row>
    <row r="4480" spans="1:5" hidden="1" x14ac:dyDescent="0.25">
      <c r="A4480">
        <v>1464</v>
      </c>
      <c r="B4480" t="s">
        <v>55</v>
      </c>
      <c r="C4480" t="s">
        <v>4846</v>
      </c>
      <c r="D4480">
        <v>0</v>
      </c>
      <c r="E4480">
        <v>83</v>
      </c>
    </row>
    <row r="4481" spans="1:5" hidden="1" x14ac:dyDescent="0.25">
      <c r="A4481">
        <v>1894</v>
      </c>
      <c r="B4481" t="s">
        <v>286</v>
      </c>
      <c r="C4481" t="s">
        <v>4847</v>
      </c>
      <c r="D4481">
        <v>0</v>
      </c>
      <c r="E4481">
        <v>83</v>
      </c>
    </row>
    <row r="4482" spans="1:5" hidden="1" x14ac:dyDescent="0.25">
      <c r="A4482">
        <v>2230</v>
      </c>
      <c r="B4482" t="s">
        <v>4848</v>
      </c>
      <c r="C4482" t="s">
        <v>4849</v>
      </c>
      <c r="D4482">
        <v>0</v>
      </c>
      <c r="E4482">
        <v>83</v>
      </c>
    </row>
    <row r="4483" spans="1:5" hidden="1" x14ac:dyDescent="0.25">
      <c r="A4483">
        <v>414</v>
      </c>
      <c r="B4483" t="s">
        <v>49</v>
      </c>
      <c r="C4483" t="s">
        <v>4850</v>
      </c>
      <c r="D4483">
        <v>0</v>
      </c>
      <c r="E4483">
        <v>83</v>
      </c>
    </row>
    <row r="4484" spans="1:5" hidden="1" x14ac:dyDescent="0.25">
      <c r="A4484">
        <v>1692</v>
      </c>
      <c r="B4484" t="s">
        <v>202</v>
      </c>
      <c r="C4484" t="s">
        <v>4851</v>
      </c>
      <c r="D4484">
        <v>0</v>
      </c>
      <c r="E4484">
        <v>83</v>
      </c>
    </row>
    <row r="4485" spans="1:5" hidden="1" x14ac:dyDescent="0.25">
      <c r="A4485">
        <v>636</v>
      </c>
      <c r="B4485" t="s">
        <v>296</v>
      </c>
      <c r="C4485" t="s">
        <v>4852</v>
      </c>
      <c r="D4485">
        <v>0</v>
      </c>
      <c r="E4485">
        <v>83</v>
      </c>
    </row>
    <row r="4486" spans="1:5" hidden="1" x14ac:dyDescent="0.25">
      <c r="A4486">
        <v>1894</v>
      </c>
      <c r="B4486" t="s">
        <v>286</v>
      </c>
      <c r="C4486" t="s">
        <v>4853</v>
      </c>
      <c r="D4486">
        <v>0</v>
      </c>
      <c r="E4486">
        <v>83</v>
      </c>
    </row>
    <row r="4487" spans="1:5" hidden="1" x14ac:dyDescent="0.25">
      <c r="A4487">
        <v>511</v>
      </c>
      <c r="B4487" t="s">
        <v>239</v>
      </c>
      <c r="C4487" t="s">
        <v>4854</v>
      </c>
      <c r="D4487">
        <v>0</v>
      </c>
      <c r="E4487">
        <v>83</v>
      </c>
    </row>
    <row r="4488" spans="1:5" hidden="1" x14ac:dyDescent="0.25">
      <c r="A4488">
        <v>1894</v>
      </c>
      <c r="B4488" t="s">
        <v>286</v>
      </c>
      <c r="C4488" t="s">
        <v>4855</v>
      </c>
      <c r="D4488">
        <v>0</v>
      </c>
      <c r="E4488">
        <v>83</v>
      </c>
    </row>
    <row r="4489" spans="1:5" hidden="1" x14ac:dyDescent="0.25">
      <c r="A4489">
        <v>2305</v>
      </c>
      <c r="B4489" t="s">
        <v>23</v>
      </c>
      <c r="C4489" t="s">
        <v>4856</v>
      </c>
      <c r="D4489">
        <v>0</v>
      </c>
      <c r="E4489">
        <v>83</v>
      </c>
    </row>
    <row r="4490" spans="1:5" hidden="1" x14ac:dyDescent="0.25">
      <c r="A4490">
        <v>1237</v>
      </c>
      <c r="B4490" t="s">
        <v>15</v>
      </c>
      <c r="C4490" t="s">
        <v>4857</v>
      </c>
      <c r="D4490">
        <v>0</v>
      </c>
      <c r="E4490">
        <v>83</v>
      </c>
    </row>
    <row r="4491" spans="1:5" hidden="1" x14ac:dyDescent="0.25">
      <c r="A4491">
        <v>1781</v>
      </c>
      <c r="B4491" t="s">
        <v>331</v>
      </c>
      <c r="C4491" t="s">
        <v>4858</v>
      </c>
      <c r="D4491">
        <v>0</v>
      </c>
      <c r="E4491">
        <v>83</v>
      </c>
    </row>
    <row r="4492" spans="1:5" hidden="1" x14ac:dyDescent="0.25">
      <c r="A4492">
        <v>1371</v>
      </c>
      <c r="B4492" t="s">
        <v>4323</v>
      </c>
      <c r="C4492" t="s">
        <v>4859</v>
      </c>
      <c r="D4492">
        <v>0</v>
      </c>
      <c r="E4492">
        <v>83</v>
      </c>
    </row>
    <row r="4493" spans="1:5" hidden="1" x14ac:dyDescent="0.25">
      <c r="A4493">
        <v>513</v>
      </c>
      <c r="B4493" t="s">
        <v>61</v>
      </c>
      <c r="C4493" t="s">
        <v>4860</v>
      </c>
      <c r="D4493">
        <v>0</v>
      </c>
      <c r="E4493">
        <v>83</v>
      </c>
    </row>
    <row r="4494" spans="1:5" hidden="1" x14ac:dyDescent="0.25">
      <c r="A4494">
        <v>382</v>
      </c>
      <c r="B4494" t="s">
        <v>9</v>
      </c>
      <c r="C4494" t="s">
        <v>4861</v>
      </c>
      <c r="D4494">
        <v>0</v>
      </c>
      <c r="E4494">
        <v>83</v>
      </c>
    </row>
    <row r="4495" spans="1:5" hidden="1" x14ac:dyDescent="0.25">
      <c r="A4495">
        <v>319</v>
      </c>
      <c r="B4495" t="s">
        <v>150</v>
      </c>
      <c r="C4495" t="s">
        <v>4862</v>
      </c>
      <c r="D4495">
        <v>0</v>
      </c>
      <c r="E4495">
        <v>83</v>
      </c>
    </row>
    <row r="4496" spans="1:5" hidden="1" x14ac:dyDescent="0.25">
      <c r="A4496">
        <v>1111</v>
      </c>
      <c r="B4496" t="s">
        <v>30</v>
      </c>
      <c r="C4496" t="s">
        <v>4863</v>
      </c>
      <c r="D4496">
        <v>0</v>
      </c>
      <c r="E4496">
        <v>83</v>
      </c>
    </row>
    <row r="4497" spans="1:5" hidden="1" x14ac:dyDescent="0.25">
      <c r="A4497">
        <v>1636</v>
      </c>
      <c r="B4497" t="s">
        <v>573</v>
      </c>
      <c r="C4497" t="s">
        <v>4864</v>
      </c>
      <c r="D4497">
        <v>0</v>
      </c>
      <c r="E4497">
        <v>83</v>
      </c>
    </row>
    <row r="4498" spans="1:5" hidden="1" x14ac:dyDescent="0.25">
      <c r="A4498">
        <v>1587</v>
      </c>
      <c r="B4498" t="s">
        <v>4074</v>
      </c>
      <c r="C4498" t="s">
        <v>4865</v>
      </c>
      <c r="D4498">
        <v>0</v>
      </c>
      <c r="E4498">
        <v>83</v>
      </c>
    </row>
    <row r="4499" spans="1:5" hidden="1" x14ac:dyDescent="0.25">
      <c r="A4499">
        <v>2115</v>
      </c>
      <c r="B4499" t="s">
        <v>35</v>
      </c>
      <c r="C4499" t="s">
        <v>4866</v>
      </c>
      <c r="D4499">
        <v>0</v>
      </c>
      <c r="E4499">
        <v>83</v>
      </c>
    </row>
    <row r="4500" spans="1:5" hidden="1" x14ac:dyDescent="0.25">
      <c r="A4500">
        <v>2146</v>
      </c>
      <c r="B4500" t="s">
        <v>3037</v>
      </c>
      <c r="C4500" t="e">
        <f>- no soy un desgraciado, Jaguar - murmuró Cava - si Nos chapan, pago solo y ya Está</f>
        <v>#NAME?</v>
      </c>
      <c r="D4500">
        <v>0</v>
      </c>
      <c r="E4500">
        <v>83</v>
      </c>
    </row>
    <row r="4501" spans="1:5" hidden="1" x14ac:dyDescent="0.25">
      <c r="A4501">
        <v>380</v>
      </c>
      <c r="B4501" t="s">
        <v>4867</v>
      </c>
      <c r="C4501" t="s">
        <v>4868</v>
      </c>
      <c r="D4501">
        <v>0</v>
      </c>
      <c r="E4501">
        <v>83</v>
      </c>
    </row>
    <row r="4502" spans="1:5" hidden="1" x14ac:dyDescent="0.25">
      <c r="A4502">
        <v>1429</v>
      </c>
      <c r="B4502" t="s">
        <v>637</v>
      </c>
      <c r="C4502" t="s">
        <v>4869</v>
      </c>
      <c r="D4502">
        <v>0</v>
      </c>
      <c r="E4502">
        <v>83</v>
      </c>
    </row>
    <row r="4503" spans="1:5" hidden="1" x14ac:dyDescent="0.25">
      <c r="A4503">
        <v>2142</v>
      </c>
      <c r="B4503" t="s">
        <v>156</v>
      </c>
      <c r="C4503" t="s">
        <v>4870</v>
      </c>
      <c r="D4503">
        <v>0</v>
      </c>
      <c r="E4503">
        <v>83</v>
      </c>
    </row>
    <row r="4504" spans="1:5" hidden="1" x14ac:dyDescent="0.25">
      <c r="A4504">
        <v>382</v>
      </c>
      <c r="B4504" t="s">
        <v>9</v>
      </c>
      <c r="C4504" t="s">
        <v>4871</v>
      </c>
      <c r="D4504">
        <v>0</v>
      </c>
      <c r="E4504">
        <v>83</v>
      </c>
    </row>
    <row r="4505" spans="1:5" hidden="1" x14ac:dyDescent="0.25">
      <c r="A4505">
        <v>2294</v>
      </c>
      <c r="B4505" t="s">
        <v>71</v>
      </c>
      <c r="C4505" t="s">
        <v>4872</v>
      </c>
      <c r="D4505">
        <v>0</v>
      </c>
      <c r="E4505">
        <v>83</v>
      </c>
    </row>
    <row r="4506" spans="1:5" hidden="1" x14ac:dyDescent="0.25">
      <c r="A4506">
        <v>1954</v>
      </c>
      <c r="B4506" t="s">
        <v>83</v>
      </c>
      <c r="C4506" t="s">
        <v>4873</v>
      </c>
      <c r="D4506">
        <v>0</v>
      </c>
      <c r="E4506">
        <v>83</v>
      </c>
    </row>
    <row r="4507" spans="1:5" hidden="1" x14ac:dyDescent="0.25">
      <c r="A4507">
        <v>414</v>
      </c>
      <c r="B4507" t="s">
        <v>49</v>
      </c>
      <c r="C4507" t="s">
        <v>4874</v>
      </c>
      <c r="D4507">
        <v>0</v>
      </c>
      <c r="E4507">
        <v>83</v>
      </c>
    </row>
    <row r="4508" spans="1:5" hidden="1" x14ac:dyDescent="0.25">
      <c r="A4508">
        <v>42</v>
      </c>
      <c r="B4508" t="s">
        <v>51</v>
      </c>
      <c r="C4508" t="s">
        <v>4875</v>
      </c>
      <c r="D4508">
        <v>0</v>
      </c>
      <c r="E4508">
        <v>84</v>
      </c>
    </row>
    <row r="4509" spans="1:5" hidden="1" x14ac:dyDescent="0.25">
      <c r="A4509">
        <v>1977</v>
      </c>
      <c r="B4509" t="s">
        <v>2477</v>
      </c>
      <c r="C4509" t="s">
        <v>4876</v>
      </c>
      <c r="D4509">
        <v>0</v>
      </c>
      <c r="E4509">
        <v>84</v>
      </c>
    </row>
    <row r="4510" spans="1:5" hidden="1" x14ac:dyDescent="0.25">
      <c r="A4510">
        <v>1727</v>
      </c>
      <c r="B4510" t="s">
        <v>70</v>
      </c>
      <c r="C4510" t="s">
        <v>4877</v>
      </c>
      <c r="D4510">
        <v>0</v>
      </c>
      <c r="E4510">
        <v>84</v>
      </c>
    </row>
    <row r="4511" spans="1:5" hidden="1" x14ac:dyDescent="0.25">
      <c r="A4511">
        <v>1429</v>
      </c>
      <c r="B4511" t="s">
        <v>637</v>
      </c>
      <c r="C4511" t="s">
        <v>4878</v>
      </c>
      <c r="D4511">
        <v>0</v>
      </c>
      <c r="E4511">
        <v>84</v>
      </c>
    </row>
    <row r="4512" spans="1:5" hidden="1" x14ac:dyDescent="0.25">
      <c r="A4512">
        <v>1040</v>
      </c>
      <c r="B4512" t="s">
        <v>1898</v>
      </c>
      <c r="C4512" t="s">
        <v>4879</v>
      </c>
      <c r="D4512">
        <v>0</v>
      </c>
      <c r="E4512">
        <v>84</v>
      </c>
    </row>
    <row r="4513" spans="1:5" hidden="1" x14ac:dyDescent="0.25">
      <c r="A4513">
        <v>1781</v>
      </c>
      <c r="B4513" t="s">
        <v>331</v>
      </c>
      <c r="C4513" t="s">
        <v>4880</v>
      </c>
      <c r="D4513">
        <v>0</v>
      </c>
      <c r="E4513">
        <v>84</v>
      </c>
    </row>
    <row r="4514" spans="1:5" hidden="1" x14ac:dyDescent="0.25">
      <c r="A4514">
        <v>2220</v>
      </c>
      <c r="B4514" t="s">
        <v>360</v>
      </c>
      <c r="C4514" t="s">
        <v>4881</v>
      </c>
      <c r="D4514">
        <v>0</v>
      </c>
      <c r="E4514">
        <v>84</v>
      </c>
    </row>
    <row r="4515" spans="1:5" hidden="1" x14ac:dyDescent="0.25">
      <c r="A4515">
        <v>2115</v>
      </c>
      <c r="B4515" t="s">
        <v>35</v>
      </c>
      <c r="C4515" t="s">
        <v>4882</v>
      </c>
      <c r="D4515">
        <v>0</v>
      </c>
      <c r="E4515">
        <v>84</v>
      </c>
    </row>
    <row r="4516" spans="1:5" hidden="1" x14ac:dyDescent="0.25">
      <c r="A4516">
        <v>1046</v>
      </c>
      <c r="B4516" t="s">
        <v>136</v>
      </c>
      <c r="C4516" t="s">
        <v>4883</v>
      </c>
      <c r="D4516">
        <v>0</v>
      </c>
      <c r="E4516">
        <v>84</v>
      </c>
    </row>
    <row r="4517" spans="1:5" hidden="1" x14ac:dyDescent="0.25">
      <c r="A4517">
        <v>1111</v>
      </c>
      <c r="B4517" t="s">
        <v>30</v>
      </c>
      <c r="C4517" t="s">
        <v>4884</v>
      </c>
      <c r="D4517">
        <v>0</v>
      </c>
      <c r="E4517">
        <v>84</v>
      </c>
    </row>
    <row r="4518" spans="1:5" hidden="1" x14ac:dyDescent="0.25">
      <c r="A4518">
        <v>1464</v>
      </c>
      <c r="B4518" t="s">
        <v>55</v>
      </c>
      <c r="C4518" t="s">
        <v>4885</v>
      </c>
      <c r="D4518">
        <v>0</v>
      </c>
      <c r="E4518">
        <v>84</v>
      </c>
    </row>
    <row r="4519" spans="1:5" hidden="1" x14ac:dyDescent="0.25">
      <c r="A4519">
        <v>891</v>
      </c>
      <c r="B4519" t="s">
        <v>387</v>
      </c>
      <c r="C4519" t="s">
        <v>4886</v>
      </c>
      <c r="D4519">
        <v>0</v>
      </c>
      <c r="E4519">
        <v>84</v>
      </c>
    </row>
    <row r="4520" spans="1:5" hidden="1" x14ac:dyDescent="0.25">
      <c r="A4520">
        <v>2219</v>
      </c>
      <c r="B4520" t="s">
        <v>396</v>
      </c>
      <c r="C4520" t="s">
        <v>4887</v>
      </c>
      <c r="D4520">
        <v>0</v>
      </c>
      <c r="E4520">
        <v>84</v>
      </c>
    </row>
    <row r="4521" spans="1:5" hidden="1" x14ac:dyDescent="0.25">
      <c r="A4521">
        <v>797</v>
      </c>
      <c r="B4521" t="s">
        <v>631</v>
      </c>
      <c r="C4521" t="s">
        <v>4888</v>
      </c>
      <c r="D4521">
        <v>0</v>
      </c>
      <c r="E4521">
        <v>84</v>
      </c>
    </row>
    <row r="4522" spans="1:5" hidden="1" x14ac:dyDescent="0.25">
      <c r="A4522">
        <v>1813</v>
      </c>
      <c r="B4522" t="s">
        <v>4889</v>
      </c>
      <c r="C4522" t="s">
        <v>4890</v>
      </c>
      <c r="D4522">
        <v>0</v>
      </c>
      <c r="E4522">
        <v>84</v>
      </c>
    </row>
    <row r="4523" spans="1:5" hidden="1" x14ac:dyDescent="0.25">
      <c r="A4523">
        <v>1875</v>
      </c>
      <c r="B4523" t="s">
        <v>107</v>
      </c>
      <c r="C4523" t="s">
        <v>4891</v>
      </c>
      <c r="D4523">
        <v>0</v>
      </c>
      <c r="E4523">
        <v>84</v>
      </c>
    </row>
    <row r="4524" spans="1:5" hidden="1" x14ac:dyDescent="0.25">
      <c r="A4524">
        <v>1539</v>
      </c>
      <c r="B4524" t="s">
        <v>2679</v>
      </c>
      <c r="C4524" t="s">
        <v>4892</v>
      </c>
      <c r="D4524">
        <v>0</v>
      </c>
      <c r="E4524">
        <v>84</v>
      </c>
    </row>
    <row r="4525" spans="1:5" hidden="1" x14ac:dyDescent="0.25">
      <c r="A4525">
        <v>275</v>
      </c>
      <c r="B4525" t="s">
        <v>33</v>
      </c>
      <c r="C4525" t="s">
        <v>4893</v>
      </c>
      <c r="D4525">
        <v>0</v>
      </c>
      <c r="E4525">
        <v>84</v>
      </c>
    </row>
    <row r="4526" spans="1:5" hidden="1" x14ac:dyDescent="0.25">
      <c r="A4526">
        <v>2115</v>
      </c>
      <c r="B4526" t="s">
        <v>35</v>
      </c>
      <c r="C4526" t="s">
        <v>4894</v>
      </c>
      <c r="D4526">
        <v>0</v>
      </c>
      <c r="E4526">
        <v>84</v>
      </c>
    </row>
    <row r="4527" spans="1:5" hidden="1" x14ac:dyDescent="0.25">
      <c r="A4527">
        <v>2189</v>
      </c>
      <c r="B4527" t="s">
        <v>37</v>
      </c>
      <c r="C4527" t="s">
        <v>4895</v>
      </c>
      <c r="D4527">
        <v>0</v>
      </c>
      <c r="E4527">
        <v>84</v>
      </c>
    </row>
    <row r="4528" spans="1:5" hidden="1" x14ac:dyDescent="0.25">
      <c r="A4528">
        <v>1253</v>
      </c>
      <c r="B4528" t="s">
        <v>205</v>
      </c>
      <c r="C4528" t="s">
        <v>4896</v>
      </c>
      <c r="D4528">
        <v>0</v>
      </c>
      <c r="E4528">
        <v>84</v>
      </c>
    </row>
    <row r="4529" spans="1:5" hidden="1" x14ac:dyDescent="0.25">
      <c r="A4529">
        <v>459</v>
      </c>
      <c r="B4529" t="s">
        <v>556</v>
      </c>
      <c r="C4529" t="s">
        <v>4897</v>
      </c>
      <c r="D4529">
        <v>0</v>
      </c>
      <c r="E4529">
        <v>84</v>
      </c>
    </row>
    <row r="4530" spans="1:5" hidden="1" x14ac:dyDescent="0.25">
      <c r="A4530">
        <v>1968</v>
      </c>
      <c r="B4530" t="s">
        <v>849</v>
      </c>
      <c r="C4530" t="s">
        <v>4898</v>
      </c>
      <c r="D4530">
        <v>0</v>
      </c>
      <c r="E4530">
        <v>84</v>
      </c>
    </row>
    <row r="4531" spans="1:5" hidden="1" x14ac:dyDescent="0.25">
      <c r="A4531">
        <v>513</v>
      </c>
      <c r="B4531" t="s">
        <v>61</v>
      </c>
      <c r="C4531" t="s">
        <v>4899</v>
      </c>
      <c r="D4531">
        <v>0</v>
      </c>
      <c r="E4531">
        <v>84</v>
      </c>
    </row>
    <row r="4532" spans="1:5" x14ac:dyDescent="0.25">
      <c r="A4532">
        <v>46</v>
      </c>
      <c r="B4532" t="s">
        <v>1096</v>
      </c>
      <c r="C4532" t="s">
        <v>4900</v>
      </c>
      <c r="D4532" s="2">
        <v>1</v>
      </c>
      <c r="E4532">
        <v>84</v>
      </c>
    </row>
    <row r="4533" spans="1:5" hidden="1" x14ac:dyDescent="0.25">
      <c r="A4533">
        <v>1575</v>
      </c>
      <c r="B4533" t="s">
        <v>19</v>
      </c>
      <c r="C4533" t="s">
        <v>4901</v>
      </c>
      <c r="D4533">
        <v>0</v>
      </c>
      <c r="E4533">
        <v>84</v>
      </c>
    </row>
    <row r="4534" spans="1:5" hidden="1" x14ac:dyDescent="0.25">
      <c r="A4534">
        <v>2236</v>
      </c>
      <c r="B4534" t="s">
        <v>90</v>
      </c>
      <c r="C4534" t="s">
        <v>4902</v>
      </c>
      <c r="D4534">
        <v>0</v>
      </c>
      <c r="E4534">
        <v>84</v>
      </c>
    </row>
    <row r="4535" spans="1:5" hidden="1" x14ac:dyDescent="0.25">
      <c r="A4535">
        <v>1505</v>
      </c>
      <c r="B4535" t="s">
        <v>224</v>
      </c>
      <c r="C4535" t="s">
        <v>4903</v>
      </c>
      <c r="D4535">
        <v>0</v>
      </c>
      <c r="E4535">
        <v>84</v>
      </c>
    </row>
    <row r="4536" spans="1:5" hidden="1" x14ac:dyDescent="0.25">
      <c r="A4536">
        <v>846</v>
      </c>
      <c r="B4536" t="s">
        <v>344</v>
      </c>
      <c r="C4536" t="s">
        <v>4904</v>
      </c>
      <c r="D4536">
        <v>0</v>
      </c>
      <c r="E4536">
        <v>84</v>
      </c>
    </row>
    <row r="4537" spans="1:5" hidden="1" x14ac:dyDescent="0.25">
      <c r="A4537">
        <v>2115</v>
      </c>
      <c r="B4537" t="s">
        <v>35</v>
      </c>
      <c r="C4537" t="s">
        <v>4905</v>
      </c>
      <c r="D4537">
        <v>0</v>
      </c>
      <c r="E4537">
        <v>84</v>
      </c>
    </row>
    <row r="4538" spans="1:5" hidden="1" x14ac:dyDescent="0.25">
      <c r="A4538">
        <v>243</v>
      </c>
      <c r="B4538" t="s">
        <v>276</v>
      </c>
      <c r="C4538" t="s">
        <v>4906</v>
      </c>
      <c r="D4538">
        <v>0</v>
      </c>
      <c r="E4538">
        <v>84</v>
      </c>
    </row>
    <row r="4539" spans="1:5" hidden="1" x14ac:dyDescent="0.25">
      <c r="A4539">
        <v>2146</v>
      </c>
      <c r="B4539" t="s">
        <v>3037</v>
      </c>
      <c r="C4539" t="s">
        <v>4907</v>
      </c>
      <c r="D4539">
        <v>0</v>
      </c>
      <c r="E4539">
        <v>84</v>
      </c>
    </row>
    <row r="4540" spans="1:5" hidden="1" x14ac:dyDescent="0.25">
      <c r="A4540">
        <v>459</v>
      </c>
      <c r="B4540" t="s">
        <v>556</v>
      </c>
      <c r="C4540" t="s">
        <v>4908</v>
      </c>
      <c r="D4540">
        <v>0</v>
      </c>
      <c r="E4540">
        <v>84</v>
      </c>
    </row>
    <row r="4541" spans="1:5" hidden="1" x14ac:dyDescent="0.25">
      <c r="A4541">
        <v>2294</v>
      </c>
      <c r="B4541" t="s">
        <v>71</v>
      </c>
      <c r="C4541" t="s">
        <v>4909</v>
      </c>
      <c r="D4541">
        <v>0</v>
      </c>
      <c r="E4541">
        <v>84</v>
      </c>
    </row>
    <row r="4542" spans="1:5" hidden="1" x14ac:dyDescent="0.25">
      <c r="A4542">
        <v>459</v>
      </c>
      <c r="B4542" t="s">
        <v>556</v>
      </c>
      <c r="C4542" t="s">
        <v>4910</v>
      </c>
      <c r="D4542">
        <v>0</v>
      </c>
      <c r="E4542">
        <v>84</v>
      </c>
    </row>
    <row r="4543" spans="1:5" hidden="1" x14ac:dyDescent="0.25">
      <c r="A4543">
        <v>2142</v>
      </c>
      <c r="B4543" t="s">
        <v>156</v>
      </c>
      <c r="C4543" t="s">
        <v>4911</v>
      </c>
      <c r="D4543">
        <v>0</v>
      </c>
      <c r="E4543">
        <v>84</v>
      </c>
    </row>
    <row r="4544" spans="1:5" hidden="1" x14ac:dyDescent="0.25">
      <c r="A4544">
        <v>525</v>
      </c>
      <c r="B4544" t="s">
        <v>678</v>
      </c>
      <c r="C4544" t="s">
        <v>4912</v>
      </c>
      <c r="D4544">
        <v>0</v>
      </c>
      <c r="E4544">
        <v>84</v>
      </c>
    </row>
    <row r="4545" spans="1:5" hidden="1" x14ac:dyDescent="0.25">
      <c r="A4545">
        <v>1374</v>
      </c>
      <c r="B4545" t="s">
        <v>1593</v>
      </c>
      <c r="C4545" t="s">
        <v>4913</v>
      </c>
      <c r="D4545">
        <v>0</v>
      </c>
      <c r="E4545">
        <v>84</v>
      </c>
    </row>
    <row r="4546" spans="1:5" hidden="1" x14ac:dyDescent="0.25">
      <c r="A4546">
        <v>414</v>
      </c>
      <c r="B4546" t="s">
        <v>49</v>
      </c>
      <c r="C4546" t="s">
        <v>4914</v>
      </c>
      <c r="D4546">
        <v>0</v>
      </c>
      <c r="E4546">
        <v>84</v>
      </c>
    </row>
    <row r="4547" spans="1:5" hidden="1" x14ac:dyDescent="0.25">
      <c r="A4547">
        <v>1860</v>
      </c>
      <c r="B4547" t="s">
        <v>348</v>
      </c>
      <c r="C4547" t="s">
        <v>4915</v>
      </c>
      <c r="D4547">
        <v>0</v>
      </c>
      <c r="E4547">
        <v>84</v>
      </c>
    </row>
    <row r="4548" spans="1:5" hidden="1" x14ac:dyDescent="0.25">
      <c r="A4548">
        <v>2146</v>
      </c>
      <c r="B4548" t="s">
        <v>3037</v>
      </c>
      <c r="C4548" t="s">
        <v>4916</v>
      </c>
      <c r="D4548">
        <v>0</v>
      </c>
      <c r="E4548">
        <v>84</v>
      </c>
    </row>
    <row r="4549" spans="1:5" hidden="1" x14ac:dyDescent="0.25">
      <c r="A4549">
        <v>1876</v>
      </c>
      <c r="B4549" t="s">
        <v>57</v>
      </c>
      <c r="C4549" t="s">
        <v>4917</v>
      </c>
      <c r="D4549">
        <v>0</v>
      </c>
      <c r="E4549">
        <v>84</v>
      </c>
    </row>
    <row r="4550" spans="1:5" hidden="1" x14ac:dyDescent="0.25">
      <c r="A4550">
        <v>2176</v>
      </c>
      <c r="B4550" t="s">
        <v>66</v>
      </c>
      <c r="C4550" t="s">
        <v>4918</v>
      </c>
      <c r="D4550">
        <v>0</v>
      </c>
      <c r="E4550">
        <v>84</v>
      </c>
    </row>
    <row r="4551" spans="1:5" hidden="1" x14ac:dyDescent="0.25">
      <c r="A4551">
        <v>1068</v>
      </c>
      <c r="B4551" t="s">
        <v>595</v>
      </c>
      <c r="C4551" t="s">
        <v>4919</v>
      </c>
      <c r="D4551">
        <v>0</v>
      </c>
      <c r="E4551">
        <v>84</v>
      </c>
    </row>
    <row r="4552" spans="1:5" hidden="1" x14ac:dyDescent="0.25">
      <c r="A4552">
        <v>1876</v>
      </c>
      <c r="B4552" t="s">
        <v>57</v>
      </c>
      <c r="C4552" t="s">
        <v>4920</v>
      </c>
      <c r="D4552">
        <v>0</v>
      </c>
      <c r="E4552">
        <v>84</v>
      </c>
    </row>
    <row r="4553" spans="1:5" hidden="1" x14ac:dyDescent="0.25">
      <c r="A4553">
        <v>1061</v>
      </c>
      <c r="B4553" t="s">
        <v>535</v>
      </c>
      <c r="C4553" t="s">
        <v>4921</v>
      </c>
      <c r="D4553">
        <v>0</v>
      </c>
      <c r="E4553">
        <v>84</v>
      </c>
    </row>
    <row r="4554" spans="1:5" hidden="1" x14ac:dyDescent="0.25">
      <c r="A4554">
        <v>290</v>
      </c>
      <c r="B4554" t="s">
        <v>1725</v>
      </c>
      <c r="C4554" t="s">
        <v>4922</v>
      </c>
      <c r="D4554">
        <v>0</v>
      </c>
      <c r="E4554">
        <v>84</v>
      </c>
    </row>
    <row r="4555" spans="1:5" hidden="1" x14ac:dyDescent="0.25">
      <c r="A4555">
        <v>1124</v>
      </c>
      <c r="B4555" t="s">
        <v>4923</v>
      </c>
      <c r="C4555" t="s">
        <v>4924</v>
      </c>
      <c r="D4555">
        <v>0</v>
      </c>
      <c r="E4555">
        <v>84</v>
      </c>
    </row>
    <row r="4556" spans="1:5" hidden="1" x14ac:dyDescent="0.25">
      <c r="A4556">
        <v>1237</v>
      </c>
      <c r="B4556" t="s">
        <v>15</v>
      </c>
      <c r="C4556" t="s">
        <v>4925</v>
      </c>
      <c r="D4556">
        <v>0</v>
      </c>
      <c r="E4556">
        <v>84</v>
      </c>
    </row>
    <row r="4557" spans="1:5" hidden="1" x14ac:dyDescent="0.25">
      <c r="A4557">
        <v>1046</v>
      </c>
      <c r="B4557" t="s">
        <v>136</v>
      </c>
      <c r="C4557" t="s">
        <v>4926</v>
      </c>
      <c r="D4557">
        <v>0</v>
      </c>
      <c r="E4557">
        <v>84</v>
      </c>
    </row>
    <row r="4558" spans="1:5" hidden="1" x14ac:dyDescent="0.25">
      <c r="A4558">
        <v>187</v>
      </c>
      <c r="B4558" t="s">
        <v>708</v>
      </c>
      <c r="C4558" t="s">
        <v>4927</v>
      </c>
      <c r="D4558">
        <v>0</v>
      </c>
      <c r="E4558">
        <v>84</v>
      </c>
    </row>
    <row r="4559" spans="1:5" x14ac:dyDescent="0.25">
      <c r="A4559">
        <v>1876</v>
      </c>
      <c r="B4559" t="s">
        <v>57</v>
      </c>
      <c r="C4559" t="s">
        <v>4928</v>
      </c>
      <c r="D4559" s="2">
        <v>3</v>
      </c>
      <c r="E4559">
        <v>84</v>
      </c>
    </row>
    <row r="4560" spans="1:5" hidden="1" x14ac:dyDescent="0.25">
      <c r="A4560">
        <v>513</v>
      </c>
      <c r="B4560" t="s">
        <v>61</v>
      </c>
      <c r="C4560" t="e">
        <f>-quiero saberlo -dijo Gamboa- ¿por qué entró al Colegio Militar? -Quería ser militar</f>
        <v>#NAME?</v>
      </c>
      <c r="D4560">
        <v>0</v>
      </c>
      <c r="E4560">
        <v>84</v>
      </c>
    </row>
    <row r="4561" spans="1:5" hidden="1" x14ac:dyDescent="0.25">
      <c r="A4561">
        <v>1339</v>
      </c>
      <c r="B4561" t="s">
        <v>2311</v>
      </c>
      <c r="C4561" t="s">
        <v>4929</v>
      </c>
      <c r="D4561">
        <v>0</v>
      </c>
      <c r="E4561">
        <v>84</v>
      </c>
    </row>
    <row r="4562" spans="1:5" hidden="1" x14ac:dyDescent="0.25">
      <c r="A4562">
        <v>136</v>
      </c>
      <c r="B4562" t="s">
        <v>170</v>
      </c>
      <c r="C4562" t="s">
        <v>4930</v>
      </c>
      <c r="D4562">
        <v>0</v>
      </c>
      <c r="E4562">
        <v>84</v>
      </c>
    </row>
    <row r="4563" spans="1:5" hidden="1" x14ac:dyDescent="0.25">
      <c r="A4563">
        <v>382</v>
      </c>
      <c r="B4563" t="s">
        <v>9</v>
      </c>
      <c r="C4563" t="s">
        <v>4931</v>
      </c>
      <c r="D4563">
        <v>0</v>
      </c>
      <c r="E4563">
        <v>84</v>
      </c>
    </row>
    <row r="4564" spans="1:5" hidden="1" x14ac:dyDescent="0.25">
      <c r="A4564">
        <v>365</v>
      </c>
      <c r="B4564" t="s">
        <v>109</v>
      </c>
      <c r="C4564" t="s">
        <v>4932</v>
      </c>
      <c r="D4564">
        <v>0</v>
      </c>
      <c r="E4564">
        <v>84</v>
      </c>
    </row>
    <row r="4565" spans="1:5" hidden="1" x14ac:dyDescent="0.25">
      <c r="A4565">
        <v>1111</v>
      </c>
      <c r="B4565" t="s">
        <v>30</v>
      </c>
      <c r="C4565" t="s">
        <v>4933</v>
      </c>
      <c r="D4565">
        <v>0</v>
      </c>
      <c r="E4565">
        <v>84</v>
      </c>
    </row>
    <row r="4566" spans="1:5" hidden="1" x14ac:dyDescent="0.25">
      <c r="A4566">
        <v>1225</v>
      </c>
      <c r="B4566" t="s">
        <v>44</v>
      </c>
      <c r="C4566" t="s">
        <v>4934</v>
      </c>
      <c r="D4566">
        <v>0</v>
      </c>
      <c r="E4566">
        <v>84</v>
      </c>
    </row>
    <row r="4567" spans="1:5" hidden="1" x14ac:dyDescent="0.25">
      <c r="A4567">
        <v>2189</v>
      </c>
      <c r="B4567" t="s">
        <v>37</v>
      </c>
      <c r="C4567" t="s">
        <v>4935</v>
      </c>
      <c r="D4567">
        <v>0</v>
      </c>
      <c r="E4567">
        <v>84</v>
      </c>
    </row>
    <row r="4568" spans="1:5" hidden="1" x14ac:dyDescent="0.25">
      <c r="A4568">
        <v>2115</v>
      </c>
      <c r="B4568" t="s">
        <v>35</v>
      </c>
      <c r="C4568" t="s">
        <v>4936</v>
      </c>
      <c r="D4568">
        <v>0</v>
      </c>
      <c r="E4568">
        <v>84</v>
      </c>
    </row>
    <row r="4569" spans="1:5" hidden="1" x14ac:dyDescent="0.25">
      <c r="A4569">
        <v>1957</v>
      </c>
      <c r="B4569" t="s">
        <v>4937</v>
      </c>
      <c r="C4569" t="s">
        <v>4938</v>
      </c>
      <c r="D4569">
        <v>0</v>
      </c>
      <c r="E4569">
        <v>84</v>
      </c>
    </row>
    <row r="4570" spans="1:5" hidden="1" x14ac:dyDescent="0.25">
      <c r="A4570">
        <v>2115</v>
      </c>
      <c r="B4570" t="s">
        <v>35</v>
      </c>
      <c r="C4570" t="s">
        <v>4939</v>
      </c>
      <c r="D4570">
        <v>0</v>
      </c>
      <c r="E4570">
        <v>84</v>
      </c>
    </row>
    <row r="4571" spans="1:5" hidden="1" x14ac:dyDescent="0.25">
      <c r="A4571">
        <v>1871</v>
      </c>
      <c r="B4571" t="s">
        <v>373</v>
      </c>
      <c r="C4571" t="s">
        <v>4940</v>
      </c>
      <c r="D4571">
        <v>0</v>
      </c>
      <c r="E4571">
        <v>84</v>
      </c>
    </row>
    <row r="4572" spans="1:5" hidden="1" x14ac:dyDescent="0.25">
      <c r="A4572">
        <v>1876</v>
      </c>
      <c r="B4572" t="s">
        <v>57</v>
      </c>
      <c r="C4572" t="s">
        <v>4941</v>
      </c>
      <c r="D4572">
        <v>0</v>
      </c>
      <c r="E4572">
        <v>84</v>
      </c>
    </row>
    <row r="4573" spans="1:5" hidden="1" x14ac:dyDescent="0.25">
      <c r="A4573">
        <v>485</v>
      </c>
      <c r="B4573" t="s">
        <v>4942</v>
      </c>
      <c r="C4573" t="s">
        <v>4943</v>
      </c>
      <c r="D4573">
        <v>0</v>
      </c>
      <c r="E4573">
        <v>84</v>
      </c>
    </row>
    <row r="4574" spans="1:5" hidden="1" x14ac:dyDescent="0.25">
      <c r="A4574">
        <v>2316</v>
      </c>
      <c r="B4574" t="s">
        <v>42</v>
      </c>
      <c r="C4574" t="s">
        <v>4944</v>
      </c>
      <c r="D4574">
        <v>0</v>
      </c>
      <c r="E4574">
        <v>84</v>
      </c>
    </row>
    <row r="4575" spans="1:5" hidden="1" x14ac:dyDescent="0.25">
      <c r="A4575">
        <v>1355</v>
      </c>
      <c r="B4575" t="s">
        <v>449</v>
      </c>
      <c r="C4575" t="s">
        <v>4945</v>
      </c>
      <c r="D4575">
        <v>0</v>
      </c>
      <c r="E4575">
        <v>84</v>
      </c>
    </row>
    <row r="4576" spans="1:5" hidden="1" x14ac:dyDescent="0.25">
      <c r="A4576">
        <v>1271</v>
      </c>
      <c r="B4576" t="s">
        <v>1254</v>
      </c>
      <c r="C4576" t="s">
        <v>4946</v>
      </c>
      <c r="D4576">
        <v>0</v>
      </c>
      <c r="E4576">
        <v>84</v>
      </c>
    </row>
    <row r="4577" spans="1:5" hidden="1" x14ac:dyDescent="0.25">
      <c r="A4577">
        <v>1111</v>
      </c>
      <c r="B4577" t="s">
        <v>30</v>
      </c>
      <c r="C4577" t="s">
        <v>4947</v>
      </c>
      <c r="D4577">
        <v>0</v>
      </c>
      <c r="E4577">
        <v>84</v>
      </c>
    </row>
    <row r="4578" spans="1:5" hidden="1" x14ac:dyDescent="0.25">
      <c r="A4578">
        <v>270</v>
      </c>
      <c r="B4578" t="s">
        <v>53</v>
      </c>
      <c r="C4578" t="s">
        <v>4948</v>
      </c>
      <c r="D4578">
        <v>0</v>
      </c>
      <c r="E4578">
        <v>84</v>
      </c>
    </row>
    <row r="4579" spans="1:5" hidden="1" x14ac:dyDescent="0.25">
      <c r="A4579">
        <v>1355</v>
      </c>
      <c r="B4579" t="s">
        <v>449</v>
      </c>
      <c r="C4579" t="s">
        <v>4949</v>
      </c>
      <c r="D4579">
        <v>0</v>
      </c>
      <c r="E4579">
        <v>84</v>
      </c>
    </row>
    <row r="4580" spans="1:5" hidden="1" x14ac:dyDescent="0.25">
      <c r="A4580">
        <v>174</v>
      </c>
      <c r="B4580" t="s">
        <v>144</v>
      </c>
      <c r="C4580" t="s">
        <v>4950</v>
      </c>
      <c r="D4580">
        <v>0</v>
      </c>
      <c r="E4580">
        <v>84</v>
      </c>
    </row>
    <row r="4581" spans="1:5" hidden="1" x14ac:dyDescent="0.25">
      <c r="A4581">
        <v>591</v>
      </c>
      <c r="B4581" t="s">
        <v>247</v>
      </c>
      <c r="C4581" t="s">
        <v>4951</v>
      </c>
      <c r="D4581">
        <v>0</v>
      </c>
      <c r="E4581">
        <v>84</v>
      </c>
    </row>
    <row r="4582" spans="1:5" hidden="1" x14ac:dyDescent="0.25">
      <c r="A4582">
        <v>2115</v>
      </c>
      <c r="B4582" t="s">
        <v>35</v>
      </c>
      <c r="C4582" t="s">
        <v>4952</v>
      </c>
      <c r="D4582">
        <v>0</v>
      </c>
      <c r="E4582">
        <v>84</v>
      </c>
    </row>
    <row r="4583" spans="1:5" hidden="1" x14ac:dyDescent="0.25">
      <c r="A4583">
        <v>1894</v>
      </c>
      <c r="B4583" t="s">
        <v>286</v>
      </c>
      <c r="C4583" t="s">
        <v>4953</v>
      </c>
      <c r="D4583">
        <v>0</v>
      </c>
      <c r="E4583">
        <v>84</v>
      </c>
    </row>
    <row r="4584" spans="1:5" hidden="1" x14ac:dyDescent="0.25">
      <c r="A4584">
        <v>1098</v>
      </c>
      <c r="B4584" t="s">
        <v>502</v>
      </c>
      <c r="C4584" t="s">
        <v>4954</v>
      </c>
      <c r="D4584">
        <v>0</v>
      </c>
      <c r="E4584">
        <v>84</v>
      </c>
    </row>
    <row r="4585" spans="1:5" hidden="1" x14ac:dyDescent="0.25">
      <c r="A4585">
        <v>265</v>
      </c>
      <c r="B4585" t="s">
        <v>256</v>
      </c>
      <c r="C4585" t="s">
        <v>4955</v>
      </c>
      <c r="D4585">
        <v>0</v>
      </c>
      <c r="E4585">
        <v>84</v>
      </c>
    </row>
    <row r="4586" spans="1:5" hidden="1" x14ac:dyDescent="0.25">
      <c r="A4586">
        <v>1237</v>
      </c>
      <c r="B4586" t="s">
        <v>15</v>
      </c>
      <c r="C4586" t="s">
        <v>4956</v>
      </c>
      <c r="D4586">
        <v>0</v>
      </c>
      <c r="E4586">
        <v>84</v>
      </c>
    </row>
    <row r="4587" spans="1:5" hidden="1" x14ac:dyDescent="0.25">
      <c r="A4587">
        <v>1889</v>
      </c>
      <c r="B4587" t="s">
        <v>180</v>
      </c>
      <c r="C4587" t="s">
        <v>4957</v>
      </c>
      <c r="D4587">
        <v>0</v>
      </c>
      <c r="E4587">
        <v>84</v>
      </c>
    </row>
    <row r="4588" spans="1:5" hidden="1" x14ac:dyDescent="0.25">
      <c r="A4588">
        <v>2219</v>
      </c>
      <c r="B4588" t="s">
        <v>396</v>
      </c>
      <c r="C4588" t="s">
        <v>4958</v>
      </c>
      <c r="D4588">
        <v>0</v>
      </c>
      <c r="E4588">
        <v>84</v>
      </c>
    </row>
    <row r="4589" spans="1:5" hidden="1" x14ac:dyDescent="0.25">
      <c r="A4589">
        <v>1738</v>
      </c>
      <c r="B4589" t="s">
        <v>21</v>
      </c>
      <c r="C4589" t="s">
        <v>12791</v>
      </c>
      <c r="D4589">
        <v>0</v>
      </c>
      <c r="E4589">
        <v>0</v>
      </c>
    </row>
    <row r="4590" spans="1:5" hidden="1" x14ac:dyDescent="0.25">
      <c r="A4590">
        <v>2033</v>
      </c>
      <c r="B4590" t="s">
        <v>4167</v>
      </c>
      <c r="C4590" t="s">
        <v>4959</v>
      </c>
      <c r="D4590">
        <v>0</v>
      </c>
      <c r="E4590">
        <v>84</v>
      </c>
    </row>
    <row r="4591" spans="1:5" hidden="1" x14ac:dyDescent="0.25">
      <c r="A4591">
        <v>1934</v>
      </c>
      <c r="B4591" t="s">
        <v>2127</v>
      </c>
      <c r="C4591" t="s">
        <v>4960</v>
      </c>
      <c r="D4591">
        <v>0</v>
      </c>
      <c r="E4591">
        <v>84</v>
      </c>
    </row>
    <row r="4592" spans="1:5" hidden="1" x14ac:dyDescent="0.25">
      <c r="A4592">
        <v>1111</v>
      </c>
      <c r="B4592" t="s">
        <v>30</v>
      </c>
      <c r="C4592" t="s">
        <v>4961</v>
      </c>
      <c r="D4592">
        <v>0</v>
      </c>
      <c r="E4592">
        <v>84</v>
      </c>
    </row>
    <row r="4593" spans="1:5" hidden="1" x14ac:dyDescent="0.25">
      <c r="A4593">
        <v>293</v>
      </c>
      <c r="B4593" t="s">
        <v>313</v>
      </c>
      <c r="C4593" t="s">
        <v>4962</v>
      </c>
      <c r="D4593">
        <v>0</v>
      </c>
      <c r="E4593">
        <v>84</v>
      </c>
    </row>
    <row r="4594" spans="1:5" hidden="1" x14ac:dyDescent="0.25">
      <c r="A4594">
        <v>382</v>
      </c>
      <c r="B4594" t="s">
        <v>9</v>
      </c>
      <c r="C4594" t="s">
        <v>4963</v>
      </c>
      <c r="D4594">
        <v>0</v>
      </c>
      <c r="E4594">
        <v>84</v>
      </c>
    </row>
    <row r="4595" spans="1:5" hidden="1" x14ac:dyDescent="0.25">
      <c r="A4595">
        <v>212</v>
      </c>
      <c r="B4595" t="s">
        <v>111</v>
      </c>
      <c r="C4595" t="s">
        <v>4964</v>
      </c>
      <c r="D4595">
        <v>0</v>
      </c>
      <c r="E4595">
        <v>84</v>
      </c>
    </row>
    <row r="4596" spans="1:5" hidden="1" x14ac:dyDescent="0.25">
      <c r="A4596">
        <v>673</v>
      </c>
      <c r="B4596" t="s">
        <v>172</v>
      </c>
      <c r="C4596" t="s">
        <v>4965</v>
      </c>
      <c r="D4596">
        <v>0</v>
      </c>
      <c r="E4596">
        <v>84</v>
      </c>
    </row>
    <row r="4597" spans="1:5" hidden="1" x14ac:dyDescent="0.25">
      <c r="A4597">
        <v>511</v>
      </c>
      <c r="B4597" t="s">
        <v>239</v>
      </c>
      <c r="C4597" t="s">
        <v>4966</v>
      </c>
      <c r="D4597">
        <v>0</v>
      </c>
      <c r="E4597">
        <v>84</v>
      </c>
    </row>
    <row r="4598" spans="1:5" hidden="1" x14ac:dyDescent="0.25">
      <c r="A4598">
        <v>1098</v>
      </c>
      <c r="B4598" t="s">
        <v>502</v>
      </c>
      <c r="C4598" t="s">
        <v>4967</v>
      </c>
      <c r="D4598">
        <v>0</v>
      </c>
      <c r="E4598">
        <v>84</v>
      </c>
    </row>
    <row r="4599" spans="1:5" hidden="1" x14ac:dyDescent="0.25">
      <c r="A4599">
        <v>2169</v>
      </c>
      <c r="B4599" t="s">
        <v>3168</v>
      </c>
      <c r="C4599" t="s">
        <v>4968</v>
      </c>
      <c r="D4599">
        <v>0</v>
      </c>
      <c r="E4599">
        <v>84</v>
      </c>
    </row>
    <row r="4600" spans="1:5" hidden="1" x14ac:dyDescent="0.25">
      <c r="A4600">
        <v>1748</v>
      </c>
      <c r="B4600" t="s">
        <v>4007</v>
      </c>
      <c r="C4600" t="s">
        <v>4969</v>
      </c>
      <c r="D4600">
        <v>0</v>
      </c>
      <c r="E4600">
        <v>84</v>
      </c>
    </row>
    <row r="4601" spans="1:5" hidden="1" x14ac:dyDescent="0.25">
      <c r="A4601">
        <v>2176</v>
      </c>
      <c r="B4601" t="s">
        <v>66</v>
      </c>
      <c r="C4601" t="s">
        <v>4970</v>
      </c>
      <c r="D4601">
        <v>0</v>
      </c>
      <c r="E4601">
        <v>84</v>
      </c>
    </row>
    <row r="4602" spans="1:5" hidden="1" x14ac:dyDescent="0.25">
      <c r="A4602">
        <v>1875</v>
      </c>
      <c r="B4602" t="s">
        <v>107</v>
      </c>
      <c r="C4602" t="s">
        <v>4971</v>
      </c>
      <c r="D4602">
        <v>0</v>
      </c>
      <c r="E4602">
        <v>84</v>
      </c>
    </row>
    <row r="4603" spans="1:5" hidden="1" x14ac:dyDescent="0.25">
      <c r="A4603">
        <v>61</v>
      </c>
      <c r="B4603" t="s">
        <v>123</v>
      </c>
      <c r="C4603" t="s">
        <v>4972</v>
      </c>
      <c r="D4603">
        <v>0</v>
      </c>
      <c r="E4603">
        <v>84</v>
      </c>
    </row>
    <row r="4604" spans="1:5" hidden="1" x14ac:dyDescent="0.25">
      <c r="A4604">
        <v>2176</v>
      </c>
      <c r="B4604" t="s">
        <v>66</v>
      </c>
      <c r="C4604" t="s">
        <v>4973</v>
      </c>
      <c r="D4604">
        <v>0</v>
      </c>
      <c r="E4604">
        <v>84</v>
      </c>
    </row>
    <row r="4605" spans="1:5" hidden="1" x14ac:dyDescent="0.25">
      <c r="A4605">
        <v>1738</v>
      </c>
      <c r="B4605" t="s">
        <v>21</v>
      </c>
      <c r="C4605" t="s">
        <v>4974</v>
      </c>
      <c r="D4605">
        <v>0</v>
      </c>
      <c r="E4605">
        <v>84</v>
      </c>
    </row>
    <row r="4606" spans="1:5" hidden="1" x14ac:dyDescent="0.25">
      <c r="A4606">
        <v>1284</v>
      </c>
      <c r="B4606" t="s">
        <v>13</v>
      </c>
      <c r="C4606" t="s">
        <v>4975</v>
      </c>
      <c r="D4606">
        <v>0</v>
      </c>
      <c r="E4606">
        <v>84</v>
      </c>
    </row>
    <row r="4607" spans="1:5" hidden="1" x14ac:dyDescent="0.25">
      <c r="A4607">
        <v>765</v>
      </c>
      <c r="B4607" t="s">
        <v>752</v>
      </c>
      <c r="C4607" t="s">
        <v>4976</v>
      </c>
      <c r="D4607">
        <v>0</v>
      </c>
      <c r="E4607">
        <v>84</v>
      </c>
    </row>
    <row r="4608" spans="1:5" hidden="1" x14ac:dyDescent="0.25">
      <c r="A4608">
        <v>2233</v>
      </c>
      <c r="B4608" t="s">
        <v>2049</v>
      </c>
      <c r="C4608" t="s">
        <v>4977</v>
      </c>
      <c r="D4608">
        <v>0</v>
      </c>
      <c r="E4608">
        <v>84</v>
      </c>
    </row>
    <row r="4609" spans="1:5" hidden="1" x14ac:dyDescent="0.25">
      <c r="A4609">
        <v>1080</v>
      </c>
      <c r="B4609" t="s">
        <v>1008</v>
      </c>
      <c r="C4609" t="s">
        <v>4978</v>
      </c>
      <c r="D4609">
        <v>0</v>
      </c>
      <c r="E4609">
        <v>84</v>
      </c>
    </row>
    <row r="4610" spans="1:5" hidden="1" x14ac:dyDescent="0.25">
      <c r="A4610">
        <v>1393</v>
      </c>
      <c r="B4610" t="s">
        <v>699</v>
      </c>
      <c r="C4610" t="s">
        <v>4979</v>
      </c>
      <c r="D4610">
        <v>0</v>
      </c>
      <c r="E4610">
        <v>84</v>
      </c>
    </row>
    <row r="4611" spans="1:5" hidden="1" x14ac:dyDescent="0.25">
      <c r="A4611">
        <v>2294</v>
      </c>
      <c r="B4611" t="s">
        <v>71</v>
      </c>
      <c r="C4611" t="s">
        <v>4980</v>
      </c>
      <c r="D4611">
        <v>0</v>
      </c>
      <c r="E4611">
        <v>84</v>
      </c>
    </row>
    <row r="4612" spans="1:5" hidden="1" x14ac:dyDescent="0.25">
      <c r="A4612">
        <v>673</v>
      </c>
      <c r="B4612" t="s">
        <v>172</v>
      </c>
      <c r="C4612" t="s">
        <v>4981</v>
      </c>
      <c r="D4612">
        <v>0</v>
      </c>
      <c r="E4612">
        <v>84</v>
      </c>
    </row>
    <row r="4613" spans="1:5" hidden="1" x14ac:dyDescent="0.25">
      <c r="A4613">
        <v>283</v>
      </c>
      <c r="B4613" t="s">
        <v>105</v>
      </c>
      <c r="C4613" t="s">
        <v>4982</v>
      </c>
      <c r="D4613">
        <v>0</v>
      </c>
      <c r="E4613">
        <v>84</v>
      </c>
    </row>
    <row r="4614" spans="1:5" hidden="1" x14ac:dyDescent="0.25">
      <c r="A4614">
        <v>1111</v>
      </c>
      <c r="B4614" t="s">
        <v>30</v>
      </c>
      <c r="C4614" t="s">
        <v>4983</v>
      </c>
      <c r="D4614">
        <v>0</v>
      </c>
      <c r="E4614">
        <v>84</v>
      </c>
    </row>
    <row r="4615" spans="1:5" hidden="1" x14ac:dyDescent="0.25">
      <c r="A4615">
        <v>765</v>
      </c>
      <c r="B4615" t="s">
        <v>752</v>
      </c>
      <c r="C4615" t="s">
        <v>4984</v>
      </c>
      <c r="D4615">
        <v>0</v>
      </c>
      <c r="E4615">
        <v>84</v>
      </c>
    </row>
    <row r="4616" spans="1:5" hidden="1" x14ac:dyDescent="0.25">
      <c r="A4616">
        <v>587</v>
      </c>
      <c r="B4616" t="s">
        <v>289</v>
      </c>
      <c r="C4616" t="s">
        <v>4985</v>
      </c>
      <c r="D4616">
        <v>0</v>
      </c>
      <c r="E4616">
        <v>84</v>
      </c>
    </row>
    <row r="4617" spans="1:5" hidden="1" x14ac:dyDescent="0.25">
      <c r="A4617">
        <v>636</v>
      </c>
      <c r="B4617" t="s">
        <v>296</v>
      </c>
      <c r="C4617" t="s">
        <v>4986</v>
      </c>
      <c r="D4617">
        <v>0</v>
      </c>
      <c r="E4617">
        <v>84</v>
      </c>
    </row>
    <row r="4618" spans="1:5" hidden="1" x14ac:dyDescent="0.25">
      <c r="A4618">
        <v>1111</v>
      </c>
      <c r="B4618" t="s">
        <v>30</v>
      </c>
      <c r="C4618" t="s">
        <v>4987</v>
      </c>
      <c r="D4618">
        <v>0</v>
      </c>
      <c r="E4618">
        <v>84</v>
      </c>
    </row>
    <row r="4619" spans="1:5" hidden="1" x14ac:dyDescent="0.25">
      <c r="A4619">
        <v>1778</v>
      </c>
      <c r="B4619" t="s">
        <v>1904</v>
      </c>
      <c r="C4619" t="s">
        <v>4988</v>
      </c>
      <c r="D4619">
        <v>0</v>
      </c>
      <c r="E4619">
        <v>84</v>
      </c>
    </row>
    <row r="4620" spans="1:5" hidden="1" x14ac:dyDescent="0.25">
      <c r="A4620">
        <v>1501</v>
      </c>
      <c r="B4620" t="s">
        <v>118</v>
      </c>
      <c r="C4620" t="s">
        <v>4989</v>
      </c>
      <c r="D4620">
        <v>0</v>
      </c>
      <c r="E4620">
        <v>84</v>
      </c>
    </row>
    <row r="4621" spans="1:5" hidden="1" x14ac:dyDescent="0.25">
      <c r="A4621">
        <v>661</v>
      </c>
      <c r="B4621" t="s">
        <v>124</v>
      </c>
      <c r="C4621" t="s">
        <v>4990</v>
      </c>
      <c r="D4621">
        <v>0</v>
      </c>
      <c r="E4621">
        <v>84</v>
      </c>
    </row>
    <row r="4622" spans="1:5" hidden="1" x14ac:dyDescent="0.25">
      <c r="A4622">
        <v>2219</v>
      </c>
      <c r="B4622" t="s">
        <v>396</v>
      </c>
      <c r="C4622" t="s">
        <v>4991</v>
      </c>
      <c r="D4622">
        <v>0</v>
      </c>
      <c r="E4622">
        <v>85</v>
      </c>
    </row>
    <row r="4623" spans="1:5" hidden="1" x14ac:dyDescent="0.25">
      <c r="A4623">
        <v>1111</v>
      </c>
      <c r="B4623" t="s">
        <v>30</v>
      </c>
      <c r="C4623" t="s">
        <v>4992</v>
      </c>
      <c r="D4623">
        <v>0</v>
      </c>
      <c r="E4623">
        <v>85</v>
      </c>
    </row>
    <row r="4624" spans="1:5" hidden="1" x14ac:dyDescent="0.25">
      <c r="A4624">
        <v>1284</v>
      </c>
      <c r="B4624" t="s">
        <v>13</v>
      </c>
      <c r="C4624" t="s">
        <v>4993</v>
      </c>
      <c r="D4624">
        <v>0</v>
      </c>
      <c r="E4624">
        <v>85</v>
      </c>
    </row>
    <row r="4625" spans="1:5" hidden="1" x14ac:dyDescent="0.25">
      <c r="A4625">
        <v>258</v>
      </c>
      <c r="B4625" t="s">
        <v>380</v>
      </c>
      <c r="C4625" t="s">
        <v>4994</v>
      </c>
      <c r="D4625">
        <v>0</v>
      </c>
      <c r="E4625">
        <v>85</v>
      </c>
    </row>
    <row r="4626" spans="1:5" hidden="1" x14ac:dyDescent="0.25">
      <c r="A4626">
        <v>2289</v>
      </c>
      <c r="B4626" t="s">
        <v>471</v>
      </c>
      <c r="C4626" t="s">
        <v>4995</v>
      </c>
      <c r="D4626">
        <v>0</v>
      </c>
      <c r="E4626">
        <v>85</v>
      </c>
    </row>
    <row r="4627" spans="1:5" hidden="1" x14ac:dyDescent="0.25">
      <c r="A4627">
        <v>661</v>
      </c>
      <c r="B4627" t="s">
        <v>124</v>
      </c>
      <c r="C4627" t="s">
        <v>4996</v>
      </c>
      <c r="D4627">
        <v>0</v>
      </c>
      <c r="E4627">
        <v>85</v>
      </c>
    </row>
    <row r="4628" spans="1:5" hidden="1" x14ac:dyDescent="0.25">
      <c r="A4628">
        <v>1875</v>
      </c>
      <c r="B4628" t="s">
        <v>107</v>
      </c>
      <c r="C4628" t="s">
        <v>4997</v>
      </c>
      <c r="D4628">
        <v>0</v>
      </c>
      <c r="E4628">
        <v>85</v>
      </c>
    </row>
    <row r="4629" spans="1:5" hidden="1" x14ac:dyDescent="0.25">
      <c r="A4629">
        <v>2176</v>
      </c>
      <c r="B4629" t="s">
        <v>66</v>
      </c>
      <c r="C4629" t="s">
        <v>4998</v>
      </c>
      <c r="D4629">
        <v>0</v>
      </c>
      <c r="E4629">
        <v>85</v>
      </c>
    </row>
    <row r="4630" spans="1:5" hidden="1" x14ac:dyDescent="0.25">
      <c r="A4630">
        <v>797</v>
      </c>
      <c r="B4630" t="s">
        <v>631</v>
      </c>
      <c r="C4630" t="s">
        <v>4999</v>
      </c>
      <c r="D4630">
        <v>0</v>
      </c>
      <c r="E4630">
        <v>85</v>
      </c>
    </row>
    <row r="4631" spans="1:5" hidden="1" x14ac:dyDescent="0.25">
      <c r="A4631">
        <v>1496</v>
      </c>
      <c r="B4631" t="s">
        <v>4769</v>
      </c>
      <c r="C4631" t="s">
        <v>5000</v>
      </c>
      <c r="D4631">
        <v>0</v>
      </c>
      <c r="E4631">
        <v>85</v>
      </c>
    </row>
    <row r="4632" spans="1:5" hidden="1" x14ac:dyDescent="0.25">
      <c r="A4632">
        <v>2310</v>
      </c>
      <c r="B4632" t="s">
        <v>829</v>
      </c>
      <c r="C4632" t="s">
        <v>5001</v>
      </c>
      <c r="D4632">
        <v>0</v>
      </c>
      <c r="E4632">
        <v>85</v>
      </c>
    </row>
    <row r="4633" spans="1:5" hidden="1" x14ac:dyDescent="0.25">
      <c r="A4633">
        <v>1237</v>
      </c>
      <c r="B4633" t="s">
        <v>15</v>
      </c>
      <c r="C4633" t="s">
        <v>5002</v>
      </c>
      <c r="D4633">
        <v>0</v>
      </c>
      <c r="E4633">
        <v>85</v>
      </c>
    </row>
    <row r="4634" spans="1:5" hidden="1" x14ac:dyDescent="0.25">
      <c r="A4634">
        <v>1695</v>
      </c>
      <c r="B4634" t="s">
        <v>25</v>
      </c>
      <c r="C4634" t="s">
        <v>5003</v>
      </c>
      <c r="D4634">
        <v>0</v>
      </c>
      <c r="E4634">
        <v>85</v>
      </c>
    </row>
    <row r="4635" spans="1:5" x14ac:dyDescent="0.25">
      <c r="A4635">
        <v>48</v>
      </c>
      <c r="B4635" t="s">
        <v>3526</v>
      </c>
      <c r="C4635" t="s">
        <v>5004</v>
      </c>
      <c r="D4635" s="2">
        <v>3</v>
      </c>
      <c r="E4635">
        <v>85</v>
      </c>
    </row>
    <row r="4636" spans="1:5" hidden="1" x14ac:dyDescent="0.25">
      <c r="A4636">
        <v>1111</v>
      </c>
      <c r="B4636" t="s">
        <v>30</v>
      </c>
      <c r="C4636" t="s">
        <v>5005</v>
      </c>
      <c r="D4636">
        <v>0</v>
      </c>
      <c r="E4636">
        <v>0</v>
      </c>
    </row>
    <row r="4637" spans="1:5" hidden="1" x14ac:dyDescent="0.25">
      <c r="A4637">
        <v>898</v>
      </c>
      <c r="B4637" t="s">
        <v>421</v>
      </c>
      <c r="C4637" t="s">
        <v>5006</v>
      </c>
      <c r="D4637">
        <v>0</v>
      </c>
      <c r="E4637">
        <v>85</v>
      </c>
    </row>
    <row r="4638" spans="1:5" hidden="1" x14ac:dyDescent="0.25">
      <c r="A4638">
        <v>1268</v>
      </c>
      <c r="B4638" t="s">
        <v>73</v>
      </c>
      <c r="C4638" t="s">
        <v>5007</v>
      </c>
      <c r="D4638">
        <v>0</v>
      </c>
      <c r="E4638">
        <v>85</v>
      </c>
    </row>
    <row r="4639" spans="1:5" hidden="1" x14ac:dyDescent="0.25">
      <c r="A4639">
        <v>1693</v>
      </c>
      <c r="B4639" t="s">
        <v>382</v>
      </c>
      <c r="C4639" t="s">
        <v>5008</v>
      </c>
      <c r="D4639">
        <v>0</v>
      </c>
      <c r="E4639">
        <v>85</v>
      </c>
    </row>
    <row r="4640" spans="1:5" hidden="1" x14ac:dyDescent="0.25">
      <c r="A4640">
        <v>1977</v>
      </c>
      <c r="B4640" t="s">
        <v>2477</v>
      </c>
      <c r="C4640" t="s">
        <v>5009</v>
      </c>
      <c r="D4640">
        <v>0</v>
      </c>
      <c r="E4640">
        <v>85</v>
      </c>
    </row>
    <row r="4641" spans="1:5" hidden="1" x14ac:dyDescent="0.25">
      <c r="A4641">
        <v>1781</v>
      </c>
      <c r="B4641" t="s">
        <v>331</v>
      </c>
      <c r="C4641" t="s">
        <v>5010</v>
      </c>
      <c r="D4641">
        <v>0</v>
      </c>
      <c r="E4641">
        <v>85</v>
      </c>
    </row>
    <row r="4642" spans="1:5" hidden="1" x14ac:dyDescent="0.25">
      <c r="A4642">
        <v>1877</v>
      </c>
      <c r="B4642" t="s">
        <v>4485</v>
      </c>
      <c r="C4642" t="s">
        <v>5011</v>
      </c>
      <c r="D4642">
        <v>0</v>
      </c>
      <c r="E4642">
        <v>85</v>
      </c>
    </row>
    <row r="4643" spans="1:5" hidden="1" x14ac:dyDescent="0.25">
      <c r="A4643">
        <v>1111</v>
      </c>
      <c r="B4643" t="s">
        <v>30</v>
      </c>
      <c r="C4643" t="s">
        <v>5012</v>
      </c>
      <c r="D4643">
        <v>0</v>
      </c>
      <c r="E4643">
        <v>85</v>
      </c>
    </row>
    <row r="4644" spans="1:5" hidden="1" x14ac:dyDescent="0.25">
      <c r="A4644">
        <v>2142</v>
      </c>
      <c r="B4644" t="s">
        <v>156</v>
      </c>
      <c r="C4644" t="s">
        <v>5013</v>
      </c>
      <c r="D4644">
        <v>0</v>
      </c>
      <c r="E4644">
        <v>85</v>
      </c>
    </row>
    <row r="4645" spans="1:5" hidden="1" x14ac:dyDescent="0.25">
      <c r="A4645">
        <v>2316</v>
      </c>
      <c r="B4645" t="s">
        <v>42</v>
      </c>
      <c r="C4645" t="s">
        <v>5014</v>
      </c>
      <c r="D4645">
        <v>0</v>
      </c>
      <c r="E4645">
        <v>85</v>
      </c>
    </row>
    <row r="4646" spans="1:5" hidden="1" x14ac:dyDescent="0.25">
      <c r="A4646">
        <v>430</v>
      </c>
      <c r="B4646" t="s">
        <v>219</v>
      </c>
      <c r="C4646" t="s">
        <v>5015</v>
      </c>
      <c r="D4646">
        <v>0</v>
      </c>
      <c r="E4646">
        <v>85</v>
      </c>
    </row>
    <row r="4647" spans="1:5" hidden="1" x14ac:dyDescent="0.25">
      <c r="A4647">
        <v>636</v>
      </c>
      <c r="B4647" t="s">
        <v>296</v>
      </c>
      <c r="C4647" t="s">
        <v>5016</v>
      </c>
      <c r="D4647">
        <v>0</v>
      </c>
      <c r="E4647">
        <v>85</v>
      </c>
    </row>
    <row r="4648" spans="1:5" hidden="1" x14ac:dyDescent="0.25">
      <c r="A4648">
        <v>2176</v>
      </c>
      <c r="B4648" t="s">
        <v>66</v>
      </c>
      <c r="C4648" t="e">
        <f>-debe ser una mujer de carácter -dijo el flaco Higueras ¿dónde te casaste? -en Huacho</f>
        <v>#NAME?</v>
      </c>
      <c r="D4648">
        <v>0</v>
      </c>
      <c r="E4648">
        <v>85</v>
      </c>
    </row>
    <row r="4649" spans="1:5" hidden="1" x14ac:dyDescent="0.25">
      <c r="A4649">
        <v>2115</v>
      </c>
      <c r="B4649" t="s">
        <v>35</v>
      </c>
      <c r="C4649" t="s">
        <v>5017</v>
      </c>
      <c r="D4649">
        <v>0</v>
      </c>
      <c r="E4649">
        <v>85</v>
      </c>
    </row>
    <row r="4650" spans="1:5" hidden="1" x14ac:dyDescent="0.25">
      <c r="A4650">
        <v>2115</v>
      </c>
      <c r="B4650" t="s">
        <v>35</v>
      </c>
      <c r="C4650" t="s">
        <v>5018</v>
      </c>
      <c r="D4650">
        <v>0</v>
      </c>
      <c r="E4650">
        <v>85</v>
      </c>
    </row>
    <row r="4651" spans="1:5" hidden="1" x14ac:dyDescent="0.25">
      <c r="A4651">
        <v>1317</v>
      </c>
      <c r="B4651" t="s">
        <v>825</v>
      </c>
      <c r="C4651" t="s">
        <v>5019</v>
      </c>
      <c r="D4651">
        <v>0</v>
      </c>
      <c r="E4651">
        <v>85</v>
      </c>
    </row>
    <row r="4652" spans="1:5" hidden="1" x14ac:dyDescent="0.25">
      <c r="A4652">
        <v>1962</v>
      </c>
      <c r="B4652" t="s">
        <v>235</v>
      </c>
      <c r="C4652" t="s">
        <v>5020</v>
      </c>
      <c r="D4652">
        <v>0</v>
      </c>
      <c r="E4652">
        <v>85</v>
      </c>
    </row>
    <row r="4653" spans="1:5" x14ac:dyDescent="0.25">
      <c r="A4653">
        <v>1510</v>
      </c>
      <c r="B4653" t="s">
        <v>2394</v>
      </c>
      <c r="C4653" t="s">
        <v>5021</v>
      </c>
      <c r="D4653" s="2">
        <v>1</v>
      </c>
      <c r="E4653">
        <v>85</v>
      </c>
    </row>
    <row r="4654" spans="1:5" hidden="1" x14ac:dyDescent="0.25">
      <c r="A4654">
        <v>430</v>
      </c>
      <c r="B4654" t="s">
        <v>219</v>
      </c>
      <c r="C4654" t="s">
        <v>5022</v>
      </c>
      <c r="D4654">
        <v>0</v>
      </c>
      <c r="E4654">
        <v>85</v>
      </c>
    </row>
    <row r="4655" spans="1:5" hidden="1" x14ac:dyDescent="0.25">
      <c r="A4655">
        <v>265</v>
      </c>
      <c r="B4655" t="s">
        <v>256</v>
      </c>
      <c r="C4655" t="s">
        <v>5023</v>
      </c>
      <c r="D4655">
        <v>0</v>
      </c>
      <c r="E4655">
        <v>85</v>
      </c>
    </row>
    <row r="4656" spans="1:5" hidden="1" x14ac:dyDescent="0.25">
      <c r="A4656">
        <v>513</v>
      </c>
      <c r="B4656" t="s">
        <v>61</v>
      </c>
      <c r="C4656" t="s">
        <v>5024</v>
      </c>
      <c r="D4656">
        <v>0</v>
      </c>
      <c r="E4656">
        <v>85</v>
      </c>
    </row>
    <row r="4657" spans="1:5" hidden="1" x14ac:dyDescent="0.25">
      <c r="A4657">
        <v>1111</v>
      </c>
      <c r="B4657" t="s">
        <v>30</v>
      </c>
      <c r="C4657" t="s">
        <v>5025</v>
      </c>
      <c r="D4657">
        <v>0</v>
      </c>
      <c r="E4657">
        <v>85</v>
      </c>
    </row>
    <row r="4658" spans="1:5" hidden="1" x14ac:dyDescent="0.25">
      <c r="A4658">
        <v>1781</v>
      </c>
      <c r="B4658" t="s">
        <v>331</v>
      </c>
      <c r="C4658" t="s">
        <v>5026</v>
      </c>
      <c r="D4658">
        <v>0</v>
      </c>
      <c r="E4658">
        <v>85</v>
      </c>
    </row>
    <row r="4659" spans="1:5" hidden="1" x14ac:dyDescent="0.25">
      <c r="A4659">
        <v>2115</v>
      </c>
      <c r="B4659" t="s">
        <v>35</v>
      </c>
      <c r="C4659" t="s">
        <v>5027</v>
      </c>
      <c r="D4659">
        <v>0</v>
      </c>
      <c r="E4659">
        <v>85</v>
      </c>
    </row>
    <row r="4660" spans="1:5" hidden="1" x14ac:dyDescent="0.25">
      <c r="A4660">
        <v>1066</v>
      </c>
      <c r="B4660" t="s">
        <v>17</v>
      </c>
      <c r="C4660" t="s">
        <v>5028</v>
      </c>
      <c r="D4660">
        <v>0</v>
      </c>
      <c r="E4660">
        <v>85</v>
      </c>
    </row>
    <row r="4661" spans="1:5" hidden="1" x14ac:dyDescent="0.25">
      <c r="A4661">
        <v>1111</v>
      </c>
      <c r="B4661" t="s">
        <v>30</v>
      </c>
      <c r="C4661" t="s">
        <v>5029</v>
      </c>
      <c r="D4661">
        <v>0</v>
      </c>
      <c r="E4661">
        <v>85</v>
      </c>
    </row>
    <row r="4662" spans="1:5" hidden="1" x14ac:dyDescent="0.25">
      <c r="A4662">
        <v>2289</v>
      </c>
      <c r="B4662" t="s">
        <v>471</v>
      </c>
      <c r="C4662" t="s">
        <v>5030</v>
      </c>
      <c r="D4662">
        <v>0</v>
      </c>
      <c r="E4662">
        <v>85</v>
      </c>
    </row>
    <row r="4663" spans="1:5" hidden="1" x14ac:dyDescent="0.25">
      <c r="A4663">
        <v>636</v>
      </c>
      <c r="B4663" t="s">
        <v>296</v>
      </c>
      <c r="C4663" t="s">
        <v>5031</v>
      </c>
      <c r="D4663">
        <v>0</v>
      </c>
      <c r="E4663">
        <v>85</v>
      </c>
    </row>
    <row r="4664" spans="1:5" hidden="1" x14ac:dyDescent="0.25">
      <c r="A4664">
        <v>2209</v>
      </c>
      <c r="B4664" t="s">
        <v>101</v>
      </c>
      <c r="C4664" t="s">
        <v>5032</v>
      </c>
      <c r="D4664">
        <v>0</v>
      </c>
      <c r="E4664">
        <v>85</v>
      </c>
    </row>
    <row r="4665" spans="1:5" hidden="1" x14ac:dyDescent="0.25">
      <c r="A4665">
        <v>414</v>
      </c>
      <c r="B4665" t="s">
        <v>49</v>
      </c>
      <c r="C4665" t="s">
        <v>5033</v>
      </c>
      <c r="D4665">
        <v>0</v>
      </c>
      <c r="E4665">
        <v>85</v>
      </c>
    </row>
    <row r="4666" spans="1:5" hidden="1" x14ac:dyDescent="0.25">
      <c r="A4666">
        <v>1875</v>
      </c>
      <c r="B4666" t="s">
        <v>107</v>
      </c>
      <c r="C4666" t="s">
        <v>5034</v>
      </c>
      <c r="D4666">
        <v>0</v>
      </c>
      <c r="E4666">
        <v>85</v>
      </c>
    </row>
    <row r="4667" spans="1:5" hidden="1" x14ac:dyDescent="0.25">
      <c r="A4667">
        <v>1225</v>
      </c>
      <c r="B4667" t="s">
        <v>44</v>
      </c>
      <c r="C4667" t="s">
        <v>5035</v>
      </c>
      <c r="D4667">
        <v>0</v>
      </c>
      <c r="E4667">
        <v>85</v>
      </c>
    </row>
    <row r="4668" spans="1:5" hidden="1" x14ac:dyDescent="0.25">
      <c r="A4668">
        <v>1271</v>
      </c>
      <c r="B4668" t="s">
        <v>1254</v>
      </c>
      <c r="C4668" t="s">
        <v>5036</v>
      </c>
      <c r="D4668">
        <v>0</v>
      </c>
      <c r="E4668">
        <v>85</v>
      </c>
    </row>
    <row r="4669" spans="1:5" hidden="1" x14ac:dyDescent="0.25">
      <c r="A4669">
        <v>174</v>
      </c>
      <c r="B4669" t="s">
        <v>144</v>
      </c>
      <c r="C4669" t="s">
        <v>5037</v>
      </c>
      <c r="D4669">
        <v>0</v>
      </c>
      <c r="E4669">
        <v>85</v>
      </c>
    </row>
    <row r="4670" spans="1:5" hidden="1" x14ac:dyDescent="0.25">
      <c r="A4670">
        <v>2189</v>
      </c>
      <c r="B4670" t="s">
        <v>37</v>
      </c>
      <c r="C4670" t="s">
        <v>5038</v>
      </c>
      <c r="D4670">
        <v>0</v>
      </c>
      <c r="E4670">
        <v>85</v>
      </c>
    </row>
    <row r="4671" spans="1:5" hidden="1" x14ac:dyDescent="0.25">
      <c r="A4671">
        <v>513</v>
      </c>
      <c r="B4671" t="s">
        <v>61</v>
      </c>
      <c r="C4671" t="s">
        <v>5039</v>
      </c>
      <c r="D4671">
        <v>0</v>
      </c>
      <c r="E4671">
        <v>85</v>
      </c>
    </row>
    <row r="4672" spans="1:5" hidden="1" x14ac:dyDescent="0.25">
      <c r="A4672">
        <v>1962</v>
      </c>
      <c r="B4672" t="s">
        <v>235</v>
      </c>
      <c r="C4672" t="s">
        <v>5040</v>
      </c>
      <c r="D4672">
        <v>0</v>
      </c>
      <c r="E4672">
        <v>85</v>
      </c>
    </row>
    <row r="4673" spans="1:5" hidden="1" x14ac:dyDescent="0.25">
      <c r="A4673">
        <v>2314</v>
      </c>
      <c r="B4673" t="s">
        <v>2396</v>
      </c>
      <c r="C4673" t="s">
        <v>5041</v>
      </c>
      <c r="D4673">
        <v>0</v>
      </c>
      <c r="E4673">
        <v>85</v>
      </c>
    </row>
    <row r="4674" spans="1:5" hidden="1" x14ac:dyDescent="0.25">
      <c r="A4674">
        <v>2174</v>
      </c>
      <c r="B4674" t="s">
        <v>1850</v>
      </c>
      <c r="C4674" t="s">
        <v>5042</v>
      </c>
      <c r="D4674">
        <v>0</v>
      </c>
      <c r="E4674">
        <v>85</v>
      </c>
    </row>
    <row r="4675" spans="1:5" hidden="1" x14ac:dyDescent="0.25">
      <c r="A4675">
        <v>2228</v>
      </c>
      <c r="B4675" t="s">
        <v>5043</v>
      </c>
      <c r="C4675" t="s">
        <v>5044</v>
      </c>
      <c r="D4675">
        <v>0</v>
      </c>
      <c r="E4675">
        <v>85</v>
      </c>
    </row>
    <row r="4676" spans="1:5" hidden="1" x14ac:dyDescent="0.25">
      <c r="A4676">
        <v>2297</v>
      </c>
      <c r="B4676" t="s">
        <v>3771</v>
      </c>
      <c r="C4676" t="s">
        <v>5045</v>
      </c>
      <c r="D4676">
        <v>0</v>
      </c>
      <c r="E4676">
        <v>85</v>
      </c>
    </row>
    <row r="4677" spans="1:5" hidden="1" x14ac:dyDescent="0.25">
      <c r="A4677">
        <v>1253</v>
      </c>
      <c r="B4677" t="s">
        <v>205</v>
      </c>
      <c r="C4677" t="s">
        <v>5046</v>
      </c>
      <c r="D4677">
        <v>0</v>
      </c>
      <c r="E4677">
        <v>85</v>
      </c>
    </row>
    <row r="4678" spans="1:5" hidden="1" x14ac:dyDescent="0.25">
      <c r="A4678">
        <v>1400</v>
      </c>
      <c r="B4678" t="s">
        <v>2868</v>
      </c>
      <c r="C4678" t="s">
        <v>5047</v>
      </c>
      <c r="D4678">
        <v>0</v>
      </c>
      <c r="E4678">
        <v>85</v>
      </c>
    </row>
    <row r="4679" spans="1:5" hidden="1" x14ac:dyDescent="0.25">
      <c r="A4679">
        <v>1914</v>
      </c>
      <c r="B4679" t="s">
        <v>961</v>
      </c>
      <c r="C4679" t="e">
        <f>-eso y nada más - dice Arróspide- pero si hay otra formación no te paso Como presente</f>
        <v>#NAME?</v>
      </c>
      <c r="D4679">
        <v>0</v>
      </c>
      <c r="E4679">
        <v>85</v>
      </c>
    </row>
    <row r="4680" spans="1:5" hidden="1" x14ac:dyDescent="0.25">
      <c r="A4680">
        <v>1738</v>
      </c>
      <c r="B4680" t="s">
        <v>21</v>
      </c>
      <c r="C4680" t="s">
        <v>5048</v>
      </c>
      <c r="D4680">
        <v>0</v>
      </c>
      <c r="E4680">
        <v>85</v>
      </c>
    </row>
    <row r="4681" spans="1:5" hidden="1" x14ac:dyDescent="0.25">
      <c r="A4681">
        <v>2176</v>
      </c>
      <c r="B4681" t="s">
        <v>66</v>
      </c>
      <c r="C4681" t="s">
        <v>12792</v>
      </c>
      <c r="D4681">
        <v>0</v>
      </c>
      <c r="E4681">
        <v>0</v>
      </c>
    </row>
    <row r="4682" spans="1:5" hidden="1" x14ac:dyDescent="0.25">
      <c r="A4682">
        <v>2299</v>
      </c>
      <c r="B4682" t="s">
        <v>338</v>
      </c>
      <c r="C4682" t="s">
        <v>5049</v>
      </c>
      <c r="D4682">
        <v>0</v>
      </c>
      <c r="E4682">
        <v>85</v>
      </c>
    </row>
    <row r="4683" spans="1:5" hidden="1" x14ac:dyDescent="0.25">
      <c r="A4683">
        <v>2115</v>
      </c>
      <c r="B4683" t="s">
        <v>35</v>
      </c>
      <c r="C4683" t="s">
        <v>5050</v>
      </c>
      <c r="D4683">
        <v>0</v>
      </c>
      <c r="E4683">
        <v>85</v>
      </c>
    </row>
    <row r="4684" spans="1:5" hidden="1" x14ac:dyDescent="0.25">
      <c r="A4684">
        <v>1111</v>
      </c>
      <c r="B4684" t="s">
        <v>30</v>
      </c>
      <c r="C4684" t="s">
        <v>5051</v>
      </c>
      <c r="D4684">
        <v>0</v>
      </c>
      <c r="E4684">
        <v>85</v>
      </c>
    </row>
    <row r="4685" spans="1:5" hidden="1" x14ac:dyDescent="0.25">
      <c r="A4685">
        <v>846</v>
      </c>
      <c r="B4685" t="s">
        <v>344</v>
      </c>
      <c r="C4685" t="s">
        <v>5052</v>
      </c>
      <c r="D4685">
        <v>0</v>
      </c>
      <c r="E4685">
        <v>85</v>
      </c>
    </row>
    <row r="4686" spans="1:5" hidden="1" x14ac:dyDescent="0.25">
      <c r="A4686">
        <v>584</v>
      </c>
      <c r="B4686" t="s">
        <v>5053</v>
      </c>
      <c r="C4686" t="s">
        <v>5054</v>
      </c>
      <c r="D4686">
        <v>0</v>
      </c>
      <c r="E4686">
        <v>85</v>
      </c>
    </row>
    <row r="4687" spans="1:5" hidden="1" x14ac:dyDescent="0.25">
      <c r="A4687">
        <v>75</v>
      </c>
      <c r="B4687" t="s">
        <v>5</v>
      </c>
      <c r="C4687" t="s">
        <v>5055</v>
      </c>
      <c r="D4687">
        <v>0</v>
      </c>
      <c r="E4687">
        <v>85</v>
      </c>
    </row>
    <row r="4688" spans="1:5" hidden="1" x14ac:dyDescent="0.25">
      <c r="A4688">
        <v>2115</v>
      </c>
      <c r="B4688" t="s">
        <v>35</v>
      </c>
      <c r="C4688" t="s">
        <v>5056</v>
      </c>
      <c r="D4688">
        <v>0</v>
      </c>
      <c r="E4688">
        <v>85</v>
      </c>
    </row>
    <row r="4689" spans="1:5" hidden="1" x14ac:dyDescent="0.25">
      <c r="A4689">
        <v>39</v>
      </c>
      <c r="B4689" t="s">
        <v>3226</v>
      </c>
      <c r="C4689" t="s">
        <v>5057</v>
      </c>
      <c r="D4689">
        <v>0</v>
      </c>
      <c r="E4689">
        <v>85</v>
      </c>
    </row>
    <row r="4690" spans="1:5" hidden="1" x14ac:dyDescent="0.25">
      <c r="A4690">
        <v>1271</v>
      </c>
      <c r="B4690" t="s">
        <v>1254</v>
      </c>
      <c r="C4690" t="s">
        <v>5058</v>
      </c>
      <c r="D4690">
        <v>0</v>
      </c>
      <c r="E4690">
        <v>85</v>
      </c>
    </row>
    <row r="4691" spans="1:5" hidden="1" x14ac:dyDescent="0.25">
      <c r="A4691">
        <v>290</v>
      </c>
      <c r="B4691" t="s">
        <v>1725</v>
      </c>
      <c r="C4691" t="s">
        <v>5059</v>
      </c>
      <c r="D4691">
        <v>0</v>
      </c>
      <c r="E4691">
        <v>85</v>
      </c>
    </row>
    <row r="4692" spans="1:5" hidden="1" x14ac:dyDescent="0.25">
      <c r="A4692">
        <v>1450</v>
      </c>
      <c r="B4692" t="s">
        <v>241</v>
      </c>
      <c r="C4692" t="s">
        <v>5060</v>
      </c>
      <c r="D4692">
        <v>0</v>
      </c>
      <c r="E4692">
        <v>85</v>
      </c>
    </row>
    <row r="4693" spans="1:5" hidden="1" x14ac:dyDescent="0.25">
      <c r="A4693">
        <v>2176</v>
      </c>
      <c r="B4693" t="s">
        <v>66</v>
      </c>
      <c r="C4693" t="s">
        <v>5061</v>
      </c>
      <c r="D4693">
        <v>0</v>
      </c>
      <c r="E4693">
        <v>85</v>
      </c>
    </row>
    <row r="4694" spans="1:5" hidden="1" x14ac:dyDescent="0.25">
      <c r="A4694">
        <v>1111</v>
      </c>
      <c r="B4694" t="s">
        <v>30</v>
      </c>
      <c r="C4694" t="s">
        <v>5062</v>
      </c>
      <c r="D4694">
        <v>0</v>
      </c>
      <c r="E4694">
        <v>85</v>
      </c>
    </row>
    <row r="4695" spans="1:5" hidden="1" x14ac:dyDescent="0.25">
      <c r="A4695">
        <v>435</v>
      </c>
      <c r="B4695" t="s">
        <v>126</v>
      </c>
      <c r="C4695" t="s">
        <v>5063</v>
      </c>
      <c r="D4695">
        <v>0</v>
      </c>
      <c r="E4695">
        <v>85</v>
      </c>
    </row>
    <row r="4696" spans="1:5" hidden="1" x14ac:dyDescent="0.25">
      <c r="A4696">
        <v>1555</v>
      </c>
      <c r="B4696" t="s">
        <v>737</v>
      </c>
      <c r="C4696" t="s">
        <v>5064</v>
      </c>
      <c r="D4696">
        <v>0</v>
      </c>
      <c r="E4696">
        <v>85</v>
      </c>
    </row>
    <row r="4697" spans="1:5" hidden="1" x14ac:dyDescent="0.25">
      <c r="A4697">
        <v>958</v>
      </c>
      <c r="B4697" t="s">
        <v>1561</v>
      </c>
      <c r="C4697" t="s">
        <v>5065</v>
      </c>
      <c r="D4697">
        <v>0</v>
      </c>
      <c r="E4697">
        <v>85</v>
      </c>
    </row>
    <row r="4698" spans="1:5" hidden="1" x14ac:dyDescent="0.25">
      <c r="A4698">
        <v>539</v>
      </c>
      <c r="B4698" t="s">
        <v>5066</v>
      </c>
      <c r="C4698" t="s">
        <v>5067</v>
      </c>
      <c r="D4698">
        <v>0</v>
      </c>
      <c r="E4698">
        <v>85</v>
      </c>
    </row>
    <row r="4699" spans="1:5" hidden="1" x14ac:dyDescent="0.25">
      <c r="A4699">
        <v>513</v>
      </c>
      <c r="B4699" t="s">
        <v>61</v>
      </c>
      <c r="C4699" t="s">
        <v>5068</v>
      </c>
      <c r="D4699">
        <v>0</v>
      </c>
      <c r="E4699">
        <v>85</v>
      </c>
    </row>
    <row r="4700" spans="1:5" hidden="1" x14ac:dyDescent="0.25">
      <c r="A4700">
        <v>846</v>
      </c>
      <c r="B4700" t="s">
        <v>344</v>
      </c>
      <c r="C4700" t="s">
        <v>5069</v>
      </c>
      <c r="D4700">
        <v>0</v>
      </c>
      <c r="E4700">
        <v>85</v>
      </c>
    </row>
    <row r="4701" spans="1:5" hidden="1" x14ac:dyDescent="0.25">
      <c r="A4701">
        <v>435</v>
      </c>
      <c r="B4701" t="s">
        <v>126</v>
      </c>
      <c r="C4701" t="s">
        <v>5070</v>
      </c>
      <c r="D4701">
        <v>0</v>
      </c>
      <c r="E4701">
        <v>85</v>
      </c>
    </row>
    <row r="4702" spans="1:5" hidden="1" x14ac:dyDescent="0.25">
      <c r="A4702">
        <v>1111</v>
      </c>
      <c r="B4702" t="s">
        <v>30</v>
      </c>
      <c r="C4702" t="s">
        <v>5071</v>
      </c>
      <c r="D4702">
        <v>0</v>
      </c>
      <c r="E4702">
        <v>85</v>
      </c>
    </row>
    <row r="4703" spans="1:5" hidden="1" x14ac:dyDescent="0.25">
      <c r="A4703">
        <v>582</v>
      </c>
      <c r="B4703" t="s">
        <v>1644</v>
      </c>
      <c r="C4703" t="s">
        <v>5072</v>
      </c>
      <c r="D4703">
        <v>0</v>
      </c>
      <c r="E4703">
        <v>85</v>
      </c>
    </row>
    <row r="4704" spans="1:5" hidden="1" x14ac:dyDescent="0.25">
      <c r="A4704">
        <v>2209</v>
      </c>
      <c r="B4704" t="s">
        <v>101</v>
      </c>
      <c r="C4704" t="s">
        <v>5073</v>
      </c>
      <c r="D4704">
        <v>0</v>
      </c>
      <c r="E4704">
        <v>85</v>
      </c>
    </row>
    <row r="4705" spans="1:5" hidden="1" x14ac:dyDescent="0.25">
      <c r="A4705">
        <v>1111</v>
      </c>
      <c r="B4705" t="s">
        <v>30</v>
      </c>
      <c r="C4705" t="s">
        <v>5074</v>
      </c>
      <c r="D4705">
        <v>0</v>
      </c>
      <c r="E4705">
        <v>85</v>
      </c>
    </row>
    <row r="4706" spans="1:5" hidden="1" x14ac:dyDescent="0.25">
      <c r="A4706">
        <v>2226</v>
      </c>
      <c r="B4706" t="s">
        <v>2444</v>
      </c>
      <c r="C4706" t="s">
        <v>5075</v>
      </c>
      <c r="D4706">
        <v>0</v>
      </c>
      <c r="E4706">
        <v>85</v>
      </c>
    </row>
    <row r="4707" spans="1:5" hidden="1" x14ac:dyDescent="0.25">
      <c r="A4707">
        <v>1501</v>
      </c>
      <c r="B4707" t="s">
        <v>118</v>
      </c>
      <c r="C4707" t="s">
        <v>5076</v>
      </c>
      <c r="D4707">
        <v>0</v>
      </c>
      <c r="E4707">
        <v>85</v>
      </c>
    </row>
    <row r="4708" spans="1:5" hidden="1" x14ac:dyDescent="0.25">
      <c r="A4708">
        <v>261</v>
      </c>
      <c r="B4708" t="s">
        <v>40</v>
      </c>
      <c r="C4708" t="s">
        <v>5077</v>
      </c>
      <c r="D4708">
        <v>0</v>
      </c>
      <c r="E4708">
        <v>85</v>
      </c>
    </row>
    <row r="4709" spans="1:5" hidden="1" x14ac:dyDescent="0.25">
      <c r="A4709">
        <v>2176</v>
      </c>
      <c r="B4709" t="s">
        <v>66</v>
      </c>
      <c r="C4709" t="s">
        <v>5078</v>
      </c>
      <c r="D4709">
        <v>0</v>
      </c>
      <c r="E4709">
        <v>85</v>
      </c>
    </row>
    <row r="4710" spans="1:5" hidden="1" x14ac:dyDescent="0.25">
      <c r="A4710">
        <v>1469</v>
      </c>
      <c r="B4710" t="s">
        <v>3190</v>
      </c>
      <c r="C4710" t="s">
        <v>5079</v>
      </c>
      <c r="D4710">
        <v>0</v>
      </c>
      <c r="E4710">
        <v>85</v>
      </c>
    </row>
    <row r="4711" spans="1:5" hidden="1" x14ac:dyDescent="0.25">
      <c r="A4711">
        <v>1111</v>
      </c>
      <c r="B4711" t="s">
        <v>30</v>
      </c>
      <c r="C4711" t="s">
        <v>5080</v>
      </c>
      <c r="D4711">
        <v>0</v>
      </c>
      <c r="E4711">
        <v>85</v>
      </c>
    </row>
    <row r="4712" spans="1:5" hidden="1" x14ac:dyDescent="0.25">
      <c r="A4712">
        <v>2220</v>
      </c>
      <c r="B4712" t="s">
        <v>360</v>
      </c>
      <c r="C4712" t="s">
        <v>5081</v>
      </c>
      <c r="D4712">
        <v>0</v>
      </c>
      <c r="E4712">
        <v>85</v>
      </c>
    </row>
    <row r="4713" spans="1:5" hidden="1" x14ac:dyDescent="0.25">
      <c r="A4713">
        <v>1876</v>
      </c>
      <c r="B4713" t="s">
        <v>57</v>
      </c>
      <c r="C4713" t="s">
        <v>5082</v>
      </c>
      <c r="D4713">
        <v>0</v>
      </c>
      <c r="E4713">
        <v>85</v>
      </c>
    </row>
    <row r="4714" spans="1:5" hidden="1" x14ac:dyDescent="0.25">
      <c r="A4714">
        <v>1298</v>
      </c>
      <c r="B4714" t="s">
        <v>3202</v>
      </c>
      <c r="C4714" t="s">
        <v>5083</v>
      </c>
      <c r="D4714">
        <v>0</v>
      </c>
      <c r="E4714">
        <v>85</v>
      </c>
    </row>
    <row r="4715" spans="1:5" hidden="1" x14ac:dyDescent="0.25">
      <c r="A4715">
        <v>1111</v>
      </c>
      <c r="B4715" t="s">
        <v>30</v>
      </c>
      <c r="C4715" t="s">
        <v>5084</v>
      </c>
      <c r="D4715">
        <v>0</v>
      </c>
      <c r="E4715">
        <v>85</v>
      </c>
    </row>
    <row r="4716" spans="1:5" hidden="1" x14ac:dyDescent="0.25">
      <c r="A4716">
        <v>75</v>
      </c>
      <c r="B4716" t="s">
        <v>5</v>
      </c>
      <c r="C4716" t="s">
        <v>5085</v>
      </c>
      <c r="D4716">
        <v>0</v>
      </c>
      <c r="E4716">
        <v>85</v>
      </c>
    </row>
    <row r="4717" spans="1:5" hidden="1" x14ac:dyDescent="0.25">
      <c r="A4717">
        <v>2303</v>
      </c>
      <c r="B4717" t="s">
        <v>887</v>
      </c>
      <c r="C4717" t="s">
        <v>5086</v>
      </c>
      <c r="D4717">
        <v>0</v>
      </c>
      <c r="E4717">
        <v>85</v>
      </c>
    </row>
    <row r="4718" spans="1:5" hidden="1" x14ac:dyDescent="0.25">
      <c r="A4718">
        <v>75</v>
      </c>
      <c r="B4718" t="s">
        <v>5</v>
      </c>
      <c r="C4718" t="s">
        <v>5087</v>
      </c>
      <c r="D4718">
        <v>0</v>
      </c>
      <c r="E4718">
        <v>85</v>
      </c>
    </row>
    <row r="4719" spans="1:5" hidden="1" x14ac:dyDescent="0.25">
      <c r="A4719">
        <v>529</v>
      </c>
      <c r="B4719" t="s">
        <v>3437</v>
      </c>
      <c r="C4719" t="s">
        <v>5088</v>
      </c>
      <c r="D4719">
        <v>0</v>
      </c>
      <c r="E4719">
        <v>85</v>
      </c>
    </row>
    <row r="4720" spans="1:5" hidden="1" x14ac:dyDescent="0.25">
      <c r="A4720">
        <v>1111</v>
      </c>
      <c r="B4720" t="s">
        <v>30</v>
      </c>
      <c r="C4720" t="s">
        <v>5089</v>
      </c>
      <c r="D4720">
        <v>0</v>
      </c>
      <c r="E4720">
        <v>85</v>
      </c>
    </row>
    <row r="4721" spans="1:5" hidden="1" x14ac:dyDescent="0.25">
      <c r="A4721">
        <v>2152</v>
      </c>
      <c r="B4721" t="s">
        <v>589</v>
      </c>
      <c r="C4721" t="s">
        <v>5090</v>
      </c>
      <c r="D4721">
        <v>0</v>
      </c>
      <c r="E4721">
        <v>85</v>
      </c>
    </row>
    <row r="4722" spans="1:5" hidden="1" x14ac:dyDescent="0.25">
      <c r="A4722">
        <v>706</v>
      </c>
      <c r="B4722" t="s">
        <v>5091</v>
      </c>
      <c r="C4722" t="s">
        <v>5092</v>
      </c>
      <c r="D4722">
        <v>0</v>
      </c>
      <c r="E4722">
        <v>85</v>
      </c>
    </row>
    <row r="4723" spans="1:5" hidden="1" x14ac:dyDescent="0.25">
      <c r="A4723">
        <v>797</v>
      </c>
      <c r="B4723" t="s">
        <v>631</v>
      </c>
      <c r="C4723" t="s">
        <v>5093</v>
      </c>
      <c r="D4723">
        <v>0</v>
      </c>
      <c r="E4723">
        <v>85</v>
      </c>
    </row>
    <row r="4724" spans="1:5" hidden="1" x14ac:dyDescent="0.25">
      <c r="A4724">
        <v>587</v>
      </c>
      <c r="B4724" t="s">
        <v>289</v>
      </c>
      <c r="C4724" t="s">
        <v>5094</v>
      </c>
      <c r="D4724">
        <v>0</v>
      </c>
      <c r="E4724">
        <v>85</v>
      </c>
    </row>
    <row r="4725" spans="1:5" hidden="1" x14ac:dyDescent="0.25">
      <c r="A4725">
        <v>75</v>
      </c>
      <c r="B4725" t="s">
        <v>5</v>
      </c>
      <c r="C4725" t="s">
        <v>5095</v>
      </c>
      <c r="D4725">
        <v>0</v>
      </c>
      <c r="E4725">
        <v>85</v>
      </c>
    </row>
    <row r="4726" spans="1:5" hidden="1" x14ac:dyDescent="0.25">
      <c r="A4726">
        <v>1237</v>
      </c>
      <c r="B4726" t="s">
        <v>15</v>
      </c>
      <c r="C4726" t="s">
        <v>5096</v>
      </c>
      <c r="D4726">
        <v>0</v>
      </c>
      <c r="E4726">
        <v>86</v>
      </c>
    </row>
    <row r="4727" spans="1:5" hidden="1" x14ac:dyDescent="0.25">
      <c r="A4727">
        <v>2219</v>
      </c>
      <c r="B4727" t="s">
        <v>396</v>
      </c>
      <c r="C4727" t="s">
        <v>5097</v>
      </c>
      <c r="D4727">
        <v>0</v>
      </c>
      <c r="E4727">
        <v>86</v>
      </c>
    </row>
    <row r="4728" spans="1:5" hidden="1" x14ac:dyDescent="0.25">
      <c r="A4728">
        <v>2176</v>
      </c>
      <c r="B4728" t="s">
        <v>66</v>
      </c>
      <c r="C4728" t="s">
        <v>5098</v>
      </c>
      <c r="D4728">
        <v>0</v>
      </c>
      <c r="E4728">
        <v>86</v>
      </c>
    </row>
    <row r="4729" spans="1:5" hidden="1" x14ac:dyDescent="0.25">
      <c r="A4729">
        <v>1237</v>
      </c>
      <c r="B4729" t="s">
        <v>15</v>
      </c>
      <c r="C4729" t="s">
        <v>5099</v>
      </c>
      <c r="D4729">
        <v>0</v>
      </c>
      <c r="E4729">
        <v>86</v>
      </c>
    </row>
    <row r="4730" spans="1:5" hidden="1" x14ac:dyDescent="0.25">
      <c r="A4730">
        <v>1167</v>
      </c>
      <c r="B4730" t="s">
        <v>1190</v>
      </c>
      <c r="C4730" t="s">
        <v>5100</v>
      </c>
      <c r="D4730">
        <v>0</v>
      </c>
      <c r="E4730">
        <v>86</v>
      </c>
    </row>
    <row r="4731" spans="1:5" hidden="1" x14ac:dyDescent="0.25">
      <c r="A4731">
        <v>1798</v>
      </c>
      <c r="B4731" t="s">
        <v>2951</v>
      </c>
      <c r="C4731" t="s">
        <v>5101</v>
      </c>
      <c r="D4731">
        <v>0</v>
      </c>
      <c r="E4731">
        <v>86</v>
      </c>
    </row>
    <row r="4732" spans="1:5" hidden="1" x14ac:dyDescent="0.25">
      <c r="A4732">
        <v>513</v>
      </c>
      <c r="B4732" t="s">
        <v>61</v>
      </c>
      <c r="C4732" t="s">
        <v>5102</v>
      </c>
      <c r="D4732">
        <v>0</v>
      </c>
      <c r="E4732">
        <v>86</v>
      </c>
    </row>
    <row r="4733" spans="1:5" hidden="1" x14ac:dyDescent="0.25">
      <c r="A4733">
        <v>1738</v>
      </c>
      <c r="B4733" t="s">
        <v>21</v>
      </c>
      <c r="C4733" t="s">
        <v>5103</v>
      </c>
      <c r="D4733">
        <v>0</v>
      </c>
      <c r="E4733">
        <v>86</v>
      </c>
    </row>
    <row r="4734" spans="1:5" hidden="1" x14ac:dyDescent="0.25">
      <c r="A4734">
        <v>1727</v>
      </c>
      <c r="B4734" t="s">
        <v>70</v>
      </c>
      <c r="C4734" t="s">
        <v>5104</v>
      </c>
      <c r="D4734">
        <v>0</v>
      </c>
      <c r="E4734">
        <v>86</v>
      </c>
    </row>
    <row r="4735" spans="1:5" hidden="1" x14ac:dyDescent="0.25">
      <c r="A4735">
        <v>2176</v>
      </c>
      <c r="B4735" t="s">
        <v>66</v>
      </c>
      <c r="C4735" t="s">
        <v>5105</v>
      </c>
      <c r="D4735">
        <v>0</v>
      </c>
      <c r="E4735">
        <v>86</v>
      </c>
    </row>
    <row r="4736" spans="1:5" hidden="1" x14ac:dyDescent="0.25">
      <c r="A4736">
        <v>2219</v>
      </c>
      <c r="B4736" t="s">
        <v>396</v>
      </c>
      <c r="C4736" t="s">
        <v>5106</v>
      </c>
      <c r="D4736">
        <v>0</v>
      </c>
      <c r="E4736">
        <v>86</v>
      </c>
    </row>
    <row r="4737" spans="1:5" hidden="1" x14ac:dyDescent="0.25">
      <c r="A4737">
        <v>2176</v>
      </c>
      <c r="B4737" t="s">
        <v>66</v>
      </c>
      <c r="C4737" t="s">
        <v>5107</v>
      </c>
      <c r="D4737">
        <v>0</v>
      </c>
      <c r="E4737">
        <v>86</v>
      </c>
    </row>
    <row r="4738" spans="1:5" hidden="1" x14ac:dyDescent="0.25">
      <c r="A4738">
        <v>1189</v>
      </c>
      <c r="B4738" t="s">
        <v>562</v>
      </c>
      <c r="C4738" t="s">
        <v>5108</v>
      </c>
      <c r="D4738">
        <v>0</v>
      </c>
      <c r="E4738">
        <v>86</v>
      </c>
    </row>
    <row r="4739" spans="1:5" hidden="1" x14ac:dyDescent="0.25">
      <c r="A4739">
        <v>275</v>
      </c>
      <c r="B4739" t="s">
        <v>33</v>
      </c>
      <c r="C4739" t="s">
        <v>5109</v>
      </c>
      <c r="D4739">
        <v>0</v>
      </c>
      <c r="E4739">
        <v>86</v>
      </c>
    </row>
    <row r="4740" spans="1:5" hidden="1" x14ac:dyDescent="0.25">
      <c r="A4740">
        <v>1237</v>
      </c>
      <c r="B4740" t="s">
        <v>15</v>
      </c>
      <c r="C4740" t="s">
        <v>5110</v>
      </c>
      <c r="D4740">
        <v>0</v>
      </c>
      <c r="E4740">
        <v>86</v>
      </c>
    </row>
    <row r="4741" spans="1:5" hidden="1" x14ac:dyDescent="0.25">
      <c r="A4741">
        <v>382</v>
      </c>
      <c r="B4741" t="s">
        <v>9</v>
      </c>
      <c r="C4741" t="s">
        <v>5111</v>
      </c>
      <c r="D4741">
        <v>0</v>
      </c>
      <c r="E4741">
        <v>86</v>
      </c>
    </row>
    <row r="4742" spans="1:5" hidden="1" x14ac:dyDescent="0.25">
      <c r="A4742">
        <v>2220</v>
      </c>
      <c r="B4742" t="s">
        <v>360</v>
      </c>
      <c r="C4742" t="s">
        <v>5112</v>
      </c>
      <c r="D4742">
        <v>0</v>
      </c>
      <c r="E4742">
        <v>86</v>
      </c>
    </row>
    <row r="4743" spans="1:5" hidden="1" x14ac:dyDescent="0.25">
      <c r="A4743">
        <v>1253</v>
      </c>
      <c r="B4743" t="s">
        <v>205</v>
      </c>
      <c r="C4743" t="s">
        <v>5113</v>
      </c>
      <c r="D4743">
        <v>0</v>
      </c>
      <c r="E4743">
        <v>86</v>
      </c>
    </row>
    <row r="4744" spans="1:5" hidden="1" x14ac:dyDescent="0.25">
      <c r="A4744">
        <v>1738</v>
      </c>
      <c r="B4744" t="s">
        <v>21</v>
      </c>
      <c r="C4744" t="s">
        <v>5114</v>
      </c>
      <c r="D4744">
        <v>0</v>
      </c>
      <c r="E4744">
        <v>86</v>
      </c>
    </row>
    <row r="4745" spans="1:5" hidden="1" x14ac:dyDescent="0.25">
      <c r="A4745">
        <v>382</v>
      </c>
      <c r="B4745" t="s">
        <v>9</v>
      </c>
      <c r="C4745" t="s">
        <v>5115</v>
      </c>
      <c r="D4745">
        <v>0</v>
      </c>
      <c r="E4745">
        <v>86</v>
      </c>
    </row>
    <row r="4746" spans="1:5" hidden="1" x14ac:dyDescent="0.25">
      <c r="A4746">
        <v>2212</v>
      </c>
      <c r="B4746" t="s">
        <v>11</v>
      </c>
      <c r="C4746" t="s">
        <v>5116</v>
      </c>
      <c r="D4746">
        <v>0</v>
      </c>
      <c r="E4746">
        <v>86</v>
      </c>
    </row>
    <row r="4747" spans="1:5" hidden="1" x14ac:dyDescent="0.25">
      <c r="A4747">
        <v>1134</v>
      </c>
      <c r="B4747" t="s">
        <v>2502</v>
      </c>
      <c r="C4747" t="s">
        <v>5117</v>
      </c>
      <c r="D4747">
        <v>0</v>
      </c>
      <c r="E4747">
        <v>86</v>
      </c>
    </row>
    <row r="4748" spans="1:5" hidden="1" x14ac:dyDescent="0.25">
      <c r="A4748">
        <v>484</v>
      </c>
      <c r="B4748" t="s">
        <v>1838</v>
      </c>
      <c r="C4748" t="s">
        <v>5118</v>
      </c>
      <c r="D4748">
        <v>0</v>
      </c>
      <c r="E4748">
        <v>86</v>
      </c>
    </row>
    <row r="4749" spans="1:5" x14ac:dyDescent="0.25">
      <c r="A4749">
        <v>2161</v>
      </c>
      <c r="B4749" t="s">
        <v>861</v>
      </c>
      <c r="C4749" t="s">
        <v>5119</v>
      </c>
      <c r="D4749" s="2">
        <v>3</v>
      </c>
      <c r="E4749">
        <v>86</v>
      </c>
    </row>
    <row r="4750" spans="1:5" hidden="1" x14ac:dyDescent="0.25">
      <c r="A4750">
        <v>1738</v>
      </c>
      <c r="B4750" t="s">
        <v>21</v>
      </c>
      <c r="C4750" t="s">
        <v>5120</v>
      </c>
      <c r="D4750">
        <v>0</v>
      </c>
      <c r="E4750">
        <v>86</v>
      </c>
    </row>
    <row r="4751" spans="1:5" hidden="1" x14ac:dyDescent="0.25">
      <c r="A4751">
        <v>1781</v>
      </c>
      <c r="B4751" t="s">
        <v>331</v>
      </c>
      <c r="C4751" t="s">
        <v>5121</v>
      </c>
      <c r="D4751">
        <v>0</v>
      </c>
      <c r="E4751">
        <v>86</v>
      </c>
    </row>
    <row r="4752" spans="1:5" hidden="1" x14ac:dyDescent="0.25">
      <c r="A4752">
        <v>2203</v>
      </c>
      <c r="B4752" t="s">
        <v>5122</v>
      </c>
      <c r="C4752" t="s">
        <v>5123</v>
      </c>
      <c r="D4752">
        <v>0</v>
      </c>
      <c r="E4752">
        <v>86</v>
      </c>
    </row>
    <row r="4753" spans="1:5" hidden="1" x14ac:dyDescent="0.25">
      <c r="A4753">
        <v>499</v>
      </c>
      <c r="B4753" t="s">
        <v>1090</v>
      </c>
      <c r="C4753" t="s">
        <v>5124</v>
      </c>
      <c r="D4753">
        <v>0</v>
      </c>
      <c r="E4753">
        <v>86</v>
      </c>
    </row>
    <row r="4754" spans="1:5" hidden="1" x14ac:dyDescent="0.25">
      <c r="A4754">
        <v>2161</v>
      </c>
      <c r="B4754" t="s">
        <v>861</v>
      </c>
      <c r="C4754" t="s">
        <v>5125</v>
      </c>
      <c r="D4754">
        <v>0</v>
      </c>
      <c r="E4754">
        <v>86</v>
      </c>
    </row>
    <row r="4755" spans="1:5" hidden="1" x14ac:dyDescent="0.25">
      <c r="A4755">
        <v>2219</v>
      </c>
      <c r="B4755" t="s">
        <v>396</v>
      </c>
      <c r="C4755" t="s">
        <v>5126</v>
      </c>
      <c r="D4755">
        <v>0</v>
      </c>
      <c r="E4755">
        <v>86</v>
      </c>
    </row>
    <row r="4756" spans="1:5" x14ac:dyDescent="0.25">
      <c r="A4756">
        <v>2149</v>
      </c>
      <c r="B4756" t="s">
        <v>154</v>
      </c>
      <c r="C4756" t="s">
        <v>5127</v>
      </c>
      <c r="D4756" s="2">
        <v>2</v>
      </c>
      <c r="E4756">
        <v>86</v>
      </c>
    </row>
    <row r="4757" spans="1:5" hidden="1" x14ac:dyDescent="0.25">
      <c r="A4757">
        <v>2204</v>
      </c>
      <c r="B4757" t="s">
        <v>538</v>
      </c>
      <c r="C4757" t="s">
        <v>5128</v>
      </c>
      <c r="D4757">
        <v>0</v>
      </c>
      <c r="E4757">
        <v>86</v>
      </c>
    </row>
    <row r="4758" spans="1:5" hidden="1" x14ac:dyDescent="0.25">
      <c r="A4758">
        <v>2176</v>
      </c>
      <c r="B4758" t="s">
        <v>66</v>
      </c>
      <c r="C4758" t="s">
        <v>5129</v>
      </c>
      <c r="D4758">
        <v>0</v>
      </c>
      <c r="E4758">
        <v>86</v>
      </c>
    </row>
    <row r="4759" spans="1:5" hidden="1" x14ac:dyDescent="0.25">
      <c r="A4759">
        <v>2204</v>
      </c>
      <c r="B4759" t="s">
        <v>538</v>
      </c>
      <c r="C4759" t="s">
        <v>5130</v>
      </c>
      <c r="D4759">
        <v>0</v>
      </c>
      <c r="E4759">
        <v>86</v>
      </c>
    </row>
    <row r="4760" spans="1:5" hidden="1" x14ac:dyDescent="0.25">
      <c r="A4760">
        <v>275</v>
      </c>
      <c r="B4760" t="s">
        <v>33</v>
      </c>
      <c r="C4760" t="s">
        <v>5131</v>
      </c>
      <c r="D4760">
        <v>0</v>
      </c>
      <c r="E4760">
        <v>86</v>
      </c>
    </row>
    <row r="4761" spans="1:5" hidden="1" x14ac:dyDescent="0.25">
      <c r="A4761">
        <v>1227</v>
      </c>
      <c r="B4761" t="s">
        <v>1168</v>
      </c>
      <c r="C4761" t="s">
        <v>5132</v>
      </c>
      <c r="D4761">
        <v>0</v>
      </c>
      <c r="E4761">
        <v>86</v>
      </c>
    </row>
    <row r="4762" spans="1:5" hidden="1" x14ac:dyDescent="0.25">
      <c r="A4762">
        <v>2237</v>
      </c>
      <c r="B4762" t="s">
        <v>385</v>
      </c>
      <c r="C4762" t="s">
        <v>5133</v>
      </c>
      <c r="D4762">
        <v>0</v>
      </c>
      <c r="E4762">
        <v>86</v>
      </c>
    </row>
    <row r="4763" spans="1:5" hidden="1" x14ac:dyDescent="0.25">
      <c r="A4763">
        <v>513</v>
      </c>
      <c r="B4763" t="s">
        <v>61</v>
      </c>
      <c r="C4763" t="s">
        <v>5134</v>
      </c>
      <c r="D4763">
        <v>0</v>
      </c>
      <c r="E4763">
        <v>86</v>
      </c>
    </row>
    <row r="4764" spans="1:5" hidden="1" x14ac:dyDescent="0.25">
      <c r="A4764">
        <v>2236</v>
      </c>
      <c r="B4764" t="s">
        <v>90</v>
      </c>
      <c r="C4764" t="s">
        <v>5135</v>
      </c>
      <c r="D4764">
        <v>0</v>
      </c>
      <c r="E4764">
        <v>86</v>
      </c>
    </row>
    <row r="4765" spans="1:5" hidden="1" x14ac:dyDescent="0.25">
      <c r="A4765">
        <v>2236</v>
      </c>
      <c r="B4765" t="s">
        <v>90</v>
      </c>
      <c r="C4765" t="e">
        <f>- Explíqueme este juego con detalles - dijo Gamboa, tranquilamente- Desde el principio</f>
        <v>#NAME?</v>
      </c>
      <c r="D4765">
        <v>0</v>
      </c>
      <c r="E4765">
        <v>86</v>
      </c>
    </row>
    <row r="4766" spans="1:5" hidden="1" x14ac:dyDescent="0.25">
      <c r="A4766">
        <v>1860</v>
      </c>
      <c r="B4766" t="s">
        <v>348</v>
      </c>
      <c r="C4766" t="s">
        <v>5136</v>
      </c>
      <c r="D4766">
        <v>0</v>
      </c>
      <c r="E4766">
        <v>86</v>
      </c>
    </row>
    <row r="4767" spans="1:5" hidden="1" x14ac:dyDescent="0.25">
      <c r="A4767">
        <v>2218</v>
      </c>
      <c r="B4767" t="s">
        <v>350</v>
      </c>
      <c r="C4767" t="s">
        <v>5137</v>
      </c>
      <c r="D4767">
        <v>0</v>
      </c>
      <c r="E4767">
        <v>86</v>
      </c>
    </row>
    <row r="4768" spans="1:5" hidden="1" x14ac:dyDescent="0.25">
      <c r="A4768">
        <v>1111</v>
      </c>
      <c r="B4768" t="s">
        <v>30</v>
      </c>
      <c r="C4768" t="s">
        <v>5138</v>
      </c>
      <c r="D4768">
        <v>0</v>
      </c>
      <c r="E4768">
        <v>86</v>
      </c>
    </row>
    <row r="4769" spans="1:5" hidden="1" x14ac:dyDescent="0.25">
      <c r="A4769">
        <v>513</v>
      </c>
      <c r="B4769" t="s">
        <v>61</v>
      </c>
      <c r="C4769" t="s">
        <v>5139</v>
      </c>
      <c r="D4769">
        <v>0</v>
      </c>
      <c r="E4769">
        <v>86</v>
      </c>
    </row>
    <row r="4770" spans="1:5" hidden="1" x14ac:dyDescent="0.25">
      <c r="A4770">
        <v>365</v>
      </c>
      <c r="B4770" t="s">
        <v>109</v>
      </c>
      <c r="C4770" t="s">
        <v>5140</v>
      </c>
      <c r="D4770">
        <v>0</v>
      </c>
      <c r="E4770">
        <v>86</v>
      </c>
    </row>
    <row r="4771" spans="1:5" hidden="1" x14ac:dyDescent="0.25">
      <c r="A4771">
        <v>2236</v>
      </c>
      <c r="B4771" t="s">
        <v>90</v>
      </c>
      <c r="C4771" t="s">
        <v>5141</v>
      </c>
      <c r="D4771">
        <v>0</v>
      </c>
      <c r="E4771">
        <v>86</v>
      </c>
    </row>
    <row r="4772" spans="1:5" hidden="1" x14ac:dyDescent="0.25">
      <c r="A4772">
        <v>317</v>
      </c>
      <c r="B4772" t="s">
        <v>484</v>
      </c>
      <c r="C4772" t="s">
        <v>5142</v>
      </c>
      <c r="D4772">
        <v>0</v>
      </c>
      <c r="E4772">
        <v>86</v>
      </c>
    </row>
    <row r="4773" spans="1:5" hidden="1" x14ac:dyDescent="0.25">
      <c r="A4773">
        <v>1875</v>
      </c>
      <c r="B4773" t="s">
        <v>107</v>
      </c>
      <c r="C4773" t="s">
        <v>5143</v>
      </c>
      <c r="D4773">
        <v>0</v>
      </c>
      <c r="E4773">
        <v>86</v>
      </c>
    </row>
    <row r="4774" spans="1:5" hidden="1" x14ac:dyDescent="0.25">
      <c r="A4774">
        <v>1225</v>
      </c>
      <c r="B4774" t="s">
        <v>44</v>
      </c>
      <c r="C4774" t="s">
        <v>5144</v>
      </c>
      <c r="D4774">
        <v>0</v>
      </c>
      <c r="E4774">
        <v>86</v>
      </c>
    </row>
    <row r="4775" spans="1:5" hidden="1" x14ac:dyDescent="0.25">
      <c r="A4775">
        <v>153</v>
      </c>
      <c r="B4775" t="s">
        <v>523</v>
      </c>
      <c r="C4775" t="s">
        <v>5145</v>
      </c>
      <c r="D4775">
        <v>0</v>
      </c>
      <c r="E4775">
        <v>86</v>
      </c>
    </row>
    <row r="4776" spans="1:5" hidden="1" x14ac:dyDescent="0.25">
      <c r="A4776">
        <v>1098</v>
      </c>
      <c r="B4776" t="s">
        <v>502</v>
      </c>
      <c r="C4776" t="s">
        <v>5146</v>
      </c>
      <c r="D4776">
        <v>0</v>
      </c>
      <c r="E4776">
        <v>86</v>
      </c>
    </row>
    <row r="4777" spans="1:5" hidden="1" x14ac:dyDescent="0.25">
      <c r="A4777">
        <v>2115</v>
      </c>
      <c r="B4777" t="s">
        <v>35</v>
      </c>
      <c r="C4777" t="s">
        <v>5147</v>
      </c>
      <c r="D4777">
        <v>0</v>
      </c>
      <c r="E4777">
        <v>86</v>
      </c>
    </row>
    <row r="4778" spans="1:5" x14ac:dyDescent="0.25">
      <c r="A4778">
        <v>2317</v>
      </c>
      <c r="B4778" t="s">
        <v>3263</v>
      </c>
      <c r="C4778" t="s">
        <v>5148</v>
      </c>
      <c r="D4778" s="2">
        <v>3</v>
      </c>
      <c r="E4778">
        <v>86</v>
      </c>
    </row>
    <row r="4779" spans="1:5" hidden="1" x14ac:dyDescent="0.25">
      <c r="A4779">
        <v>1954</v>
      </c>
      <c r="B4779" t="s">
        <v>83</v>
      </c>
      <c r="C4779" t="s">
        <v>5149</v>
      </c>
      <c r="D4779">
        <v>0</v>
      </c>
      <c r="E4779">
        <v>86</v>
      </c>
    </row>
    <row r="4780" spans="1:5" hidden="1" x14ac:dyDescent="0.25">
      <c r="A4780">
        <v>929</v>
      </c>
      <c r="B4780" t="s">
        <v>325</v>
      </c>
      <c r="C4780" t="s">
        <v>5150</v>
      </c>
      <c r="D4780">
        <v>0</v>
      </c>
      <c r="E4780">
        <v>86</v>
      </c>
    </row>
    <row r="4781" spans="1:5" hidden="1" x14ac:dyDescent="0.25">
      <c r="A4781">
        <v>1954</v>
      </c>
      <c r="B4781" t="s">
        <v>83</v>
      </c>
      <c r="C4781" t="s">
        <v>5151</v>
      </c>
      <c r="D4781">
        <v>0</v>
      </c>
      <c r="E4781">
        <v>86</v>
      </c>
    </row>
    <row r="4782" spans="1:5" hidden="1" x14ac:dyDescent="0.25">
      <c r="A4782">
        <v>1966</v>
      </c>
      <c r="B4782" t="s">
        <v>792</v>
      </c>
      <c r="C4782" t="s">
        <v>5152</v>
      </c>
      <c r="D4782">
        <v>0</v>
      </c>
      <c r="E4782">
        <v>86</v>
      </c>
    </row>
    <row r="4783" spans="1:5" hidden="1" x14ac:dyDescent="0.25">
      <c r="A4783">
        <v>890</v>
      </c>
      <c r="B4783" t="s">
        <v>952</v>
      </c>
      <c r="C4783" t="e">
        <f>-¿Qué te pasa? ¿Estás de mal humor? -no, pero trata de comprender mi situación, Helena</f>
        <v>#NAME?</v>
      </c>
      <c r="D4783">
        <v>0</v>
      </c>
      <c r="E4783">
        <v>86</v>
      </c>
    </row>
    <row r="4784" spans="1:5" hidden="1" x14ac:dyDescent="0.25">
      <c r="A4784">
        <v>1700</v>
      </c>
      <c r="B4784" t="s">
        <v>625</v>
      </c>
      <c r="C4784" t="s">
        <v>5153</v>
      </c>
      <c r="D4784">
        <v>0</v>
      </c>
      <c r="E4784">
        <v>86</v>
      </c>
    </row>
    <row r="4785" spans="1:5" hidden="1" x14ac:dyDescent="0.25">
      <c r="A4785">
        <v>39</v>
      </c>
      <c r="B4785" t="s">
        <v>3226</v>
      </c>
      <c r="C4785" t="s">
        <v>5154</v>
      </c>
      <c r="D4785">
        <v>0</v>
      </c>
      <c r="E4785">
        <v>86</v>
      </c>
    </row>
    <row r="4786" spans="1:5" hidden="1" x14ac:dyDescent="0.25">
      <c r="A4786">
        <v>598</v>
      </c>
      <c r="B4786" t="s">
        <v>662</v>
      </c>
      <c r="C4786" t="s">
        <v>5155</v>
      </c>
      <c r="D4786">
        <v>0</v>
      </c>
      <c r="E4786">
        <v>86</v>
      </c>
    </row>
    <row r="4787" spans="1:5" hidden="1" x14ac:dyDescent="0.25">
      <c r="A4787">
        <v>797</v>
      </c>
      <c r="B4787" t="s">
        <v>631</v>
      </c>
      <c r="C4787" t="s">
        <v>5156</v>
      </c>
      <c r="D4787">
        <v>0</v>
      </c>
      <c r="E4787">
        <v>86</v>
      </c>
    </row>
    <row r="4788" spans="1:5" hidden="1" x14ac:dyDescent="0.25">
      <c r="A4788">
        <v>1111</v>
      </c>
      <c r="B4788" t="s">
        <v>30</v>
      </c>
      <c r="C4788" t="s">
        <v>5157</v>
      </c>
      <c r="D4788">
        <v>0</v>
      </c>
      <c r="E4788">
        <v>86</v>
      </c>
    </row>
    <row r="4789" spans="1:5" hidden="1" x14ac:dyDescent="0.25">
      <c r="A4789">
        <v>1876</v>
      </c>
      <c r="B4789" t="s">
        <v>57</v>
      </c>
      <c r="C4789" t="e">
        <f>-Yo Estoy muy viejo, te atraparán po mi causa, debido a mi debilidá y calma pa moverme</f>
        <v>#NAME?</v>
      </c>
      <c r="D4789">
        <v>0</v>
      </c>
      <c r="E4789">
        <v>86</v>
      </c>
    </row>
    <row r="4790" spans="1:5" hidden="1" x14ac:dyDescent="0.25">
      <c r="A4790">
        <v>1894</v>
      </c>
      <c r="B4790" t="s">
        <v>286</v>
      </c>
      <c r="C4790" t="s">
        <v>5158</v>
      </c>
      <c r="D4790">
        <v>0</v>
      </c>
      <c r="E4790">
        <v>86</v>
      </c>
    </row>
    <row r="4791" spans="1:5" hidden="1" x14ac:dyDescent="0.25">
      <c r="A4791">
        <v>2291</v>
      </c>
      <c r="B4791" t="s">
        <v>86</v>
      </c>
      <c r="C4791" t="s">
        <v>5159</v>
      </c>
      <c r="D4791">
        <v>0</v>
      </c>
      <c r="E4791">
        <v>86</v>
      </c>
    </row>
    <row r="4792" spans="1:5" hidden="1" x14ac:dyDescent="0.25">
      <c r="A4792">
        <v>1383</v>
      </c>
      <c r="B4792" t="s">
        <v>569</v>
      </c>
      <c r="C4792" t="s">
        <v>5160</v>
      </c>
      <c r="D4792">
        <v>0</v>
      </c>
      <c r="E4792">
        <v>86</v>
      </c>
    </row>
    <row r="4793" spans="1:5" hidden="1" x14ac:dyDescent="0.25">
      <c r="A4793">
        <v>75</v>
      </c>
      <c r="B4793" t="s">
        <v>5</v>
      </c>
      <c r="C4793" t="s">
        <v>5161</v>
      </c>
      <c r="D4793">
        <v>0</v>
      </c>
      <c r="E4793">
        <v>86</v>
      </c>
    </row>
    <row r="4794" spans="1:5" hidden="1" x14ac:dyDescent="0.25">
      <c r="A4794">
        <v>258</v>
      </c>
      <c r="B4794" t="s">
        <v>380</v>
      </c>
      <c r="C4794" t="s">
        <v>5162</v>
      </c>
      <c r="D4794">
        <v>0</v>
      </c>
      <c r="E4794">
        <v>86</v>
      </c>
    </row>
    <row r="4795" spans="1:5" hidden="1" x14ac:dyDescent="0.25">
      <c r="A4795">
        <v>1876</v>
      </c>
      <c r="B4795" t="s">
        <v>57</v>
      </c>
      <c r="C4795" t="s">
        <v>5163</v>
      </c>
      <c r="D4795">
        <v>0</v>
      </c>
      <c r="E4795">
        <v>86</v>
      </c>
    </row>
    <row r="4796" spans="1:5" hidden="1" x14ac:dyDescent="0.25">
      <c r="A4796">
        <v>2033</v>
      </c>
      <c r="B4796" t="s">
        <v>4167</v>
      </c>
      <c r="C4796" t="s">
        <v>5164</v>
      </c>
      <c r="D4796">
        <v>0</v>
      </c>
      <c r="E4796">
        <v>86</v>
      </c>
    </row>
    <row r="4797" spans="1:5" hidden="1" x14ac:dyDescent="0.25">
      <c r="A4797">
        <v>1450</v>
      </c>
      <c r="B4797" t="s">
        <v>241</v>
      </c>
      <c r="C4797" t="s">
        <v>5165</v>
      </c>
      <c r="D4797">
        <v>0</v>
      </c>
      <c r="E4797">
        <v>0</v>
      </c>
    </row>
    <row r="4798" spans="1:5" hidden="1" x14ac:dyDescent="0.25">
      <c r="A4798">
        <v>2294</v>
      </c>
      <c r="B4798" t="s">
        <v>71</v>
      </c>
      <c r="C4798" t="s">
        <v>5166</v>
      </c>
      <c r="D4798">
        <v>0</v>
      </c>
      <c r="E4798">
        <v>86</v>
      </c>
    </row>
    <row r="4799" spans="1:5" hidden="1" x14ac:dyDescent="0.25">
      <c r="A4799">
        <v>2289</v>
      </c>
      <c r="B4799" t="s">
        <v>471</v>
      </c>
      <c r="C4799" t="s">
        <v>5167</v>
      </c>
      <c r="D4799">
        <v>0</v>
      </c>
      <c r="E4799">
        <v>86</v>
      </c>
    </row>
    <row r="4800" spans="1:5" hidden="1" x14ac:dyDescent="0.25">
      <c r="A4800">
        <v>2294</v>
      </c>
      <c r="B4800" t="s">
        <v>71</v>
      </c>
      <c r="C4800" t="s">
        <v>5168</v>
      </c>
      <c r="D4800">
        <v>0</v>
      </c>
      <c r="E4800">
        <v>86</v>
      </c>
    </row>
    <row r="4801" spans="1:5" hidden="1" x14ac:dyDescent="0.25">
      <c r="A4801">
        <v>2115</v>
      </c>
      <c r="B4801" t="s">
        <v>35</v>
      </c>
      <c r="C4801" t="s">
        <v>5169</v>
      </c>
      <c r="D4801">
        <v>0</v>
      </c>
      <c r="E4801">
        <v>86</v>
      </c>
    </row>
    <row r="4802" spans="1:5" hidden="1" x14ac:dyDescent="0.25">
      <c r="A4802">
        <v>2115</v>
      </c>
      <c r="B4802" t="s">
        <v>35</v>
      </c>
      <c r="C4802" t="s">
        <v>5170</v>
      </c>
      <c r="D4802">
        <v>0</v>
      </c>
      <c r="E4802">
        <v>86</v>
      </c>
    </row>
    <row r="4803" spans="1:5" hidden="1" x14ac:dyDescent="0.25">
      <c r="A4803">
        <v>788</v>
      </c>
      <c r="B4803" t="s">
        <v>818</v>
      </c>
      <c r="C4803" t="s">
        <v>5171</v>
      </c>
      <c r="D4803">
        <v>0</v>
      </c>
      <c r="E4803">
        <v>86</v>
      </c>
    </row>
    <row r="4804" spans="1:5" hidden="1" x14ac:dyDescent="0.25">
      <c r="A4804">
        <v>2033</v>
      </c>
      <c r="B4804" t="s">
        <v>4167</v>
      </c>
      <c r="C4804" t="s">
        <v>5172</v>
      </c>
      <c r="D4804">
        <v>0</v>
      </c>
      <c r="E4804">
        <v>86</v>
      </c>
    </row>
    <row r="4805" spans="1:5" hidden="1" x14ac:dyDescent="0.25">
      <c r="A4805">
        <v>2115</v>
      </c>
      <c r="B4805" t="s">
        <v>35</v>
      </c>
      <c r="C4805" t="s">
        <v>5173</v>
      </c>
      <c r="D4805">
        <v>0</v>
      </c>
      <c r="E4805">
        <v>86</v>
      </c>
    </row>
    <row r="4806" spans="1:5" hidden="1" x14ac:dyDescent="0.25">
      <c r="A4806">
        <v>1501</v>
      </c>
      <c r="B4806" t="s">
        <v>118</v>
      </c>
      <c r="C4806" t="s">
        <v>5174</v>
      </c>
      <c r="D4806">
        <v>0</v>
      </c>
      <c r="E4806">
        <v>86</v>
      </c>
    </row>
    <row r="4807" spans="1:5" hidden="1" x14ac:dyDescent="0.25">
      <c r="A4807">
        <v>1894</v>
      </c>
      <c r="B4807" t="s">
        <v>286</v>
      </c>
      <c r="C4807" t="s">
        <v>5175</v>
      </c>
      <c r="D4807">
        <v>0</v>
      </c>
      <c r="E4807">
        <v>86</v>
      </c>
    </row>
    <row r="4808" spans="1:5" hidden="1" x14ac:dyDescent="0.25">
      <c r="A4808">
        <v>1225</v>
      </c>
      <c r="B4808" t="s">
        <v>44</v>
      </c>
      <c r="C4808" t="s">
        <v>5176</v>
      </c>
      <c r="D4808">
        <v>0</v>
      </c>
      <c r="E4808">
        <v>86</v>
      </c>
    </row>
    <row r="4809" spans="1:5" hidden="1" x14ac:dyDescent="0.25">
      <c r="A4809">
        <v>75</v>
      </c>
      <c r="B4809" t="s">
        <v>5</v>
      </c>
      <c r="C4809" t="e">
        <f>-pero ahora tienes que aprender el mambo - dijo el Bebe- anda, ahí te Espera tu pareja</f>
        <v>#NAME?</v>
      </c>
      <c r="D4809">
        <v>0</v>
      </c>
      <c r="E4809">
        <v>86</v>
      </c>
    </row>
    <row r="4810" spans="1:5" hidden="1" x14ac:dyDescent="0.25">
      <c r="A4810">
        <v>773</v>
      </c>
      <c r="B4810" t="s">
        <v>1339</v>
      </c>
      <c r="C4810" t="s">
        <v>5177</v>
      </c>
      <c r="D4810">
        <v>0</v>
      </c>
      <c r="E4810">
        <v>86</v>
      </c>
    </row>
    <row r="4811" spans="1:5" hidden="1" x14ac:dyDescent="0.25">
      <c r="A4811">
        <v>589</v>
      </c>
      <c r="B4811" t="s">
        <v>3924</v>
      </c>
      <c r="C4811" t="s">
        <v>5178</v>
      </c>
      <c r="D4811">
        <v>0</v>
      </c>
      <c r="E4811">
        <v>86</v>
      </c>
    </row>
    <row r="4812" spans="1:5" hidden="1" x14ac:dyDescent="0.25">
      <c r="A4812">
        <v>1894</v>
      </c>
      <c r="B4812" t="s">
        <v>286</v>
      </c>
      <c r="C4812" t="s">
        <v>5179</v>
      </c>
      <c r="D4812">
        <v>0</v>
      </c>
      <c r="E4812">
        <v>86</v>
      </c>
    </row>
    <row r="4813" spans="1:5" hidden="1" x14ac:dyDescent="0.25">
      <c r="A4813">
        <v>513</v>
      </c>
      <c r="B4813" t="s">
        <v>61</v>
      </c>
      <c r="C4813" t="s">
        <v>5180</v>
      </c>
      <c r="D4813">
        <v>0</v>
      </c>
      <c r="E4813">
        <v>86</v>
      </c>
    </row>
    <row r="4814" spans="1:5" hidden="1" x14ac:dyDescent="0.25">
      <c r="A4814">
        <v>258</v>
      </c>
      <c r="B4814" t="s">
        <v>380</v>
      </c>
      <c r="C4814" t="s">
        <v>5181</v>
      </c>
      <c r="D4814">
        <v>0</v>
      </c>
      <c r="E4814">
        <v>86</v>
      </c>
    </row>
    <row r="4815" spans="1:5" hidden="1" x14ac:dyDescent="0.25">
      <c r="A4815">
        <v>1628</v>
      </c>
      <c r="B4815" t="s">
        <v>1683</v>
      </c>
      <c r="C4815" t="s">
        <v>5182</v>
      </c>
      <c r="D4815">
        <v>0</v>
      </c>
      <c r="E4815">
        <v>86</v>
      </c>
    </row>
    <row r="4816" spans="1:5" hidden="1" x14ac:dyDescent="0.25">
      <c r="A4816">
        <v>206</v>
      </c>
      <c r="B4816" t="s">
        <v>550</v>
      </c>
      <c r="C4816" t="s">
        <v>5183</v>
      </c>
      <c r="D4816">
        <v>0</v>
      </c>
      <c r="E4816">
        <v>86</v>
      </c>
    </row>
    <row r="4817" spans="1:5" hidden="1" x14ac:dyDescent="0.25">
      <c r="A4817">
        <v>765</v>
      </c>
      <c r="B4817" t="s">
        <v>752</v>
      </c>
      <c r="C4817" t="s">
        <v>5184</v>
      </c>
      <c r="D4817">
        <v>0</v>
      </c>
      <c r="E4817">
        <v>86</v>
      </c>
    </row>
    <row r="4818" spans="1:5" hidden="1" x14ac:dyDescent="0.25">
      <c r="A4818">
        <v>2103</v>
      </c>
      <c r="B4818" t="s">
        <v>226</v>
      </c>
      <c r="C4818" t="s">
        <v>5185</v>
      </c>
      <c r="D4818">
        <v>0</v>
      </c>
      <c r="E4818">
        <v>86</v>
      </c>
    </row>
    <row r="4819" spans="1:5" hidden="1" x14ac:dyDescent="0.25">
      <c r="A4819">
        <v>1539</v>
      </c>
      <c r="B4819" t="s">
        <v>2679</v>
      </c>
      <c r="C4819" t="s">
        <v>5186</v>
      </c>
      <c r="D4819">
        <v>0</v>
      </c>
      <c r="E4819">
        <v>86</v>
      </c>
    </row>
    <row r="4820" spans="1:5" hidden="1" x14ac:dyDescent="0.25">
      <c r="A4820">
        <v>1025</v>
      </c>
      <c r="B4820" t="s">
        <v>413</v>
      </c>
      <c r="C4820" t="s">
        <v>5187</v>
      </c>
      <c r="D4820">
        <v>0</v>
      </c>
      <c r="E4820">
        <v>86</v>
      </c>
    </row>
    <row r="4821" spans="1:5" hidden="1" x14ac:dyDescent="0.25">
      <c r="A4821">
        <v>769</v>
      </c>
      <c r="B4821" t="s">
        <v>271</v>
      </c>
      <c r="C4821" t="s">
        <v>5188</v>
      </c>
      <c r="D4821">
        <v>0</v>
      </c>
      <c r="E4821">
        <v>86</v>
      </c>
    </row>
    <row r="4822" spans="1:5" hidden="1" x14ac:dyDescent="0.25">
      <c r="A4822">
        <v>2142</v>
      </c>
      <c r="B4822" t="s">
        <v>156</v>
      </c>
      <c r="C4822" t="s">
        <v>5189</v>
      </c>
      <c r="D4822">
        <v>0</v>
      </c>
      <c r="E4822">
        <v>86</v>
      </c>
    </row>
    <row r="4823" spans="1:5" hidden="1" x14ac:dyDescent="0.25">
      <c r="A4823">
        <v>1074</v>
      </c>
      <c r="B4823" t="s">
        <v>3195</v>
      </c>
      <c r="C4823" t="s">
        <v>5190</v>
      </c>
      <c r="D4823">
        <v>0</v>
      </c>
      <c r="E4823">
        <v>86</v>
      </c>
    </row>
    <row r="4824" spans="1:5" hidden="1" x14ac:dyDescent="0.25">
      <c r="A4824">
        <v>2291</v>
      </c>
      <c r="B4824" t="s">
        <v>86</v>
      </c>
      <c r="C4824" t="s">
        <v>5191</v>
      </c>
      <c r="D4824">
        <v>0</v>
      </c>
      <c r="E4824">
        <v>86</v>
      </c>
    </row>
    <row r="4825" spans="1:5" hidden="1" x14ac:dyDescent="0.25">
      <c r="A4825">
        <v>2126</v>
      </c>
      <c r="B4825" t="s">
        <v>3247</v>
      </c>
      <c r="C4825" t="s">
        <v>5192</v>
      </c>
      <c r="D4825">
        <v>0</v>
      </c>
      <c r="E4825">
        <v>87</v>
      </c>
    </row>
    <row r="4826" spans="1:5" hidden="1" x14ac:dyDescent="0.25">
      <c r="A4826">
        <v>265</v>
      </c>
      <c r="B4826" t="s">
        <v>256</v>
      </c>
      <c r="C4826" t="s">
        <v>5193</v>
      </c>
      <c r="D4826">
        <v>0</v>
      </c>
      <c r="E4826">
        <v>87</v>
      </c>
    </row>
    <row r="4827" spans="1:5" hidden="1" x14ac:dyDescent="0.25">
      <c r="A4827">
        <v>258</v>
      </c>
      <c r="B4827" t="s">
        <v>380</v>
      </c>
      <c r="C4827" t="s">
        <v>5194</v>
      </c>
      <c r="D4827">
        <v>0</v>
      </c>
      <c r="E4827">
        <v>87</v>
      </c>
    </row>
    <row r="4828" spans="1:5" hidden="1" x14ac:dyDescent="0.25">
      <c r="A4828">
        <v>893</v>
      </c>
      <c r="B4828" t="s">
        <v>80</v>
      </c>
      <c r="C4828" t="s">
        <v>5195</v>
      </c>
      <c r="D4828">
        <v>0</v>
      </c>
      <c r="E4828">
        <v>87</v>
      </c>
    </row>
    <row r="4829" spans="1:5" hidden="1" x14ac:dyDescent="0.25">
      <c r="A4829">
        <v>61</v>
      </c>
      <c r="B4829" t="s">
        <v>123</v>
      </c>
      <c r="C4829" t="s">
        <v>5196</v>
      </c>
      <c r="D4829">
        <v>0</v>
      </c>
      <c r="E4829">
        <v>87</v>
      </c>
    </row>
    <row r="4830" spans="1:5" hidden="1" x14ac:dyDescent="0.25">
      <c r="A4830">
        <v>513</v>
      </c>
      <c r="B4830" t="s">
        <v>61</v>
      </c>
      <c r="C4830" t="s">
        <v>5197</v>
      </c>
      <c r="D4830">
        <v>0</v>
      </c>
      <c r="E4830">
        <v>87</v>
      </c>
    </row>
    <row r="4831" spans="1:5" hidden="1" x14ac:dyDescent="0.25">
      <c r="A4831">
        <v>317</v>
      </c>
      <c r="B4831" t="s">
        <v>484</v>
      </c>
      <c r="C4831" t="s">
        <v>5198</v>
      </c>
      <c r="D4831">
        <v>0</v>
      </c>
      <c r="E4831">
        <v>87</v>
      </c>
    </row>
    <row r="4832" spans="1:5" hidden="1" x14ac:dyDescent="0.25">
      <c r="A4832">
        <v>261</v>
      </c>
      <c r="B4832" t="s">
        <v>40</v>
      </c>
      <c r="C4832" t="s">
        <v>5199</v>
      </c>
      <c r="D4832">
        <v>0</v>
      </c>
      <c r="E4832">
        <v>87</v>
      </c>
    </row>
    <row r="4833" spans="1:5" hidden="1" x14ac:dyDescent="0.25">
      <c r="A4833">
        <v>1111</v>
      </c>
      <c r="B4833" t="s">
        <v>30</v>
      </c>
      <c r="C4833" t="s">
        <v>12793</v>
      </c>
      <c r="D4833">
        <v>0</v>
      </c>
      <c r="E4833">
        <v>0</v>
      </c>
    </row>
    <row r="4834" spans="1:5" hidden="1" x14ac:dyDescent="0.25">
      <c r="A4834">
        <v>2289</v>
      </c>
      <c r="B4834" t="s">
        <v>471</v>
      </c>
      <c r="C4834" t="s">
        <v>5200</v>
      </c>
      <c r="D4834">
        <v>0</v>
      </c>
      <c r="E4834">
        <v>87</v>
      </c>
    </row>
    <row r="4835" spans="1:5" hidden="1" x14ac:dyDescent="0.25">
      <c r="A4835">
        <v>1253</v>
      </c>
      <c r="B4835" t="s">
        <v>205</v>
      </c>
      <c r="C4835" t="s">
        <v>5201</v>
      </c>
      <c r="D4835">
        <v>0</v>
      </c>
      <c r="E4835">
        <v>87</v>
      </c>
    </row>
    <row r="4836" spans="1:5" hidden="1" x14ac:dyDescent="0.25">
      <c r="A4836">
        <v>1864</v>
      </c>
      <c r="B4836" t="s">
        <v>254</v>
      </c>
      <c r="C4836" t="s">
        <v>5202</v>
      </c>
      <c r="D4836">
        <v>0</v>
      </c>
      <c r="E4836">
        <v>87</v>
      </c>
    </row>
    <row r="4837" spans="1:5" hidden="1" x14ac:dyDescent="0.25">
      <c r="A4837">
        <v>2115</v>
      </c>
      <c r="B4837" t="s">
        <v>35</v>
      </c>
      <c r="C4837" t="s">
        <v>5203</v>
      </c>
      <c r="D4837">
        <v>0</v>
      </c>
      <c r="E4837">
        <v>87</v>
      </c>
    </row>
    <row r="4838" spans="1:5" hidden="1" x14ac:dyDescent="0.25">
      <c r="A4838">
        <v>2289</v>
      </c>
      <c r="B4838" t="s">
        <v>471</v>
      </c>
      <c r="C4838" t="s">
        <v>5204</v>
      </c>
      <c r="D4838">
        <v>0</v>
      </c>
      <c r="E4838">
        <v>87</v>
      </c>
    </row>
    <row r="4839" spans="1:5" hidden="1" x14ac:dyDescent="0.25">
      <c r="A4839">
        <v>1237</v>
      </c>
      <c r="B4839" t="s">
        <v>15</v>
      </c>
      <c r="C4839" t="s">
        <v>5205</v>
      </c>
      <c r="D4839">
        <v>0</v>
      </c>
      <c r="E4839">
        <v>87</v>
      </c>
    </row>
    <row r="4840" spans="1:5" hidden="1" x14ac:dyDescent="0.25">
      <c r="A4840">
        <v>2033</v>
      </c>
      <c r="B4840" t="s">
        <v>4167</v>
      </c>
      <c r="C4840" t="s">
        <v>5206</v>
      </c>
      <c r="D4840">
        <v>0</v>
      </c>
      <c r="E4840">
        <v>87</v>
      </c>
    </row>
    <row r="4841" spans="1:5" hidden="1" x14ac:dyDescent="0.25">
      <c r="A4841">
        <v>402</v>
      </c>
      <c r="B4841" t="s">
        <v>897</v>
      </c>
      <c r="C4841" t="s">
        <v>5207</v>
      </c>
      <c r="D4841">
        <v>0</v>
      </c>
      <c r="E4841">
        <v>87</v>
      </c>
    </row>
    <row r="4842" spans="1:5" hidden="1" x14ac:dyDescent="0.25">
      <c r="A4842">
        <v>1279</v>
      </c>
      <c r="B4842" t="s">
        <v>438</v>
      </c>
      <c r="C4842" t="s">
        <v>5208</v>
      </c>
      <c r="D4842">
        <v>0</v>
      </c>
      <c r="E4842">
        <v>87</v>
      </c>
    </row>
    <row r="4843" spans="1:5" hidden="1" x14ac:dyDescent="0.25">
      <c r="A4843">
        <v>2115</v>
      </c>
      <c r="B4843" t="s">
        <v>35</v>
      </c>
      <c r="C4843" t="s">
        <v>5209</v>
      </c>
      <c r="D4843">
        <v>0</v>
      </c>
      <c r="E4843">
        <v>87</v>
      </c>
    </row>
    <row r="4844" spans="1:5" hidden="1" x14ac:dyDescent="0.25">
      <c r="A4844">
        <v>2115</v>
      </c>
      <c r="B4844" t="s">
        <v>35</v>
      </c>
      <c r="C4844" t="s">
        <v>5210</v>
      </c>
      <c r="D4844">
        <v>0</v>
      </c>
      <c r="E4844">
        <v>87</v>
      </c>
    </row>
    <row r="4845" spans="1:5" hidden="1" x14ac:dyDescent="0.25">
      <c r="A4845">
        <v>1964</v>
      </c>
      <c r="B4845" t="s">
        <v>342</v>
      </c>
      <c r="C4845" t="s">
        <v>5211</v>
      </c>
      <c r="D4845">
        <v>0</v>
      </c>
      <c r="E4845">
        <v>87</v>
      </c>
    </row>
    <row r="4846" spans="1:5" hidden="1" x14ac:dyDescent="0.25">
      <c r="A4846">
        <v>2209</v>
      </c>
      <c r="B4846" t="s">
        <v>101</v>
      </c>
      <c r="C4846" t="s">
        <v>5212</v>
      </c>
      <c r="D4846">
        <v>0</v>
      </c>
      <c r="E4846">
        <v>87</v>
      </c>
    </row>
    <row r="4847" spans="1:5" hidden="1" x14ac:dyDescent="0.25">
      <c r="A4847">
        <v>2219</v>
      </c>
      <c r="B4847" t="s">
        <v>396</v>
      </c>
      <c r="C4847" t="s">
        <v>5213</v>
      </c>
      <c r="D4847">
        <v>0</v>
      </c>
      <c r="E4847">
        <v>87</v>
      </c>
    </row>
    <row r="4848" spans="1:5" hidden="1" x14ac:dyDescent="0.25">
      <c r="A4848">
        <v>1111</v>
      </c>
      <c r="B4848" t="s">
        <v>30</v>
      </c>
      <c r="C4848" t="s">
        <v>5214</v>
      </c>
      <c r="D4848">
        <v>0</v>
      </c>
      <c r="E4848">
        <v>87</v>
      </c>
    </row>
    <row r="4849" spans="1:5" hidden="1" x14ac:dyDescent="0.25">
      <c r="A4849">
        <v>582</v>
      </c>
      <c r="B4849" t="s">
        <v>1644</v>
      </c>
      <c r="C4849" t="s">
        <v>5215</v>
      </c>
      <c r="D4849">
        <v>0</v>
      </c>
      <c r="E4849">
        <v>87</v>
      </c>
    </row>
    <row r="4850" spans="1:5" hidden="1" x14ac:dyDescent="0.25">
      <c r="A4850">
        <v>1505</v>
      </c>
      <c r="B4850" t="s">
        <v>224</v>
      </c>
      <c r="C4850" t="s">
        <v>5216</v>
      </c>
      <c r="D4850">
        <v>0</v>
      </c>
      <c r="E4850">
        <v>87</v>
      </c>
    </row>
    <row r="4851" spans="1:5" hidden="1" x14ac:dyDescent="0.25">
      <c r="A4851">
        <v>2294</v>
      </c>
      <c r="B4851" t="s">
        <v>71</v>
      </c>
      <c r="C4851" t="s">
        <v>5217</v>
      </c>
      <c r="D4851">
        <v>0</v>
      </c>
      <c r="E4851">
        <v>87</v>
      </c>
    </row>
    <row r="4852" spans="1:5" hidden="1" x14ac:dyDescent="0.25">
      <c r="A4852">
        <v>75</v>
      </c>
      <c r="B4852" t="s">
        <v>5</v>
      </c>
      <c r="C4852" t="s">
        <v>5218</v>
      </c>
      <c r="D4852">
        <v>0</v>
      </c>
      <c r="E4852">
        <v>87</v>
      </c>
    </row>
    <row r="4853" spans="1:5" hidden="1" x14ac:dyDescent="0.25">
      <c r="A4853">
        <v>513</v>
      </c>
      <c r="B4853" t="s">
        <v>61</v>
      </c>
      <c r="C4853" t="s">
        <v>5219</v>
      </c>
      <c r="D4853">
        <v>0</v>
      </c>
      <c r="E4853">
        <v>87</v>
      </c>
    </row>
    <row r="4854" spans="1:5" hidden="1" x14ac:dyDescent="0.25">
      <c r="A4854">
        <v>587</v>
      </c>
      <c r="B4854" t="s">
        <v>289</v>
      </c>
      <c r="C4854" t="s">
        <v>5220</v>
      </c>
      <c r="D4854">
        <v>0</v>
      </c>
      <c r="E4854">
        <v>87</v>
      </c>
    </row>
    <row r="4855" spans="1:5" hidden="1" x14ac:dyDescent="0.25">
      <c r="A4855">
        <v>1160</v>
      </c>
      <c r="B4855" t="s">
        <v>1888</v>
      </c>
      <c r="C4855" t="s">
        <v>5221</v>
      </c>
      <c r="D4855">
        <v>0</v>
      </c>
      <c r="E4855">
        <v>87</v>
      </c>
    </row>
    <row r="4856" spans="1:5" hidden="1" x14ac:dyDescent="0.25">
      <c r="A4856">
        <v>2115</v>
      </c>
      <c r="B4856" t="s">
        <v>35</v>
      </c>
      <c r="C4856" t="s">
        <v>5222</v>
      </c>
      <c r="D4856">
        <v>0</v>
      </c>
      <c r="E4856">
        <v>87</v>
      </c>
    </row>
    <row r="4857" spans="1:5" hidden="1" x14ac:dyDescent="0.25">
      <c r="A4857">
        <v>511</v>
      </c>
      <c r="B4857" t="s">
        <v>239</v>
      </c>
      <c r="C4857" t="s">
        <v>5223</v>
      </c>
      <c r="D4857">
        <v>0</v>
      </c>
      <c r="E4857">
        <v>87</v>
      </c>
    </row>
    <row r="4858" spans="1:5" hidden="1" x14ac:dyDescent="0.25">
      <c r="A4858">
        <v>484</v>
      </c>
      <c r="B4858" t="s">
        <v>1838</v>
      </c>
      <c r="C4858" t="s">
        <v>5224</v>
      </c>
      <c r="D4858">
        <v>0</v>
      </c>
      <c r="E4858">
        <v>87</v>
      </c>
    </row>
    <row r="4859" spans="1:5" hidden="1" x14ac:dyDescent="0.25">
      <c r="A4859">
        <v>1875</v>
      </c>
      <c r="B4859" t="s">
        <v>107</v>
      </c>
      <c r="C4859" t="s">
        <v>5225</v>
      </c>
      <c r="D4859">
        <v>0</v>
      </c>
      <c r="E4859">
        <v>87</v>
      </c>
    </row>
    <row r="4860" spans="1:5" hidden="1" x14ac:dyDescent="0.25">
      <c r="A4860">
        <v>414</v>
      </c>
      <c r="B4860" t="s">
        <v>49</v>
      </c>
      <c r="C4860" t="s">
        <v>5226</v>
      </c>
      <c r="D4860">
        <v>0</v>
      </c>
      <c r="E4860">
        <v>87</v>
      </c>
    </row>
    <row r="4861" spans="1:5" hidden="1" x14ac:dyDescent="0.25">
      <c r="A4861">
        <v>2189</v>
      </c>
      <c r="B4861" t="s">
        <v>37</v>
      </c>
      <c r="C4861" t="s">
        <v>5227</v>
      </c>
      <c r="D4861">
        <v>0</v>
      </c>
      <c r="E4861">
        <v>87</v>
      </c>
    </row>
    <row r="4862" spans="1:5" hidden="1" x14ac:dyDescent="0.25">
      <c r="A4862">
        <v>1129</v>
      </c>
      <c r="B4862" t="s">
        <v>88</v>
      </c>
      <c r="C4862" t="s">
        <v>5228</v>
      </c>
      <c r="D4862">
        <v>0</v>
      </c>
      <c r="E4862">
        <v>87</v>
      </c>
    </row>
    <row r="4863" spans="1:5" hidden="1" x14ac:dyDescent="0.25">
      <c r="A4863">
        <v>1080</v>
      </c>
      <c r="B4863" t="s">
        <v>1008</v>
      </c>
      <c r="C4863" t="s">
        <v>5229</v>
      </c>
      <c r="D4863">
        <v>0</v>
      </c>
      <c r="E4863">
        <v>87</v>
      </c>
    </row>
    <row r="4864" spans="1:5" hidden="1" x14ac:dyDescent="0.25">
      <c r="A4864">
        <v>1355</v>
      </c>
      <c r="B4864" t="s">
        <v>449</v>
      </c>
      <c r="C4864" t="s">
        <v>5230</v>
      </c>
      <c r="D4864">
        <v>0</v>
      </c>
      <c r="E4864">
        <v>87</v>
      </c>
    </row>
    <row r="4865" spans="1:5" hidden="1" x14ac:dyDescent="0.25">
      <c r="A4865">
        <v>2189</v>
      </c>
      <c r="B4865" t="s">
        <v>37</v>
      </c>
      <c r="C4865" t="s">
        <v>5231</v>
      </c>
      <c r="D4865">
        <v>0</v>
      </c>
      <c r="E4865">
        <v>87</v>
      </c>
    </row>
    <row r="4866" spans="1:5" hidden="1" x14ac:dyDescent="0.25">
      <c r="A4866">
        <v>275</v>
      </c>
      <c r="B4866" t="s">
        <v>33</v>
      </c>
      <c r="C4866" t="s">
        <v>5232</v>
      </c>
      <c r="D4866">
        <v>0</v>
      </c>
      <c r="E4866">
        <v>87</v>
      </c>
    </row>
    <row r="4867" spans="1:5" hidden="1" x14ac:dyDescent="0.25">
      <c r="A4867">
        <v>1355</v>
      </c>
      <c r="B4867" t="s">
        <v>449</v>
      </c>
      <c r="C4867" t="s">
        <v>5233</v>
      </c>
      <c r="D4867">
        <v>0</v>
      </c>
      <c r="E4867">
        <v>87</v>
      </c>
    </row>
    <row r="4868" spans="1:5" hidden="1" x14ac:dyDescent="0.25">
      <c r="A4868">
        <v>2204</v>
      </c>
      <c r="B4868" t="s">
        <v>538</v>
      </c>
      <c r="C4868" t="s">
        <v>5234</v>
      </c>
      <c r="D4868">
        <v>0</v>
      </c>
      <c r="E4868">
        <v>87</v>
      </c>
    </row>
    <row r="4869" spans="1:5" hidden="1" x14ac:dyDescent="0.25">
      <c r="A4869">
        <v>958</v>
      </c>
      <c r="B4869" t="s">
        <v>1561</v>
      </c>
      <c r="C4869" t="s">
        <v>5235</v>
      </c>
      <c r="D4869">
        <v>0</v>
      </c>
      <c r="E4869">
        <v>87</v>
      </c>
    </row>
    <row r="4870" spans="1:5" hidden="1" x14ac:dyDescent="0.25">
      <c r="A4870">
        <v>2115</v>
      </c>
      <c r="B4870" t="s">
        <v>35</v>
      </c>
      <c r="C4870" t="s">
        <v>5236</v>
      </c>
      <c r="D4870">
        <v>0</v>
      </c>
      <c r="E4870">
        <v>87</v>
      </c>
    </row>
    <row r="4871" spans="1:5" hidden="1" x14ac:dyDescent="0.25">
      <c r="A4871">
        <v>1111</v>
      </c>
      <c r="B4871" t="s">
        <v>30</v>
      </c>
      <c r="C4871" t="s">
        <v>5237</v>
      </c>
      <c r="D4871">
        <v>0</v>
      </c>
      <c r="E4871">
        <v>87</v>
      </c>
    </row>
    <row r="4872" spans="1:5" hidden="1" x14ac:dyDescent="0.25">
      <c r="A4872">
        <v>1111</v>
      </c>
      <c r="B4872" t="s">
        <v>30</v>
      </c>
      <c r="C4872" t="e">
        <f>-¿Cómo te fue? él le mostró las manos desolladas y enrojecidas hasta reventar en sangre</f>
        <v>#NAME?</v>
      </c>
      <c r="D4872">
        <v>0</v>
      </c>
      <c r="E4872">
        <v>87</v>
      </c>
    </row>
    <row r="4873" spans="1:5" hidden="1" x14ac:dyDescent="0.25">
      <c r="A4873">
        <v>75</v>
      </c>
      <c r="B4873" t="s">
        <v>5</v>
      </c>
      <c r="C4873" t="s">
        <v>5238</v>
      </c>
      <c r="D4873">
        <v>0</v>
      </c>
      <c r="E4873">
        <v>87</v>
      </c>
    </row>
    <row r="4874" spans="1:5" hidden="1" x14ac:dyDescent="0.25">
      <c r="A4874">
        <v>574</v>
      </c>
      <c r="B4874" t="s">
        <v>976</v>
      </c>
      <c r="C4874" t="s">
        <v>5239</v>
      </c>
      <c r="D4874">
        <v>0</v>
      </c>
      <c r="E4874">
        <v>87</v>
      </c>
    </row>
    <row r="4875" spans="1:5" hidden="1" x14ac:dyDescent="0.25">
      <c r="A4875">
        <v>2223</v>
      </c>
      <c r="B4875" t="s">
        <v>103</v>
      </c>
      <c r="C4875" t="s">
        <v>5240</v>
      </c>
      <c r="D4875">
        <v>0</v>
      </c>
      <c r="E4875">
        <v>87</v>
      </c>
    </row>
    <row r="4876" spans="1:5" hidden="1" x14ac:dyDescent="0.25">
      <c r="A4876">
        <v>2316</v>
      </c>
      <c r="B4876" t="s">
        <v>42</v>
      </c>
      <c r="C4876" t="s">
        <v>5241</v>
      </c>
      <c r="D4876">
        <v>0</v>
      </c>
      <c r="E4876">
        <v>87</v>
      </c>
    </row>
    <row r="4877" spans="1:5" hidden="1" x14ac:dyDescent="0.25">
      <c r="A4877">
        <v>2115</v>
      </c>
      <c r="B4877" t="s">
        <v>35</v>
      </c>
      <c r="C4877" t="s">
        <v>5242</v>
      </c>
      <c r="D4877">
        <v>0</v>
      </c>
      <c r="E4877">
        <v>87</v>
      </c>
    </row>
    <row r="4878" spans="1:5" hidden="1" x14ac:dyDescent="0.25">
      <c r="A4878">
        <v>1709</v>
      </c>
      <c r="B4878" t="s">
        <v>541</v>
      </c>
      <c r="C4878" t="s">
        <v>5243</v>
      </c>
      <c r="D4878">
        <v>0</v>
      </c>
      <c r="E4878">
        <v>87</v>
      </c>
    </row>
    <row r="4879" spans="1:5" hidden="1" x14ac:dyDescent="0.25">
      <c r="A4879">
        <v>1098</v>
      </c>
      <c r="B4879" t="s">
        <v>502</v>
      </c>
      <c r="C4879" t="s">
        <v>5244</v>
      </c>
      <c r="D4879">
        <v>0</v>
      </c>
      <c r="E4879">
        <v>87</v>
      </c>
    </row>
    <row r="4880" spans="1:5" hidden="1" x14ac:dyDescent="0.25">
      <c r="A4880">
        <v>890</v>
      </c>
      <c r="B4880" t="s">
        <v>952</v>
      </c>
      <c r="C4880" t="s">
        <v>5245</v>
      </c>
      <c r="D4880">
        <v>0</v>
      </c>
      <c r="E4880">
        <v>87</v>
      </c>
    </row>
    <row r="4881" spans="1:5" hidden="1" x14ac:dyDescent="0.25">
      <c r="A4881">
        <v>2328</v>
      </c>
      <c r="B4881" t="s">
        <v>2685</v>
      </c>
      <c r="C4881" t="s">
        <v>5246</v>
      </c>
      <c r="D4881">
        <v>0</v>
      </c>
      <c r="E4881">
        <v>87</v>
      </c>
    </row>
    <row r="4882" spans="1:5" hidden="1" x14ac:dyDescent="0.25">
      <c r="A4882">
        <v>509</v>
      </c>
      <c r="B4882" t="s">
        <v>5247</v>
      </c>
      <c r="C4882" t="s">
        <v>5248</v>
      </c>
      <c r="D4882">
        <v>0</v>
      </c>
      <c r="E4882">
        <v>87</v>
      </c>
    </row>
    <row r="4883" spans="1:5" hidden="1" x14ac:dyDescent="0.25">
      <c r="A4883">
        <v>1700</v>
      </c>
      <c r="B4883" t="s">
        <v>625</v>
      </c>
      <c r="C4883" t="s">
        <v>5249</v>
      </c>
      <c r="D4883">
        <v>0</v>
      </c>
      <c r="E4883">
        <v>87</v>
      </c>
    </row>
    <row r="4884" spans="1:5" hidden="1" x14ac:dyDescent="0.25">
      <c r="A4884">
        <v>459</v>
      </c>
      <c r="B4884" t="s">
        <v>556</v>
      </c>
      <c r="C4884" t="s">
        <v>5250</v>
      </c>
      <c r="D4884">
        <v>0</v>
      </c>
      <c r="E4884">
        <v>87</v>
      </c>
    </row>
    <row r="4885" spans="1:5" hidden="1" x14ac:dyDescent="0.25">
      <c r="A4885">
        <v>769</v>
      </c>
      <c r="B4885" t="s">
        <v>271</v>
      </c>
      <c r="C4885" t="s">
        <v>5251</v>
      </c>
      <c r="D4885">
        <v>0</v>
      </c>
      <c r="E4885">
        <v>87</v>
      </c>
    </row>
    <row r="4886" spans="1:5" hidden="1" x14ac:dyDescent="0.25">
      <c r="A4886">
        <v>757</v>
      </c>
      <c r="B4886" t="s">
        <v>1900</v>
      </c>
      <c r="C4886" t="s">
        <v>5252</v>
      </c>
      <c r="D4886">
        <v>0</v>
      </c>
      <c r="E4886">
        <v>87</v>
      </c>
    </row>
    <row r="4887" spans="1:5" hidden="1" x14ac:dyDescent="0.25">
      <c r="A4887">
        <v>2303</v>
      </c>
      <c r="B4887" t="s">
        <v>887</v>
      </c>
      <c r="C4887" t="s">
        <v>5253</v>
      </c>
      <c r="D4887">
        <v>0</v>
      </c>
      <c r="E4887">
        <v>87</v>
      </c>
    </row>
    <row r="4888" spans="1:5" hidden="1" x14ac:dyDescent="0.25">
      <c r="A4888">
        <v>2141</v>
      </c>
      <c r="B4888" t="s">
        <v>328</v>
      </c>
      <c r="C4888" t="s">
        <v>5254</v>
      </c>
      <c r="D4888">
        <v>0</v>
      </c>
      <c r="E4888">
        <v>87</v>
      </c>
    </row>
    <row r="4889" spans="1:5" hidden="1" x14ac:dyDescent="0.25">
      <c r="A4889">
        <v>2184</v>
      </c>
      <c r="B4889" t="s">
        <v>5255</v>
      </c>
      <c r="C4889" t="s">
        <v>5256</v>
      </c>
      <c r="D4889">
        <v>0</v>
      </c>
      <c r="E4889">
        <v>87</v>
      </c>
    </row>
    <row r="4890" spans="1:5" hidden="1" x14ac:dyDescent="0.25">
      <c r="A4890">
        <v>243</v>
      </c>
      <c r="B4890" t="s">
        <v>276</v>
      </c>
      <c r="C4890" t="s">
        <v>5257</v>
      </c>
      <c r="D4890">
        <v>0</v>
      </c>
      <c r="E4890">
        <v>87</v>
      </c>
    </row>
    <row r="4891" spans="1:5" hidden="1" x14ac:dyDescent="0.25">
      <c r="A4891">
        <v>2115</v>
      </c>
      <c r="B4891" t="s">
        <v>35</v>
      </c>
      <c r="C4891" t="s">
        <v>5258</v>
      </c>
      <c r="D4891">
        <v>0</v>
      </c>
      <c r="E4891">
        <v>87</v>
      </c>
    </row>
    <row r="4892" spans="1:5" hidden="1" x14ac:dyDescent="0.25">
      <c r="A4892">
        <v>459</v>
      </c>
      <c r="B4892" t="s">
        <v>556</v>
      </c>
      <c r="C4892" t="s">
        <v>5259</v>
      </c>
      <c r="D4892">
        <v>0</v>
      </c>
      <c r="E4892">
        <v>87</v>
      </c>
    </row>
    <row r="4893" spans="1:5" hidden="1" x14ac:dyDescent="0.25">
      <c r="A4893">
        <v>382</v>
      </c>
      <c r="B4893" t="s">
        <v>9</v>
      </c>
      <c r="C4893" t="s">
        <v>5260</v>
      </c>
      <c r="D4893">
        <v>0</v>
      </c>
      <c r="E4893">
        <v>87</v>
      </c>
    </row>
    <row r="4894" spans="1:5" hidden="1" x14ac:dyDescent="0.25">
      <c r="A4894">
        <v>1954</v>
      </c>
      <c r="B4894" t="s">
        <v>83</v>
      </c>
      <c r="C4894" t="s">
        <v>5261</v>
      </c>
      <c r="D4894">
        <v>0</v>
      </c>
      <c r="E4894">
        <v>87</v>
      </c>
    </row>
    <row r="4895" spans="1:5" hidden="1" x14ac:dyDescent="0.25">
      <c r="A4895">
        <v>513</v>
      </c>
      <c r="B4895" t="s">
        <v>61</v>
      </c>
      <c r="C4895" t="s">
        <v>5262</v>
      </c>
      <c r="D4895">
        <v>0</v>
      </c>
      <c r="E4895">
        <v>87</v>
      </c>
    </row>
    <row r="4896" spans="1:5" hidden="1" x14ac:dyDescent="0.25">
      <c r="A4896">
        <v>2182</v>
      </c>
      <c r="B4896" t="s">
        <v>113</v>
      </c>
      <c r="C4896" t="s">
        <v>5263</v>
      </c>
      <c r="D4896">
        <v>0</v>
      </c>
      <c r="E4896">
        <v>87</v>
      </c>
    </row>
    <row r="4897" spans="1:5" hidden="1" x14ac:dyDescent="0.25">
      <c r="A4897">
        <v>1692</v>
      </c>
      <c r="B4897" t="s">
        <v>202</v>
      </c>
      <c r="C4897" t="s">
        <v>5264</v>
      </c>
      <c r="D4897">
        <v>0</v>
      </c>
      <c r="E4897">
        <v>87</v>
      </c>
    </row>
    <row r="4898" spans="1:5" hidden="1" x14ac:dyDescent="0.25">
      <c r="A4898">
        <v>500</v>
      </c>
      <c r="B4898" t="s">
        <v>278</v>
      </c>
      <c r="C4898" t="s">
        <v>5265</v>
      </c>
      <c r="D4898">
        <v>0</v>
      </c>
      <c r="E4898">
        <v>87</v>
      </c>
    </row>
    <row r="4899" spans="1:5" hidden="1" x14ac:dyDescent="0.25">
      <c r="A4899">
        <v>513</v>
      </c>
      <c r="B4899" t="s">
        <v>61</v>
      </c>
      <c r="C4899" t="s">
        <v>5266</v>
      </c>
      <c r="D4899">
        <v>0</v>
      </c>
      <c r="E4899">
        <v>87</v>
      </c>
    </row>
    <row r="4900" spans="1:5" hidden="1" x14ac:dyDescent="0.25">
      <c r="A4900">
        <v>1464</v>
      </c>
      <c r="B4900" t="s">
        <v>55</v>
      </c>
      <c r="C4900" t="s">
        <v>5267</v>
      </c>
      <c r="D4900">
        <v>0</v>
      </c>
      <c r="E4900">
        <v>87</v>
      </c>
    </row>
    <row r="4901" spans="1:5" hidden="1" x14ac:dyDescent="0.25">
      <c r="A4901">
        <v>610</v>
      </c>
      <c r="B4901" t="s">
        <v>1212</v>
      </c>
      <c r="C4901" t="s">
        <v>5268</v>
      </c>
      <c r="D4901">
        <v>0</v>
      </c>
      <c r="E4901">
        <v>87</v>
      </c>
    </row>
    <row r="4902" spans="1:5" hidden="1" x14ac:dyDescent="0.25">
      <c r="A4902">
        <v>1876</v>
      </c>
      <c r="B4902" t="s">
        <v>57</v>
      </c>
      <c r="C4902" t="s">
        <v>5269</v>
      </c>
      <c r="D4902">
        <v>0</v>
      </c>
      <c r="E4902">
        <v>87</v>
      </c>
    </row>
    <row r="4903" spans="1:5" hidden="1" x14ac:dyDescent="0.25">
      <c r="A4903">
        <v>1025</v>
      </c>
      <c r="B4903" t="s">
        <v>413</v>
      </c>
      <c r="C4903" t="s">
        <v>5270</v>
      </c>
      <c r="D4903">
        <v>0</v>
      </c>
      <c r="E4903">
        <v>87</v>
      </c>
    </row>
    <row r="4904" spans="1:5" hidden="1" x14ac:dyDescent="0.25">
      <c r="A4904">
        <v>1237</v>
      </c>
      <c r="B4904" t="s">
        <v>15</v>
      </c>
      <c r="C4904" t="s">
        <v>5271</v>
      </c>
      <c r="D4904">
        <v>0</v>
      </c>
      <c r="E4904">
        <v>87</v>
      </c>
    </row>
    <row r="4905" spans="1:5" hidden="1" x14ac:dyDescent="0.25">
      <c r="A4905">
        <v>1111</v>
      </c>
      <c r="B4905" t="s">
        <v>30</v>
      </c>
      <c r="C4905" t="s">
        <v>5272</v>
      </c>
      <c r="D4905">
        <v>0</v>
      </c>
      <c r="E4905">
        <v>87</v>
      </c>
    </row>
    <row r="4906" spans="1:5" hidden="1" x14ac:dyDescent="0.25">
      <c r="A4906">
        <v>846</v>
      </c>
      <c r="B4906" t="s">
        <v>344</v>
      </c>
      <c r="C4906" t="s">
        <v>5273</v>
      </c>
      <c r="D4906">
        <v>0</v>
      </c>
      <c r="E4906">
        <v>87</v>
      </c>
    </row>
    <row r="4907" spans="1:5" hidden="1" x14ac:dyDescent="0.25">
      <c r="A4907">
        <v>1111</v>
      </c>
      <c r="B4907" t="s">
        <v>30</v>
      </c>
      <c r="C4907" t="s">
        <v>5274</v>
      </c>
      <c r="D4907">
        <v>0</v>
      </c>
      <c r="E4907">
        <v>87</v>
      </c>
    </row>
    <row r="4908" spans="1:5" hidden="1" x14ac:dyDescent="0.25">
      <c r="A4908">
        <v>636</v>
      </c>
      <c r="B4908" t="s">
        <v>296</v>
      </c>
      <c r="C4908" t="s">
        <v>5275</v>
      </c>
      <c r="D4908">
        <v>0</v>
      </c>
      <c r="E4908">
        <v>87</v>
      </c>
    </row>
    <row r="4909" spans="1:5" hidden="1" x14ac:dyDescent="0.25">
      <c r="A4909">
        <v>1526</v>
      </c>
      <c r="B4909" t="s">
        <v>399</v>
      </c>
      <c r="C4909" t="s">
        <v>5276</v>
      </c>
      <c r="D4909">
        <v>0</v>
      </c>
      <c r="E4909">
        <v>87</v>
      </c>
    </row>
    <row r="4910" spans="1:5" hidden="1" x14ac:dyDescent="0.25">
      <c r="A4910">
        <v>2249</v>
      </c>
      <c r="B4910" t="s">
        <v>59</v>
      </c>
      <c r="C4910" t="s">
        <v>5277</v>
      </c>
      <c r="D4910">
        <v>0</v>
      </c>
      <c r="E4910">
        <v>87</v>
      </c>
    </row>
    <row r="4911" spans="1:5" hidden="1" x14ac:dyDescent="0.25">
      <c r="A4911">
        <v>1111</v>
      </c>
      <c r="B4911" t="s">
        <v>30</v>
      </c>
      <c r="C4911" t="s">
        <v>5278</v>
      </c>
      <c r="D4911">
        <v>0</v>
      </c>
      <c r="E4911">
        <v>87</v>
      </c>
    </row>
    <row r="4912" spans="1:5" hidden="1" x14ac:dyDescent="0.25">
      <c r="A4912">
        <v>2176</v>
      </c>
      <c r="B4912" t="s">
        <v>66</v>
      </c>
      <c r="C4912" t="s">
        <v>5279</v>
      </c>
      <c r="D4912">
        <v>0</v>
      </c>
      <c r="E4912">
        <v>87</v>
      </c>
    </row>
    <row r="4913" spans="1:5" hidden="1" x14ac:dyDescent="0.25">
      <c r="A4913">
        <v>409</v>
      </c>
      <c r="B4913" t="s">
        <v>4445</v>
      </c>
      <c r="C4913" t="s">
        <v>5280</v>
      </c>
      <c r="D4913">
        <v>0</v>
      </c>
      <c r="E4913">
        <v>87</v>
      </c>
    </row>
    <row r="4914" spans="1:5" hidden="1" x14ac:dyDescent="0.25">
      <c r="A4914">
        <v>2115</v>
      </c>
      <c r="B4914" t="s">
        <v>35</v>
      </c>
      <c r="C4914" t="s">
        <v>5281</v>
      </c>
      <c r="D4914">
        <v>0</v>
      </c>
      <c r="E4914">
        <v>87</v>
      </c>
    </row>
    <row r="4915" spans="1:5" hidden="1" x14ac:dyDescent="0.25">
      <c r="A4915">
        <v>2176</v>
      </c>
      <c r="B4915" t="s">
        <v>66</v>
      </c>
      <c r="C4915" t="s">
        <v>5282</v>
      </c>
      <c r="D4915">
        <v>0</v>
      </c>
      <c r="E4915">
        <v>88</v>
      </c>
    </row>
    <row r="4916" spans="1:5" hidden="1" x14ac:dyDescent="0.25">
      <c r="A4916">
        <v>2196</v>
      </c>
      <c r="B4916" t="s">
        <v>480</v>
      </c>
      <c r="C4916" t="s">
        <v>5283</v>
      </c>
      <c r="D4916">
        <v>0</v>
      </c>
      <c r="E4916">
        <v>88</v>
      </c>
    </row>
    <row r="4917" spans="1:5" hidden="1" x14ac:dyDescent="0.25">
      <c r="A4917">
        <v>795</v>
      </c>
      <c r="B4917" t="s">
        <v>5284</v>
      </c>
      <c r="C4917" t="s">
        <v>5285</v>
      </c>
      <c r="D4917">
        <v>0</v>
      </c>
      <c r="E4917">
        <v>88</v>
      </c>
    </row>
    <row r="4918" spans="1:5" hidden="1" x14ac:dyDescent="0.25">
      <c r="A4918">
        <v>1450</v>
      </c>
      <c r="B4918" t="s">
        <v>241</v>
      </c>
      <c r="C4918" t="e">
        <f>-Siempre Está furioso - dijo Pitaluga- por lo que se descubre, por lo que no se descubre</f>
        <v>#NAME?</v>
      </c>
      <c r="D4918">
        <v>0</v>
      </c>
      <c r="E4918">
        <v>88</v>
      </c>
    </row>
    <row r="4919" spans="1:5" hidden="1" x14ac:dyDescent="0.25">
      <c r="A4919">
        <v>2115</v>
      </c>
      <c r="B4919" t="s">
        <v>35</v>
      </c>
      <c r="C4919" t="s">
        <v>5286</v>
      </c>
      <c r="D4919">
        <v>0</v>
      </c>
      <c r="E4919">
        <v>88</v>
      </c>
    </row>
    <row r="4920" spans="1:5" hidden="1" x14ac:dyDescent="0.25">
      <c r="A4920">
        <v>636</v>
      </c>
      <c r="B4920" t="s">
        <v>296</v>
      </c>
      <c r="C4920" t="s">
        <v>5287</v>
      </c>
      <c r="D4920">
        <v>0</v>
      </c>
      <c r="E4920">
        <v>88</v>
      </c>
    </row>
    <row r="4921" spans="1:5" hidden="1" x14ac:dyDescent="0.25">
      <c r="A4921">
        <v>1374</v>
      </c>
      <c r="B4921" t="s">
        <v>1593</v>
      </c>
      <c r="C4921" t="s">
        <v>5288</v>
      </c>
      <c r="D4921">
        <v>0</v>
      </c>
      <c r="E4921">
        <v>88</v>
      </c>
    </row>
    <row r="4922" spans="1:5" hidden="1" x14ac:dyDescent="0.25">
      <c r="A4922">
        <v>1450</v>
      </c>
      <c r="B4922" t="s">
        <v>241</v>
      </c>
      <c r="C4922" t="s">
        <v>5289</v>
      </c>
      <c r="D4922">
        <v>0</v>
      </c>
      <c r="E4922">
        <v>88</v>
      </c>
    </row>
    <row r="4923" spans="1:5" hidden="1" x14ac:dyDescent="0.25">
      <c r="A4923">
        <v>513</v>
      </c>
      <c r="B4923" t="s">
        <v>61</v>
      </c>
      <c r="C4923" t="s">
        <v>5290</v>
      </c>
      <c r="D4923">
        <v>0</v>
      </c>
      <c r="E4923">
        <v>88</v>
      </c>
    </row>
    <row r="4924" spans="1:5" hidden="1" x14ac:dyDescent="0.25">
      <c r="A4924">
        <v>2115</v>
      </c>
      <c r="B4924" t="s">
        <v>35</v>
      </c>
      <c r="C4924" t="s">
        <v>5291</v>
      </c>
      <c r="D4924">
        <v>0</v>
      </c>
      <c r="E4924">
        <v>88</v>
      </c>
    </row>
    <row r="4925" spans="1:5" hidden="1" x14ac:dyDescent="0.25">
      <c r="A4925">
        <v>365</v>
      </c>
      <c r="B4925" t="s">
        <v>109</v>
      </c>
      <c r="C4925" t="s">
        <v>5292</v>
      </c>
      <c r="D4925">
        <v>0</v>
      </c>
      <c r="E4925">
        <v>88</v>
      </c>
    </row>
    <row r="4926" spans="1:5" hidden="1" x14ac:dyDescent="0.25">
      <c r="A4926">
        <v>405</v>
      </c>
      <c r="B4926" t="s">
        <v>189</v>
      </c>
      <c r="C4926" t="s">
        <v>5293</v>
      </c>
      <c r="D4926">
        <v>0</v>
      </c>
      <c r="E4926">
        <v>88</v>
      </c>
    </row>
    <row r="4927" spans="1:5" hidden="1" x14ac:dyDescent="0.25">
      <c r="A4927">
        <v>1374</v>
      </c>
      <c r="B4927" t="s">
        <v>1593</v>
      </c>
      <c r="C4927" t="s">
        <v>5294</v>
      </c>
      <c r="D4927">
        <v>0</v>
      </c>
      <c r="E4927">
        <v>88</v>
      </c>
    </row>
    <row r="4928" spans="1:5" hidden="1" x14ac:dyDescent="0.25">
      <c r="A4928">
        <v>1355</v>
      </c>
      <c r="B4928" t="s">
        <v>449</v>
      </c>
      <c r="C4928" t="s">
        <v>5295</v>
      </c>
      <c r="D4928">
        <v>0</v>
      </c>
      <c r="E4928">
        <v>88</v>
      </c>
    </row>
    <row r="4929" spans="1:5" hidden="1" x14ac:dyDescent="0.25">
      <c r="A4929">
        <v>2200</v>
      </c>
      <c r="B4929" t="s">
        <v>5296</v>
      </c>
      <c r="C4929" t="s">
        <v>5297</v>
      </c>
      <c r="D4929">
        <v>0</v>
      </c>
      <c r="E4929">
        <v>88</v>
      </c>
    </row>
    <row r="4930" spans="1:5" hidden="1" x14ac:dyDescent="0.25">
      <c r="A4930">
        <v>1795</v>
      </c>
      <c r="B4930" t="s">
        <v>4833</v>
      </c>
      <c r="C4930" t="s">
        <v>5298</v>
      </c>
      <c r="D4930">
        <v>0</v>
      </c>
      <c r="E4930">
        <v>88</v>
      </c>
    </row>
    <row r="4931" spans="1:5" hidden="1" x14ac:dyDescent="0.25">
      <c r="A4931">
        <v>1111</v>
      </c>
      <c r="B4931" t="s">
        <v>30</v>
      </c>
      <c r="C4931" t="e">
        <f>-¿A Quién le importan mis manos? - dijo ella, suspirando- soy una pobre mujer abandonada</f>
        <v>#NAME?</v>
      </c>
      <c r="D4931">
        <v>0</v>
      </c>
      <c r="E4931">
        <v>88</v>
      </c>
    </row>
    <row r="4932" spans="1:5" hidden="1" x14ac:dyDescent="0.25">
      <c r="A4932">
        <v>405</v>
      </c>
      <c r="B4932" t="s">
        <v>189</v>
      </c>
      <c r="C4932" t="s">
        <v>12794</v>
      </c>
      <c r="D4932">
        <v>0</v>
      </c>
      <c r="E4932">
        <v>0</v>
      </c>
    </row>
    <row r="4933" spans="1:5" hidden="1" x14ac:dyDescent="0.25">
      <c r="A4933">
        <v>1355</v>
      </c>
      <c r="B4933" t="s">
        <v>449</v>
      </c>
      <c r="C4933" t="s">
        <v>5299</v>
      </c>
      <c r="D4933">
        <v>0</v>
      </c>
      <c r="E4933">
        <v>88</v>
      </c>
    </row>
    <row r="4934" spans="1:5" hidden="1" x14ac:dyDescent="0.25">
      <c r="A4934">
        <v>1669</v>
      </c>
      <c r="B4934" t="s">
        <v>176</v>
      </c>
      <c r="C4934" t="s">
        <v>5300</v>
      </c>
      <c r="D4934">
        <v>0</v>
      </c>
      <c r="E4934">
        <v>88</v>
      </c>
    </row>
    <row r="4935" spans="1:5" hidden="1" x14ac:dyDescent="0.25">
      <c r="A4935">
        <v>75</v>
      </c>
      <c r="B4935" t="s">
        <v>5</v>
      </c>
      <c r="C4935" t="s">
        <v>5301</v>
      </c>
      <c r="D4935">
        <v>0</v>
      </c>
      <c r="E4935">
        <v>88</v>
      </c>
    </row>
    <row r="4936" spans="1:5" hidden="1" x14ac:dyDescent="0.25">
      <c r="A4936">
        <v>511</v>
      </c>
      <c r="B4936" t="s">
        <v>239</v>
      </c>
      <c r="C4936" t="s">
        <v>5302</v>
      </c>
      <c r="D4936">
        <v>0</v>
      </c>
      <c r="E4936">
        <v>88</v>
      </c>
    </row>
    <row r="4937" spans="1:5" hidden="1" x14ac:dyDescent="0.25">
      <c r="A4937">
        <v>1163</v>
      </c>
      <c r="B4937" t="s">
        <v>987</v>
      </c>
      <c r="C4937" t="s">
        <v>5303</v>
      </c>
      <c r="D4937">
        <v>0</v>
      </c>
      <c r="E4937">
        <v>88</v>
      </c>
    </row>
    <row r="4938" spans="1:5" hidden="1" x14ac:dyDescent="0.25">
      <c r="A4938">
        <v>1279</v>
      </c>
      <c r="B4938" t="s">
        <v>438</v>
      </c>
      <c r="C4938" t="s">
        <v>5304</v>
      </c>
      <c r="D4938">
        <v>0</v>
      </c>
      <c r="E4938">
        <v>88</v>
      </c>
    </row>
    <row r="4939" spans="1:5" hidden="1" x14ac:dyDescent="0.25">
      <c r="A4939">
        <v>1875</v>
      </c>
      <c r="B4939" t="s">
        <v>107</v>
      </c>
      <c r="C4939" t="s">
        <v>5305</v>
      </c>
      <c r="D4939">
        <v>0</v>
      </c>
      <c r="E4939">
        <v>88</v>
      </c>
    </row>
    <row r="4940" spans="1:5" hidden="1" x14ac:dyDescent="0.25">
      <c r="A4940">
        <v>510</v>
      </c>
      <c r="B4940" t="s">
        <v>3556</v>
      </c>
      <c r="C4940" t="s">
        <v>5306</v>
      </c>
      <c r="D4940">
        <v>0</v>
      </c>
      <c r="E4940">
        <v>88</v>
      </c>
    </row>
    <row r="4941" spans="1:5" hidden="1" x14ac:dyDescent="0.25">
      <c r="A4941">
        <v>2115</v>
      </c>
      <c r="B4941" t="s">
        <v>35</v>
      </c>
      <c r="C4941" t="s">
        <v>5307</v>
      </c>
      <c r="D4941">
        <v>0</v>
      </c>
      <c r="E4941">
        <v>88</v>
      </c>
    </row>
    <row r="4942" spans="1:5" hidden="1" x14ac:dyDescent="0.25">
      <c r="A4942">
        <v>2289</v>
      </c>
      <c r="B4942" t="s">
        <v>471</v>
      </c>
      <c r="C4942" t="s">
        <v>5308</v>
      </c>
      <c r="D4942">
        <v>0</v>
      </c>
      <c r="E4942">
        <v>88</v>
      </c>
    </row>
    <row r="4943" spans="1:5" hidden="1" x14ac:dyDescent="0.25">
      <c r="A4943">
        <v>1552</v>
      </c>
      <c r="B4943" t="s">
        <v>946</v>
      </c>
      <c r="C4943" t="s">
        <v>5309</v>
      </c>
      <c r="D4943">
        <v>0</v>
      </c>
      <c r="E4943">
        <v>88</v>
      </c>
    </row>
    <row r="4944" spans="1:5" hidden="1" x14ac:dyDescent="0.25">
      <c r="A4944">
        <v>1098</v>
      </c>
      <c r="B4944" t="s">
        <v>502</v>
      </c>
      <c r="C4944" t="s">
        <v>5310</v>
      </c>
      <c r="D4944">
        <v>0</v>
      </c>
      <c r="E4944">
        <v>88</v>
      </c>
    </row>
    <row r="4945" spans="1:5" hidden="1" x14ac:dyDescent="0.25">
      <c r="A4945">
        <v>1959</v>
      </c>
      <c r="B4945" t="s">
        <v>545</v>
      </c>
      <c r="C4945" t="s">
        <v>5311</v>
      </c>
      <c r="D4945">
        <v>0</v>
      </c>
      <c r="E4945">
        <v>88</v>
      </c>
    </row>
    <row r="4946" spans="1:5" hidden="1" x14ac:dyDescent="0.25">
      <c r="A4946">
        <v>1111</v>
      </c>
      <c r="B4946" t="s">
        <v>30</v>
      </c>
      <c r="C4946" t="s">
        <v>5312</v>
      </c>
      <c r="D4946">
        <v>0</v>
      </c>
      <c r="E4946">
        <v>88</v>
      </c>
    </row>
    <row r="4947" spans="1:5" hidden="1" x14ac:dyDescent="0.25">
      <c r="A4947">
        <v>2115</v>
      </c>
      <c r="B4947" t="s">
        <v>35</v>
      </c>
      <c r="C4947" t="s">
        <v>5313</v>
      </c>
      <c r="D4947">
        <v>0</v>
      </c>
      <c r="E4947">
        <v>88</v>
      </c>
    </row>
    <row r="4948" spans="1:5" hidden="1" x14ac:dyDescent="0.25">
      <c r="A4948">
        <v>1860</v>
      </c>
      <c r="B4948" t="s">
        <v>348</v>
      </c>
      <c r="C4948" t="s">
        <v>5314</v>
      </c>
      <c r="D4948">
        <v>0</v>
      </c>
      <c r="E4948">
        <v>88</v>
      </c>
    </row>
    <row r="4949" spans="1:5" hidden="1" x14ac:dyDescent="0.25">
      <c r="A4949">
        <v>1875</v>
      </c>
      <c r="B4949" t="s">
        <v>107</v>
      </c>
      <c r="C4949" t="s">
        <v>5315</v>
      </c>
      <c r="D4949">
        <v>0</v>
      </c>
      <c r="E4949">
        <v>88</v>
      </c>
    </row>
    <row r="4950" spans="1:5" hidden="1" x14ac:dyDescent="0.25">
      <c r="A4950">
        <v>1669</v>
      </c>
      <c r="B4950" t="s">
        <v>176</v>
      </c>
      <c r="C4950" t="s">
        <v>5316</v>
      </c>
      <c r="D4950">
        <v>0</v>
      </c>
      <c r="E4950">
        <v>88</v>
      </c>
    </row>
    <row r="4951" spans="1:5" hidden="1" x14ac:dyDescent="0.25">
      <c r="A4951">
        <v>2294</v>
      </c>
      <c r="B4951" t="s">
        <v>71</v>
      </c>
      <c r="C4951" t="s">
        <v>5317</v>
      </c>
      <c r="D4951">
        <v>0</v>
      </c>
      <c r="E4951">
        <v>88</v>
      </c>
    </row>
    <row r="4952" spans="1:5" hidden="1" x14ac:dyDescent="0.25">
      <c r="A4952">
        <v>2115</v>
      </c>
      <c r="B4952" t="s">
        <v>35</v>
      </c>
      <c r="C4952" t="s">
        <v>12795</v>
      </c>
      <c r="D4952">
        <v>0</v>
      </c>
      <c r="E4952">
        <v>0</v>
      </c>
    </row>
    <row r="4953" spans="1:5" hidden="1" x14ac:dyDescent="0.25">
      <c r="A4953">
        <v>2236</v>
      </c>
      <c r="B4953" t="s">
        <v>90</v>
      </c>
      <c r="C4953" t="s">
        <v>5318</v>
      </c>
      <c r="D4953">
        <v>0</v>
      </c>
      <c r="E4953">
        <v>88</v>
      </c>
    </row>
    <row r="4954" spans="1:5" hidden="1" x14ac:dyDescent="0.25">
      <c r="A4954">
        <v>846</v>
      </c>
      <c r="B4954" t="s">
        <v>344</v>
      </c>
      <c r="C4954" t="s">
        <v>5319</v>
      </c>
      <c r="D4954">
        <v>0</v>
      </c>
      <c r="E4954">
        <v>88</v>
      </c>
    </row>
    <row r="4955" spans="1:5" hidden="1" x14ac:dyDescent="0.25">
      <c r="A4955">
        <v>1738</v>
      </c>
      <c r="B4955" t="s">
        <v>21</v>
      </c>
      <c r="C4955" t="s">
        <v>5320</v>
      </c>
      <c r="D4955">
        <v>0</v>
      </c>
      <c r="E4955">
        <v>88</v>
      </c>
    </row>
    <row r="4956" spans="1:5" hidden="1" x14ac:dyDescent="0.25">
      <c r="A4956">
        <v>642</v>
      </c>
      <c r="B4956" t="s">
        <v>676</v>
      </c>
      <c r="C4956" t="s">
        <v>5321</v>
      </c>
      <c r="D4956">
        <v>0</v>
      </c>
      <c r="E4956">
        <v>88</v>
      </c>
    </row>
    <row r="4957" spans="1:5" hidden="1" x14ac:dyDescent="0.25">
      <c r="A4957">
        <v>2316</v>
      </c>
      <c r="B4957" t="s">
        <v>42</v>
      </c>
      <c r="C4957" t="s">
        <v>5322</v>
      </c>
      <c r="D4957">
        <v>0</v>
      </c>
      <c r="E4957">
        <v>88</v>
      </c>
    </row>
    <row r="4958" spans="1:5" hidden="1" x14ac:dyDescent="0.25">
      <c r="A4958">
        <v>1111</v>
      </c>
      <c r="B4958" t="s">
        <v>30</v>
      </c>
      <c r="C4958" t="s">
        <v>5323</v>
      </c>
      <c r="D4958">
        <v>0</v>
      </c>
      <c r="E4958">
        <v>88</v>
      </c>
    </row>
    <row r="4959" spans="1:5" hidden="1" x14ac:dyDescent="0.25">
      <c r="A4959">
        <v>2298</v>
      </c>
      <c r="B4959" t="s">
        <v>2567</v>
      </c>
      <c r="C4959" t="s">
        <v>5324</v>
      </c>
      <c r="D4959">
        <v>0</v>
      </c>
      <c r="E4959">
        <v>88</v>
      </c>
    </row>
    <row r="4960" spans="1:5" hidden="1" x14ac:dyDescent="0.25">
      <c r="A4960">
        <v>893</v>
      </c>
      <c r="B4960" t="s">
        <v>80</v>
      </c>
      <c r="C4960" t="s">
        <v>5325</v>
      </c>
      <c r="D4960">
        <v>0</v>
      </c>
      <c r="E4960">
        <v>88</v>
      </c>
    </row>
    <row r="4961" spans="1:5" hidden="1" x14ac:dyDescent="0.25">
      <c r="A4961">
        <v>1804</v>
      </c>
      <c r="B4961" t="s">
        <v>115</v>
      </c>
      <c r="C4961" t="s">
        <v>5326</v>
      </c>
      <c r="D4961">
        <v>0</v>
      </c>
      <c r="E4961">
        <v>88</v>
      </c>
    </row>
    <row r="4962" spans="1:5" hidden="1" x14ac:dyDescent="0.25">
      <c r="A4962">
        <v>84</v>
      </c>
      <c r="B4962" t="s">
        <v>4500</v>
      </c>
      <c r="C4962" t="s">
        <v>5327</v>
      </c>
      <c r="D4962">
        <v>0</v>
      </c>
      <c r="E4962">
        <v>88</v>
      </c>
    </row>
    <row r="4963" spans="1:5" hidden="1" x14ac:dyDescent="0.25">
      <c r="A4963">
        <v>1124</v>
      </c>
      <c r="B4963" t="s">
        <v>4923</v>
      </c>
      <c r="C4963" t="s">
        <v>5328</v>
      </c>
      <c r="D4963">
        <v>0</v>
      </c>
      <c r="E4963">
        <v>88</v>
      </c>
    </row>
    <row r="4964" spans="1:5" hidden="1" x14ac:dyDescent="0.25">
      <c r="A4964">
        <v>1871</v>
      </c>
      <c r="B4964" t="s">
        <v>373</v>
      </c>
      <c r="C4964" t="s">
        <v>5329</v>
      </c>
      <c r="D4964">
        <v>0</v>
      </c>
      <c r="E4964">
        <v>88</v>
      </c>
    </row>
    <row r="4965" spans="1:5" hidden="1" x14ac:dyDescent="0.25">
      <c r="A4965">
        <v>1636</v>
      </c>
      <c r="B4965" t="s">
        <v>573</v>
      </c>
      <c r="C4965" t="s">
        <v>5330</v>
      </c>
      <c r="D4965">
        <v>0</v>
      </c>
      <c r="E4965">
        <v>88</v>
      </c>
    </row>
    <row r="4966" spans="1:5" hidden="1" x14ac:dyDescent="0.25">
      <c r="A4966">
        <v>2141</v>
      </c>
      <c r="B4966" t="s">
        <v>328</v>
      </c>
      <c r="C4966" t="s">
        <v>5331</v>
      </c>
      <c r="D4966">
        <v>0</v>
      </c>
      <c r="E4966">
        <v>88</v>
      </c>
    </row>
    <row r="4967" spans="1:5" hidden="1" x14ac:dyDescent="0.25">
      <c r="A4967">
        <v>382</v>
      </c>
      <c r="B4967" t="s">
        <v>9</v>
      </c>
      <c r="C4967" t="s">
        <v>5332</v>
      </c>
      <c r="D4967">
        <v>0</v>
      </c>
      <c r="E4967">
        <v>88</v>
      </c>
    </row>
    <row r="4968" spans="1:5" hidden="1" x14ac:dyDescent="0.25">
      <c r="A4968">
        <v>1575</v>
      </c>
      <c r="B4968" t="s">
        <v>19</v>
      </c>
      <c r="C4968" t="s">
        <v>5333</v>
      </c>
      <c r="D4968">
        <v>0</v>
      </c>
      <c r="E4968">
        <v>88</v>
      </c>
    </row>
    <row r="4969" spans="1:5" hidden="1" x14ac:dyDescent="0.25">
      <c r="A4969">
        <v>909</v>
      </c>
      <c r="B4969" t="s">
        <v>5334</v>
      </c>
      <c r="C4969" t="s">
        <v>5335</v>
      </c>
      <c r="D4969">
        <v>0</v>
      </c>
      <c r="E4969">
        <v>88</v>
      </c>
    </row>
    <row r="4970" spans="1:5" hidden="1" x14ac:dyDescent="0.25">
      <c r="A4970">
        <v>174</v>
      </c>
      <c r="B4970" t="s">
        <v>144</v>
      </c>
      <c r="C4970" t="s">
        <v>5336</v>
      </c>
      <c r="D4970">
        <v>0</v>
      </c>
      <c r="E4970">
        <v>88</v>
      </c>
    </row>
    <row r="4971" spans="1:5" hidden="1" x14ac:dyDescent="0.25">
      <c r="A4971">
        <v>261</v>
      </c>
      <c r="B4971" t="s">
        <v>40</v>
      </c>
      <c r="C4971" t="s">
        <v>5337</v>
      </c>
      <c r="D4971">
        <v>0</v>
      </c>
      <c r="E4971">
        <v>88</v>
      </c>
    </row>
    <row r="4972" spans="1:5" hidden="1" x14ac:dyDescent="0.25">
      <c r="A4972">
        <v>1413</v>
      </c>
      <c r="B4972" t="s">
        <v>2136</v>
      </c>
      <c r="C4972" t="s">
        <v>5338</v>
      </c>
      <c r="D4972">
        <v>0</v>
      </c>
      <c r="E4972">
        <v>88</v>
      </c>
    </row>
    <row r="4973" spans="1:5" hidden="1" x14ac:dyDescent="0.25">
      <c r="A4973">
        <v>2236</v>
      </c>
      <c r="B4973" t="s">
        <v>90</v>
      </c>
      <c r="C4973" t="s">
        <v>5339</v>
      </c>
      <c r="D4973">
        <v>0</v>
      </c>
      <c r="E4973">
        <v>88</v>
      </c>
    </row>
    <row r="4974" spans="1:5" hidden="1" x14ac:dyDescent="0.25">
      <c r="A4974">
        <v>1429</v>
      </c>
      <c r="B4974" t="s">
        <v>637</v>
      </c>
      <c r="C4974" t="s">
        <v>5340</v>
      </c>
      <c r="D4974">
        <v>0</v>
      </c>
      <c r="E4974">
        <v>88</v>
      </c>
    </row>
    <row r="4975" spans="1:5" hidden="1" x14ac:dyDescent="0.25">
      <c r="A4975">
        <v>121</v>
      </c>
      <c r="B4975" t="s">
        <v>660</v>
      </c>
      <c r="C4975" t="s">
        <v>5341</v>
      </c>
      <c r="D4975">
        <v>0</v>
      </c>
      <c r="E4975">
        <v>88</v>
      </c>
    </row>
    <row r="4976" spans="1:5" hidden="1" x14ac:dyDescent="0.25">
      <c r="A4976">
        <v>288</v>
      </c>
      <c r="B4976" t="s">
        <v>262</v>
      </c>
      <c r="C4976" t="s">
        <v>5342</v>
      </c>
      <c r="D4976">
        <v>0</v>
      </c>
      <c r="E4976">
        <v>88</v>
      </c>
    </row>
    <row r="4977" spans="1:5" hidden="1" x14ac:dyDescent="0.25">
      <c r="A4977">
        <v>2115</v>
      </c>
      <c r="B4977" t="s">
        <v>35</v>
      </c>
      <c r="C4977" t="s">
        <v>5343</v>
      </c>
      <c r="D4977">
        <v>0</v>
      </c>
      <c r="E4977">
        <v>88</v>
      </c>
    </row>
    <row r="4978" spans="1:5" x14ac:dyDescent="0.25">
      <c r="A4978">
        <v>1969</v>
      </c>
      <c r="B4978" t="s">
        <v>606</v>
      </c>
      <c r="C4978" t="s">
        <v>5344</v>
      </c>
      <c r="D4978" s="2">
        <v>2</v>
      </c>
      <c r="E4978">
        <v>88</v>
      </c>
    </row>
    <row r="4979" spans="1:5" hidden="1" x14ac:dyDescent="0.25">
      <c r="A4979">
        <v>513</v>
      </c>
      <c r="B4979" t="s">
        <v>61</v>
      </c>
      <c r="C4979" t="s">
        <v>5345</v>
      </c>
      <c r="D4979">
        <v>0</v>
      </c>
      <c r="E4979">
        <v>88</v>
      </c>
    </row>
    <row r="4980" spans="1:5" hidden="1" x14ac:dyDescent="0.25">
      <c r="A4980">
        <v>2299</v>
      </c>
      <c r="B4980" t="s">
        <v>338</v>
      </c>
      <c r="C4980" t="s">
        <v>5346</v>
      </c>
      <c r="D4980">
        <v>0</v>
      </c>
      <c r="E4980">
        <v>88</v>
      </c>
    </row>
    <row r="4981" spans="1:5" hidden="1" x14ac:dyDescent="0.25">
      <c r="A4981">
        <v>435</v>
      </c>
      <c r="B4981" t="s">
        <v>126</v>
      </c>
      <c r="C4981" t="s">
        <v>5347</v>
      </c>
      <c r="D4981">
        <v>0</v>
      </c>
      <c r="E4981">
        <v>88</v>
      </c>
    </row>
    <row r="4982" spans="1:5" hidden="1" x14ac:dyDescent="0.25">
      <c r="A4982">
        <v>1111</v>
      </c>
      <c r="B4982" t="s">
        <v>30</v>
      </c>
      <c r="C4982" t="s">
        <v>5348</v>
      </c>
      <c r="D4982">
        <v>0</v>
      </c>
      <c r="E4982">
        <v>88</v>
      </c>
    </row>
    <row r="4983" spans="1:5" hidden="1" x14ac:dyDescent="0.25">
      <c r="A4983">
        <v>1225</v>
      </c>
      <c r="B4983" t="s">
        <v>44</v>
      </c>
      <c r="C4983" t="e">
        <f>-¡Ah, mula [6]!Ya te dije que Estaba fregao en esa hacienda, durmiendo en un galpón</f>
        <v>#NAME?</v>
      </c>
      <c r="D4983">
        <v>0</v>
      </c>
      <c r="E4983">
        <v>88</v>
      </c>
    </row>
    <row r="4984" spans="1:5" hidden="1" x14ac:dyDescent="0.25">
      <c r="A4984">
        <v>382</v>
      </c>
      <c r="B4984" t="s">
        <v>9</v>
      </c>
      <c r="C4984" t="s">
        <v>5349</v>
      </c>
      <c r="D4984">
        <v>0</v>
      </c>
      <c r="E4984">
        <v>88</v>
      </c>
    </row>
    <row r="4985" spans="1:5" hidden="1" x14ac:dyDescent="0.25">
      <c r="A4985">
        <v>1977</v>
      </c>
      <c r="B4985" t="s">
        <v>2477</v>
      </c>
      <c r="C4985" t="s">
        <v>5350</v>
      </c>
      <c r="D4985">
        <v>0</v>
      </c>
      <c r="E4985">
        <v>88</v>
      </c>
    </row>
    <row r="4986" spans="1:5" hidden="1" x14ac:dyDescent="0.25">
      <c r="A4986">
        <v>1979</v>
      </c>
      <c r="B4986" t="s">
        <v>4040</v>
      </c>
      <c r="C4986" t="s">
        <v>5351</v>
      </c>
      <c r="D4986">
        <v>0</v>
      </c>
      <c r="E4986">
        <v>88</v>
      </c>
    </row>
    <row r="4987" spans="1:5" hidden="1" x14ac:dyDescent="0.25">
      <c r="A4987">
        <v>258</v>
      </c>
      <c r="B4987" t="s">
        <v>380</v>
      </c>
      <c r="C4987" t="s">
        <v>5352</v>
      </c>
      <c r="D4987">
        <v>0</v>
      </c>
      <c r="E4987">
        <v>88</v>
      </c>
    </row>
    <row r="4988" spans="1:5" hidden="1" x14ac:dyDescent="0.25">
      <c r="A4988">
        <v>382</v>
      </c>
      <c r="B4988" t="s">
        <v>9</v>
      </c>
      <c r="C4988" t="s">
        <v>5353</v>
      </c>
      <c r="D4988">
        <v>0</v>
      </c>
      <c r="E4988">
        <v>88</v>
      </c>
    </row>
    <row r="4989" spans="1:5" hidden="1" x14ac:dyDescent="0.25">
      <c r="A4989">
        <v>2142</v>
      </c>
      <c r="B4989" t="s">
        <v>156</v>
      </c>
      <c r="C4989" t="s">
        <v>5354</v>
      </c>
      <c r="D4989">
        <v>0</v>
      </c>
      <c r="E4989">
        <v>88</v>
      </c>
    </row>
    <row r="4990" spans="1:5" hidden="1" x14ac:dyDescent="0.25">
      <c r="A4990">
        <v>2115</v>
      </c>
      <c r="B4990" t="s">
        <v>35</v>
      </c>
      <c r="C4990" t="s">
        <v>5355</v>
      </c>
      <c r="D4990">
        <v>0</v>
      </c>
      <c r="E4990">
        <v>88</v>
      </c>
    </row>
    <row r="4991" spans="1:5" hidden="1" x14ac:dyDescent="0.25">
      <c r="A4991">
        <v>2185</v>
      </c>
      <c r="B4991" t="s">
        <v>510</v>
      </c>
      <c r="C4991" t="s">
        <v>5356</v>
      </c>
      <c r="D4991">
        <v>0</v>
      </c>
      <c r="E4991">
        <v>88</v>
      </c>
    </row>
    <row r="4992" spans="1:5" hidden="1" x14ac:dyDescent="0.25">
      <c r="A4992">
        <v>1402</v>
      </c>
      <c r="B4992" t="s">
        <v>96</v>
      </c>
      <c r="C4992" t="s">
        <v>5357</v>
      </c>
      <c r="D4992">
        <v>0</v>
      </c>
      <c r="E4992">
        <v>88</v>
      </c>
    </row>
    <row r="4993" spans="1:5" hidden="1" x14ac:dyDescent="0.25">
      <c r="A4993">
        <v>1111</v>
      </c>
      <c r="B4993" t="s">
        <v>30</v>
      </c>
      <c r="C4993" t="s">
        <v>5358</v>
      </c>
      <c r="D4993">
        <v>0</v>
      </c>
      <c r="E4993">
        <v>88</v>
      </c>
    </row>
    <row r="4994" spans="1:5" hidden="1" x14ac:dyDescent="0.25">
      <c r="A4994">
        <v>1876</v>
      </c>
      <c r="B4994" t="s">
        <v>57</v>
      </c>
      <c r="C4994" t="s">
        <v>5359</v>
      </c>
      <c r="D4994">
        <v>0</v>
      </c>
      <c r="E4994">
        <v>88</v>
      </c>
    </row>
    <row r="4995" spans="1:5" hidden="1" x14ac:dyDescent="0.25">
      <c r="A4995">
        <v>1111</v>
      </c>
      <c r="B4995" t="s">
        <v>30</v>
      </c>
      <c r="C4995" t="s">
        <v>5360</v>
      </c>
      <c r="D4995">
        <v>0</v>
      </c>
      <c r="E4995">
        <v>88</v>
      </c>
    </row>
    <row r="4996" spans="1:5" hidden="1" x14ac:dyDescent="0.25">
      <c r="A4996">
        <v>2273</v>
      </c>
      <c r="B4996" t="s">
        <v>2083</v>
      </c>
      <c r="C4996" t="s">
        <v>5361</v>
      </c>
      <c r="D4996">
        <v>0</v>
      </c>
      <c r="E4996">
        <v>88</v>
      </c>
    </row>
    <row r="4997" spans="1:5" hidden="1" x14ac:dyDescent="0.25">
      <c r="A4997">
        <v>788</v>
      </c>
      <c r="B4997" t="s">
        <v>818</v>
      </c>
      <c r="C4997" t="e">
        <f>-¿Nada más? -dijo Gamboa, con una sonrisa burlona por última vez, le pido que sea franco</f>
        <v>#NAME?</v>
      </c>
      <c r="D4997">
        <v>0</v>
      </c>
      <c r="E4997">
        <v>88</v>
      </c>
    </row>
    <row r="4998" spans="1:5" hidden="1" x14ac:dyDescent="0.25">
      <c r="A4998">
        <v>1253</v>
      </c>
      <c r="B4998" t="s">
        <v>205</v>
      </c>
      <c r="C4998" t="s">
        <v>5362</v>
      </c>
      <c r="D4998">
        <v>0</v>
      </c>
      <c r="E4998">
        <v>88</v>
      </c>
    </row>
    <row r="4999" spans="1:5" hidden="1" x14ac:dyDescent="0.25">
      <c r="A4999">
        <v>574</v>
      </c>
      <c r="B4999" t="s">
        <v>976</v>
      </c>
      <c r="C4999" t="s">
        <v>5363</v>
      </c>
      <c r="D4999">
        <v>0</v>
      </c>
      <c r="E4999">
        <v>88</v>
      </c>
    </row>
    <row r="5000" spans="1:5" hidden="1" x14ac:dyDescent="0.25">
      <c r="A5000">
        <v>2316</v>
      </c>
      <c r="B5000" t="s">
        <v>42</v>
      </c>
      <c r="C5000" t="s">
        <v>5364</v>
      </c>
      <c r="D5000">
        <v>0</v>
      </c>
      <c r="E5000">
        <v>88</v>
      </c>
    </row>
    <row r="5001" spans="1:5" hidden="1" x14ac:dyDescent="0.25">
      <c r="A5001">
        <v>57</v>
      </c>
      <c r="B5001" t="s">
        <v>406</v>
      </c>
      <c r="C5001" t="s">
        <v>5365</v>
      </c>
      <c r="D5001">
        <v>0</v>
      </c>
      <c r="E5001">
        <v>88</v>
      </c>
    </row>
    <row r="5002" spans="1:5" hidden="1" x14ac:dyDescent="0.25">
      <c r="A5002">
        <v>1695</v>
      </c>
      <c r="B5002" t="s">
        <v>25</v>
      </c>
      <c r="C5002" t="s">
        <v>5366</v>
      </c>
      <c r="D5002">
        <v>0</v>
      </c>
      <c r="E5002">
        <v>88</v>
      </c>
    </row>
    <row r="5003" spans="1:5" hidden="1" x14ac:dyDescent="0.25">
      <c r="A5003">
        <v>1441</v>
      </c>
      <c r="B5003" t="s">
        <v>2247</v>
      </c>
      <c r="C5003" t="s">
        <v>5367</v>
      </c>
      <c r="D5003">
        <v>0</v>
      </c>
      <c r="E5003">
        <v>88</v>
      </c>
    </row>
    <row r="5004" spans="1:5" hidden="1" x14ac:dyDescent="0.25">
      <c r="A5004">
        <v>265</v>
      </c>
      <c r="B5004" t="s">
        <v>256</v>
      </c>
      <c r="C5004" t="s">
        <v>5368</v>
      </c>
      <c r="D5004">
        <v>0</v>
      </c>
      <c r="E5004">
        <v>88</v>
      </c>
    </row>
    <row r="5005" spans="1:5" hidden="1" x14ac:dyDescent="0.25">
      <c r="A5005">
        <v>1889</v>
      </c>
      <c r="B5005" t="s">
        <v>180</v>
      </c>
      <c r="C5005" t="s">
        <v>5369</v>
      </c>
      <c r="D5005">
        <v>0</v>
      </c>
      <c r="E5005">
        <v>88</v>
      </c>
    </row>
    <row r="5006" spans="1:5" hidden="1" x14ac:dyDescent="0.25">
      <c r="A5006">
        <v>2176</v>
      </c>
      <c r="B5006" t="s">
        <v>66</v>
      </c>
      <c r="C5006" t="s">
        <v>5370</v>
      </c>
      <c r="D5006">
        <v>0</v>
      </c>
      <c r="E5006">
        <v>88</v>
      </c>
    </row>
    <row r="5007" spans="1:5" hidden="1" x14ac:dyDescent="0.25">
      <c r="A5007">
        <v>893</v>
      </c>
      <c r="B5007" t="s">
        <v>80</v>
      </c>
      <c r="C5007" t="s">
        <v>5371</v>
      </c>
      <c r="D5007">
        <v>0</v>
      </c>
      <c r="E5007">
        <v>88</v>
      </c>
    </row>
    <row r="5008" spans="1:5" hidden="1" x14ac:dyDescent="0.25">
      <c r="A5008">
        <v>1355</v>
      </c>
      <c r="B5008" t="s">
        <v>449</v>
      </c>
      <c r="C5008" t="s">
        <v>5372</v>
      </c>
      <c r="D5008">
        <v>0</v>
      </c>
      <c r="E5008">
        <v>88</v>
      </c>
    </row>
    <row r="5009" spans="1:5" hidden="1" x14ac:dyDescent="0.25">
      <c r="A5009">
        <v>539</v>
      </c>
      <c r="B5009" t="s">
        <v>5066</v>
      </c>
      <c r="C5009" t="s">
        <v>5373</v>
      </c>
      <c r="D5009">
        <v>0</v>
      </c>
      <c r="E5009">
        <v>88</v>
      </c>
    </row>
    <row r="5010" spans="1:5" hidden="1" x14ac:dyDescent="0.25">
      <c r="A5010">
        <v>1253</v>
      </c>
      <c r="B5010" t="s">
        <v>205</v>
      </c>
      <c r="C5010" t="s">
        <v>5374</v>
      </c>
      <c r="D5010">
        <v>0</v>
      </c>
      <c r="E5010">
        <v>89</v>
      </c>
    </row>
    <row r="5011" spans="1:5" hidden="1" x14ac:dyDescent="0.25">
      <c r="A5011">
        <v>1374</v>
      </c>
      <c r="B5011" t="s">
        <v>1593</v>
      </c>
      <c r="C5011" t="s">
        <v>5375</v>
      </c>
      <c r="D5011">
        <v>0</v>
      </c>
      <c r="E5011">
        <v>89</v>
      </c>
    </row>
    <row r="5012" spans="1:5" hidden="1" x14ac:dyDescent="0.25">
      <c r="A5012">
        <v>2115</v>
      </c>
      <c r="B5012" t="s">
        <v>35</v>
      </c>
      <c r="C5012" t="s">
        <v>5376</v>
      </c>
      <c r="D5012">
        <v>0</v>
      </c>
      <c r="E5012">
        <v>89</v>
      </c>
    </row>
    <row r="5013" spans="1:5" hidden="1" x14ac:dyDescent="0.25">
      <c r="A5013">
        <v>332</v>
      </c>
      <c r="B5013" t="s">
        <v>717</v>
      </c>
      <c r="C5013" t="s">
        <v>5377</v>
      </c>
      <c r="D5013">
        <v>0</v>
      </c>
      <c r="E5013">
        <v>89</v>
      </c>
    </row>
    <row r="5014" spans="1:5" hidden="1" x14ac:dyDescent="0.25">
      <c r="A5014">
        <v>1383</v>
      </c>
      <c r="B5014" t="s">
        <v>569</v>
      </c>
      <c r="C5014" t="s">
        <v>5378</v>
      </c>
      <c r="D5014">
        <v>0</v>
      </c>
      <c r="E5014">
        <v>89</v>
      </c>
    </row>
    <row r="5015" spans="1:5" hidden="1" x14ac:dyDescent="0.25">
      <c r="A5015">
        <v>1875</v>
      </c>
      <c r="B5015" t="s">
        <v>107</v>
      </c>
      <c r="C5015" t="s">
        <v>5379</v>
      </c>
      <c r="D5015">
        <v>0</v>
      </c>
      <c r="E5015">
        <v>89</v>
      </c>
    </row>
    <row r="5016" spans="1:5" hidden="1" x14ac:dyDescent="0.25">
      <c r="A5016">
        <v>1941</v>
      </c>
      <c r="B5016" t="s">
        <v>5380</v>
      </c>
      <c r="C5016" t="s">
        <v>5381</v>
      </c>
      <c r="D5016">
        <v>0</v>
      </c>
      <c r="E5016">
        <v>89</v>
      </c>
    </row>
    <row r="5017" spans="1:5" hidden="1" x14ac:dyDescent="0.25">
      <c r="A5017">
        <v>1253</v>
      </c>
      <c r="B5017" t="s">
        <v>205</v>
      </c>
      <c r="C5017" t="s">
        <v>5382</v>
      </c>
      <c r="D5017">
        <v>0</v>
      </c>
      <c r="E5017">
        <v>89</v>
      </c>
    </row>
    <row r="5018" spans="1:5" hidden="1" x14ac:dyDescent="0.25">
      <c r="A5018">
        <v>1237</v>
      </c>
      <c r="B5018" t="s">
        <v>15</v>
      </c>
      <c r="C5018" t="s">
        <v>5383</v>
      </c>
      <c r="D5018">
        <v>0</v>
      </c>
      <c r="E5018">
        <v>89</v>
      </c>
    </row>
    <row r="5019" spans="1:5" hidden="1" x14ac:dyDescent="0.25">
      <c r="A5019">
        <v>2310</v>
      </c>
      <c r="B5019" t="s">
        <v>829</v>
      </c>
      <c r="C5019" t="s">
        <v>5384</v>
      </c>
      <c r="D5019">
        <v>0</v>
      </c>
      <c r="E5019">
        <v>89</v>
      </c>
    </row>
    <row r="5020" spans="1:5" hidden="1" x14ac:dyDescent="0.25">
      <c r="A5020">
        <v>797</v>
      </c>
      <c r="B5020" t="s">
        <v>631</v>
      </c>
      <c r="C5020" t="s">
        <v>5385</v>
      </c>
      <c r="D5020">
        <v>0</v>
      </c>
      <c r="E5020">
        <v>89</v>
      </c>
    </row>
    <row r="5021" spans="1:5" hidden="1" x14ac:dyDescent="0.25">
      <c r="A5021">
        <v>414</v>
      </c>
      <c r="B5021" t="s">
        <v>49</v>
      </c>
      <c r="C5021" t="s">
        <v>5386</v>
      </c>
      <c r="D5021">
        <v>0</v>
      </c>
      <c r="E5021">
        <v>89</v>
      </c>
    </row>
    <row r="5022" spans="1:5" hidden="1" x14ac:dyDescent="0.25">
      <c r="A5022">
        <v>760</v>
      </c>
      <c r="B5022" t="s">
        <v>5387</v>
      </c>
      <c r="C5022" t="s">
        <v>5388</v>
      </c>
      <c r="D5022">
        <v>0</v>
      </c>
      <c r="E5022">
        <v>89</v>
      </c>
    </row>
    <row r="5023" spans="1:5" hidden="1" x14ac:dyDescent="0.25">
      <c r="A5023">
        <v>75</v>
      </c>
      <c r="B5023" t="s">
        <v>5</v>
      </c>
      <c r="C5023" t="s">
        <v>5389</v>
      </c>
      <c r="D5023">
        <v>0</v>
      </c>
      <c r="E5023">
        <v>89</v>
      </c>
    </row>
    <row r="5024" spans="1:5" hidden="1" x14ac:dyDescent="0.25">
      <c r="A5024">
        <v>2226</v>
      </c>
      <c r="B5024" t="s">
        <v>2444</v>
      </c>
      <c r="C5024" t="s">
        <v>5390</v>
      </c>
      <c r="D5024">
        <v>0</v>
      </c>
      <c r="E5024">
        <v>89</v>
      </c>
    </row>
    <row r="5025" spans="1:5" hidden="1" x14ac:dyDescent="0.25">
      <c r="A5025">
        <v>1669</v>
      </c>
      <c r="B5025" t="s">
        <v>176</v>
      </c>
      <c r="C5025" t="s">
        <v>5391</v>
      </c>
      <c r="D5025">
        <v>0</v>
      </c>
      <c r="E5025">
        <v>89</v>
      </c>
    </row>
    <row r="5026" spans="1:5" hidden="1" x14ac:dyDescent="0.25">
      <c r="A5026">
        <v>1450</v>
      </c>
      <c r="B5026" t="s">
        <v>241</v>
      </c>
      <c r="C5026" t="s">
        <v>5392</v>
      </c>
      <c r="D5026">
        <v>0</v>
      </c>
      <c r="E5026">
        <v>89</v>
      </c>
    </row>
    <row r="5027" spans="1:5" hidden="1" x14ac:dyDescent="0.25">
      <c r="A5027">
        <v>636</v>
      </c>
      <c r="B5027" t="s">
        <v>296</v>
      </c>
      <c r="C5027" t="s">
        <v>5393</v>
      </c>
      <c r="D5027">
        <v>0</v>
      </c>
      <c r="E5027">
        <v>89</v>
      </c>
    </row>
    <row r="5028" spans="1:5" hidden="1" x14ac:dyDescent="0.25">
      <c r="A5028">
        <v>2115</v>
      </c>
      <c r="B5028" t="s">
        <v>35</v>
      </c>
      <c r="C5028" t="s">
        <v>5394</v>
      </c>
      <c r="D5028">
        <v>0</v>
      </c>
      <c r="E5028">
        <v>89</v>
      </c>
    </row>
    <row r="5029" spans="1:5" hidden="1" x14ac:dyDescent="0.25">
      <c r="A5029">
        <v>1785</v>
      </c>
      <c r="B5029" t="s">
        <v>715</v>
      </c>
      <c r="C5029" t="s">
        <v>5395</v>
      </c>
      <c r="D5029">
        <v>0</v>
      </c>
      <c r="E5029">
        <v>89</v>
      </c>
    </row>
    <row r="5030" spans="1:5" hidden="1" x14ac:dyDescent="0.25">
      <c r="A5030">
        <v>765</v>
      </c>
      <c r="B5030" t="s">
        <v>752</v>
      </c>
      <c r="C5030" t="s">
        <v>5396</v>
      </c>
      <c r="D5030">
        <v>0</v>
      </c>
      <c r="E5030">
        <v>89</v>
      </c>
    </row>
    <row r="5031" spans="1:5" hidden="1" x14ac:dyDescent="0.25">
      <c r="A5031">
        <v>2179</v>
      </c>
      <c r="B5031" t="s">
        <v>402</v>
      </c>
      <c r="C5031" t="s">
        <v>5397</v>
      </c>
      <c r="D5031">
        <v>0</v>
      </c>
      <c r="E5031">
        <v>89</v>
      </c>
    </row>
    <row r="5032" spans="1:5" hidden="1" x14ac:dyDescent="0.25">
      <c r="A5032">
        <v>435</v>
      </c>
      <c r="B5032" t="s">
        <v>126</v>
      </c>
      <c r="C5032" t="s">
        <v>5398</v>
      </c>
      <c r="D5032">
        <v>0</v>
      </c>
      <c r="E5032">
        <v>89</v>
      </c>
    </row>
    <row r="5033" spans="1:5" hidden="1" x14ac:dyDescent="0.25">
      <c r="A5033">
        <v>1046</v>
      </c>
      <c r="B5033" t="s">
        <v>136</v>
      </c>
      <c r="C5033" t="s">
        <v>5399</v>
      </c>
      <c r="D5033">
        <v>0</v>
      </c>
      <c r="E5033">
        <v>89</v>
      </c>
    </row>
    <row r="5034" spans="1:5" hidden="1" x14ac:dyDescent="0.25">
      <c r="A5034">
        <v>75</v>
      </c>
      <c r="B5034" t="s">
        <v>5</v>
      </c>
      <c r="C5034" t="s">
        <v>12796</v>
      </c>
      <c r="D5034">
        <v>0</v>
      </c>
      <c r="E5034">
        <v>0</v>
      </c>
    </row>
    <row r="5035" spans="1:5" hidden="1" x14ac:dyDescent="0.25">
      <c r="A5035">
        <v>1894</v>
      </c>
      <c r="B5035" t="s">
        <v>286</v>
      </c>
      <c r="C5035" t="s">
        <v>5400</v>
      </c>
      <c r="D5035">
        <v>0</v>
      </c>
      <c r="E5035">
        <v>89</v>
      </c>
    </row>
    <row r="5036" spans="1:5" hidden="1" x14ac:dyDescent="0.25">
      <c r="A5036">
        <v>483</v>
      </c>
      <c r="B5036" t="s">
        <v>1173</v>
      </c>
      <c r="C5036" t="s">
        <v>5401</v>
      </c>
      <c r="D5036">
        <v>0</v>
      </c>
      <c r="E5036">
        <v>89</v>
      </c>
    </row>
    <row r="5037" spans="1:5" hidden="1" x14ac:dyDescent="0.25">
      <c r="A5037">
        <v>491</v>
      </c>
      <c r="B5037" t="s">
        <v>2086</v>
      </c>
      <c r="C5037" t="s">
        <v>5402</v>
      </c>
      <c r="D5037">
        <v>0</v>
      </c>
      <c r="E5037">
        <v>89</v>
      </c>
    </row>
    <row r="5038" spans="1:5" hidden="1" x14ac:dyDescent="0.25">
      <c r="A5038">
        <v>961</v>
      </c>
      <c r="B5038" t="s">
        <v>152</v>
      </c>
      <c r="C5038" t="s">
        <v>5403</v>
      </c>
      <c r="D5038">
        <v>0</v>
      </c>
      <c r="E5038">
        <v>89</v>
      </c>
    </row>
    <row r="5039" spans="1:5" hidden="1" x14ac:dyDescent="0.25">
      <c r="A5039">
        <v>275</v>
      </c>
      <c r="B5039" t="s">
        <v>33</v>
      </c>
      <c r="C5039" t="s">
        <v>5404</v>
      </c>
      <c r="D5039">
        <v>0</v>
      </c>
      <c r="E5039">
        <v>89</v>
      </c>
    </row>
    <row r="5040" spans="1:5" hidden="1" x14ac:dyDescent="0.25">
      <c r="A5040">
        <v>790</v>
      </c>
      <c r="B5040" t="s">
        <v>942</v>
      </c>
      <c r="C5040" t="s">
        <v>5405</v>
      </c>
      <c r="D5040">
        <v>0</v>
      </c>
      <c r="E5040">
        <v>89</v>
      </c>
    </row>
    <row r="5041" spans="1:5" hidden="1" x14ac:dyDescent="0.25">
      <c r="A5041">
        <v>2189</v>
      </c>
      <c r="B5041" t="s">
        <v>37</v>
      </c>
      <c r="C5041" t="s">
        <v>5406</v>
      </c>
      <c r="D5041">
        <v>0</v>
      </c>
      <c r="E5041">
        <v>89</v>
      </c>
    </row>
    <row r="5042" spans="1:5" hidden="1" x14ac:dyDescent="0.25">
      <c r="A5042">
        <v>206</v>
      </c>
      <c r="B5042" t="s">
        <v>550</v>
      </c>
      <c r="C5042" t="s">
        <v>5407</v>
      </c>
      <c r="D5042">
        <v>0</v>
      </c>
      <c r="E5042">
        <v>89</v>
      </c>
    </row>
    <row r="5043" spans="1:5" hidden="1" x14ac:dyDescent="0.25">
      <c r="A5043">
        <v>2115</v>
      </c>
      <c r="B5043" t="s">
        <v>35</v>
      </c>
      <c r="C5043" t="s">
        <v>5408</v>
      </c>
      <c r="D5043">
        <v>0</v>
      </c>
      <c r="E5043">
        <v>89</v>
      </c>
    </row>
    <row r="5044" spans="1:5" hidden="1" x14ac:dyDescent="0.25">
      <c r="A5044">
        <v>2236</v>
      </c>
      <c r="B5044" t="s">
        <v>90</v>
      </c>
      <c r="C5044" t="s">
        <v>5409</v>
      </c>
      <c r="D5044">
        <v>0</v>
      </c>
      <c r="E5044">
        <v>89</v>
      </c>
    </row>
    <row r="5045" spans="1:5" hidden="1" x14ac:dyDescent="0.25">
      <c r="A5045">
        <v>317</v>
      </c>
      <c r="B5045" t="s">
        <v>484</v>
      </c>
      <c r="C5045" t="s">
        <v>5410</v>
      </c>
      <c r="D5045">
        <v>0</v>
      </c>
      <c r="E5045">
        <v>89</v>
      </c>
    </row>
    <row r="5046" spans="1:5" hidden="1" x14ac:dyDescent="0.25">
      <c r="A5046">
        <v>430</v>
      </c>
      <c r="B5046" t="s">
        <v>219</v>
      </c>
      <c r="C5046" t="s">
        <v>5411</v>
      </c>
      <c r="D5046">
        <v>0</v>
      </c>
      <c r="E5046">
        <v>89</v>
      </c>
    </row>
    <row r="5047" spans="1:5" hidden="1" x14ac:dyDescent="0.25">
      <c r="A5047">
        <v>1414</v>
      </c>
      <c r="B5047" t="s">
        <v>533</v>
      </c>
      <c r="C5047" t="s">
        <v>5412</v>
      </c>
      <c r="D5047">
        <v>0</v>
      </c>
      <c r="E5047">
        <v>89</v>
      </c>
    </row>
    <row r="5048" spans="1:5" hidden="1" x14ac:dyDescent="0.25">
      <c r="A5048">
        <v>2176</v>
      </c>
      <c r="B5048" t="s">
        <v>66</v>
      </c>
      <c r="C5048" t="s">
        <v>5413</v>
      </c>
      <c r="D5048">
        <v>0</v>
      </c>
      <c r="E5048">
        <v>89</v>
      </c>
    </row>
    <row r="5049" spans="1:5" hidden="1" x14ac:dyDescent="0.25">
      <c r="A5049">
        <v>1040</v>
      </c>
      <c r="B5049" t="s">
        <v>1898</v>
      </c>
      <c r="C5049" t="s">
        <v>5414</v>
      </c>
      <c r="D5049">
        <v>0</v>
      </c>
      <c r="E5049">
        <v>89</v>
      </c>
    </row>
    <row r="5050" spans="1:5" hidden="1" x14ac:dyDescent="0.25">
      <c r="A5050">
        <v>1894</v>
      </c>
      <c r="B5050" t="s">
        <v>286</v>
      </c>
      <c r="C5050" t="s">
        <v>5415</v>
      </c>
      <c r="D5050">
        <v>0</v>
      </c>
      <c r="E5050">
        <v>89</v>
      </c>
    </row>
    <row r="5051" spans="1:5" hidden="1" x14ac:dyDescent="0.25">
      <c r="A5051">
        <v>1781</v>
      </c>
      <c r="B5051" t="s">
        <v>331</v>
      </c>
      <c r="C5051" t="s">
        <v>5416</v>
      </c>
      <c r="D5051">
        <v>0</v>
      </c>
      <c r="E5051">
        <v>89</v>
      </c>
    </row>
    <row r="5052" spans="1:5" hidden="1" x14ac:dyDescent="0.25">
      <c r="A5052">
        <v>636</v>
      </c>
      <c r="B5052" t="s">
        <v>296</v>
      </c>
      <c r="C5052" t="s">
        <v>5417</v>
      </c>
      <c r="D5052">
        <v>0</v>
      </c>
      <c r="E5052">
        <v>89</v>
      </c>
    </row>
    <row r="5053" spans="1:5" hidden="1" x14ac:dyDescent="0.25">
      <c r="A5053">
        <v>187</v>
      </c>
      <c r="B5053" t="s">
        <v>708</v>
      </c>
      <c r="C5053" t="s">
        <v>5418</v>
      </c>
      <c r="D5053">
        <v>0</v>
      </c>
      <c r="E5053">
        <v>89</v>
      </c>
    </row>
    <row r="5054" spans="1:5" hidden="1" x14ac:dyDescent="0.25">
      <c r="A5054">
        <v>317</v>
      </c>
      <c r="B5054" t="s">
        <v>484</v>
      </c>
      <c r="C5054" t="s">
        <v>5419</v>
      </c>
      <c r="D5054">
        <v>0</v>
      </c>
      <c r="E5054">
        <v>89</v>
      </c>
    </row>
    <row r="5055" spans="1:5" hidden="1" x14ac:dyDescent="0.25">
      <c r="A5055">
        <v>1111</v>
      </c>
      <c r="B5055" t="s">
        <v>30</v>
      </c>
      <c r="C5055" t="s">
        <v>5420</v>
      </c>
      <c r="D5055">
        <v>0</v>
      </c>
      <c r="E5055">
        <v>89</v>
      </c>
    </row>
    <row r="5056" spans="1:5" hidden="1" x14ac:dyDescent="0.25">
      <c r="A5056">
        <v>430</v>
      </c>
      <c r="B5056" t="s">
        <v>219</v>
      </c>
      <c r="C5056" t="s">
        <v>5421</v>
      </c>
      <c r="D5056">
        <v>0</v>
      </c>
      <c r="E5056">
        <v>89</v>
      </c>
    </row>
    <row r="5057" spans="1:5" hidden="1" x14ac:dyDescent="0.25">
      <c r="A5057">
        <v>1040</v>
      </c>
      <c r="B5057" t="s">
        <v>1898</v>
      </c>
      <c r="C5057" t="s">
        <v>5422</v>
      </c>
      <c r="D5057">
        <v>0</v>
      </c>
      <c r="E5057">
        <v>89</v>
      </c>
    </row>
    <row r="5058" spans="1:5" hidden="1" x14ac:dyDescent="0.25">
      <c r="A5058">
        <v>1253</v>
      </c>
      <c r="B5058" t="s">
        <v>205</v>
      </c>
      <c r="C5058" t="s">
        <v>5423</v>
      </c>
      <c r="D5058">
        <v>0</v>
      </c>
      <c r="E5058">
        <v>89</v>
      </c>
    </row>
    <row r="5059" spans="1:5" hidden="1" x14ac:dyDescent="0.25">
      <c r="A5059">
        <v>75</v>
      </c>
      <c r="B5059" t="s">
        <v>5</v>
      </c>
      <c r="C5059" t="s">
        <v>5424</v>
      </c>
      <c r="D5059">
        <v>0</v>
      </c>
      <c r="E5059">
        <v>89</v>
      </c>
    </row>
    <row r="5060" spans="1:5" hidden="1" x14ac:dyDescent="0.25">
      <c r="A5060">
        <v>770</v>
      </c>
      <c r="B5060" t="s">
        <v>2162</v>
      </c>
      <c r="C5060" t="s">
        <v>12797</v>
      </c>
      <c r="D5060">
        <v>0</v>
      </c>
      <c r="E5060">
        <v>0</v>
      </c>
    </row>
    <row r="5061" spans="1:5" hidden="1" x14ac:dyDescent="0.25">
      <c r="A5061">
        <v>2115</v>
      </c>
      <c r="B5061" t="s">
        <v>35</v>
      </c>
      <c r="C5061" t="s">
        <v>5425</v>
      </c>
      <c r="D5061">
        <v>0</v>
      </c>
      <c r="E5061">
        <v>89</v>
      </c>
    </row>
    <row r="5062" spans="1:5" hidden="1" x14ac:dyDescent="0.25">
      <c r="A5062">
        <v>1429</v>
      </c>
      <c r="B5062" t="s">
        <v>637</v>
      </c>
      <c r="C5062" t="s">
        <v>5426</v>
      </c>
      <c r="D5062">
        <v>0</v>
      </c>
      <c r="E5062">
        <v>89</v>
      </c>
    </row>
    <row r="5063" spans="1:5" hidden="1" x14ac:dyDescent="0.25">
      <c r="A5063">
        <v>1419</v>
      </c>
      <c r="B5063" t="s">
        <v>78</v>
      </c>
      <c r="C5063" t="s">
        <v>5427</v>
      </c>
      <c r="D5063">
        <v>0</v>
      </c>
      <c r="E5063">
        <v>89</v>
      </c>
    </row>
    <row r="5064" spans="1:5" hidden="1" x14ac:dyDescent="0.25">
      <c r="A5064">
        <v>1959</v>
      </c>
      <c r="B5064" t="s">
        <v>545</v>
      </c>
      <c r="C5064" t="s">
        <v>5428</v>
      </c>
      <c r="D5064">
        <v>0</v>
      </c>
      <c r="E5064">
        <v>89</v>
      </c>
    </row>
    <row r="5065" spans="1:5" hidden="1" x14ac:dyDescent="0.25">
      <c r="A5065">
        <v>161</v>
      </c>
      <c r="B5065" t="s">
        <v>5429</v>
      </c>
      <c r="C5065" t="s">
        <v>5430</v>
      </c>
      <c r="D5065">
        <v>0</v>
      </c>
      <c r="E5065">
        <v>89</v>
      </c>
    </row>
    <row r="5066" spans="1:5" hidden="1" x14ac:dyDescent="0.25">
      <c r="A5066">
        <v>293</v>
      </c>
      <c r="B5066" t="s">
        <v>313</v>
      </c>
      <c r="C5066" t="s">
        <v>5431</v>
      </c>
      <c r="D5066">
        <v>0</v>
      </c>
      <c r="E5066">
        <v>89</v>
      </c>
    </row>
    <row r="5067" spans="1:5" hidden="1" x14ac:dyDescent="0.25">
      <c r="A5067">
        <v>187</v>
      </c>
      <c r="B5067" t="s">
        <v>708</v>
      </c>
      <c r="C5067" t="s">
        <v>5432</v>
      </c>
      <c r="D5067">
        <v>0</v>
      </c>
      <c r="E5067">
        <v>89</v>
      </c>
    </row>
    <row r="5068" spans="1:5" hidden="1" x14ac:dyDescent="0.25">
      <c r="A5068">
        <v>2294</v>
      </c>
      <c r="B5068" t="s">
        <v>71</v>
      </c>
      <c r="C5068" t="s">
        <v>5433</v>
      </c>
      <c r="D5068">
        <v>0</v>
      </c>
      <c r="E5068">
        <v>89</v>
      </c>
    </row>
    <row r="5069" spans="1:5" hidden="1" x14ac:dyDescent="0.25">
      <c r="A5069">
        <v>153</v>
      </c>
      <c r="B5069" t="s">
        <v>523</v>
      </c>
      <c r="C5069" t="s">
        <v>5434</v>
      </c>
      <c r="D5069">
        <v>0</v>
      </c>
      <c r="E5069">
        <v>89</v>
      </c>
    </row>
    <row r="5070" spans="1:5" hidden="1" x14ac:dyDescent="0.25">
      <c r="A5070">
        <v>2126</v>
      </c>
      <c r="B5070" t="s">
        <v>3247</v>
      </c>
      <c r="C5070" t="s">
        <v>5435</v>
      </c>
      <c r="D5070">
        <v>0</v>
      </c>
      <c r="E5070">
        <v>89</v>
      </c>
    </row>
    <row r="5071" spans="1:5" hidden="1" x14ac:dyDescent="0.25">
      <c r="A5071">
        <v>2220</v>
      </c>
      <c r="B5071" t="s">
        <v>360</v>
      </c>
      <c r="C5071" t="s">
        <v>5436</v>
      </c>
      <c r="D5071">
        <v>0</v>
      </c>
      <c r="E5071">
        <v>89</v>
      </c>
    </row>
    <row r="5072" spans="1:5" hidden="1" x14ac:dyDescent="0.25">
      <c r="A5072">
        <v>1111</v>
      </c>
      <c r="B5072" t="s">
        <v>30</v>
      </c>
      <c r="C5072" t="s">
        <v>5437</v>
      </c>
      <c r="D5072">
        <v>0</v>
      </c>
      <c r="E5072">
        <v>89</v>
      </c>
    </row>
    <row r="5073" spans="1:5" hidden="1" x14ac:dyDescent="0.25">
      <c r="A5073">
        <v>1966</v>
      </c>
      <c r="B5073" t="s">
        <v>792</v>
      </c>
      <c r="C5073" t="s">
        <v>5438</v>
      </c>
      <c r="D5073">
        <v>0</v>
      </c>
      <c r="E5073">
        <v>89</v>
      </c>
    </row>
    <row r="5074" spans="1:5" hidden="1" x14ac:dyDescent="0.25">
      <c r="A5074">
        <v>1860</v>
      </c>
      <c r="B5074" t="s">
        <v>348</v>
      </c>
      <c r="C5074" t="s">
        <v>5439</v>
      </c>
      <c r="D5074">
        <v>0</v>
      </c>
      <c r="E5074">
        <v>89</v>
      </c>
    </row>
    <row r="5075" spans="1:5" hidden="1" x14ac:dyDescent="0.25">
      <c r="A5075">
        <v>2152</v>
      </c>
      <c r="B5075" t="s">
        <v>589</v>
      </c>
      <c r="C5075" t="s">
        <v>5440</v>
      </c>
      <c r="D5075">
        <v>0</v>
      </c>
      <c r="E5075">
        <v>89</v>
      </c>
    </row>
    <row r="5076" spans="1:5" hidden="1" x14ac:dyDescent="0.25">
      <c r="A5076">
        <v>1365</v>
      </c>
      <c r="B5076" t="s">
        <v>5441</v>
      </c>
      <c r="C5076" t="s">
        <v>5442</v>
      </c>
      <c r="D5076">
        <v>0</v>
      </c>
      <c r="E5076">
        <v>89</v>
      </c>
    </row>
    <row r="5077" spans="1:5" hidden="1" x14ac:dyDescent="0.25">
      <c r="A5077">
        <v>265</v>
      </c>
      <c r="B5077" t="s">
        <v>256</v>
      </c>
      <c r="C5077" t="s">
        <v>5443</v>
      </c>
      <c r="D5077">
        <v>0</v>
      </c>
      <c r="E5077">
        <v>89</v>
      </c>
    </row>
    <row r="5078" spans="1:5" hidden="1" x14ac:dyDescent="0.25">
      <c r="A5078">
        <v>1111</v>
      </c>
      <c r="B5078" t="s">
        <v>30</v>
      </c>
      <c r="C5078" t="s">
        <v>5444</v>
      </c>
      <c r="D5078">
        <v>0</v>
      </c>
      <c r="E5078">
        <v>89</v>
      </c>
    </row>
    <row r="5079" spans="1:5" hidden="1" x14ac:dyDescent="0.25">
      <c r="A5079">
        <v>2289</v>
      </c>
      <c r="B5079" t="s">
        <v>471</v>
      </c>
      <c r="C5079" t="s">
        <v>5445</v>
      </c>
      <c r="D5079">
        <v>0</v>
      </c>
      <c r="E5079">
        <v>89</v>
      </c>
    </row>
    <row r="5080" spans="1:5" hidden="1" x14ac:dyDescent="0.25">
      <c r="A5080">
        <v>1111</v>
      </c>
      <c r="B5080" t="s">
        <v>30</v>
      </c>
      <c r="C5080" t="s">
        <v>5446</v>
      </c>
      <c r="D5080">
        <v>0</v>
      </c>
      <c r="E5080">
        <v>89</v>
      </c>
    </row>
    <row r="5081" spans="1:5" hidden="1" x14ac:dyDescent="0.25">
      <c r="A5081">
        <v>2115</v>
      </c>
      <c r="B5081" t="s">
        <v>35</v>
      </c>
      <c r="C5081" t="s">
        <v>5447</v>
      </c>
      <c r="D5081">
        <v>0</v>
      </c>
      <c r="E5081">
        <v>89</v>
      </c>
    </row>
    <row r="5082" spans="1:5" hidden="1" x14ac:dyDescent="0.25">
      <c r="A5082">
        <v>1197</v>
      </c>
      <c r="B5082" t="s">
        <v>579</v>
      </c>
      <c r="C5082" t="s">
        <v>5448</v>
      </c>
      <c r="D5082">
        <v>0</v>
      </c>
      <c r="E5082">
        <v>89</v>
      </c>
    </row>
    <row r="5083" spans="1:5" hidden="1" x14ac:dyDescent="0.25">
      <c r="A5083">
        <v>1876</v>
      </c>
      <c r="B5083" t="s">
        <v>57</v>
      </c>
      <c r="C5083" t="s">
        <v>5449</v>
      </c>
      <c r="D5083">
        <v>0</v>
      </c>
      <c r="E5083">
        <v>89</v>
      </c>
    </row>
    <row r="5084" spans="1:5" hidden="1" x14ac:dyDescent="0.25">
      <c r="A5084">
        <v>1111</v>
      </c>
      <c r="B5084" t="s">
        <v>30</v>
      </c>
      <c r="C5084" t="s">
        <v>5450</v>
      </c>
      <c r="D5084">
        <v>0</v>
      </c>
      <c r="E5084">
        <v>89</v>
      </c>
    </row>
    <row r="5085" spans="1:5" hidden="1" x14ac:dyDescent="0.25">
      <c r="A5085">
        <v>591</v>
      </c>
      <c r="B5085" t="s">
        <v>247</v>
      </c>
      <c r="C5085" t="s">
        <v>5451</v>
      </c>
      <c r="D5085">
        <v>0</v>
      </c>
      <c r="E5085">
        <v>89</v>
      </c>
    </row>
    <row r="5086" spans="1:5" hidden="1" x14ac:dyDescent="0.25">
      <c r="A5086">
        <v>2237</v>
      </c>
      <c r="B5086" t="s">
        <v>385</v>
      </c>
      <c r="C5086" t="s">
        <v>5452</v>
      </c>
      <c r="D5086">
        <v>0</v>
      </c>
      <c r="E5086">
        <v>89</v>
      </c>
    </row>
    <row r="5087" spans="1:5" hidden="1" x14ac:dyDescent="0.25">
      <c r="A5087">
        <v>2115</v>
      </c>
      <c r="B5087" t="s">
        <v>35</v>
      </c>
      <c r="C5087" t="s">
        <v>5453</v>
      </c>
      <c r="D5087">
        <v>0</v>
      </c>
      <c r="E5087">
        <v>89</v>
      </c>
    </row>
    <row r="5088" spans="1:5" hidden="1" x14ac:dyDescent="0.25">
      <c r="A5088">
        <v>1876</v>
      </c>
      <c r="B5088" t="s">
        <v>57</v>
      </c>
      <c r="C5088" t="s">
        <v>5454</v>
      </c>
      <c r="D5088">
        <v>0</v>
      </c>
      <c r="E5088">
        <v>89</v>
      </c>
    </row>
    <row r="5089" spans="1:5" hidden="1" x14ac:dyDescent="0.25">
      <c r="A5089">
        <v>2136</v>
      </c>
      <c r="B5089" t="s">
        <v>1098</v>
      </c>
      <c r="C5089" t="s">
        <v>5455</v>
      </c>
      <c r="D5089">
        <v>0</v>
      </c>
      <c r="E5089">
        <v>89</v>
      </c>
    </row>
    <row r="5090" spans="1:5" hidden="1" x14ac:dyDescent="0.25">
      <c r="A5090">
        <v>1111</v>
      </c>
      <c r="B5090" t="s">
        <v>30</v>
      </c>
      <c r="C5090" t="s">
        <v>5456</v>
      </c>
      <c r="D5090">
        <v>0</v>
      </c>
      <c r="E5090">
        <v>89</v>
      </c>
    </row>
    <row r="5091" spans="1:5" hidden="1" x14ac:dyDescent="0.25">
      <c r="A5091">
        <v>382</v>
      </c>
      <c r="B5091" t="s">
        <v>9</v>
      </c>
      <c r="C5091" t="s">
        <v>5457</v>
      </c>
      <c r="D5091">
        <v>0</v>
      </c>
      <c r="E5091">
        <v>89</v>
      </c>
    </row>
    <row r="5092" spans="1:5" hidden="1" x14ac:dyDescent="0.25">
      <c r="A5092">
        <v>1963</v>
      </c>
      <c r="B5092" t="s">
        <v>2541</v>
      </c>
      <c r="C5092" t="s">
        <v>5458</v>
      </c>
      <c r="D5092">
        <v>0</v>
      </c>
      <c r="E5092">
        <v>89</v>
      </c>
    </row>
    <row r="5093" spans="1:5" hidden="1" x14ac:dyDescent="0.25">
      <c r="A5093">
        <v>263</v>
      </c>
      <c r="B5093" t="s">
        <v>243</v>
      </c>
      <c r="C5093" t="s">
        <v>5459</v>
      </c>
      <c r="D5093">
        <v>0</v>
      </c>
      <c r="E5093">
        <v>89</v>
      </c>
    </row>
    <row r="5094" spans="1:5" hidden="1" x14ac:dyDescent="0.25">
      <c r="A5094">
        <v>1098</v>
      </c>
      <c r="B5094" t="s">
        <v>502</v>
      </c>
      <c r="C5094" t="s">
        <v>5460</v>
      </c>
      <c r="D5094">
        <v>0</v>
      </c>
      <c r="E5094">
        <v>89</v>
      </c>
    </row>
    <row r="5095" spans="1:5" hidden="1" x14ac:dyDescent="0.25">
      <c r="A5095">
        <v>1111</v>
      </c>
      <c r="B5095" t="s">
        <v>30</v>
      </c>
      <c r="C5095" t="s">
        <v>5461</v>
      </c>
      <c r="D5095">
        <v>0</v>
      </c>
      <c r="E5095">
        <v>89</v>
      </c>
    </row>
    <row r="5096" spans="1:5" hidden="1" x14ac:dyDescent="0.25">
      <c r="A5096">
        <v>1876</v>
      </c>
      <c r="B5096" t="s">
        <v>57</v>
      </c>
      <c r="C5096" t="s">
        <v>12798</v>
      </c>
      <c r="D5096">
        <v>0</v>
      </c>
      <c r="E5096">
        <v>0</v>
      </c>
    </row>
    <row r="5097" spans="1:5" hidden="1" x14ac:dyDescent="0.25">
      <c r="A5097">
        <v>1727</v>
      </c>
      <c r="B5097" t="s">
        <v>70</v>
      </c>
      <c r="C5097" t="s">
        <v>5462</v>
      </c>
      <c r="D5097">
        <v>0</v>
      </c>
      <c r="E5097">
        <v>89</v>
      </c>
    </row>
    <row r="5098" spans="1:5" hidden="1" x14ac:dyDescent="0.25">
      <c r="A5098">
        <v>893</v>
      </c>
      <c r="B5098" t="s">
        <v>80</v>
      </c>
      <c r="C5098" t="s">
        <v>5463</v>
      </c>
      <c r="D5098">
        <v>0</v>
      </c>
      <c r="E5098">
        <v>89</v>
      </c>
    </row>
    <row r="5099" spans="1:5" hidden="1" x14ac:dyDescent="0.25">
      <c r="A5099">
        <v>1361</v>
      </c>
      <c r="B5099" t="s">
        <v>5464</v>
      </c>
      <c r="C5099" t="s">
        <v>5465</v>
      </c>
      <c r="D5099">
        <v>0</v>
      </c>
      <c r="E5099">
        <v>89</v>
      </c>
    </row>
    <row r="5100" spans="1:5" hidden="1" x14ac:dyDescent="0.25">
      <c r="A5100">
        <v>525</v>
      </c>
      <c r="B5100" t="s">
        <v>678</v>
      </c>
      <c r="C5100" t="s">
        <v>5466</v>
      </c>
      <c r="D5100">
        <v>0</v>
      </c>
      <c r="E5100">
        <v>89</v>
      </c>
    </row>
    <row r="5101" spans="1:5" hidden="1" x14ac:dyDescent="0.25">
      <c r="A5101">
        <v>2289</v>
      </c>
      <c r="B5101" t="s">
        <v>471</v>
      </c>
      <c r="C5101" t="s">
        <v>5467</v>
      </c>
      <c r="D5101">
        <v>0</v>
      </c>
      <c r="E5101">
        <v>89</v>
      </c>
    </row>
    <row r="5102" spans="1:5" hidden="1" x14ac:dyDescent="0.25">
      <c r="A5102">
        <v>1225</v>
      </c>
      <c r="B5102" t="s">
        <v>44</v>
      </c>
      <c r="C5102" t="s">
        <v>5468</v>
      </c>
      <c r="D5102">
        <v>0</v>
      </c>
      <c r="E5102">
        <v>89</v>
      </c>
    </row>
    <row r="5103" spans="1:5" hidden="1" x14ac:dyDescent="0.25">
      <c r="A5103">
        <v>1284</v>
      </c>
      <c r="B5103" t="s">
        <v>13</v>
      </c>
      <c r="C5103" t="s">
        <v>5469</v>
      </c>
      <c r="D5103">
        <v>0</v>
      </c>
      <c r="E5103">
        <v>89</v>
      </c>
    </row>
    <row r="5104" spans="1:5" hidden="1" x14ac:dyDescent="0.25">
      <c r="A5104">
        <v>2212</v>
      </c>
      <c r="B5104" t="s">
        <v>11</v>
      </c>
      <c r="C5104" t="s">
        <v>5470</v>
      </c>
      <c r="D5104">
        <v>0</v>
      </c>
      <c r="E5104">
        <v>89</v>
      </c>
    </row>
    <row r="5105" spans="1:5" hidden="1" x14ac:dyDescent="0.25">
      <c r="A5105">
        <v>60</v>
      </c>
      <c r="B5105" t="s">
        <v>1180</v>
      </c>
      <c r="C5105" t="s">
        <v>5471</v>
      </c>
      <c r="D5105">
        <v>0</v>
      </c>
      <c r="E5105">
        <v>89</v>
      </c>
    </row>
    <row r="5106" spans="1:5" hidden="1" x14ac:dyDescent="0.25">
      <c r="A5106">
        <v>587</v>
      </c>
      <c r="B5106" t="s">
        <v>289</v>
      </c>
      <c r="C5106" t="s">
        <v>5472</v>
      </c>
      <c r="D5106">
        <v>0</v>
      </c>
      <c r="E5106">
        <v>89</v>
      </c>
    </row>
    <row r="5107" spans="1:5" hidden="1" x14ac:dyDescent="0.25">
      <c r="A5107">
        <v>1182</v>
      </c>
      <c r="B5107" t="s">
        <v>5473</v>
      </c>
      <c r="C5107" t="s">
        <v>5474</v>
      </c>
      <c r="D5107">
        <v>0</v>
      </c>
      <c r="E5107">
        <v>89</v>
      </c>
    </row>
    <row r="5108" spans="1:5" hidden="1" x14ac:dyDescent="0.25">
      <c r="A5108">
        <v>340</v>
      </c>
      <c r="B5108" t="s">
        <v>564</v>
      </c>
      <c r="C5108" t="s">
        <v>5475</v>
      </c>
      <c r="D5108">
        <v>0</v>
      </c>
      <c r="E5108">
        <v>89</v>
      </c>
    </row>
    <row r="5109" spans="1:5" hidden="1" x14ac:dyDescent="0.25">
      <c r="A5109">
        <v>2142</v>
      </c>
      <c r="B5109" t="s">
        <v>156</v>
      </c>
      <c r="C5109" t="s">
        <v>5476</v>
      </c>
      <c r="D5109">
        <v>0</v>
      </c>
      <c r="E5109">
        <v>89</v>
      </c>
    </row>
    <row r="5110" spans="1:5" hidden="1" x14ac:dyDescent="0.25">
      <c r="A5110">
        <v>9</v>
      </c>
      <c r="B5110" t="s">
        <v>629</v>
      </c>
      <c r="C5110" t="s">
        <v>5477</v>
      </c>
      <c r="D5110">
        <v>0</v>
      </c>
      <c r="E5110">
        <v>89</v>
      </c>
    </row>
    <row r="5111" spans="1:5" hidden="1" x14ac:dyDescent="0.25">
      <c r="A5111">
        <v>61</v>
      </c>
      <c r="B5111" t="s">
        <v>123</v>
      </c>
      <c r="C5111" t="s">
        <v>5478</v>
      </c>
      <c r="D5111">
        <v>0</v>
      </c>
      <c r="E5111">
        <v>89</v>
      </c>
    </row>
    <row r="5112" spans="1:5" hidden="1" x14ac:dyDescent="0.25">
      <c r="A5112">
        <v>1111</v>
      </c>
      <c r="B5112" t="s">
        <v>30</v>
      </c>
      <c r="C5112" t="s">
        <v>5479</v>
      </c>
      <c r="D5112">
        <v>0</v>
      </c>
      <c r="E5112">
        <v>89</v>
      </c>
    </row>
    <row r="5113" spans="1:5" hidden="1" x14ac:dyDescent="0.25">
      <c r="A5113">
        <v>1111</v>
      </c>
      <c r="B5113" t="s">
        <v>30</v>
      </c>
      <c r="C5113" t="s">
        <v>12799</v>
      </c>
      <c r="D5113">
        <v>0</v>
      </c>
      <c r="E5113">
        <v>0</v>
      </c>
    </row>
    <row r="5114" spans="1:5" hidden="1" x14ac:dyDescent="0.25">
      <c r="A5114">
        <v>1968</v>
      </c>
      <c r="B5114" t="s">
        <v>849</v>
      </c>
      <c r="C5114" t="s">
        <v>5480</v>
      </c>
      <c r="D5114">
        <v>0</v>
      </c>
      <c r="E5114">
        <v>89</v>
      </c>
    </row>
    <row r="5115" spans="1:5" hidden="1" x14ac:dyDescent="0.25">
      <c r="A5115">
        <v>367</v>
      </c>
      <c r="B5115" t="s">
        <v>5481</v>
      </c>
      <c r="C5115" t="s">
        <v>5482</v>
      </c>
      <c r="D5115">
        <v>0</v>
      </c>
      <c r="E5115">
        <v>89</v>
      </c>
    </row>
    <row r="5116" spans="1:5" hidden="1" x14ac:dyDescent="0.25">
      <c r="A5116">
        <v>1111</v>
      </c>
      <c r="B5116" t="s">
        <v>30</v>
      </c>
      <c r="C5116" t="s">
        <v>5483</v>
      </c>
      <c r="D5116">
        <v>0</v>
      </c>
      <c r="E5116">
        <v>89</v>
      </c>
    </row>
    <row r="5117" spans="1:5" hidden="1" x14ac:dyDescent="0.25">
      <c r="A5117">
        <v>893</v>
      </c>
      <c r="B5117" t="s">
        <v>80</v>
      </c>
      <c r="C5117" t="s">
        <v>5484</v>
      </c>
      <c r="D5117">
        <v>0</v>
      </c>
      <c r="E5117">
        <v>89</v>
      </c>
    </row>
    <row r="5118" spans="1:5" hidden="1" x14ac:dyDescent="0.25">
      <c r="A5118">
        <v>23</v>
      </c>
      <c r="B5118" t="s">
        <v>1952</v>
      </c>
      <c r="C5118" t="s">
        <v>5485</v>
      </c>
      <c r="D5118">
        <v>0</v>
      </c>
      <c r="E5118">
        <v>89</v>
      </c>
    </row>
    <row r="5119" spans="1:5" hidden="1" x14ac:dyDescent="0.25">
      <c r="A5119">
        <v>1995</v>
      </c>
      <c r="B5119" t="s">
        <v>213</v>
      </c>
      <c r="C5119" t="s">
        <v>5486</v>
      </c>
      <c r="D5119">
        <v>0</v>
      </c>
      <c r="E5119">
        <v>89</v>
      </c>
    </row>
    <row r="5120" spans="1:5" hidden="1" x14ac:dyDescent="0.25">
      <c r="A5120">
        <v>2316</v>
      </c>
      <c r="B5120" t="s">
        <v>42</v>
      </c>
      <c r="C5120" t="s">
        <v>5487</v>
      </c>
      <c r="D5120">
        <v>0</v>
      </c>
      <c r="E5120">
        <v>89</v>
      </c>
    </row>
    <row r="5121" spans="1:5" hidden="1" x14ac:dyDescent="0.25">
      <c r="A5121">
        <v>2103</v>
      </c>
      <c r="B5121" t="s">
        <v>226</v>
      </c>
      <c r="C5121" t="s">
        <v>5488</v>
      </c>
      <c r="D5121">
        <v>0</v>
      </c>
      <c r="E5121">
        <v>89</v>
      </c>
    </row>
    <row r="5122" spans="1:5" hidden="1" x14ac:dyDescent="0.25">
      <c r="A5122">
        <v>1253</v>
      </c>
      <c r="B5122" t="s">
        <v>205</v>
      </c>
      <c r="C5122" t="s">
        <v>5489</v>
      </c>
      <c r="D5122">
        <v>0</v>
      </c>
      <c r="E5122">
        <v>90</v>
      </c>
    </row>
    <row r="5123" spans="1:5" hidden="1" x14ac:dyDescent="0.25">
      <c r="A5123">
        <v>2209</v>
      </c>
      <c r="B5123" t="s">
        <v>101</v>
      </c>
      <c r="C5123" t="s">
        <v>5490</v>
      </c>
      <c r="D5123">
        <v>0</v>
      </c>
      <c r="E5123">
        <v>90</v>
      </c>
    </row>
    <row r="5124" spans="1:5" hidden="1" x14ac:dyDescent="0.25">
      <c r="A5124">
        <v>2294</v>
      </c>
      <c r="B5124" t="s">
        <v>71</v>
      </c>
      <c r="C5124" t="s">
        <v>5491</v>
      </c>
      <c r="D5124">
        <v>0</v>
      </c>
      <c r="E5124">
        <v>90</v>
      </c>
    </row>
    <row r="5125" spans="1:5" hidden="1" x14ac:dyDescent="0.25">
      <c r="A5125">
        <v>212</v>
      </c>
      <c r="B5125" t="s">
        <v>111</v>
      </c>
      <c r="C5125" t="s">
        <v>5492</v>
      </c>
      <c r="D5125">
        <v>0</v>
      </c>
      <c r="E5125">
        <v>90</v>
      </c>
    </row>
    <row r="5126" spans="1:5" hidden="1" x14ac:dyDescent="0.25">
      <c r="A5126">
        <v>317</v>
      </c>
      <c r="B5126" t="s">
        <v>484</v>
      </c>
      <c r="C5126" t="s">
        <v>5493</v>
      </c>
      <c r="D5126">
        <v>0</v>
      </c>
      <c r="E5126">
        <v>90</v>
      </c>
    </row>
    <row r="5127" spans="1:5" hidden="1" x14ac:dyDescent="0.25">
      <c r="A5127">
        <v>1669</v>
      </c>
      <c r="B5127" t="s">
        <v>176</v>
      </c>
      <c r="C5127" t="s">
        <v>5494</v>
      </c>
      <c r="D5127">
        <v>0</v>
      </c>
      <c r="E5127">
        <v>90</v>
      </c>
    </row>
    <row r="5128" spans="1:5" hidden="1" x14ac:dyDescent="0.25">
      <c r="A5128">
        <v>793</v>
      </c>
      <c r="B5128" t="s">
        <v>981</v>
      </c>
      <c r="C5128" t="s">
        <v>5495</v>
      </c>
      <c r="D5128">
        <v>0</v>
      </c>
      <c r="E5128">
        <v>90</v>
      </c>
    </row>
    <row r="5129" spans="1:5" hidden="1" x14ac:dyDescent="0.25">
      <c r="A5129">
        <v>1954</v>
      </c>
      <c r="B5129" t="s">
        <v>83</v>
      </c>
      <c r="C5129" t="s">
        <v>5496</v>
      </c>
      <c r="D5129">
        <v>0</v>
      </c>
      <c r="E5129">
        <v>90</v>
      </c>
    </row>
    <row r="5130" spans="1:5" hidden="1" x14ac:dyDescent="0.25">
      <c r="A5130">
        <v>414</v>
      </c>
      <c r="B5130" t="s">
        <v>49</v>
      </c>
      <c r="C5130" t="s">
        <v>5497</v>
      </c>
      <c r="D5130">
        <v>0</v>
      </c>
      <c r="E5130">
        <v>90</v>
      </c>
    </row>
    <row r="5131" spans="1:5" hidden="1" x14ac:dyDescent="0.25">
      <c r="A5131">
        <v>1106</v>
      </c>
      <c r="B5131" t="s">
        <v>3373</v>
      </c>
      <c r="C5131" t="s">
        <v>5498</v>
      </c>
      <c r="D5131">
        <v>0</v>
      </c>
      <c r="E5131">
        <v>90</v>
      </c>
    </row>
    <row r="5132" spans="1:5" hidden="1" x14ac:dyDescent="0.25">
      <c r="A5132">
        <v>1695</v>
      </c>
      <c r="B5132" t="s">
        <v>25</v>
      </c>
      <c r="C5132" t="s">
        <v>5499</v>
      </c>
      <c r="D5132">
        <v>0</v>
      </c>
      <c r="E5132">
        <v>90</v>
      </c>
    </row>
    <row r="5133" spans="1:5" hidden="1" x14ac:dyDescent="0.25">
      <c r="A5133">
        <v>585</v>
      </c>
      <c r="B5133" t="s">
        <v>5500</v>
      </c>
      <c r="C5133" t="s">
        <v>5501</v>
      </c>
      <c r="D5133">
        <v>0</v>
      </c>
      <c r="E5133">
        <v>90</v>
      </c>
    </row>
    <row r="5134" spans="1:5" hidden="1" x14ac:dyDescent="0.25">
      <c r="A5134">
        <v>2219</v>
      </c>
      <c r="B5134" t="s">
        <v>396</v>
      </c>
      <c r="C5134" t="s">
        <v>5502</v>
      </c>
      <c r="D5134">
        <v>0</v>
      </c>
      <c r="E5134">
        <v>90</v>
      </c>
    </row>
    <row r="5135" spans="1:5" hidden="1" x14ac:dyDescent="0.25">
      <c r="A5135">
        <v>482</v>
      </c>
      <c r="B5135" t="s">
        <v>5503</v>
      </c>
      <c r="C5135" t="s">
        <v>5504</v>
      </c>
      <c r="D5135">
        <v>0</v>
      </c>
      <c r="E5135">
        <v>90</v>
      </c>
    </row>
    <row r="5136" spans="1:5" hidden="1" x14ac:dyDescent="0.25">
      <c r="A5136">
        <v>893</v>
      </c>
      <c r="B5136" t="s">
        <v>80</v>
      </c>
      <c r="C5136" t="s">
        <v>5505</v>
      </c>
      <c r="D5136">
        <v>0</v>
      </c>
      <c r="E5136">
        <v>90</v>
      </c>
    </row>
    <row r="5137" spans="1:5" hidden="1" x14ac:dyDescent="0.25">
      <c r="A5137">
        <v>1046</v>
      </c>
      <c r="B5137" t="s">
        <v>136</v>
      </c>
      <c r="C5137" t="s">
        <v>5506</v>
      </c>
      <c r="D5137">
        <v>0</v>
      </c>
      <c r="E5137">
        <v>90</v>
      </c>
    </row>
    <row r="5138" spans="1:5" hidden="1" x14ac:dyDescent="0.25">
      <c r="A5138">
        <v>673</v>
      </c>
      <c r="B5138" t="s">
        <v>172</v>
      </c>
      <c r="C5138" t="s">
        <v>5507</v>
      </c>
      <c r="D5138">
        <v>0</v>
      </c>
      <c r="E5138">
        <v>90</v>
      </c>
    </row>
    <row r="5139" spans="1:5" hidden="1" x14ac:dyDescent="0.25">
      <c r="A5139">
        <v>2141</v>
      </c>
      <c r="B5139" t="s">
        <v>328</v>
      </c>
      <c r="C5139" t="s">
        <v>5508</v>
      </c>
      <c r="D5139">
        <v>0</v>
      </c>
      <c r="E5139">
        <v>90</v>
      </c>
    </row>
    <row r="5140" spans="1:5" hidden="1" x14ac:dyDescent="0.25">
      <c r="A5140">
        <v>1253</v>
      </c>
      <c r="B5140" t="s">
        <v>205</v>
      </c>
      <c r="C5140" t="s">
        <v>5509</v>
      </c>
      <c r="D5140">
        <v>0</v>
      </c>
      <c r="E5140">
        <v>90</v>
      </c>
    </row>
    <row r="5141" spans="1:5" hidden="1" x14ac:dyDescent="0.25">
      <c r="A5141">
        <v>2182</v>
      </c>
      <c r="B5141" t="s">
        <v>113</v>
      </c>
      <c r="C5141" t="s">
        <v>5510</v>
      </c>
      <c r="D5141">
        <v>0</v>
      </c>
      <c r="E5141">
        <v>90</v>
      </c>
    </row>
    <row r="5142" spans="1:5" hidden="1" x14ac:dyDescent="0.25">
      <c r="A5142">
        <v>1700</v>
      </c>
      <c r="B5142" t="s">
        <v>625</v>
      </c>
      <c r="C5142" t="s">
        <v>5511</v>
      </c>
      <c r="D5142">
        <v>0</v>
      </c>
      <c r="E5142">
        <v>90</v>
      </c>
    </row>
    <row r="5143" spans="1:5" hidden="1" x14ac:dyDescent="0.25">
      <c r="A5143">
        <v>1948</v>
      </c>
      <c r="B5143" t="s">
        <v>230</v>
      </c>
      <c r="C5143" t="s">
        <v>5512</v>
      </c>
      <c r="D5143">
        <v>0</v>
      </c>
      <c r="E5143">
        <v>90</v>
      </c>
    </row>
    <row r="5144" spans="1:5" hidden="1" x14ac:dyDescent="0.25">
      <c r="A5144">
        <v>1709</v>
      </c>
      <c r="B5144" t="s">
        <v>541</v>
      </c>
      <c r="C5144" t="s">
        <v>5513</v>
      </c>
      <c r="D5144">
        <v>0</v>
      </c>
      <c r="E5144">
        <v>90</v>
      </c>
    </row>
    <row r="5145" spans="1:5" hidden="1" x14ac:dyDescent="0.25">
      <c r="A5145">
        <v>1628</v>
      </c>
      <c r="B5145" t="s">
        <v>1683</v>
      </c>
      <c r="C5145" t="s">
        <v>5514</v>
      </c>
      <c r="D5145">
        <v>0</v>
      </c>
      <c r="E5145">
        <v>90</v>
      </c>
    </row>
    <row r="5146" spans="1:5" hidden="1" x14ac:dyDescent="0.25">
      <c r="A5146">
        <v>2142</v>
      </c>
      <c r="B5146" t="s">
        <v>156</v>
      </c>
      <c r="C5146" t="s">
        <v>5515</v>
      </c>
      <c r="D5146">
        <v>0</v>
      </c>
      <c r="E5146">
        <v>90</v>
      </c>
    </row>
    <row r="5147" spans="1:5" hidden="1" x14ac:dyDescent="0.25">
      <c r="A5147">
        <v>1424</v>
      </c>
      <c r="B5147" t="s">
        <v>1499</v>
      </c>
      <c r="C5147" t="s">
        <v>5516</v>
      </c>
      <c r="D5147">
        <v>0</v>
      </c>
      <c r="E5147">
        <v>90</v>
      </c>
    </row>
    <row r="5148" spans="1:5" hidden="1" x14ac:dyDescent="0.25">
      <c r="A5148">
        <v>1111</v>
      </c>
      <c r="B5148" t="s">
        <v>30</v>
      </c>
      <c r="C5148" t="s">
        <v>5517</v>
      </c>
      <c r="D5148">
        <v>0</v>
      </c>
      <c r="E5148">
        <v>90</v>
      </c>
    </row>
    <row r="5149" spans="1:5" hidden="1" x14ac:dyDescent="0.25">
      <c r="A5149">
        <v>1225</v>
      </c>
      <c r="B5149" t="s">
        <v>44</v>
      </c>
      <c r="C5149" t="s">
        <v>5518</v>
      </c>
      <c r="D5149">
        <v>0</v>
      </c>
      <c r="E5149">
        <v>90</v>
      </c>
    </row>
    <row r="5150" spans="1:5" hidden="1" x14ac:dyDescent="0.25">
      <c r="A5150">
        <v>1317</v>
      </c>
      <c r="B5150" t="s">
        <v>825</v>
      </c>
      <c r="C5150" t="s">
        <v>5519</v>
      </c>
      <c r="D5150">
        <v>0</v>
      </c>
      <c r="E5150">
        <v>90</v>
      </c>
    </row>
    <row r="5151" spans="1:5" hidden="1" x14ac:dyDescent="0.25">
      <c r="A5151">
        <v>2142</v>
      </c>
      <c r="B5151" t="s">
        <v>156</v>
      </c>
      <c r="C5151" t="s">
        <v>5520</v>
      </c>
      <c r="D5151">
        <v>0</v>
      </c>
      <c r="E5151">
        <v>90</v>
      </c>
    </row>
    <row r="5152" spans="1:5" hidden="1" x14ac:dyDescent="0.25">
      <c r="A5152">
        <v>1876</v>
      </c>
      <c r="B5152" t="s">
        <v>57</v>
      </c>
      <c r="C5152" t="s">
        <v>5521</v>
      </c>
      <c r="D5152">
        <v>0</v>
      </c>
      <c r="E5152">
        <v>90</v>
      </c>
    </row>
    <row r="5153" spans="1:5" hidden="1" x14ac:dyDescent="0.25">
      <c r="A5153">
        <v>1505</v>
      </c>
      <c r="B5153" t="s">
        <v>224</v>
      </c>
      <c r="C5153" t="s">
        <v>5522</v>
      </c>
      <c r="D5153">
        <v>0</v>
      </c>
      <c r="E5153">
        <v>90</v>
      </c>
    </row>
    <row r="5154" spans="1:5" hidden="1" x14ac:dyDescent="0.25">
      <c r="A5154">
        <v>1025</v>
      </c>
      <c r="B5154" t="s">
        <v>413</v>
      </c>
      <c r="C5154" t="s">
        <v>12800</v>
      </c>
      <c r="D5154">
        <v>0</v>
      </c>
      <c r="E5154">
        <v>0</v>
      </c>
    </row>
    <row r="5155" spans="1:5" hidden="1" x14ac:dyDescent="0.25">
      <c r="A5155">
        <v>1253</v>
      </c>
      <c r="B5155" t="s">
        <v>205</v>
      </c>
      <c r="C5155" t="s">
        <v>5523</v>
      </c>
      <c r="D5155">
        <v>0</v>
      </c>
      <c r="E5155">
        <v>90</v>
      </c>
    </row>
    <row r="5156" spans="1:5" hidden="1" x14ac:dyDescent="0.25">
      <c r="A5156">
        <v>1111</v>
      </c>
      <c r="B5156" t="s">
        <v>30</v>
      </c>
      <c r="C5156" t="s">
        <v>5524</v>
      </c>
      <c r="D5156">
        <v>0</v>
      </c>
      <c r="E5156">
        <v>90</v>
      </c>
    </row>
    <row r="5157" spans="1:5" hidden="1" x14ac:dyDescent="0.25">
      <c r="A5157">
        <v>2125</v>
      </c>
      <c r="B5157" t="s">
        <v>2369</v>
      </c>
      <c r="C5157" t="s">
        <v>5525</v>
      </c>
      <c r="D5157">
        <v>0</v>
      </c>
      <c r="E5157">
        <v>90</v>
      </c>
    </row>
    <row r="5158" spans="1:5" hidden="1" x14ac:dyDescent="0.25">
      <c r="A5158">
        <v>382</v>
      </c>
      <c r="B5158" t="s">
        <v>9</v>
      </c>
      <c r="C5158" t="s">
        <v>5526</v>
      </c>
      <c r="D5158">
        <v>0</v>
      </c>
      <c r="E5158">
        <v>90</v>
      </c>
    </row>
    <row r="5159" spans="1:5" hidden="1" x14ac:dyDescent="0.25">
      <c r="A5159">
        <v>1111</v>
      </c>
      <c r="B5159" t="s">
        <v>30</v>
      </c>
      <c r="C5159" t="s">
        <v>5527</v>
      </c>
      <c r="D5159">
        <v>0</v>
      </c>
      <c r="E5159">
        <v>90</v>
      </c>
    </row>
    <row r="5160" spans="1:5" hidden="1" x14ac:dyDescent="0.25">
      <c r="A5160">
        <v>382</v>
      </c>
      <c r="B5160" t="s">
        <v>9</v>
      </c>
      <c r="C5160" t="s">
        <v>5528</v>
      </c>
      <c r="D5160">
        <v>0</v>
      </c>
      <c r="E5160">
        <v>90</v>
      </c>
    </row>
    <row r="5161" spans="1:5" hidden="1" x14ac:dyDescent="0.25">
      <c r="A5161">
        <v>1804</v>
      </c>
      <c r="B5161" t="s">
        <v>115</v>
      </c>
      <c r="C5161" t="s">
        <v>5529</v>
      </c>
      <c r="D5161">
        <v>0</v>
      </c>
      <c r="E5161">
        <v>90</v>
      </c>
    </row>
    <row r="5162" spans="1:5" hidden="1" x14ac:dyDescent="0.25">
      <c r="A5162">
        <v>988</v>
      </c>
      <c r="B5162" t="s">
        <v>317</v>
      </c>
      <c r="C5162" t="s">
        <v>5530</v>
      </c>
      <c r="D5162">
        <v>0</v>
      </c>
      <c r="E5162">
        <v>90</v>
      </c>
    </row>
    <row r="5163" spans="1:5" hidden="1" x14ac:dyDescent="0.25">
      <c r="A5163">
        <v>153</v>
      </c>
      <c r="B5163" t="s">
        <v>523</v>
      </c>
      <c r="C5163" t="s">
        <v>5531</v>
      </c>
      <c r="D5163">
        <v>0</v>
      </c>
      <c r="E5163">
        <v>90</v>
      </c>
    </row>
    <row r="5164" spans="1:5" hidden="1" x14ac:dyDescent="0.25">
      <c r="A5164">
        <v>2115</v>
      </c>
      <c r="B5164" t="s">
        <v>35</v>
      </c>
      <c r="C5164" t="s">
        <v>5532</v>
      </c>
      <c r="D5164">
        <v>0</v>
      </c>
      <c r="E5164">
        <v>90</v>
      </c>
    </row>
    <row r="5165" spans="1:5" hidden="1" x14ac:dyDescent="0.25">
      <c r="A5165">
        <v>2273</v>
      </c>
      <c r="B5165" t="s">
        <v>2083</v>
      </c>
      <c r="C5165" t="s">
        <v>5533</v>
      </c>
      <c r="D5165">
        <v>0</v>
      </c>
      <c r="E5165">
        <v>90</v>
      </c>
    </row>
    <row r="5166" spans="1:5" hidden="1" x14ac:dyDescent="0.25">
      <c r="A5166">
        <v>2218</v>
      </c>
      <c r="B5166" t="s">
        <v>350</v>
      </c>
      <c r="C5166" t="s">
        <v>5534</v>
      </c>
      <c r="D5166">
        <v>0</v>
      </c>
      <c r="E5166">
        <v>90</v>
      </c>
    </row>
    <row r="5167" spans="1:5" hidden="1" x14ac:dyDescent="0.25">
      <c r="A5167">
        <v>1700</v>
      </c>
      <c r="B5167" t="s">
        <v>625</v>
      </c>
      <c r="C5167" t="s">
        <v>5535</v>
      </c>
      <c r="D5167">
        <v>0</v>
      </c>
      <c r="E5167">
        <v>90</v>
      </c>
    </row>
    <row r="5168" spans="1:5" hidden="1" x14ac:dyDescent="0.25">
      <c r="A5168">
        <v>1111</v>
      </c>
      <c r="B5168" t="s">
        <v>30</v>
      </c>
      <c r="C5168" t="s">
        <v>5536</v>
      </c>
      <c r="D5168">
        <v>0</v>
      </c>
      <c r="E5168">
        <v>90</v>
      </c>
    </row>
    <row r="5169" spans="1:5" hidden="1" x14ac:dyDescent="0.25">
      <c r="A5169">
        <v>1111</v>
      </c>
      <c r="B5169" t="s">
        <v>30</v>
      </c>
      <c r="C5169" t="s">
        <v>5537</v>
      </c>
      <c r="D5169">
        <v>0</v>
      </c>
      <c r="E5169">
        <v>90</v>
      </c>
    </row>
    <row r="5170" spans="1:5" hidden="1" x14ac:dyDescent="0.25">
      <c r="A5170">
        <v>261</v>
      </c>
      <c r="B5170" t="s">
        <v>40</v>
      </c>
      <c r="C5170" t="s">
        <v>5538</v>
      </c>
      <c r="D5170">
        <v>0</v>
      </c>
      <c r="E5170">
        <v>90</v>
      </c>
    </row>
    <row r="5171" spans="1:5" hidden="1" x14ac:dyDescent="0.25">
      <c r="A5171">
        <v>1228</v>
      </c>
      <c r="B5171" t="s">
        <v>1599</v>
      </c>
      <c r="C5171" t="s">
        <v>5539</v>
      </c>
      <c r="D5171">
        <v>0</v>
      </c>
      <c r="E5171">
        <v>90</v>
      </c>
    </row>
    <row r="5172" spans="1:5" hidden="1" x14ac:dyDescent="0.25">
      <c r="A5172">
        <v>2141</v>
      </c>
      <c r="B5172" t="s">
        <v>328</v>
      </c>
      <c r="C5172" t="s">
        <v>5540</v>
      </c>
      <c r="D5172">
        <v>0</v>
      </c>
      <c r="E5172">
        <v>90</v>
      </c>
    </row>
    <row r="5173" spans="1:5" hidden="1" x14ac:dyDescent="0.25">
      <c r="A5173">
        <v>1894</v>
      </c>
      <c r="B5173" t="s">
        <v>286</v>
      </c>
      <c r="C5173" t="s">
        <v>5541</v>
      </c>
      <c r="D5173">
        <v>0</v>
      </c>
      <c r="E5173">
        <v>90</v>
      </c>
    </row>
    <row r="5174" spans="1:5" hidden="1" x14ac:dyDescent="0.25">
      <c r="A5174">
        <v>1505</v>
      </c>
      <c r="B5174" t="s">
        <v>224</v>
      </c>
      <c r="C5174" t="s">
        <v>5542</v>
      </c>
      <c r="D5174">
        <v>0</v>
      </c>
      <c r="E5174">
        <v>90</v>
      </c>
    </row>
    <row r="5175" spans="1:5" hidden="1" x14ac:dyDescent="0.25">
      <c r="A5175">
        <v>1046</v>
      </c>
      <c r="B5175" t="s">
        <v>136</v>
      </c>
      <c r="C5175" t="s">
        <v>5543</v>
      </c>
      <c r="D5175">
        <v>0</v>
      </c>
      <c r="E5175">
        <v>90</v>
      </c>
    </row>
    <row r="5176" spans="1:5" hidden="1" x14ac:dyDescent="0.25">
      <c r="A5176">
        <v>2294</v>
      </c>
      <c r="B5176" t="s">
        <v>71</v>
      </c>
      <c r="C5176" t="s">
        <v>5544</v>
      </c>
      <c r="D5176">
        <v>0</v>
      </c>
      <c r="E5176">
        <v>90</v>
      </c>
    </row>
    <row r="5177" spans="1:5" hidden="1" x14ac:dyDescent="0.25">
      <c r="A5177">
        <v>61</v>
      </c>
      <c r="B5177" t="s">
        <v>123</v>
      </c>
      <c r="C5177" t="s">
        <v>5545</v>
      </c>
      <c r="D5177">
        <v>0</v>
      </c>
      <c r="E5177">
        <v>90</v>
      </c>
    </row>
    <row r="5178" spans="1:5" hidden="1" x14ac:dyDescent="0.25">
      <c r="A5178">
        <v>1111</v>
      </c>
      <c r="B5178" t="s">
        <v>30</v>
      </c>
      <c r="C5178" t="s">
        <v>5546</v>
      </c>
      <c r="D5178">
        <v>0</v>
      </c>
      <c r="E5178">
        <v>90</v>
      </c>
    </row>
    <row r="5179" spans="1:5" hidden="1" x14ac:dyDescent="0.25">
      <c r="A5179">
        <v>1889</v>
      </c>
      <c r="B5179" t="s">
        <v>180</v>
      </c>
      <c r="C5179" t="s">
        <v>5547</v>
      </c>
      <c r="D5179">
        <v>0</v>
      </c>
      <c r="E5179">
        <v>90</v>
      </c>
    </row>
    <row r="5180" spans="1:5" hidden="1" x14ac:dyDescent="0.25">
      <c r="A5180">
        <v>212</v>
      </c>
      <c r="B5180" t="s">
        <v>111</v>
      </c>
      <c r="C5180" t="s">
        <v>5548</v>
      </c>
      <c r="D5180">
        <v>0</v>
      </c>
      <c r="E5180">
        <v>90</v>
      </c>
    </row>
    <row r="5181" spans="1:5" hidden="1" x14ac:dyDescent="0.25">
      <c r="A5181">
        <v>797</v>
      </c>
      <c r="B5181" t="s">
        <v>631</v>
      </c>
      <c r="C5181" t="s">
        <v>5549</v>
      </c>
      <c r="D5181">
        <v>0</v>
      </c>
      <c r="E5181">
        <v>90</v>
      </c>
    </row>
    <row r="5182" spans="1:5" hidden="1" x14ac:dyDescent="0.25">
      <c r="A5182">
        <v>2291</v>
      </c>
      <c r="B5182" t="s">
        <v>86</v>
      </c>
      <c r="C5182" t="s">
        <v>5550</v>
      </c>
      <c r="D5182">
        <v>0</v>
      </c>
      <c r="E5182">
        <v>90</v>
      </c>
    </row>
    <row r="5183" spans="1:5" hidden="1" x14ac:dyDescent="0.25">
      <c r="A5183">
        <v>1450</v>
      </c>
      <c r="B5183" t="s">
        <v>241</v>
      </c>
      <c r="C5183" t="s">
        <v>5551</v>
      </c>
      <c r="D5183">
        <v>0</v>
      </c>
      <c r="E5183">
        <v>90</v>
      </c>
    </row>
    <row r="5184" spans="1:5" hidden="1" x14ac:dyDescent="0.25">
      <c r="A5184">
        <v>212</v>
      </c>
      <c r="B5184" t="s">
        <v>111</v>
      </c>
      <c r="C5184" t="s">
        <v>5552</v>
      </c>
      <c r="D5184">
        <v>0</v>
      </c>
      <c r="E5184">
        <v>90</v>
      </c>
    </row>
    <row r="5185" spans="1:5" hidden="1" x14ac:dyDescent="0.25">
      <c r="A5185">
        <v>2115</v>
      </c>
      <c r="B5185" t="s">
        <v>35</v>
      </c>
      <c r="C5185" t="s">
        <v>5553</v>
      </c>
      <c r="D5185">
        <v>0</v>
      </c>
      <c r="E5185">
        <v>90</v>
      </c>
    </row>
    <row r="5186" spans="1:5" hidden="1" x14ac:dyDescent="0.25">
      <c r="A5186">
        <v>1369</v>
      </c>
      <c r="B5186" t="s">
        <v>2633</v>
      </c>
      <c r="C5186" t="s">
        <v>5554</v>
      </c>
      <c r="D5186">
        <v>0</v>
      </c>
      <c r="E5186">
        <v>90</v>
      </c>
    </row>
    <row r="5187" spans="1:5" hidden="1" x14ac:dyDescent="0.25">
      <c r="A5187">
        <v>1267</v>
      </c>
      <c r="B5187" t="s">
        <v>1206</v>
      </c>
      <c r="C5187" t="s">
        <v>5555</v>
      </c>
      <c r="D5187">
        <v>0</v>
      </c>
      <c r="E5187">
        <v>90</v>
      </c>
    </row>
    <row r="5188" spans="1:5" hidden="1" x14ac:dyDescent="0.25">
      <c r="A5188">
        <v>636</v>
      </c>
      <c r="B5188" t="s">
        <v>296</v>
      </c>
      <c r="C5188" t="s">
        <v>5556</v>
      </c>
      <c r="D5188">
        <v>0</v>
      </c>
      <c r="E5188">
        <v>90</v>
      </c>
    </row>
    <row r="5189" spans="1:5" hidden="1" x14ac:dyDescent="0.25">
      <c r="A5189">
        <v>212</v>
      </c>
      <c r="B5189" t="s">
        <v>111</v>
      </c>
      <c r="C5189" t="s">
        <v>5557</v>
      </c>
      <c r="D5189">
        <v>0</v>
      </c>
      <c r="E5189">
        <v>90</v>
      </c>
    </row>
    <row r="5190" spans="1:5" hidden="1" x14ac:dyDescent="0.25">
      <c r="A5190">
        <v>1098</v>
      </c>
      <c r="B5190" t="s">
        <v>502</v>
      </c>
      <c r="C5190" t="s">
        <v>5558</v>
      </c>
      <c r="D5190">
        <v>0</v>
      </c>
      <c r="E5190">
        <v>90</v>
      </c>
    </row>
    <row r="5191" spans="1:5" hidden="1" x14ac:dyDescent="0.25">
      <c r="A5191">
        <v>1889</v>
      </c>
      <c r="B5191" t="s">
        <v>180</v>
      </c>
      <c r="C5191" t="s">
        <v>5559</v>
      </c>
      <c r="D5191">
        <v>0</v>
      </c>
      <c r="E5191">
        <v>90</v>
      </c>
    </row>
    <row r="5192" spans="1:5" hidden="1" x14ac:dyDescent="0.25">
      <c r="A5192">
        <v>2220</v>
      </c>
      <c r="B5192" t="s">
        <v>360</v>
      </c>
      <c r="C5192" t="s">
        <v>5560</v>
      </c>
      <c r="D5192">
        <v>0</v>
      </c>
      <c r="E5192">
        <v>90</v>
      </c>
    </row>
    <row r="5193" spans="1:5" hidden="1" x14ac:dyDescent="0.25">
      <c r="A5193">
        <v>1894</v>
      </c>
      <c r="B5193" t="s">
        <v>286</v>
      </c>
      <c r="C5193" t="s">
        <v>5561</v>
      </c>
      <c r="D5193">
        <v>0</v>
      </c>
      <c r="E5193">
        <v>90</v>
      </c>
    </row>
    <row r="5194" spans="1:5" hidden="1" x14ac:dyDescent="0.25">
      <c r="A5194">
        <v>1450</v>
      </c>
      <c r="B5194" t="s">
        <v>241</v>
      </c>
      <c r="C5194" t="s">
        <v>5562</v>
      </c>
      <c r="D5194">
        <v>0</v>
      </c>
      <c r="E5194">
        <v>90</v>
      </c>
    </row>
    <row r="5195" spans="1:5" hidden="1" x14ac:dyDescent="0.25">
      <c r="A5195">
        <v>1692</v>
      </c>
      <c r="B5195" t="s">
        <v>202</v>
      </c>
      <c r="C5195" t="s">
        <v>5563</v>
      </c>
      <c r="D5195">
        <v>0</v>
      </c>
      <c r="E5195">
        <v>90</v>
      </c>
    </row>
    <row r="5196" spans="1:5" hidden="1" x14ac:dyDescent="0.25">
      <c r="A5196">
        <v>2115</v>
      </c>
      <c r="B5196" t="s">
        <v>35</v>
      </c>
      <c r="C5196" t="s">
        <v>5564</v>
      </c>
      <c r="D5196">
        <v>0</v>
      </c>
      <c r="E5196">
        <v>90</v>
      </c>
    </row>
    <row r="5197" spans="1:5" hidden="1" x14ac:dyDescent="0.25">
      <c r="A5197">
        <v>1963</v>
      </c>
      <c r="B5197" t="s">
        <v>2541</v>
      </c>
      <c r="C5197" t="s">
        <v>5565</v>
      </c>
      <c r="D5197">
        <v>0</v>
      </c>
      <c r="E5197">
        <v>90</v>
      </c>
    </row>
    <row r="5198" spans="1:5" hidden="1" x14ac:dyDescent="0.25">
      <c r="A5198">
        <v>636</v>
      </c>
      <c r="B5198" t="s">
        <v>296</v>
      </c>
      <c r="C5198" t="s">
        <v>5566</v>
      </c>
      <c r="D5198">
        <v>0</v>
      </c>
      <c r="E5198">
        <v>90</v>
      </c>
    </row>
    <row r="5199" spans="1:5" hidden="1" x14ac:dyDescent="0.25">
      <c r="A5199">
        <v>1098</v>
      </c>
      <c r="B5199" t="s">
        <v>502</v>
      </c>
      <c r="C5199" t="s">
        <v>5567</v>
      </c>
      <c r="D5199">
        <v>0</v>
      </c>
      <c r="E5199">
        <v>90</v>
      </c>
    </row>
    <row r="5200" spans="1:5" hidden="1" x14ac:dyDescent="0.25">
      <c r="A5200">
        <v>598</v>
      </c>
      <c r="B5200" t="s">
        <v>662</v>
      </c>
      <c r="C5200" t="s">
        <v>5568</v>
      </c>
      <c r="D5200">
        <v>0</v>
      </c>
      <c r="E5200">
        <v>90</v>
      </c>
    </row>
    <row r="5201" spans="1:5" hidden="1" x14ac:dyDescent="0.25">
      <c r="A5201">
        <v>2115</v>
      </c>
      <c r="B5201" t="s">
        <v>35</v>
      </c>
      <c r="C5201" t="s">
        <v>5569</v>
      </c>
      <c r="D5201">
        <v>0</v>
      </c>
      <c r="E5201">
        <v>90</v>
      </c>
    </row>
    <row r="5202" spans="1:5" hidden="1" x14ac:dyDescent="0.25">
      <c r="A5202">
        <v>1692</v>
      </c>
      <c r="B5202" t="s">
        <v>202</v>
      </c>
      <c r="C5202" t="s">
        <v>5570</v>
      </c>
      <c r="D5202">
        <v>0</v>
      </c>
      <c r="E5202">
        <v>90</v>
      </c>
    </row>
    <row r="5203" spans="1:5" hidden="1" x14ac:dyDescent="0.25">
      <c r="A5203">
        <v>2189</v>
      </c>
      <c r="B5203" t="s">
        <v>37</v>
      </c>
      <c r="C5203" t="s">
        <v>5571</v>
      </c>
      <c r="D5203">
        <v>0</v>
      </c>
      <c r="E5203">
        <v>90</v>
      </c>
    </row>
    <row r="5204" spans="1:5" hidden="1" x14ac:dyDescent="0.25">
      <c r="A5204">
        <v>1359</v>
      </c>
      <c r="B5204" t="s">
        <v>4160</v>
      </c>
      <c r="C5204" t="s">
        <v>5572</v>
      </c>
      <c r="D5204">
        <v>0</v>
      </c>
      <c r="E5204">
        <v>90</v>
      </c>
    </row>
    <row r="5205" spans="1:5" hidden="1" x14ac:dyDescent="0.25">
      <c r="A5205">
        <v>1876</v>
      </c>
      <c r="B5205" t="s">
        <v>57</v>
      </c>
      <c r="C5205" t="s">
        <v>5573</v>
      </c>
      <c r="D5205">
        <v>0</v>
      </c>
      <c r="E5205">
        <v>90</v>
      </c>
    </row>
    <row r="5206" spans="1:5" hidden="1" x14ac:dyDescent="0.25">
      <c r="A5206">
        <v>1181</v>
      </c>
      <c r="B5206" t="s">
        <v>5574</v>
      </c>
      <c r="C5206" t="s">
        <v>5575</v>
      </c>
      <c r="D5206">
        <v>0</v>
      </c>
      <c r="E5206">
        <v>90</v>
      </c>
    </row>
    <row r="5207" spans="1:5" hidden="1" x14ac:dyDescent="0.25">
      <c r="A5207">
        <v>1959</v>
      </c>
      <c r="B5207" t="s">
        <v>545</v>
      </c>
      <c r="C5207" t="s">
        <v>5576</v>
      </c>
      <c r="D5207">
        <v>0</v>
      </c>
      <c r="E5207">
        <v>90</v>
      </c>
    </row>
    <row r="5208" spans="1:5" hidden="1" x14ac:dyDescent="0.25">
      <c r="A5208">
        <v>1111</v>
      </c>
      <c r="B5208" t="s">
        <v>30</v>
      </c>
      <c r="C5208" t="e">
        <f>-se llevó rápidamente una mano al rostro y la volvió a bajar, sin tocarse- Sí, es lo mejor</f>
        <v>#NAME?</v>
      </c>
      <c r="D5208">
        <v>0</v>
      </c>
      <c r="E5208">
        <v>90</v>
      </c>
    </row>
    <row r="5209" spans="1:5" hidden="1" x14ac:dyDescent="0.25">
      <c r="A5209">
        <v>1876</v>
      </c>
      <c r="B5209" t="s">
        <v>57</v>
      </c>
      <c r="C5209" t="s">
        <v>5577</v>
      </c>
      <c r="D5209">
        <v>0</v>
      </c>
      <c r="E5209">
        <v>90</v>
      </c>
    </row>
    <row r="5210" spans="1:5" hidden="1" x14ac:dyDescent="0.25">
      <c r="A5210">
        <v>510</v>
      </c>
      <c r="B5210" t="s">
        <v>3556</v>
      </c>
      <c r="C5210" t="s">
        <v>5578</v>
      </c>
      <c r="D5210">
        <v>0</v>
      </c>
      <c r="E5210">
        <v>90</v>
      </c>
    </row>
    <row r="5211" spans="1:5" hidden="1" x14ac:dyDescent="0.25">
      <c r="A5211">
        <v>1928</v>
      </c>
      <c r="B5211" t="s">
        <v>765</v>
      </c>
      <c r="C5211" t="s">
        <v>5579</v>
      </c>
      <c r="D5211">
        <v>0</v>
      </c>
      <c r="E5211">
        <v>90</v>
      </c>
    </row>
    <row r="5212" spans="1:5" hidden="1" x14ac:dyDescent="0.25">
      <c r="A5212">
        <v>1111</v>
      </c>
      <c r="B5212" t="s">
        <v>30</v>
      </c>
      <c r="C5212" t="s">
        <v>5580</v>
      </c>
      <c r="D5212">
        <v>0</v>
      </c>
      <c r="E5212">
        <v>90</v>
      </c>
    </row>
    <row r="5213" spans="1:5" hidden="1" x14ac:dyDescent="0.25">
      <c r="A5213">
        <v>2115</v>
      </c>
      <c r="B5213" t="s">
        <v>35</v>
      </c>
      <c r="C5213" t="e">
        <f>-Después hablaremo s de eso -lo interrumpió el coronel- las anécdotas son muy interesantes</f>
        <v>#NAME?</v>
      </c>
      <c r="D5213">
        <v>0</v>
      </c>
      <c r="E5213">
        <v>90</v>
      </c>
    </row>
    <row r="5214" spans="1:5" hidden="1" x14ac:dyDescent="0.25">
      <c r="A5214">
        <v>1748</v>
      </c>
      <c r="B5214" t="s">
        <v>4007</v>
      </c>
      <c r="C5214" t="s">
        <v>5581</v>
      </c>
      <c r="D5214">
        <v>0</v>
      </c>
      <c r="E5214">
        <v>90</v>
      </c>
    </row>
    <row r="5215" spans="1:5" hidden="1" x14ac:dyDescent="0.25">
      <c r="A5215">
        <v>1080</v>
      </c>
      <c r="B5215" t="s">
        <v>1008</v>
      </c>
      <c r="C5215" t="s">
        <v>5582</v>
      </c>
      <c r="D5215">
        <v>0</v>
      </c>
      <c r="E5215">
        <v>91</v>
      </c>
    </row>
    <row r="5216" spans="1:5" hidden="1" x14ac:dyDescent="0.25">
      <c r="A5216">
        <v>1237</v>
      </c>
      <c r="B5216" t="s">
        <v>15</v>
      </c>
      <c r="C5216" t="s">
        <v>5583</v>
      </c>
      <c r="D5216">
        <v>0</v>
      </c>
      <c r="E5216">
        <v>91</v>
      </c>
    </row>
    <row r="5217" spans="1:5" hidden="1" x14ac:dyDescent="0.25">
      <c r="A5217">
        <v>1636</v>
      </c>
      <c r="B5217" t="s">
        <v>573</v>
      </c>
      <c r="C5217" t="s">
        <v>5584</v>
      </c>
      <c r="D5217">
        <v>0</v>
      </c>
      <c r="E5217">
        <v>91</v>
      </c>
    </row>
    <row r="5218" spans="1:5" hidden="1" x14ac:dyDescent="0.25">
      <c r="A5218">
        <v>2115</v>
      </c>
      <c r="B5218" t="s">
        <v>35</v>
      </c>
      <c r="C5218" t="s">
        <v>5585</v>
      </c>
      <c r="D5218">
        <v>0</v>
      </c>
      <c r="E5218">
        <v>91</v>
      </c>
    </row>
    <row r="5219" spans="1:5" hidden="1" x14ac:dyDescent="0.25">
      <c r="A5219">
        <v>1894</v>
      </c>
      <c r="B5219" t="s">
        <v>286</v>
      </c>
      <c r="C5219" t="s">
        <v>5586</v>
      </c>
      <c r="D5219">
        <v>0</v>
      </c>
      <c r="E5219">
        <v>91</v>
      </c>
    </row>
    <row r="5220" spans="1:5" hidden="1" x14ac:dyDescent="0.25">
      <c r="A5220">
        <v>2176</v>
      </c>
      <c r="B5220" t="s">
        <v>66</v>
      </c>
      <c r="C5220" t="s">
        <v>5587</v>
      </c>
      <c r="D5220">
        <v>0</v>
      </c>
      <c r="E5220">
        <v>91</v>
      </c>
    </row>
    <row r="5221" spans="1:5" hidden="1" x14ac:dyDescent="0.25">
      <c r="A5221">
        <v>912</v>
      </c>
      <c r="B5221" t="s">
        <v>4154</v>
      </c>
      <c r="C5221" t="s">
        <v>5588</v>
      </c>
      <c r="D5221">
        <v>0</v>
      </c>
      <c r="E5221">
        <v>91</v>
      </c>
    </row>
    <row r="5222" spans="1:5" hidden="1" x14ac:dyDescent="0.25">
      <c r="A5222">
        <v>1692</v>
      </c>
      <c r="B5222" t="s">
        <v>202</v>
      </c>
      <c r="C5222" t="s">
        <v>5589</v>
      </c>
      <c r="D5222">
        <v>0</v>
      </c>
      <c r="E5222">
        <v>91</v>
      </c>
    </row>
    <row r="5223" spans="1:5" hidden="1" x14ac:dyDescent="0.25">
      <c r="A5223">
        <v>1128</v>
      </c>
      <c r="B5223" t="s">
        <v>494</v>
      </c>
      <c r="C5223" t="s">
        <v>5590</v>
      </c>
      <c r="D5223">
        <v>0</v>
      </c>
      <c r="E5223">
        <v>91</v>
      </c>
    </row>
    <row r="5224" spans="1:5" hidden="1" x14ac:dyDescent="0.25">
      <c r="A5224">
        <v>2235</v>
      </c>
      <c r="B5224" t="s">
        <v>1623</v>
      </c>
      <c r="C5224" t="s">
        <v>5591</v>
      </c>
      <c r="D5224">
        <v>0</v>
      </c>
      <c r="E5224">
        <v>91</v>
      </c>
    </row>
    <row r="5225" spans="1:5" hidden="1" x14ac:dyDescent="0.25">
      <c r="A5225">
        <v>1128</v>
      </c>
      <c r="B5225" t="s">
        <v>494</v>
      </c>
      <c r="C5225" t="s">
        <v>5592</v>
      </c>
      <c r="D5225">
        <v>0</v>
      </c>
      <c r="E5225">
        <v>91</v>
      </c>
    </row>
    <row r="5226" spans="1:5" hidden="1" x14ac:dyDescent="0.25">
      <c r="A5226">
        <v>2328</v>
      </c>
      <c r="B5226" t="s">
        <v>2685</v>
      </c>
      <c r="C5226" t="s">
        <v>5593</v>
      </c>
      <c r="D5226">
        <v>0</v>
      </c>
      <c r="E5226">
        <v>91</v>
      </c>
    </row>
    <row r="5227" spans="1:5" hidden="1" x14ac:dyDescent="0.25">
      <c r="A5227">
        <v>1429</v>
      </c>
      <c r="B5227" t="s">
        <v>637</v>
      </c>
      <c r="C5227" t="s">
        <v>5594</v>
      </c>
      <c r="D5227">
        <v>0</v>
      </c>
      <c r="E5227">
        <v>91</v>
      </c>
    </row>
    <row r="5228" spans="1:5" hidden="1" x14ac:dyDescent="0.25">
      <c r="A5228">
        <v>1237</v>
      </c>
      <c r="B5228" t="s">
        <v>15</v>
      </c>
      <c r="C5228" t="s">
        <v>5595</v>
      </c>
      <c r="D5228">
        <v>0</v>
      </c>
      <c r="E5228">
        <v>91</v>
      </c>
    </row>
    <row r="5229" spans="1:5" hidden="1" x14ac:dyDescent="0.25">
      <c r="A5229">
        <v>2103</v>
      </c>
      <c r="B5229" t="s">
        <v>226</v>
      </c>
      <c r="C5229" t="s">
        <v>5596</v>
      </c>
      <c r="D5229">
        <v>0</v>
      </c>
      <c r="E5229">
        <v>91</v>
      </c>
    </row>
    <row r="5230" spans="1:5" hidden="1" x14ac:dyDescent="0.25">
      <c r="A5230">
        <v>2219</v>
      </c>
      <c r="B5230" t="s">
        <v>396</v>
      </c>
      <c r="C5230" t="s">
        <v>5597</v>
      </c>
      <c r="D5230">
        <v>0</v>
      </c>
      <c r="E5230">
        <v>91</v>
      </c>
    </row>
    <row r="5231" spans="1:5" hidden="1" x14ac:dyDescent="0.25">
      <c r="A5231">
        <v>1894</v>
      </c>
      <c r="B5231" t="s">
        <v>286</v>
      </c>
      <c r="C5231" t="s">
        <v>5598</v>
      </c>
      <c r="D5231">
        <v>0</v>
      </c>
      <c r="E5231">
        <v>91</v>
      </c>
    </row>
    <row r="5232" spans="1:5" hidden="1" x14ac:dyDescent="0.25">
      <c r="A5232">
        <v>293</v>
      </c>
      <c r="B5232" t="s">
        <v>313</v>
      </c>
      <c r="C5232" t="s">
        <v>5599</v>
      </c>
      <c r="D5232">
        <v>0</v>
      </c>
      <c r="E5232">
        <v>91</v>
      </c>
    </row>
    <row r="5233" spans="1:5" hidden="1" x14ac:dyDescent="0.25">
      <c r="A5233">
        <v>2310</v>
      </c>
      <c r="B5233" t="s">
        <v>829</v>
      </c>
      <c r="C5233" t="s">
        <v>5600</v>
      </c>
      <c r="D5233">
        <v>0</v>
      </c>
      <c r="E5233">
        <v>91</v>
      </c>
    </row>
    <row r="5234" spans="1:5" hidden="1" x14ac:dyDescent="0.25">
      <c r="A5234">
        <v>1080</v>
      </c>
      <c r="B5234" t="s">
        <v>1008</v>
      </c>
      <c r="C5234" t="s">
        <v>5601</v>
      </c>
      <c r="D5234">
        <v>0</v>
      </c>
      <c r="E5234">
        <v>91</v>
      </c>
    </row>
    <row r="5235" spans="1:5" hidden="1" x14ac:dyDescent="0.25">
      <c r="A5235">
        <v>2218</v>
      </c>
      <c r="B5235" t="s">
        <v>350</v>
      </c>
      <c r="C5235" t="s">
        <v>5602</v>
      </c>
      <c r="D5235">
        <v>0</v>
      </c>
      <c r="E5235">
        <v>91</v>
      </c>
    </row>
    <row r="5236" spans="1:5" hidden="1" x14ac:dyDescent="0.25">
      <c r="A5236">
        <v>765</v>
      </c>
      <c r="B5236" t="s">
        <v>752</v>
      </c>
      <c r="C5236" t="s">
        <v>5603</v>
      </c>
      <c r="D5236">
        <v>0</v>
      </c>
      <c r="E5236">
        <v>91</v>
      </c>
    </row>
    <row r="5237" spans="1:5" hidden="1" x14ac:dyDescent="0.25">
      <c r="A5237">
        <v>1871</v>
      </c>
      <c r="B5237" t="s">
        <v>373</v>
      </c>
      <c r="C5237" t="s">
        <v>5604</v>
      </c>
      <c r="D5237">
        <v>0</v>
      </c>
      <c r="E5237">
        <v>91</v>
      </c>
    </row>
    <row r="5238" spans="1:5" hidden="1" x14ac:dyDescent="0.25">
      <c r="A5238">
        <v>2115</v>
      </c>
      <c r="B5238" t="s">
        <v>35</v>
      </c>
      <c r="C5238" t="s">
        <v>5605</v>
      </c>
      <c r="D5238">
        <v>0</v>
      </c>
      <c r="E5238">
        <v>91</v>
      </c>
    </row>
    <row r="5239" spans="1:5" hidden="1" x14ac:dyDescent="0.25">
      <c r="A5239">
        <v>2202</v>
      </c>
      <c r="B5239" t="s">
        <v>2838</v>
      </c>
      <c r="C5239" t="s">
        <v>5606</v>
      </c>
      <c r="D5239">
        <v>0</v>
      </c>
      <c r="E5239">
        <v>91</v>
      </c>
    </row>
    <row r="5240" spans="1:5" hidden="1" x14ac:dyDescent="0.25">
      <c r="A5240">
        <v>2115</v>
      </c>
      <c r="B5240" t="s">
        <v>35</v>
      </c>
      <c r="C5240" t="s">
        <v>5607</v>
      </c>
      <c r="D5240">
        <v>0</v>
      </c>
      <c r="E5240">
        <v>91</v>
      </c>
    </row>
    <row r="5241" spans="1:5" hidden="1" x14ac:dyDescent="0.25">
      <c r="A5241">
        <v>2241</v>
      </c>
      <c r="B5241" t="s">
        <v>5608</v>
      </c>
      <c r="C5241" t="s">
        <v>5609</v>
      </c>
      <c r="D5241">
        <v>0</v>
      </c>
      <c r="E5241">
        <v>91</v>
      </c>
    </row>
    <row r="5242" spans="1:5" hidden="1" x14ac:dyDescent="0.25">
      <c r="A5242">
        <v>433</v>
      </c>
      <c r="B5242" t="s">
        <v>419</v>
      </c>
      <c r="C5242" t="s">
        <v>5610</v>
      </c>
      <c r="D5242">
        <v>0</v>
      </c>
      <c r="E5242">
        <v>91</v>
      </c>
    </row>
    <row r="5243" spans="1:5" hidden="1" x14ac:dyDescent="0.25">
      <c r="A5243">
        <v>1061</v>
      </c>
      <c r="B5243" t="s">
        <v>535</v>
      </c>
      <c r="C5243" t="s">
        <v>5611</v>
      </c>
      <c r="D5243">
        <v>0</v>
      </c>
      <c r="E5243">
        <v>91</v>
      </c>
    </row>
    <row r="5244" spans="1:5" hidden="1" x14ac:dyDescent="0.25">
      <c r="A5244">
        <v>1318</v>
      </c>
      <c r="B5244" t="s">
        <v>547</v>
      </c>
      <c r="C5244" t="s">
        <v>5612</v>
      </c>
      <c r="D5244">
        <v>0</v>
      </c>
      <c r="E5244">
        <v>91</v>
      </c>
    </row>
    <row r="5245" spans="1:5" hidden="1" x14ac:dyDescent="0.25">
      <c r="A5245">
        <v>1948</v>
      </c>
      <c r="B5245" t="s">
        <v>230</v>
      </c>
      <c r="C5245" t="s">
        <v>5613</v>
      </c>
      <c r="D5245">
        <v>0</v>
      </c>
      <c r="E5245">
        <v>91</v>
      </c>
    </row>
    <row r="5246" spans="1:5" hidden="1" x14ac:dyDescent="0.25">
      <c r="A5246">
        <v>2216</v>
      </c>
      <c r="B5246" t="s">
        <v>1316</v>
      </c>
      <c r="C5246" t="s">
        <v>5614</v>
      </c>
      <c r="D5246">
        <v>0</v>
      </c>
      <c r="E5246">
        <v>91</v>
      </c>
    </row>
    <row r="5247" spans="1:5" hidden="1" x14ac:dyDescent="0.25">
      <c r="A5247">
        <v>1068</v>
      </c>
      <c r="B5247" t="s">
        <v>595</v>
      </c>
      <c r="C5247" t="s">
        <v>5615</v>
      </c>
      <c r="D5247">
        <v>0</v>
      </c>
      <c r="E5247">
        <v>91</v>
      </c>
    </row>
    <row r="5248" spans="1:5" hidden="1" x14ac:dyDescent="0.25">
      <c r="A5248">
        <v>2314</v>
      </c>
      <c r="B5248" t="s">
        <v>2396</v>
      </c>
      <c r="C5248" t="s">
        <v>5616</v>
      </c>
      <c r="D5248">
        <v>0</v>
      </c>
      <c r="E5248">
        <v>91</v>
      </c>
    </row>
    <row r="5249" spans="1:5" hidden="1" x14ac:dyDescent="0.25">
      <c r="A5249">
        <v>895</v>
      </c>
      <c r="B5249" t="s">
        <v>1833</v>
      </c>
      <c r="C5249" t="s">
        <v>5617</v>
      </c>
      <c r="D5249">
        <v>0</v>
      </c>
      <c r="E5249">
        <v>91</v>
      </c>
    </row>
    <row r="5250" spans="1:5" hidden="1" x14ac:dyDescent="0.25">
      <c r="A5250">
        <v>511</v>
      </c>
      <c r="B5250" t="s">
        <v>239</v>
      </c>
      <c r="C5250" t="s">
        <v>5618</v>
      </c>
      <c r="D5250">
        <v>0</v>
      </c>
      <c r="E5250">
        <v>91</v>
      </c>
    </row>
    <row r="5251" spans="1:5" hidden="1" x14ac:dyDescent="0.25">
      <c r="A5251">
        <v>1968</v>
      </c>
      <c r="B5251" t="s">
        <v>849</v>
      </c>
      <c r="C5251" t="s">
        <v>5619</v>
      </c>
      <c r="D5251">
        <v>0</v>
      </c>
      <c r="E5251">
        <v>91</v>
      </c>
    </row>
    <row r="5252" spans="1:5" hidden="1" x14ac:dyDescent="0.25">
      <c r="A5252">
        <v>846</v>
      </c>
      <c r="B5252" t="s">
        <v>344</v>
      </c>
      <c r="C5252" t="s">
        <v>5620</v>
      </c>
      <c r="D5252">
        <v>0</v>
      </c>
      <c r="E5252">
        <v>91</v>
      </c>
    </row>
    <row r="5253" spans="1:5" hidden="1" x14ac:dyDescent="0.25">
      <c r="A5253">
        <v>438</v>
      </c>
      <c r="B5253" t="s">
        <v>1971</v>
      </c>
      <c r="C5253" t="s">
        <v>5621</v>
      </c>
      <c r="D5253">
        <v>0</v>
      </c>
      <c r="E5253">
        <v>91</v>
      </c>
    </row>
    <row r="5254" spans="1:5" hidden="1" x14ac:dyDescent="0.25">
      <c r="A5254">
        <v>1318</v>
      </c>
      <c r="B5254" t="s">
        <v>547</v>
      </c>
      <c r="C5254" t="s">
        <v>5622</v>
      </c>
      <c r="D5254">
        <v>0</v>
      </c>
      <c r="E5254">
        <v>91</v>
      </c>
    </row>
    <row r="5255" spans="1:5" hidden="1" x14ac:dyDescent="0.25">
      <c r="A5255">
        <v>1111</v>
      </c>
      <c r="B5255" t="s">
        <v>30</v>
      </c>
      <c r="C5255" t="s">
        <v>5623</v>
      </c>
      <c r="D5255">
        <v>0</v>
      </c>
      <c r="E5255">
        <v>91</v>
      </c>
    </row>
    <row r="5256" spans="1:5" hidden="1" x14ac:dyDescent="0.25">
      <c r="A5256">
        <v>1111</v>
      </c>
      <c r="B5256" t="s">
        <v>30</v>
      </c>
      <c r="C5256" t="s">
        <v>5624</v>
      </c>
      <c r="D5256">
        <v>0</v>
      </c>
      <c r="E5256">
        <v>91</v>
      </c>
    </row>
    <row r="5257" spans="1:5" hidden="1" x14ac:dyDescent="0.25">
      <c r="A5257">
        <v>2291</v>
      </c>
      <c r="B5257" t="s">
        <v>86</v>
      </c>
      <c r="C5257" t="s">
        <v>5625</v>
      </c>
      <c r="D5257">
        <v>0</v>
      </c>
      <c r="E5257">
        <v>91</v>
      </c>
    </row>
    <row r="5258" spans="1:5" hidden="1" x14ac:dyDescent="0.25">
      <c r="A5258">
        <v>96</v>
      </c>
      <c r="B5258" t="s">
        <v>310</v>
      </c>
      <c r="C5258" t="s">
        <v>5626</v>
      </c>
      <c r="D5258">
        <v>0</v>
      </c>
      <c r="E5258">
        <v>91</v>
      </c>
    </row>
    <row r="5259" spans="1:5" hidden="1" x14ac:dyDescent="0.25">
      <c r="A5259">
        <v>893</v>
      </c>
      <c r="B5259" t="s">
        <v>80</v>
      </c>
      <c r="C5259" t="s">
        <v>5627</v>
      </c>
      <c r="D5259">
        <v>0</v>
      </c>
      <c r="E5259">
        <v>91</v>
      </c>
    </row>
    <row r="5260" spans="1:5" hidden="1" x14ac:dyDescent="0.25">
      <c r="A5260">
        <v>1539</v>
      </c>
      <c r="B5260" t="s">
        <v>2679</v>
      </c>
      <c r="C5260" t="s">
        <v>5628</v>
      </c>
      <c r="D5260">
        <v>0</v>
      </c>
      <c r="E5260">
        <v>91</v>
      </c>
    </row>
    <row r="5261" spans="1:5" hidden="1" x14ac:dyDescent="0.25">
      <c r="A5261">
        <v>846</v>
      </c>
      <c r="B5261" t="s">
        <v>344</v>
      </c>
      <c r="C5261" t="s">
        <v>5629</v>
      </c>
      <c r="D5261">
        <v>0</v>
      </c>
      <c r="E5261">
        <v>91</v>
      </c>
    </row>
    <row r="5262" spans="1:5" hidden="1" x14ac:dyDescent="0.25">
      <c r="A5262">
        <v>1317</v>
      </c>
      <c r="B5262" t="s">
        <v>825</v>
      </c>
      <c r="C5262" t="s">
        <v>5630</v>
      </c>
      <c r="D5262">
        <v>0</v>
      </c>
      <c r="E5262">
        <v>91</v>
      </c>
    </row>
    <row r="5263" spans="1:5" hidden="1" x14ac:dyDescent="0.25">
      <c r="A5263">
        <v>1934</v>
      </c>
      <c r="B5263" t="s">
        <v>2127</v>
      </c>
      <c r="C5263" t="s">
        <v>5631</v>
      </c>
      <c r="D5263">
        <v>0</v>
      </c>
      <c r="E5263">
        <v>91</v>
      </c>
    </row>
    <row r="5264" spans="1:5" hidden="1" x14ac:dyDescent="0.25">
      <c r="A5264">
        <v>2189</v>
      </c>
      <c r="B5264" t="s">
        <v>37</v>
      </c>
      <c r="C5264" t="s">
        <v>5632</v>
      </c>
      <c r="D5264">
        <v>0</v>
      </c>
      <c r="E5264">
        <v>91</v>
      </c>
    </row>
    <row r="5265" spans="1:5" hidden="1" x14ac:dyDescent="0.25">
      <c r="A5265">
        <v>771</v>
      </c>
      <c r="B5265" t="s">
        <v>5633</v>
      </c>
      <c r="C5265" t="s">
        <v>5634</v>
      </c>
      <c r="D5265">
        <v>0</v>
      </c>
      <c r="E5265">
        <v>91</v>
      </c>
    </row>
    <row r="5266" spans="1:5" hidden="1" x14ac:dyDescent="0.25">
      <c r="A5266">
        <v>459</v>
      </c>
      <c r="B5266" t="s">
        <v>556</v>
      </c>
      <c r="C5266" t="s">
        <v>5635</v>
      </c>
      <c r="D5266">
        <v>0</v>
      </c>
      <c r="E5266">
        <v>91</v>
      </c>
    </row>
    <row r="5267" spans="1:5" hidden="1" x14ac:dyDescent="0.25">
      <c r="A5267">
        <v>889</v>
      </c>
      <c r="B5267" t="s">
        <v>5636</v>
      </c>
      <c r="C5267" t="s">
        <v>5637</v>
      </c>
      <c r="D5267">
        <v>0</v>
      </c>
      <c r="E5267">
        <v>91</v>
      </c>
    </row>
    <row r="5268" spans="1:5" hidden="1" x14ac:dyDescent="0.25">
      <c r="A5268">
        <v>171</v>
      </c>
      <c r="B5268" t="s">
        <v>186</v>
      </c>
      <c r="C5268" t="s">
        <v>5638</v>
      </c>
      <c r="D5268">
        <v>0</v>
      </c>
      <c r="E5268">
        <v>91</v>
      </c>
    </row>
    <row r="5269" spans="1:5" hidden="1" x14ac:dyDescent="0.25">
      <c r="A5269">
        <v>661</v>
      </c>
      <c r="B5269" t="s">
        <v>124</v>
      </c>
      <c r="C5269" t="s">
        <v>5639</v>
      </c>
      <c r="D5269">
        <v>0</v>
      </c>
      <c r="E5269">
        <v>91</v>
      </c>
    </row>
    <row r="5270" spans="1:5" hidden="1" x14ac:dyDescent="0.25">
      <c r="A5270">
        <v>1181</v>
      </c>
      <c r="B5270" t="s">
        <v>5574</v>
      </c>
      <c r="C5270" t="s">
        <v>5640</v>
      </c>
      <c r="D5270">
        <v>0</v>
      </c>
      <c r="E5270">
        <v>91</v>
      </c>
    </row>
    <row r="5271" spans="1:5" hidden="1" x14ac:dyDescent="0.25">
      <c r="A5271">
        <v>1111</v>
      </c>
      <c r="B5271" t="s">
        <v>30</v>
      </c>
      <c r="C5271" t="s">
        <v>12801</v>
      </c>
      <c r="D5271">
        <v>0</v>
      </c>
      <c r="E5271">
        <v>0</v>
      </c>
    </row>
    <row r="5272" spans="1:5" hidden="1" x14ac:dyDescent="0.25">
      <c r="A5272">
        <v>1237</v>
      </c>
      <c r="B5272" t="s">
        <v>15</v>
      </c>
      <c r="C5272" t="s">
        <v>5641</v>
      </c>
      <c r="D5272">
        <v>0</v>
      </c>
      <c r="E5272">
        <v>91</v>
      </c>
    </row>
    <row r="5273" spans="1:5" hidden="1" x14ac:dyDescent="0.25">
      <c r="A5273">
        <v>1048</v>
      </c>
      <c r="B5273" t="s">
        <v>670</v>
      </c>
      <c r="C5273" t="s">
        <v>5642</v>
      </c>
      <c r="D5273">
        <v>0</v>
      </c>
      <c r="E5273">
        <v>91</v>
      </c>
    </row>
    <row r="5274" spans="1:5" hidden="1" x14ac:dyDescent="0.25">
      <c r="A5274">
        <v>2294</v>
      </c>
      <c r="B5274" t="s">
        <v>71</v>
      </c>
      <c r="C5274" t="s">
        <v>5643</v>
      </c>
      <c r="D5274">
        <v>0</v>
      </c>
      <c r="E5274">
        <v>91</v>
      </c>
    </row>
    <row r="5275" spans="1:5" hidden="1" x14ac:dyDescent="0.25">
      <c r="A5275">
        <v>1383</v>
      </c>
      <c r="B5275" t="s">
        <v>569</v>
      </c>
      <c r="C5275" t="s">
        <v>5644</v>
      </c>
      <c r="D5275">
        <v>0</v>
      </c>
      <c r="E5275">
        <v>91</v>
      </c>
    </row>
    <row r="5276" spans="1:5" hidden="1" x14ac:dyDescent="0.25">
      <c r="A5276">
        <v>1355</v>
      </c>
      <c r="B5276" t="s">
        <v>449</v>
      </c>
      <c r="C5276" t="s">
        <v>5645</v>
      </c>
      <c r="D5276">
        <v>0</v>
      </c>
      <c r="E5276">
        <v>91</v>
      </c>
    </row>
    <row r="5277" spans="1:5" hidden="1" x14ac:dyDescent="0.25">
      <c r="A5277">
        <v>1355</v>
      </c>
      <c r="B5277" t="s">
        <v>449</v>
      </c>
      <c r="C5277" t="s">
        <v>5646</v>
      </c>
      <c r="D5277">
        <v>0</v>
      </c>
      <c r="E5277">
        <v>91</v>
      </c>
    </row>
    <row r="5278" spans="1:5" hidden="1" x14ac:dyDescent="0.25">
      <c r="A5278">
        <v>958</v>
      </c>
      <c r="B5278" t="s">
        <v>1561</v>
      </c>
      <c r="C5278" t="s">
        <v>5647</v>
      </c>
      <c r="D5278">
        <v>0</v>
      </c>
      <c r="E5278">
        <v>91</v>
      </c>
    </row>
    <row r="5279" spans="1:5" hidden="1" x14ac:dyDescent="0.25">
      <c r="A5279">
        <v>1392</v>
      </c>
      <c r="B5279" t="s">
        <v>1843</v>
      </c>
      <c r="C5279" t="s">
        <v>5648</v>
      </c>
      <c r="D5279">
        <v>0</v>
      </c>
      <c r="E5279">
        <v>91</v>
      </c>
    </row>
    <row r="5280" spans="1:5" hidden="1" x14ac:dyDescent="0.25">
      <c r="A5280">
        <v>1046</v>
      </c>
      <c r="B5280" t="s">
        <v>136</v>
      </c>
      <c r="C5280" t="s">
        <v>5649</v>
      </c>
      <c r="D5280">
        <v>0</v>
      </c>
      <c r="E5280">
        <v>91</v>
      </c>
    </row>
    <row r="5281" spans="1:5" hidden="1" x14ac:dyDescent="0.25">
      <c r="A5281">
        <v>1046</v>
      </c>
      <c r="B5281" t="s">
        <v>136</v>
      </c>
      <c r="C5281" t="s">
        <v>5650</v>
      </c>
      <c r="D5281">
        <v>0</v>
      </c>
      <c r="E5281">
        <v>91</v>
      </c>
    </row>
    <row r="5282" spans="1:5" hidden="1" x14ac:dyDescent="0.25">
      <c r="A5282">
        <v>1080</v>
      </c>
      <c r="B5282" t="s">
        <v>1008</v>
      </c>
      <c r="C5282" t="s">
        <v>5651</v>
      </c>
      <c r="D5282">
        <v>0</v>
      </c>
      <c r="E5282">
        <v>91</v>
      </c>
    </row>
    <row r="5283" spans="1:5" hidden="1" x14ac:dyDescent="0.25">
      <c r="A5283">
        <v>513</v>
      </c>
      <c r="B5283" t="s">
        <v>61</v>
      </c>
      <c r="C5283" t="s">
        <v>5652</v>
      </c>
      <c r="D5283">
        <v>0</v>
      </c>
      <c r="E5283">
        <v>91</v>
      </c>
    </row>
    <row r="5284" spans="1:5" hidden="1" x14ac:dyDescent="0.25">
      <c r="A5284">
        <v>1669</v>
      </c>
      <c r="B5284" t="s">
        <v>176</v>
      </c>
      <c r="C5284" t="s">
        <v>5653</v>
      </c>
      <c r="D5284">
        <v>0</v>
      </c>
      <c r="E5284">
        <v>91</v>
      </c>
    </row>
    <row r="5285" spans="1:5" hidden="1" x14ac:dyDescent="0.25">
      <c r="A5285">
        <v>513</v>
      </c>
      <c r="B5285" t="s">
        <v>61</v>
      </c>
      <c r="C5285" t="s">
        <v>5654</v>
      </c>
      <c r="D5285">
        <v>0</v>
      </c>
      <c r="E5285">
        <v>91</v>
      </c>
    </row>
    <row r="5286" spans="1:5" hidden="1" x14ac:dyDescent="0.25">
      <c r="A5286">
        <v>1392</v>
      </c>
      <c r="B5286" t="s">
        <v>1843</v>
      </c>
      <c r="C5286" t="s">
        <v>5655</v>
      </c>
      <c r="D5286">
        <v>0</v>
      </c>
      <c r="E5286">
        <v>91</v>
      </c>
    </row>
    <row r="5287" spans="1:5" hidden="1" x14ac:dyDescent="0.25">
      <c r="A5287">
        <v>2209</v>
      </c>
      <c r="B5287" t="s">
        <v>101</v>
      </c>
      <c r="C5287" t="s">
        <v>5656</v>
      </c>
      <c r="D5287">
        <v>0</v>
      </c>
      <c r="E5287">
        <v>91</v>
      </c>
    </row>
    <row r="5288" spans="1:5" hidden="1" x14ac:dyDescent="0.25">
      <c r="A5288">
        <v>2189</v>
      </c>
      <c r="B5288" t="s">
        <v>37</v>
      </c>
      <c r="C5288" t="s">
        <v>5657</v>
      </c>
      <c r="D5288">
        <v>0</v>
      </c>
      <c r="E5288">
        <v>91</v>
      </c>
    </row>
    <row r="5289" spans="1:5" hidden="1" x14ac:dyDescent="0.25">
      <c r="A5289">
        <v>1050</v>
      </c>
      <c r="B5289" t="s">
        <v>2660</v>
      </c>
      <c r="C5289" t="s">
        <v>5658</v>
      </c>
      <c r="D5289">
        <v>0</v>
      </c>
      <c r="E5289">
        <v>91</v>
      </c>
    </row>
    <row r="5290" spans="1:5" hidden="1" x14ac:dyDescent="0.25">
      <c r="A5290">
        <v>48</v>
      </c>
      <c r="B5290" t="s">
        <v>3526</v>
      </c>
      <c r="C5290" t="s">
        <v>5659</v>
      </c>
      <c r="D5290">
        <v>0</v>
      </c>
      <c r="E5290">
        <v>91</v>
      </c>
    </row>
    <row r="5291" spans="1:5" hidden="1" x14ac:dyDescent="0.25">
      <c r="A5291">
        <v>1046</v>
      </c>
      <c r="B5291" t="s">
        <v>136</v>
      </c>
      <c r="C5291" t="s">
        <v>5660</v>
      </c>
      <c r="D5291">
        <v>0</v>
      </c>
      <c r="E5291">
        <v>91</v>
      </c>
    </row>
    <row r="5292" spans="1:5" hidden="1" x14ac:dyDescent="0.25">
      <c r="A5292">
        <v>265</v>
      </c>
      <c r="B5292" t="s">
        <v>256</v>
      </c>
      <c r="C5292" t="s">
        <v>5661</v>
      </c>
      <c r="D5292">
        <v>0</v>
      </c>
      <c r="E5292">
        <v>91</v>
      </c>
    </row>
    <row r="5293" spans="1:5" hidden="1" x14ac:dyDescent="0.25">
      <c r="A5293">
        <v>1111</v>
      </c>
      <c r="B5293" t="s">
        <v>30</v>
      </c>
      <c r="C5293" t="s">
        <v>5662</v>
      </c>
      <c r="D5293">
        <v>0</v>
      </c>
      <c r="E5293">
        <v>91</v>
      </c>
    </row>
    <row r="5294" spans="1:5" hidden="1" x14ac:dyDescent="0.25">
      <c r="A5294">
        <v>2185</v>
      </c>
      <c r="B5294" t="s">
        <v>510</v>
      </c>
      <c r="C5294" t="s">
        <v>5663</v>
      </c>
      <c r="D5294">
        <v>0</v>
      </c>
      <c r="E5294">
        <v>91</v>
      </c>
    </row>
    <row r="5295" spans="1:5" hidden="1" x14ac:dyDescent="0.25">
      <c r="A5295">
        <v>513</v>
      </c>
      <c r="B5295" t="s">
        <v>61</v>
      </c>
      <c r="C5295" t="s">
        <v>5664</v>
      </c>
      <c r="D5295">
        <v>0</v>
      </c>
      <c r="E5295">
        <v>91</v>
      </c>
    </row>
    <row r="5296" spans="1:5" hidden="1" x14ac:dyDescent="0.25">
      <c r="A5296">
        <v>365</v>
      </c>
      <c r="B5296" t="s">
        <v>109</v>
      </c>
      <c r="C5296" t="s">
        <v>5665</v>
      </c>
      <c r="D5296">
        <v>0</v>
      </c>
      <c r="E5296">
        <v>91</v>
      </c>
    </row>
    <row r="5297" spans="1:5" hidden="1" x14ac:dyDescent="0.25">
      <c r="A5297">
        <v>405</v>
      </c>
      <c r="B5297" t="s">
        <v>189</v>
      </c>
      <c r="C5297" t="s">
        <v>5666</v>
      </c>
      <c r="D5297">
        <v>0</v>
      </c>
      <c r="E5297">
        <v>91</v>
      </c>
    </row>
    <row r="5298" spans="1:5" hidden="1" x14ac:dyDescent="0.25">
      <c r="A5298">
        <v>1894</v>
      </c>
      <c r="B5298" t="s">
        <v>286</v>
      </c>
      <c r="C5298" t="s">
        <v>5667</v>
      </c>
      <c r="D5298">
        <v>0</v>
      </c>
      <c r="E5298">
        <v>91</v>
      </c>
    </row>
    <row r="5299" spans="1:5" hidden="1" x14ac:dyDescent="0.25">
      <c r="A5299">
        <v>1505</v>
      </c>
      <c r="B5299" t="s">
        <v>224</v>
      </c>
      <c r="C5299" t="s">
        <v>5668</v>
      </c>
      <c r="D5299">
        <v>0</v>
      </c>
      <c r="E5299">
        <v>91</v>
      </c>
    </row>
    <row r="5300" spans="1:5" hidden="1" x14ac:dyDescent="0.25">
      <c r="A5300">
        <v>492</v>
      </c>
      <c r="B5300" t="s">
        <v>811</v>
      </c>
      <c r="C5300" t="s">
        <v>5669</v>
      </c>
      <c r="D5300">
        <v>0</v>
      </c>
      <c r="E5300">
        <v>91</v>
      </c>
    </row>
    <row r="5301" spans="1:5" hidden="1" x14ac:dyDescent="0.25">
      <c r="A5301">
        <v>1501</v>
      </c>
      <c r="B5301" t="s">
        <v>118</v>
      </c>
      <c r="C5301" t="s">
        <v>5670</v>
      </c>
      <c r="D5301">
        <v>0</v>
      </c>
      <c r="E5301">
        <v>91</v>
      </c>
    </row>
    <row r="5302" spans="1:5" hidden="1" x14ac:dyDescent="0.25">
      <c r="A5302">
        <v>661</v>
      </c>
      <c r="B5302" t="s">
        <v>124</v>
      </c>
      <c r="C5302" t="s">
        <v>5671</v>
      </c>
      <c r="D5302">
        <v>0</v>
      </c>
      <c r="E5302">
        <v>91</v>
      </c>
    </row>
    <row r="5303" spans="1:5" hidden="1" x14ac:dyDescent="0.25">
      <c r="A5303">
        <v>1502</v>
      </c>
      <c r="B5303" t="s">
        <v>847</v>
      </c>
      <c r="C5303" t="s">
        <v>5672</v>
      </c>
      <c r="D5303">
        <v>0</v>
      </c>
      <c r="E5303">
        <v>92</v>
      </c>
    </row>
    <row r="5304" spans="1:5" hidden="1" x14ac:dyDescent="0.25">
      <c r="A5304">
        <v>1860</v>
      </c>
      <c r="B5304" t="s">
        <v>348</v>
      </c>
      <c r="C5304" t="s">
        <v>5673</v>
      </c>
      <c r="D5304">
        <v>0</v>
      </c>
      <c r="E5304">
        <v>92</v>
      </c>
    </row>
    <row r="5305" spans="1:5" hidden="1" x14ac:dyDescent="0.25">
      <c r="A5305">
        <v>2316</v>
      </c>
      <c r="B5305" t="s">
        <v>42</v>
      </c>
      <c r="C5305" t="s">
        <v>5674</v>
      </c>
      <c r="D5305">
        <v>0</v>
      </c>
      <c r="E5305">
        <v>92</v>
      </c>
    </row>
    <row r="5306" spans="1:5" hidden="1" x14ac:dyDescent="0.25">
      <c r="A5306">
        <v>1129</v>
      </c>
      <c r="B5306" t="s">
        <v>88</v>
      </c>
      <c r="C5306" t="s">
        <v>5675</v>
      </c>
      <c r="D5306">
        <v>0</v>
      </c>
      <c r="E5306">
        <v>92</v>
      </c>
    </row>
    <row r="5307" spans="1:5" hidden="1" x14ac:dyDescent="0.25">
      <c r="A5307">
        <v>1977</v>
      </c>
      <c r="B5307" t="s">
        <v>2477</v>
      </c>
      <c r="C5307" t="s">
        <v>5676</v>
      </c>
      <c r="D5307">
        <v>0</v>
      </c>
      <c r="E5307">
        <v>92</v>
      </c>
    </row>
    <row r="5308" spans="1:5" hidden="1" x14ac:dyDescent="0.25">
      <c r="A5308">
        <v>2219</v>
      </c>
      <c r="B5308" t="s">
        <v>396</v>
      </c>
      <c r="C5308" t="s">
        <v>5677</v>
      </c>
      <c r="D5308">
        <v>0</v>
      </c>
      <c r="E5308">
        <v>92</v>
      </c>
    </row>
    <row r="5309" spans="1:5" hidden="1" x14ac:dyDescent="0.25">
      <c r="A5309">
        <v>2115</v>
      </c>
      <c r="B5309" t="s">
        <v>35</v>
      </c>
      <c r="C5309" t="s">
        <v>5678</v>
      </c>
      <c r="D5309">
        <v>0</v>
      </c>
      <c r="E5309">
        <v>92</v>
      </c>
    </row>
    <row r="5310" spans="1:5" hidden="1" x14ac:dyDescent="0.25">
      <c r="A5310">
        <v>1514</v>
      </c>
      <c r="B5310" t="s">
        <v>5679</v>
      </c>
      <c r="C5310" t="s">
        <v>5680</v>
      </c>
      <c r="D5310">
        <v>0</v>
      </c>
      <c r="E5310">
        <v>92</v>
      </c>
    </row>
    <row r="5311" spans="1:5" hidden="1" x14ac:dyDescent="0.25">
      <c r="A5311">
        <v>317</v>
      </c>
      <c r="B5311" t="s">
        <v>484</v>
      </c>
      <c r="C5311" t="s">
        <v>5681</v>
      </c>
      <c r="D5311">
        <v>0</v>
      </c>
      <c r="E5311">
        <v>92</v>
      </c>
    </row>
    <row r="5312" spans="1:5" hidden="1" x14ac:dyDescent="0.25">
      <c r="A5312">
        <v>2299</v>
      </c>
      <c r="B5312" t="s">
        <v>338</v>
      </c>
      <c r="C5312" t="s">
        <v>5682</v>
      </c>
      <c r="D5312">
        <v>0</v>
      </c>
      <c r="E5312">
        <v>92</v>
      </c>
    </row>
    <row r="5313" spans="1:5" hidden="1" x14ac:dyDescent="0.25">
      <c r="A5313">
        <v>2115</v>
      </c>
      <c r="B5313" t="s">
        <v>35</v>
      </c>
      <c r="C5313" t="s">
        <v>5683</v>
      </c>
      <c r="D5313">
        <v>0</v>
      </c>
      <c r="E5313">
        <v>92</v>
      </c>
    </row>
    <row r="5314" spans="1:5" hidden="1" x14ac:dyDescent="0.25">
      <c r="A5314">
        <v>75</v>
      </c>
      <c r="B5314" t="s">
        <v>5</v>
      </c>
      <c r="C5314" t="s">
        <v>5684</v>
      </c>
      <c r="D5314">
        <v>0</v>
      </c>
      <c r="E5314">
        <v>92</v>
      </c>
    </row>
    <row r="5315" spans="1:5" hidden="1" x14ac:dyDescent="0.25">
      <c r="A5315">
        <v>96</v>
      </c>
      <c r="B5315" t="s">
        <v>310</v>
      </c>
      <c r="C5315" t="s">
        <v>5685</v>
      </c>
      <c r="D5315">
        <v>0</v>
      </c>
      <c r="E5315">
        <v>92</v>
      </c>
    </row>
    <row r="5316" spans="1:5" hidden="1" x14ac:dyDescent="0.25">
      <c r="A5316">
        <v>1182</v>
      </c>
      <c r="B5316" t="s">
        <v>5473</v>
      </c>
      <c r="C5316" t="s">
        <v>5686</v>
      </c>
      <c r="D5316">
        <v>0</v>
      </c>
      <c r="E5316">
        <v>92</v>
      </c>
    </row>
    <row r="5317" spans="1:5" hidden="1" x14ac:dyDescent="0.25">
      <c r="A5317">
        <v>2036</v>
      </c>
      <c r="B5317" t="s">
        <v>68</v>
      </c>
      <c r="C5317" t="s">
        <v>5687</v>
      </c>
      <c r="D5317">
        <v>0</v>
      </c>
      <c r="E5317">
        <v>92</v>
      </c>
    </row>
    <row r="5318" spans="1:5" hidden="1" x14ac:dyDescent="0.25">
      <c r="A5318">
        <v>1455</v>
      </c>
      <c r="B5318" t="s">
        <v>5688</v>
      </c>
      <c r="C5318" t="s">
        <v>5689</v>
      </c>
      <c r="D5318">
        <v>0</v>
      </c>
      <c r="E5318">
        <v>92</v>
      </c>
    </row>
    <row r="5319" spans="1:5" hidden="1" x14ac:dyDescent="0.25">
      <c r="A5319">
        <v>75</v>
      </c>
      <c r="B5319" t="s">
        <v>5</v>
      </c>
      <c r="C5319" t="s">
        <v>5690</v>
      </c>
      <c r="D5319">
        <v>0</v>
      </c>
      <c r="E5319">
        <v>92</v>
      </c>
    </row>
    <row r="5320" spans="1:5" hidden="1" x14ac:dyDescent="0.25">
      <c r="A5320">
        <v>414</v>
      </c>
      <c r="B5320" t="s">
        <v>49</v>
      </c>
      <c r="C5320" t="s">
        <v>5691</v>
      </c>
      <c r="D5320">
        <v>0</v>
      </c>
      <c r="E5320">
        <v>92</v>
      </c>
    </row>
    <row r="5321" spans="1:5" hidden="1" x14ac:dyDescent="0.25">
      <c r="A5321">
        <v>2226</v>
      </c>
      <c r="B5321" t="s">
        <v>2444</v>
      </c>
      <c r="C5321" t="s">
        <v>5692</v>
      </c>
      <c r="D5321">
        <v>0</v>
      </c>
      <c r="E5321">
        <v>92</v>
      </c>
    </row>
    <row r="5322" spans="1:5" hidden="1" x14ac:dyDescent="0.25">
      <c r="A5322">
        <v>25</v>
      </c>
      <c r="B5322" t="s">
        <v>5693</v>
      </c>
      <c r="C5322" t="s">
        <v>5694</v>
      </c>
      <c r="D5322">
        <v>0</v>
      </c>
      <c r="E5322">
        <v>92</v>
      </c>
    </row>
    <row r="5323" spans="1:5" hidden="1" x14ac:dyDescent="0.25">
      <c r="A5323">
        <v>75</v>
      </c>
      <c r="B5323" t="s">
        <v>5</v>
      </c>
      <c r="C5323" t="s">
        <v>5695</v>
      </c>
      <c r="D5323">
        <v>0</v>
      </c>
      <c r="E5323">
        <v>92</v>
      </c>
    </row>
    <row r="5324" spans="1:5" hidden="1" x14ac:dyDescent="0.25">
      <c r="A5324">
        <v>1501</v>
      </c>
      <c r="B5324" t="s">
        <v>118</v>
      </c>
      <c r="C5324" t="s">
        <v>5696</v>
      </c>
      <c r="D5324">
        <v>0</v>
      </c>
      <c r="E5324">
        <v>92</v>
      </c>
    </row>
    <row r="5325" spans="1:5" hidden="1" x14ac:dyDescent="0.25">
      <c r="A5325">
        <v>772</v>
      </c>
      <c r="B5325" t="s">
        <v>740</v>
      </c>
      <c r="C5325" t="s">
        <v>5697</v>
      </c>
      <c r="D5325">
        <v>0</v>
      </c>
      <c r="E5325">
        <v>92</v>
      </c>
    </row>
    <row r="5326" spans="1:5" hidden="1" x14ac:dyDescent="0.25">
      <c r="A5326">
        <v>432</v>
      </c>
      <c r="B5326" t="s">
        <v>815</v>
      </c>
      <c r="C5326" t="s">
        <v>5698</v>
      </c>
      <c r="D5326">
        <v>0</v>
      </c>
      <c r="E5326">
        <v>92</v>
      </c>
    </row>
    <row r="5327" spans="1:5" hidden="1" x14ac:dyDescent="0.25">
      <c r="A5327">
        <v>316</v>
      </c>
      <c r="B5327" t="s">
        <v>5699</v>
      </c>
      <c r="C5327" t="s">
        <v>5700</v>
      </c>
      <c r="D5327">
        <v>0</v>
      </c>
      <c r="E5327">
        <v>92</v>
      </c>
    </row>
    <row r="5328" spans="1:5" hidden="1" x14ac:dyDescent="0.25">
      <c r="A5328">
        <v>2317</v>
      </c>
      <c r="B5328" t="s">
        <v>3263</v>
      </c>
      <c r="C5328" t="s">
        <v>5701</v>
      </c>
      <c r="D5328">
        <v>0</v>
      </c>
      <c r="E5328">
        <v>92</v>
      </c>
    </row>
    <row r="5329" spans="1:5" hidden="1" x14ac:dyDescent="0.25">
      <c r="A5329">
        <v>893</v>
      </c>
      <c r="B5329" t="s">
        <v>80</v>
      </c>
      <c r="C5329" t="s">
        <v>5702</v>
      </c>
      <c r="D5329">
        <v>0</v>
      </c>
      <c r="E5329">
        <v>92</v>
      </c>
    </row>
    <row r="5330" spans="1:5" hidden="1" x14ac:dyDescent="0.25">
      <c r="A5330">
        <v>958</v>
      </c>
      <c r="B5330" t="s">
        <v>1561</v>
      </c>
      <c r="C5330" t="s">
        <v>5703</v>
      </c>
      <c r="D5330">
        <v>0</v>
      </c>
      <c r="E5330">
        <v>92</v>
      </c>
    </row>
    <row r="5331" spans="1:5" hidden="1" x14ac:dyDescent="0.25">
      <c r="A5331">
        <v>929</v>
      </c>
      <c r="B5331" t="s">
        <v>325</v>
      </c>
      <c r="C5331" t="s">
        <v>5704</v>
      </c>
      <c r="D5331">
        <v>0</v>
      </c>
      <c r="E5331">
        <v>92</v>
      </c>
    </row>
    <row r="5332" spans="1:5" hidden="1" x14ac:dyDescent="0.25">
      <c r="A5332">
        <v>958</v>
      </c>
      <c r="B5332" t="s">
        <v>1561</v>
      </c>
      <c r="C5332" t="s">
        <v>5705</v>
      </c>
      <c r="D5332">
        <v>0</v>
      </c>
      <c r="E5332">
        <v>92</v>
      </c>
    </row>
    <row r="5333" spans="1:5" hidden="1" x14ac:dyDescent="0.25">
      <c r="A5333">
        <v>2218</v>
      </c>
      <c r="B5333" t="s">
        <v>350</v>
      </c>
      <c r="C5333" t="s">
        <v>5706</v>
      </c>
      <c r="D5333">
        <v>0</v>
      </c>
      <c r="E5333">
        <v>92</v>
      </c>
    </row>
    <row r="5334" spans="1:5" hidden="1" x14ac:dyDescent="0.25">
      <c r="A5334">
        <v>1954</v>
      </c>
      <c r="B5334" t="s">
        <v>83</v>
      </c>
      <c r="C5334" t="s">
        <v>5707</v>
      </c>
      <c r="D5334">
        <v>0</v>
      </c>
      <c r="E5334">
        <v>92</v>
      </c>
    </row>
    <row r="5335" spans="1:5" hidden="1" x14ac:dyDescent="0.25">
      <c r="A5335">
        <v>2226</v>
      </c>
      <c r="B5335" t="s">
        <v>2444</v>
      </c>
      <c r="C5335" t="s">
        <v>5708</v>
      </c>
      <c r="D5335">
        <v>0</v>
      </c>
      <c r="E5335">
        <v>92</v>
      </c>
    </row>
    <row r="5336" spans="1:5" hidden="1" x14ac:dyDescent="0.25">
      <c r="A5336">
        <v>2115</v>
      </c>
      <c r="B5336" t="s">
        <v>35</v>
      </c>
      <c r="C5336" t="s">
        <v>5709</v>
      </c>
      <c r="D5336">
        <v>0</v>
      </c>
      <c r="E5336">
        <v>92</v>
      </c>
    </row>
    <row r="5337" spans="1:5" hidden="1" x14ac:dyDescent="0.25">
      <c r="A5337">
        <v>2335</v>
      </c>
      <c r="B5337" t="s">
        <v>4188</v>
      </c>
      <c r="C5337" t="s">
        <v>5710</v>
      </c>
      <c r="D5337">
        <v>0</v>
      </c>
      <c r="E5337">
        <v>92</v>
      </c>
    </row>
    <row r="5338" spans="1:5" hidden="1" x14ac:dyDescent="0.25">
      <c r="A5338">
        <v>382</v>
      </c>
      <c r="B5338" t="s">
        <v>9</v>
      </c>
      <c r="C5338" t="s">
        <v>5711</v>
      </c>
      <c r="D5338">
        <v>0</v>
      </c>
      <c r="E5338">
        <v>92</v>
      </c>
    </row>
    <row r="5339" spans="1:5" hidden="1" x14ac:dyDescent="0.25">
      <c r="A5339">
        <v>340</v>
      </c>
      <c r="B5339" t="s">
        <v>564</v>
      </c>
      <c r="C5339" t="s">
        <v>5712</v>
      </c>
      <c r="D5339">
        <v>0</v>
      </c>
      <c r="E5339">
        <v>92</v>
      </c>
    </row>
    <row r="5340" spans="1:5" hidden="1" x14ac:dyDescent="0.25">
      <c r="A5340">
        <v>1875</v>
      </c>
      <c r="B5340" t="s">
        <v>107</v>
      </c>
      <c r="C5340" t="s">
        <v>5713</v>
      </c>
      <c r="D5340">
        <v>0</v>
      </c>
      <c r="E5340">
        <v>92</v>
      </c>
    </row>
    <row r="5341" spans="1:5" hidden="1" x14ac:dyDescent="0.25">
      <c r="A5341">
        <v>2189</v>
      </c>
      <c r="B5341" t="s">
        <v>37</v>
      </c>
      <c r="C5341" t="s">
        <v>5714</v>
      </c>
      <c r="D5341">
        <v>0</v>
      </c>
      <c r="E5341">
        <v>92</v>
      </c>
    </row>
    <row r="5342" spans="1:5" hidden="1" x14ac:dyDescent="0.25">
      <c r="A5342">
        <v>382</v>
      </c>
      <c r="B5342" t="s">
        <v>9</v>
      </c>
      <c r="C5342" t="s">
        <v>5715</v>
      </c>
      <c r="D5342">
        <v>0</v>
      </c>
      <c r="E5342">
        <v>92</v>
      </c>
    </row>
    <row r="5343" spans="1:5" hidden="1" x14ac:dyDescent="0.25">
      <c r="A5343">
        <v>1018</v>
      </c>
      <c r="B5343" t="s">
        <v>1154</v>
      </c>
      <c r="C5343" t="s">
        <v>5716</v>
      </c>
      <c r="D5343">
        <v>0</v>
      </c>
      <c r="E5343">
        <v>92</v>
      </c>
    </row>
    <row r="5344" spans="1:5" hidden="1" x14ac:dyDescent="0.25">
      <c r="A5344">
        <v>797</v>
      </c>
      <c r="B5344" t="s">
        <v>631</v>
      </c>
      <c r="C5344" t="s">
        <v>5717</v>
      </c>
      <c r="D5344">
        <v>0</v>
      </c>
      <c r="E5344">
        <v>92</v>
      </c>
    </row>
    <row r="5345" spans="1:5" hidden="1" x14ac:dyDescent="0.25">
      <c r="A5345">
        <v>2103</v>
      </c>
      <c r="B5345" t="s">
        <v>226</v>
      </c>
      <c r="C5345" t="s">
        <v>5718</v>
      </c>
      <c r="D5345">
        <v>0</v>
      </c>
      <c r="E5345">
        <v>92</v>
      </c>
    </row>
    <row r="5346" spans="1:5" hidden="1" x14ac:dyDescent="0.25">
      <c r="A5346">
        <v>2209</v>
      </c>
      <c r="B5346" t="s">
        <v>101</v>
      </c>
      <c r="C5346" t="s">
        <v>5719</v>
      </c>
      <c r="D5346">
        <v>0</v>
      </c>
      <c r="E5346">
        <v>92</v>
      </c>
    </row>
    <row r="5347" spans="1:5" hidden="1" x14ac:dyDescent="0.25">
      <c r="A5347">
        <v>1709</v>
      </c>
      <c r="B5347" t="s">
        <v>541</v>
      </c>
      <c r="C5347" t="s">
        <v>5720</v>
      </c>
      <c r="D5347">
        <v>0</v>
      </c>
      <c r="E5347">
        <v>92</v>
      </c>
    </row>
    <row r="5348" spans="1:5" hidden="1" x14ac:dyDescent="0.25">
      <c r="A5348">
        <v>1253</v>
      </c>
      <c r="B5348" t="s">
        <v>205</v>
      </c>
      <c r="C5348" t="s">
        <v>5721</v>
      </c>
      <c r="D5348">
        <v>0</v>
      </c>
      <c r="E5348">
        <v>92</v>
      </c>
    </row>
    <row r="5349" spans="1:5" hidden="1" x14ac:dyDescent="0.25">
      <c r="A5349">
        <v>138</v>
      </c>
      <c r="B5349" t="s">
        <v>5722</v>
      </c>
      <c r="C5349" t="s">
        <v>5723</v>
      </c>
      <c r="D5349">
        <v>0</v>
      </c>
      <c r="E5349">
        <v>92</v>
      </c>
    </row>
    <row r="5350" spans="1:5" hidden="1" x14ac:dyDescent="0.25">
      <c r="A5350">
        <v>1274</v>
      </c>
      <c r="B5350" t="s">
        <v>5724</v>
      </c>
      <c r="C5350" t="s">
        <v>5725</v>
      </c>
      <c r="D5350">
        <v>0</v>
      </c>
      <c r="E5350">
        <v>92</v>
      </c>
    </row>
    <row r="5351" spans="1:5" x14ac:dyDescent="0.25">
      <c r="A5351">
        <v>2270</v>
      </c>
      <c r="B5351" t="s">
        <v>2980</v>
      </c>
      <c r="C5351" t="s">
        <v>5726</v>
      </c>
      <c r="D5351" s="2">
        <v>3</v>
      </c>
      <c r="E5351">
        <v>92</v>
      </c>
    </row>
    <row r="5352" spans="1:5" hidden="1" x14ac:dyDescent="0.25">
      <c r="A5352">
        <v>1894</v>
      </c>
      <c r="B5352" t="s">
        <v>286</v>
      </c>
      <c r="C5352" t="s">
        <v>5727</v>
      </c>
      <c r="D5352">
        <v>0</v>
      </c>
      <c r="E5352">
        <v>92</v>
      </c>
    </row>
    <row r="5353" spans="1:5" hidden="1" x14ac:dyDescent="0.25">
      <c r="A5353">
        <v>1894</v>
      </c>
      <c r="B5353" t="s">
        <v>286</v>
      </c>
      <c r="C5353" t="s">
        <v>5728</v>
      </c>
      <c r="D5353">
        <v>0</v>
      </c>
      <c r="E5353">
        <v>92</v>
      </c>
    </row>
    <row r="5354" spans="1:5" hidden="1" x14ac:dyDescent="0.25">
      <c r="A5354">
        <v>1040</v>
      </c>
      <c r="B5354" t="s">
        <v>1898</v>
      </c>
      <c r="C5354" t="s">
        <v>5729</v>
      </c>
      <c r="D5354">
        <v>0</v>
      </c>
      <c r="E5354">
        <v>92</v>
      </c>
    </row>
    <row r="5355" spans="1:5" hidden="1" x14ac:dyDescent="0.25">
      <c r="A5355">
        <v>2294</v>
      </c>
      <c r="B5355" t="s">
        <v>71</v>
      </c>
      <c r="C5355" t="s">
        <v>5730</v>
      </c>
      <c r="D5355">
        <v>0</v>
      </c>
      <c r="E5355">
        <v>92</v>
      </c>
    </row>
    <row r="5356" spans="1:5" hidden="1" x14ac:dyDescent="0.25">
      <c r="A5356">
        <v>2236</v>
      </c>
      <c r="B5356" t="s">
        <v>90</v>
      </c>
      <c r="C5356" t="s">
        <v>5731</v>
      </c>
      <c r="D5356">
        <v>0</v>
      </c>
      <c r="E5356">
        <v>92</v>
      </c>
    </row>
    <row r="5357" spans="1:5" hidden="1" x14ac:dyDescent="0.25">
      <c r="A5357">
        <v>1111</v>
      </c>
      <c r="B5357" t="s">
        <v>30</v>
      </c>
      <c r="C5357" t="s">
        <v>5732</v>
      </c>
      <c r="D5357">
        <v>0</v>
      </c>
      <c r="E5357">
        <v>92</v>
      </c>
    </row>
    <row r="5358" spans="1:5" hidden="1" x14ac:dyDescent="0.25">
      <c r="A5358">
        <v>2115</v>
      </c>
      <c r="B5358" t="s">
        <v>35</v>
      </c>
      <c r="C5358" t="s">
        <v>5733</v>
      </c>
      <c r="D5358">
        <v>0</v>
      </c>
      <c r="E5358">
        <v>92</v>
      </c>
    </row>
    <row r="5359" spans="1:5" hidden="1" x14ac:dyDescent="0.25">
      <c r="A5359">
        <v>2119</v>
      </c>
      <c r="B5359" t="s">
        <v>5734</v>
      </c>
      <c r="C5359" t="s">
        <v>5735</v>
      </c>
      <c r="D5359">
        <v>0</v>
      </c>
      <c r="E5359">
        <v>92</v>
      </c>
    </row>
    <row r="5360" spans="1:5" hidden="1" x14ac:dyDescent="0.25">
      <c r="A5360">
        <v>212</v>
      </c>
      <c r="B5360" t="s">
        <v>111</v>
      </c>
      <c r="C5360" t="s">
        <v>5736</v>
      </c>
      <c r="D5360">
        <v>0</v>
      </c>
      <c r="E5360">
        <v>92</v>
      </c>
    </row>
    <row r="5361" spans="1:5" hidden="1" x14ac:dyDescent="0.25">
      <c r="A5361">
        <v>220</v>
      </c>
      <c r="B5361" t="s">
        <v>5737</v>
      </c>
      <c r="C5361" t="s">
        <v>5738</v>
      </c>
      <c r="D5361">
        <v>0</v>
      </c>
      <c r="E5361">
        <v>92</v>
      </c>
    </row>
    <row r="5362" spans="1:5" hidden="1" x14ac:dyDescent="0.25">
      <c r="A5362">
        <v>1419</v>
      </c>
      <c r="B5362" t="s">
        <v>78</v>
      </c>
      <c r="C5362" t="s">
        <v>5739</v>
      </c>
      <c r="D5362">
        <v>0</v>
      </c>
      <c r="E5362">
        <v>92</v>
      </c>
    </row>
    <row r="5363" spans="1:5" hidden="1" x14ac:dyDescent="0.25">
      <c r="A5363">
        <v>270</v>
      </c>
      <c r="B5363" t="s">
        <v>53</v>
      </c>
      <c r="C5363" t="s">
        <v>5740</v>
      </c>
      <c r="D5363">
        <v>0</v>
      </c>
      <c r="E5363">
        <v>92</v>
      </c>
    </row>
    <row r="5364" spans="1:5" hidden="1" x14ac:dyDescent="0.25">
      <c r="A5364">
        <v>543</v>
      </c>
      <c r="B5364" t="s">
        <v>2333</v>
      </c>
      <c r="C5364" t="s">
        <v>5741</v>
      </c>
      <c r="D5364">
        <v>0</v>
      </c>
      <c r="E5364">
        <v>92</v>
      </c>
    </row>
    <row r="5365" spans="1:5" hidden="1" x14ac:dyDescent="0.25">
      <c r="A5365">
        <v>1046</v>
      </c>
      <c r="B5365" t="s">
        <v>136</v>
      </c>
      <c r="C5365" t="s">
        <v>5742</v>
      </c>
      <c r="D5365">
        <v>0</v>
      </c>
      <c r="E5365">
        <v>92</v>
      </c>
    </row>
    <row r="5366" spans="1:5" hidden="1" x14ac:dyDescent="0.25">
      <c r="A5366">
        <v>1279</v>
      </c>
      <c r="B5366" t="s">
        <v>438</v>
      </c>
      <c r="C5366" t="s">
        <v>5743</v>
      </c>
      <c r="D5366">
        <v>0</v>
      </c>
      <c r="E5366">
        <v>92</v>
      </c>
    </row>
    <row r="5367" spans="1:5" hidden="1" x14ac:dyDescent="0.25">
      <c r="A5367">
        <v>2274</v>
      </c>
      <c r="B5367" t="s">
        <v>1483</v>
      </c>
      <c r="C5367" t="s">
        <v>5744</v>
      </c>
      <c r="D5367">
        <v>0</v>
      </c>
      <c r="E5367">
        <v>92</v>
      </c>
    </row>
    <row r="5368" spans="1:5" hidden="1" x14ac:dyDescent="0.25">
      <c r="A5368">
        <v>1727</v>
      </c>
      <c r="B5368" t="s">
        <v>70</v>
      </c>
      <c r="C5368" t="s">
        <v>5745</v>
      </c>
      <c r="D5368">
        <v>0</v>
      </c>
      <c r="E5368">
        <v>92</v>
      </c>
    </row>
    <row r="5369" spans="1:5" hidden="1" x14ac:dyDescent="0.25">
      <c r="A5369">
        <v>1875</v>
      </c>
      <c r="B5369" t="s">
        <v>107</v>
      </c>
      <c r="C5369" t="s">
        <v>5746</v>
      </c>
      <c r="D5369">
        <v>0</v>
      </c>
      <c r="E5369">
        <v>92</v>
      </c>
    </row>
    <row r="5370" spans="1:5" hidden="1" x14ac:dyDescent="0.25">
      <c r="A5370">
        <v>164</v>
      </c>
      <c r="B5370" t="s">
        <v>674</v>
      </c>
      <c r="C5370" t="s">
        <v>5747</v>
      </c>
      <c r="D5370">
        <v>0</v>
      </c>
      <c r="E5370">
        <v>92</v>
      </c>
    </row>
    <row r="5371" spans="1:5" hidden="1" x14ac:dyDescent="0.25">
      <c r="A5371">
        <v>1111</v>
      </c>
      <c r="B5371" t="s">
        <v>30</v>
      </c>
      <c r="C5371" t="s">
        <v>5748</v>
      </c>
      <c r="D5371">
        <v>0</v>
      </c>
      <c r="E5371">
        <v>92</v>
      </c>
    </row>
    <row r="5372" spans="1:5" hidden="1" x14ac:dyDescent="0.25">
      <c r="A5372">
        <v>661</v>
      </c>
      <c r="B5372" t="s">
        <v>124</v>
      </c>
      <c r="C5372" t="s">
        <v>12802</v>
      </c>
      <c r="D5372">
        <v>0</v>
      </c>
      <c r="E5372">
        <v>0</v>
      </c>
    </row>
    <row r="5373" spans="1:5" hidden="1" x14ac:dyDescent="0.25">
      <c r="A5373">
        <v>1876</v>
      </c>
      <c r="B5373" t="s">
        <v>57</v>
      </c>
      <c r="C5373" t="s">
        <v>5749</v>
      </c>
      <c r="D5373">
        <v>0</v>
      </c>
      <c r="E5373">
        <v>92</v>
      </c>
    </row>
    <row r="5374" spans="1:5" hidden="1" x14ac:dyDescent="0.25">
      <c r="A5374">
        <v>1894</v>
      </c>
      <c r="B5374" t="s">
        <v>286</v>
      </c>
      <c r="C5374" t="s">
        <v>5750</v>
      </c>
      <c r="D5374">
        <v>0</v>
      </c>
      <c r="E5374">
        <v>92</v>
      </c>
    </row>
    <row r="5375" spans="1:5" hidden="1" x14ac:dyDescent="0.25">
      <c r="A5375">
        <v>2294</v>
      </c>
      <c r="B5375" t="s">
        <v>71</v>
      </c>
      <c r="C5375" t="s">
        <v>5751</v>
      </c>
      <c r="D5375">
        <v>0</v>
      </c>
      <c r="E5375">
        <v>92</v>
      </c>
    </row>
    <row r="5376" spans="1:5" hidden="1" x14ac:dyDescent="0.25">
      <c r="A5376">
        <v>2141</v>
      </c>
      <c r="B5376" t="s">
        <v>328</v>
      </c>
      <c r="C5376" t="s">
        <v>5752</v>
      </c>
      <c r="D5376">
        <v>0</v>
      </c>
      <c r="E5376">
        <v>92</v>
      </c>
    </row>
    <row r="5377" spans="1:5" hidden="1" x14ac:dyDescent="0.25">
      <c r="A5377">
        <v>258</v>
      </c>
      <c r="B5377" t="s">
        <v>380</v>
      </c>
      <c r="C5377" t="s">
        <v>5753</v>
      </c>
      <c r="D5377">
        <v>0</v>
      </c>
      <c r="E5377">
        <v>92</v>
      </c>
    </row>
    <row r="5378" spans="1:5" hidden="1" x14ac:dyDescent="0.25">
      <c r="A5378">
        <v>1709</v>
      </c>
      <c r="B5378" t="s">
        <v>541</v>
      </c>
      <c r="C5378" t="s">
        <v>5754</v>
      </c>
      <c r="D5378">
        <v>0</v>
      </c>
      <c r="E5378">
        <v>92</v>
      </c>
    </row>
    <row r="5379" spans="1:5" hidden="1" x14ac:dyDescent="0.25">
      <c r="A5379">
        <v>1271</v>
      </c>
      <c r="B5379" t="s">
        <v>1254</v>
      </c>
      <c r="C5379" t="s">
        <v>5755</v>
      </c>
      <c r="D5379">
        <v>0</v>
      </c>
      <c r="E5379">
        <v>92</v>
      </c>
    </row>
    <row r="5380" spans="1:5" hidden="1" x14ac:dyDescent="0.25">
      <c r="A5380">
        <v>1374</v>
      </c>
      <c r="B5380" t="s">
        <v>1593</v>
      </c>
      <c r="C5380" t="s">
        <v>5756</v>
      </c>
      <c r="D5380">
        <v>0</v>
      </c>
      <c r="E5380">
        <v>92</v>
      </c>
    </row>
    <row r="5381" spans="1:5" hidden="1" x14ac:dyDescent="0.25">
      <c r="A5381">
        <v>1876</v>
      </c>
      <c r="B5381" t="s">
        <v>57</v>
      </c>
      <c r="C5381" t="s">
        <v>5757</v>
      </c>
      <c r="D5381">
        <v>0</v>
      </c>
      <c r="E5381">
        <v>92</v>
      </c>
    </row>
    <row r="5382" spans="1:5" hidden="1" x14ac:dyDescent="0.25">
      <c r="A5382">
        <v>288</v>
      </c>
      <c r="B5382" t="s">
        <v>262</v>
      </c>
      <c r="C5382" t="s">
        <v>5758</v>
      </c>
      <c r="D5382">
        <v>0</v>
      </c>
      <c r="E5382">
        <v>92</v>
      </c>
    </row>
    <row r="5383" spans="1:5" hidden="1" x14ac:dyDescent="0.25">
      <c r="A5383">
        <v>2176</v>
      </c>
      <c r="B5383" t="s">
        <v>66</v>
      </c>
      <c r="C5383" t="s">
        <v>5759</v>
      </c>
      <c r="D5383">
        <v>0</v>
      </c>
      <c r="E5383">
        <v>92</v>
      </c>
    </row>
    <row r="5384" spans="1:5" hidden="1" x14ac:dyDescent="0.25">
      <c r="A5384">
        <v>1374</v>
      </c>
      <c r="B5384" t="s">
        <v>1593</v>
      </c>
      <c r="C5384" t="s">
        <v>5760</v>
      </c>
      <c r="D5384">
        <v>0</v>
      </c>
      <c r="E5384">
        <v>92</v>
      </c>
    </row>
    <row r="5385" spans="1:5" hidden="1" x14ac:dyDescent="0.25">
      <c r="A5385">
        <v>2142</v>
      </c>
      <c r="B5385" t="s">
        <v>156</v>
      </c>
      <c r="C5385" t="s">
        <v>5761</v>
      </c>
      <c r="D5385">
        <v>0</v>
      </c>
      <c r="E5385">
        <v>92</v>
      </c>
    </row>
    <row r="5386" spans="1:5" hidden="1" x14ac:dyDescent="0.25">
      <c r="A5386">
        <v>1271</v>
      </c>
      <c r="B5386" t="s">
        <v>1254</v>
      </c>
      <c r="C5386" t="s">
        <v>5762</v>
      </c>
      <c r="D5386">
        <v>0</v>
      </c>
      <c r="E5386">
        <v>92</v>
      </c>
    </row>
    <row r="5387" spans="1:5" hidden="1" x14ac:dyDescent="0.25">
      <c r="A5387">
        <v>212</v>
      </c>
      <c r="B5387" t="s">
        <v>111</v>
      </c>
      <c r="C5387" t="s">
        <v>5763</v>
      </c>
      <c r="D5387">
        <v>0</v>
      </c>
      <c r="E5387">
        <v>92</v>
      </c>
    </row>
    <row r="5388" spans="1:5" hidden="1" x14ac:dyDescent="0.25">
      <c r="A5388">
        <v>1374</v>
      </c>
      <c r="B5388" t="s">
        <v>1593</v>
      </c>
      <c r="C5388" t="s">
        <v>5764</v>
      </c>
      <c r="D5388">
        <v>0</v>
      </c>
      <c r="E5388">
        <v>92</v>
      </c>
    </row>
    <row r="5389" spans="1:5" hidden="1" x14ac:dyDescent="0.25">
      <c r="A5389">
        <v>2236</v>
      </c>
      <c r="B5389" t="s">
        <v>90</v>
      </c>
      <c r="C5389" t="s">
        <v>5765</v>
      </c>
      <c r="D5389">
        <v>0</v>
      </c>
      <c r="E5389">
        <v>92</v>
      </c>
    </row>
    <row r="5390" spans="1:5" hidden="1" x14ac:dyDescent="0.25">
      <c r="A5390">
        <v>2298</v>
      </c>
      <c r="B5390" t="s">
        <v>2567</v>
      </c>
      <c r="C5390" t="s">
        <v>5766</v>
      </c>
      <c r="D5390">
        <v>0</v>
      </c>
      <c r="E5390">
        <v>92</v>
      </c>
    </row>
    <row r="5391" spans="1:5" hidden="1" x14ac:dyDescent="0.25">
      <c r="A5391">
        <v>1111</v>
      </c>
      <c r="B5391" t="s">
        <v>30</v>
      </c>
      <c r="C5391" t="s">
        <v>5767</v>
      </c>
      <c r="D5391">
        <v>0</v>
      </c>
      <c r="E5391">
        <v>92</v>
      </c>
    </row>
    <row r="5392" spans="1:5" hidden="1" x14ac:dyDescent="0.25">
      <c r="A5392">
        <v>765</v>
      </c>
      <c r="B5392" t="s">
        <v>752</v>
      </c>
      <c r="C5392" t="s">
        <v>5768</v>
      </c>
      <c r="D5392">
        <v>0</v>
      </c>
      <c r="E5392">
        <v>92</v>
      </c>
    </row>
    <row r="5393" spans="1:5" hidden="1" x14ac:dyDescent="0.25">
      <c r="A5393">
        <v>258</v>
      </c>
      <c r="B5393" t="s">
        <v>380</v>
      </c>
      <c r="C5393" t="s">
        <v>5769</v>
      </c>
      <c r="D5393">
        <v>0</v>
      </c>
      <c r="E5393">
        <v>92</v>
      </c>
    </row>
    <row r="5394" spans="1:5" hidden="1" x14ac:dyDescent="0.25">
      <c r="A5394">
        <v>275</v>
      </c>
      <c r="B5394" t="s">
        <v>33</v>
      </c>
      <c r="C5394" t="s">
        <v>5770</v>
      </c>
      <c r="D5394">
        <v>0</v>
      </c>
      <c r="E5394">
        <v>92</v>
      </c>
    </row>
    <row r="5395" spans="1:5" hidden="1" x14ac:dyDescent="0.25">
      <c r="A5395">
        <v>2305</v>
      </c>
      <c r="B5395" t="s">
        <v>23</v>
      </c>
      <c r="C5395" t="s">
        <v>5771</v>
      </c>
      <c r="D5395">
        <v>0</v>
      </c>
      <c r="E5395">
        <v>93</v>
      </c>
    </row>
    <row r="5396" spans="1:5" hidden="1" x14ac:dyDescent="0.25">
      <c r="A5396">
        <v>2236</v>
      </c>
      <c r="B5396" t="s">
        <v>90</v>
      </c>
      <c r="C5396" t="s">
        <v>5772</v>
      </c>
      <c r="D5396">
        <v>0</v>
      </c>
      <c r="E5396">
        <v>93</v>
      </c>
    </row>
    <row r="5397" spans="1:5" hidden="1" x14ac:dyDescent="0.25">
      <c r="A5397">
        <v>2038</v>
      </c>
      <c r="B5397" t="s">
        <v>147</v>
      </c>
      <c r="C5397" t="s">
        <v>5773</v>
      </c>
      <c r="D5397">
        <v>0</v>
      </c>
      <c r="E5397">
        <v>93</v>
      </c>
    </row>
    <row r="5398" spans="1:5" hidden="1" x14ac:dyDescent="0.25">
      <c r="A5398">
        <v>587</v>
      </c>
      <c r="B5398" t="s">
        <v>289</v>
      </c>
      <c r="C5398" t="s">
        <v>5774</v>
      </c>
      <c r="D5398">
        <v>0</v>
      </c>
      <c r="E5398">
        <v>93</v>
      </c>
    </row>
    <row r="5399" spans="1:5" hidden="1" x14ac:dyDescent="0.25">
      <c r="A5399">
        <v>979</v>
      </c>
      <c r="B5399" t="s">
        <v>3475</v>
      </c>
      <c r="C5399" t="s">
        <v>5775</v>
      </c>
      <c r="D5399">
        <v>0</v>
      </c>
      <c r="E5399">
        <v>93</v>
      </c>
    </row>
    <row r="5400" spans="1:5" hidden="1" x14ac:dyDescent="0.25">
      <c r="A5400">
        <v>1669</v>
      </c>
      <c r="B5400" t="s">
        <v>176</v>
      </c>
      <c r="C5400" t="s">
        <v>5776</v>
      </c>
      <c r="D5400">
        <v>0</v>
      </c>
      <c r="E5400">
        <v>93</v>
      </c>
    </row>
    <row r="5401" spans="1:5" hidden="1" x14ac:dyDescent="0.25">
      <c r="A5401">
        <v>772</v>
      </c>
      <c r="B5401" t="s">
        <v>740</v>
      </c>
      <c r="C5401" t="s">
        <v>5777</v>
      </c>
      <c r="D5401">
        <v>0</v>
      </c>
      <c r="E5401">
        <v>93</v>
      </c>
    </row>
    <row r="5402" spans="1:5" hidden="1" x14ac:dyDescent="0.25">
      <c r="A5402">
        <v>1860</v>
      </c>
      <c r="B5402" t="s">
        <v>348</v>
      </c>
      <c r="C5402" t="s">
        <v>5778</v>
      </c>
      <c r="D5402">
        <v>0</v>
      </c>
      <c r="E5402">
        <v>93</v>
      </c>
    </row>
    <row r="5403" spans="1:5" hidden="1" x14ac:dyDescent="0.25">
      <c r="A5403">
        <v>1693</v>
      </c>
      <c r="B5403" t="s">
        <v>382</v>
      </c>
      <c r="C5403" t="s">
        <v>5779</v>
      </c>
      <c r="D5403">
        <v>0</v>
      </c>
      <c r="E5403">
        <v>93</v>
      </c>
    </row>
    <row r="5404" spans="1:5" hidden="1" x14ac:dyDescent="0.25">
      <c r="A5404">
        <v>365</v>
      </c>
      <c r="B5404" t="s">
        <v>109</v>
      </c>
      <c r="C5404" t="s">
        <v>5780</v>
      </c>
      <c r="D5404">
        <v>0</v>
      </c>
      <c r="E5404">
        <v>93</v>
      </c>
    </row>
    <row r="5405" spans="1:5" hidden="1" x14ac:dyDescent="0.25">
      <c r="A5405">
        <v>1111</v>
      </c>
      <c r="B5405" t="s">
        <v>30</v>
      </c>
      <c r="C5405" t="s">
        <v>5781</v>
      </c>
      <c r="D5405">
        <v>0</v>
      </c>
      <c r="E5405">
        <v>93</v>
      </c>
    </row>
    <row r="5406" spans="1:5" hidden="1" x14ac:dyDescent="0.25">
      <c r="A5406">
        <v>1804</v>
      </c>
      <c r="B5406" t="s">
        <v>115</v>
      </c>
      <c r="C5406" t="s">
        <v>5782</v>
      </c>
      <c r="D5406">
        <v>0</v>
      </c>
      <c r="E5406">
        <v>93</v>
      </c>
    </row>
    <row r="5407" spans="1:5" hidden="1" x14ac:dyDescent="0.25">
      <c r="A5407">
        <v>1860</v>
      </c>
      <c r="B5407" t="s">
        <v>348</v>
      </c>
      <c r="C5407" t="s">
        <v>5783</v>
      </c>
      <c r="D5407">
        <v>0</v>
      </c>
      <c r="E5407">
        <v>93</v>
      </c>
    </row>
    <row r="5408" spans="1:5" hidden="1" x14ac:dyDescent="0.25">
      <c r="A5408">
        <v>402</v>
      </c>
      <c r="B5408" t="s">
        <v>897</v>
      </c>
      <c r="C5408" t="s">
        <v>5784</v>
      </c>
      <c r="D5408">
        <v>0</v>
      </c>
      <c r="E5408">
        <v>93</v>
      </c>
    </row>
    <row r="5409" spans="1:5" hidden="1" x14ac:dyDescent="0.25">
      <c r="A5409">
        <v>2237</v>
      </c>
      <c r="B5409" t="s">
        <v>385</v>
      </c>
      <c r="C5409" t="s">
        <v>5785</v>
      </c>
      <c r="D5409">
        <v>0</v>
      </c>
      <c r="E5409">
        <v>93</v>
      </c>
    </row>
    <row r="5410" spans="1:5" hidden="1" x14ac:dyDescent="0.25">
      <c r="A5410">
        <v>1102</v>
      </c>
      <c r="B5410" t="s">
        <v>166</v>
      </c>
      <c r="C5410" t="s">
        <v>5786</v>
      </c>
      <c r="D5410">
        <v>0</v>
      </c>
      <c r="E5410">
        <v>93</v>
      </c>
    </row>
    <row r="5411" spans="1:5" hidden="1" x14ac:dyDescent="0.25">
      <c r="A5411">
        <v>1695</v>
      </c>
      <c r="B5411" t="s">
        <v>25</v>
      </c>
      <c r="C5411" t="s">
        <v>12803</v>
      </c>
      <c r="D5411">
        <v>0</v>
      </c>
      <c r="E5411">
        <v>0</v>
      </c>
    </row>
    <row r="5412" spans="1:5" hidden="1" x14ac:dyDescent="0.25">
      <c r="A5412">
        <v>153</v>
      </c>
      <c r="B5412" t="s">
        <v>523</v>
      </c>
      <c r="C5412" t="s">
        <v>5787</v>
      </c>
      <c r="D5412">
        <v>0</v>
      </c>
      <c r="E5412">
        <v>93</v>
      </c>
    </row>
    <row r="5413" spans="1:5" hidden="1" x14ac:dyDescent="0.25">
      <c r="A5413">
        <v>1402</v>
      </c>
      <c r="B5413" t="s">
        <v>96</v>
      </c>
      <c r="C5413" t="s">
        <v>5788</v>
      </c>
      <c r="D5413">
        <v>0</v>
      </c>
      <c r="E5413">
        <v>93</v>
      </c>
    </row>
    <row r="5414" spans="1:5" hidden="1" x14ac:dyDescent="0.25">
      <c r="A5414">
        <v>2305</v>
      </c>
      <c r="B5414" t="s">
        <v>23</v>
      </c>
      <c r="C5414" t="s">
        <v>5789</v>
      </c>
      <c r="D5414">
        <v>0</v>
      </c>
      <c r="E5414">
        <v>93</v>
      </c>
    </row>
    <row r="5415" spans="1:5" hidden="1" x14ac:dyDescent="0.25">
      <c r="A5415">
        <v>594</v>
      </c>
      <c r="B5415" t="s">
        <v>5790</v>
      </c>
      <c r="C5415" t="s">
        <v>5791</v>
      </c>
      <c r="D5415">
        <v>0</v>
      </c>
      <c r="E5415">
        <v>93</v>
      </c>
    </row>
    <row r="5416" spans="1:5" hidden="1" x14ac:dyDescent="0.25">
      <c r="A5416">
        <v>405</v>
      </c>
      <c r="B5416" t="s">
        <v>189</v>
      </c>
      <c r="C5416" t="s">
        <v>5792</v>
      </c>
      <c r="D5416">
        <v>0</v>
      </c>
      <c r="E5416">
        <v>93</v>
      </c>
    </row>
    <row r="5417" spans="1:5" hidden="1" x14ac:dyDescent="0.25">
      <c r="A5417">
        <v>405</v>
      </c>
      <c r="B5417" t="s">
        <v>189</v>
      </c>
      <c r="C5417" t="s">
        <v>5793</v>
      </c>
      <c r="D5417">
        <v>0</v>
      </c>
      <c r="E5417">
        <v>93</v>
      </c>
    </row>
    <row r="5418" spans="1:5" hidden="1" x14ac:dyDescent="0.25">
      <c r="A5418">
        <v>2115</v>
      </c>
      <c r="B5418" t="s">
        <v>35</v>
      </c>
      <c r="C5418" t="s">
        <v>12804</v>
      </c>
      <c r="D5418">
        <v>0</v>
      </c>
      <c r="E5418">
        <v>0</v>
      </c>
    </row>
    <row r="5419" spans="1:5" hidden="1" x14ac:dyDescent="0.25">
      <c r="A5419">
        <v>1050</v>
      </c>
      <c r="B5419" t="s">
        <v>2660</v>
      </c>
      <c r="C5419" t="s">
        <v>5794</v>
      </c>
      <c r="D5419">
        <v>0</v>
      </c>
      <c r="E5419">
        <v>93</v>
      </c>
    </row>
    <row r="5420" spans="1:5" hidden="1" x14ac:dyDescent="0.25">
      <c r="A5420">
        <v>1267</v>
      </c>
      <c r="B5420" t="s">
        <v>1206</v>
      </c>
      <c r="C5420" t="e">
        <f>-ya estará encendiendo la candela -dijo el Manco- y ojalá el ventarrón no le dé mucho trabajo</f>
        <v>#NAME?</v>
      </c>
      <c r="D5420">
        <v>0</v>
      </c>
      <c r="E5420">
        <v>93</v>
      </c>
    </row>
    <row r="5421" spans="1:5" hidden="1" x14ac:dyDescent="0.25">
      <c r="A5421">
        <v>2189</v>
      </c>
      <c r="B5421" t="s">
        <v>37</v>
      </c>
      <c r="C5421" t="s">
        <v>5795</v>
      </c>
      <c r="D5421">
        <v>0</v>
      </c>
      <c r="E5421">
        <v>93</v>
      </c>
    </row>
    <row r="5422" spans="1:5" hidden="1" x14ac:dyDescent="0.25">
      <c r="A5422">
        <v>827</v>
      </c>
      <c r="B5422" t="s">
        <v>591</v>
      </c>
      <c r="C5422" t="s">
        <v>5796</v>
      </c>
      <c r="D5422">
        <v>0</v>
      </c>
      <c r="E5422">
        <v>93</v>
      </c>
    </row>
    <row r="5423" spans="1:5" x14ac:dyDescent="0.25">
      <c r="A5423">
        <v>1160</v>
      </c>
      <c r="B5423" t="s">
        <v>1888</v>
      </c>
      <c r="C5423" t="s">
        <v>5797</v>
      </c>
      <c r="D5423" s="2">
        <v>3</v>
      </c>
      <c r="E5423">
        <v>93</v>
      </c>
    </row>
    <row r="5424" spans="1:5" hidden="1" x14ac:dyDescent="0.25">
      <c r="A5424">
        <v>2176</v>
      </c>
      <c r="B5424" t="s">
        <v>66</v>
      </c>
      <c r="C5424" t="s">
        <v>5798</v>
      </c>
      <c r="D5424">
        <v>0</v>
      </c>
      <c r="E5424">
        <v>93</v>
      </c>
    </row>
    <row r="5425" spans="1:5" hidden="1" x14ac:dyDescent="0.25">
      <c r="A5425">
        <v>2189</v>
      </c>
      <c r="B5425" t="s">
        <v>37</v>
      </c>
      <c r="C5425" t="s">
        <v>5799</v>
      </c>
      <c r="D5425">
        <v>0</v>
      </c>
      <c r="E5425">
        <v>93</v>
      </c>
    </row>
    <row r="5426" spans="1:5" hidden="1" x14ac:dyDescent="0.25">
      <c r="A5426">
        <v>275</v>
      </c>
      <c r="B5426" t="s">
        <v>33</v>
      </c>
      <c r="C5426" t="s">
        <v>5800</v>
      </c>
      <c r="D5426">
        <v>0</v>
      </c>
      <c r="E5426">
        <v>93</v>
      </c>
    </row>
    <row r="5427" spans="1:5" hidden="1" x14ac:dyDescent="0.25">
      <c r="A5427">
        <v>2236</v>
      </c>
      <c r="B5427" t="s">
        <v>90</v>
      </c>
      <c r="C5427" t="s">
        <v>5801</v>
      </c>
      <c r="D5427">
        <v>0</v>
      </c>
      <c r="E5427">
        <v>93</v>
      </c>
    </row>
    <row r="5428" spans="1:5" hidden="1" x14ac:dyDescent="0.25">
      <c r="A5428">
        <v>414</v>
      </c>
      <c r="B5428" t="s">
        <v>49</v>
      </c>
      <c r="C5428" t="s">
        <v>5802</v>
      </c>
      <c r="D5428">
        <v>0</v>
      </c>
      <c r="E5428">
        <v>93</v>
      </c>
    </row>
    <row r="5429" spans="1:5" hidden="1" x14ac:dyDescent="0.25">
      <c r="A5429">
        <v>2115</v>
      </c>
      <c r="B5429" t="s">
        <v>35</v>
      </c>
      <c r="C5429" t="s">
        <v>5803</v>
      </c>
      <c r="D5429">
        <v>0</v>
      </c>
      <c r="E5429">
        <v>93</v>
      </c>
    </row>
    <row r="5430" spans="1:5" hidden="1" x14ac:dyDescent="0.25">
      <c r="A5430">
        <v>2115</v>
      </c>
      <c r="B5430" t="s">
        <v>35</v>
      </c>
      <c r="C5430" t="s">
        <v>5804</v>
      </c>
      <c r="D5430">
        <v>0</v>
      </c>
      <c r="E5430">
        <v>93</v>
      </c>
    </row>
    <row r="5431" spans="1:5" hidden="1" x14ac:dyDescent="0.25">
      <c r="A5431">
        <v>1068</v>
      </c>
      <c r="B5431" t="s">
        <v>595</v>
      </c>
      <c r="C5431" t="s">
        <v>5805</v>
      </c>
      <c r="D5431">
        <v>0</v>
      </c>
      <c r="E5431">
        <v>93</v>
      </c>
    </row>
    <row r="5432" spans="1:5" hidden="1" x14ac:dyDescent="0.25">
      <c r="A5432">
        <v>1959</v>
      </c>
      <c r="B5432" t="s">
        <v>545</v>
      </c>
      <c r="C5432" t="s">
        <v>5806</v>
      </c>
      <c r="D5432">
        <v>0</v>
      </c>
      <c r="E5432">
        <v>93</v>
      </c>
    </row>
    <row r="5433" spans="1:5" hidden="1" x14ac:dyDescent="0.25">
      <c r="A5433">
        <v>2115</v>
      </c>
      <c r="B5433" t="s">
        <v>35</v>
      </c>
      <c r="C5433" t="s">
        <v>5807</v>
      </c>
      <c r="D5433">
        <v>0</v>
      </c>
      <c r="E5433">
        <v>93</v>
      </c>
    </row>
    <row r="5434" spans="1:5" hidden="1" x14ac:dyDescent="0.25">
      <c r="A5434">
        <v>1111</v>
      </c>
      <c r="B5434" t="s">
        <v>30</v>
      </c>
      <c r="C5434" t="s">
        <v>5808</v>
      </c>
      <c r="D5434">
        <v>0</v>
      </c>
      <c r="E5434">
        <v>93</v>
      </c>
    </row>
    <row r="5435" spans="1:5" hidden="1" x14ac:dyDescent="0.25">
      <c r="A5435">
        <v>791</v>
      </c>
      <c r="B5435" t="s">
        <v>394</v>
      </c>
      <c r="C5435" t="s">
        <v>5809</v>
      </c>
      <c r="D5435">
        <v>0</v>
      </c>
      <c r="E5435">
        <v>93</v>
      </c>
    </row>
    <row r="5436" spans="1:5" hidden="1" x14ac:dyDescent="0.25">
      <c r="A5436">
        <v>2115</v>
      </c>
      <c r="B5436" t="s">
        <v>35</v>
      </c>
      <c r="C5436" t="s">
        <v>5810</v>
      </c>
      <c r="D5436">
        <v>0</v>
      </c>
      <c r="E5436">
        <v>93</v>
      </c>
    </row>
    <row r="5437" spans="1:5" hidden="1" x14ac:dyDescent="0.25">
      <c r="A5437">
        <v>1111</v>
      </c>
      <c r="B5437" t="s">
        <v>30</v>
      </c>
      <c r="C5437" t="s">
        <v>5811</v>
      </c>
      <c r="D5437">
        <v>0</v>
      </c>
      <c r="E5437">
        <v>93</v>
      </c>
    </row>
    <row r="5438" spans="1:5" hidden="1" x14ac:dyDescent="0.25">
      <c r="A5438">
        <v>405</v>
      </c>
      <c r="B5438" t="s">
        <v>189</v>
      </c>
      <c r="C5438" t="s">
        <v>5812</v>
      </c>
      <c r="D5438">
        <v>0</v>
      </c>
      <c r="E5438">
        <v>93</v>
      </c>
    </row>
    <row r="5439" spans="1:5" hidden="1" x14ac:dyDescent="0.25">
      <c r="A5439">
        <v>2115</v>
      </c>
      <c r="B5439" t="s">
        <v>35</v>
      </c>
      <c r="C5439" t="s">
        <v>5813</v>
      </c>
      <c r="D5439">
        <v>0</v>
      </c>
      <c r="E5439">
        <v>93</v>
      </c>
    </row>
    <row r="5440" spans="1:5" hidden="1" x14ac:dyDescent="0.25">
      <c r="A5440">
        <v>270</v>
      </c>
      <c r="B5440" t="s">
        <v>53</v>
      </c>
      <c r="C5440" t="s">
        <v>5814</v>
      </c>
      <c r="D5440">
        <v>0</v>
      </c>
      <c r="E5440">
        <v>93</v>
      </c>
    </row>
    <row r="5441" spans="1:5" hidden="1" x14ac:dyDescent="0.25">
      <c r="A5441">
        <v>1692</v>
      </c>
      <c r="B5441" t="s">
        <v>202</v>
      </c>
      <c r="C5441" t="s">
        <v>5815</v>
      </c>
      <c r="D5441">
        <v>0</v>
      </c>
      <c r="E5441">
        <v>93</v>
      </c>
    </row>
    <row r="5442" spans="1:5" hidden="1" x14ac:dyDescent="0.25">
      <c r="A5442">
        <v>959</v>
      </c>
      <c r="B5442" t="s">
        <v>689</v>
      </c>
      <c r="C5442" t="s">
        <v>12805</v>
      </c>
      <c r="D5442">
        <v>0</v>
      </c>
      <c r="E5442">
        <v>0</v>
      </c>
    </row>
    <row r="5443" spans="1:5" hidden="1" x14ac:dyDescent="0.25">
      <c r="A5443">
        <v>1237</v>
      </c>
      <c r="B5443" t="s">
        <v>15</v>
      </c>
      <c r="C5443" t="s">
        <v>5816</v>
      </c>
      <c r="D5443">
        <v>0</v>
      </c>
      <c r="E5443">
        <v>93</v>
      </c>
    </row>
    <row r="5444" spans="1:5" hidden="1" x14ac:dyDescent="0.25">
      <c r="A5444">
        <v>613</v>
      </c>
      <c r="B5444" t="s">
        <v>4620</v>
      </c>
      <c r="C5444" t="s">
        <v>5817</v>
      </c>
      <c r="D5444">
        <v>0</v>
      </c>
      <c r="E5444">
        <v>93</v>
      </c>
    </row>
    <row r="5445" spans="1:5" hidden="1" x14ac:dyDescent="0.25">
      <c r="A5445">
        <v>2316</v>
      </c>
      <c r="B5445" t="s">
        <v>42</v>
      </c>
      <c r="C5445" t="s">
        <v>12806</v>
      </c>
      <c r="D5445">
        <v>0</v>
      </c>
      <c r="E5445">
        <v>0</v>
      </c>
    </row>
    <row r="5446" spans="1:5" hidden="1" x14ac:dyDescent="0.25">
      <c r="A5446">
        <v>1464</v>
      </c>
      <c r="B5446" t="s">
        <v>55</v>
      </c>
      <c r="C5446" t="s">
        <v>5818</v>
      </c>
      <c r="D5446">
        <v>0</v>
      </c>
      <c r="E5446">
        <v>93</v>
      </c>
    </row>
    <row r="5447" spans="1:5" hidden="1" x14ac:dyDescent="0.25">
      <c r="A5447">
        <v>1795</v>
      </c>
      <c r="B5447" t="s">
        <v>4833</v>
      </c>
      <c r="C5447" t="s">
        <v>5819</v>
      </c>
      <c r="D5447">
        <v>0</v>
      </c>
      <c r="E5447">
        <v>93</v>
      </c>
    </row>
    <row r="5448" spans="1:5" hidden="1" x14ac:dyDescent="0.25">
      <c r="A5448">
        <v>1695</v>
      </c>
      <c r="B5448" t="s">
        <v>25</v>
      </c>
      <c r="C5448" t="s">
        <v>5820</v>
      </c>
      <c r="D5448">
        <v>0</v>
      </c>
      <c r="E5448">
        <v>93</v>
      </c>
    </row>
    <row r="5449" spans="1:5" hidden="1" x14ac:dyDescent="0.25">
      <c r="A5449">
        <v>293</v>
      </c>
      <c r="B5449" t="s">
        <v>313</v>
      </c>
      <c r="C5449" t="s">
        <v>5821</v>
      </c>
      <c r="D5449">
        <v>0</v>
      </c>
      <c r="E5449">
        <v>93</v>
      </c>
    </row>
    <row r="5450" spans="1:5" hidden="1" x14ac:dyDescent="0.25">
      <c r="A5450">
        <v>187</v>
      </c>
      <c r="B5450" t="s">
        <v>708</v>
      </c>
      <c r="C5450" t="s">
        <v>5822</v>
      </c>
      <c r="D5450">
        <v>0</v>
      </c>
      <c r="E5450">
        <v>93</v>
      </c>
    </row>
    <row r="5451" spans="1:5" hidden="1" x14ac:dyDescent="0.25">
      <c r="A5451">
        <v>2283</v>
      </c>
      <c r="B5451" t="s">
        <v>618</v>
      </c>
      <c r="C5451" t="s">
        <v>12807</v>
      </c>
      <c r="D5451">
        <v>0</v>
      </c>
      <c r="E5451">
        <v>0</v>
      </c>
    </row>
    <row r="5452" spans="1:5" hidden="1" x14ac:dyDescent="0.25">
      <c r="A5452">
        <v>232</v>
      </c>
      <c r="B5452" t="s">
        <v>1501</v>
      </c>
      <c r="C5452" t="s">
        <v>5823</v>
      </c>
      <c r="D5452">
        <v>0</v>
      </c>
      <c r="E5452">
        <v>93</v>
      </c>
    </row>
    <row r="5453" spans="1:5" hidden="1" x14ac:dyDescent="0.25">
      <c r="A5453">
        <v>2294</v>
      </c>
      <c r="B5453" t="s">
        <v>71</v>
      </c>
      <c r="C5453" t="s">
        <v>5824</v>
      </c>
      <c r="D5453">
        <v>0</v>
      </c>
      <c r="E5453">
        <v>93</v>
      </c>
    </row>
    <row r="5454" spans="1:5" hidden="1" x14ac:dyDescent="0.25">
      <c r="A5454">
        <v>2218</v>
      </c>
      <c r="B5454" t="s">
        <v>350</v>
      </c>
      <c r="C5454" t="s">
        <v>5825</v>
      </c>
      <c r="D5454">
        <v>0</v>
      </c>
      <c r="E5454">
        <v>93</v>
      </c>
    </row>
    <row r="5455" spans="1:5" hidden="1" x14ac:dyDescent="0.25">
      <c r="A5455">
        <v>2152</v>
      </c>
      <c r="B5455" t="s">
        <v>589</v>
      </c>
      <c r="C5455" t="s">
        <v>5826</v>
      </c>
      <c r="D5455">
        <v>0</v>
      </c>
      <c r="E5455">
        <v>93</v>
      </c>
    </row>
    <row r="5456" spans="1:5" hidden="1" x14ac:dyDescent="0.25">
      <c r="A5456">
        <v>1636</v>
      </c>
      <c r="B5456" t="s">
        <v>573</v>
      </c>
      <c r="C5456" t="s">
        <v>5827</v>
      </c>
      <c r="D5456">
        <v>0</v>
      </c>
      <c r="E5456">
        <v>93</v>
      </c>
    </row>
    <row r="5457" spans="1:5" hidden="1" x14ac:dyDescent="0.25">
      <c r="A5457">
        <v>243</v>
      </c>
      <c r="B5457" t="s">
        <v>276</v>
      </c>
      <c r="C5457" t="s">
        <v>5828</v>
      </c>
      <c r="D5457">
        <v>0</v>
      </c>
      <c r="E5457">
        <v>93</v>
      </c>
    </row>
    <row r="5458" spans="1:5" hidden="1" x14ac:dyDescent="0.25">
      <c r="A5458">
        <v>243</v>
      </c>
      <c r="B5458" t="s">
        <v>276</v>
      </c>
      <c r="C5458" t="s">
        <v>5829</v>
      </c>
      <c r="D5458">
        <v>0</v>
      </c>
      <c r="E5458">
        <v>93</v>
      </c>
    </row>
    <row r="5459" spans="1:5" hidden="1" x14ac:dyDescent="0.25">
      <c r="A5459">
        <v>2294</v>
      </c>
      <c r="B5459" t="s">
        <v>71</v>
      </c>
      <c r="C5459" t="s">
        <v>5830</v>
      </c>
      <c r="D5459">
        <v>0</v>
      </c>
      <c r="E5459">
        <v>93</v>
      </c>
    </row>
    <row r="5460" spans="1:5" hidden="1" x14ac:dyDescent="0.25">
      <c r="A5460">
        <v>1009</v>
      </c>
      <c r="B5460" t="s">
        <v>116</v>
      </c>
      <c r="C5460" t="s">
        <v>5831</v>
      </c>
      <c r="D5460">
        <v>0</v>
      </c>
      <c r="E5460">
        <v>93</v>
      </c>
    </row>
    <row r="5461" spans="1:5" hidden="1" x14ac:dyDescent="0.25">
      <c r="A5461">
        <v>1111</v>
      </c>
      <c r="B5461" t="s">
        <v>30</v>
      </c>
      <c r="C5461" t="s">
        <v>5832</v>
      </c>
      <c r="D5461">
        <v>0</v>
      </c>
      <c r="E5461">
        <v>93</v>
      </c>
    </row>
    <row r="5462" spans="1:5" hidden="1" x14ac:dyDescent="0.25">
      <c r="A5462">
        <v>1206</v>
      </c>
      <c r="B5462" t="s">
        <v>2639</v>
      </c>
      <c r="C5462" t="s">
        <v>5833</v>
      </c>
      <c r="D5462">
        <v>0</v>
      </c>
      <c r="E5462">
        <v>93</v>
      </c>
    </row>
    <row r="5463" spans="1:5" hidden="1" x14ac:dyDescent="0.25">
      <c r="A5463">
        <v>1954</v>
      </c>
      <c r="B5463" t="s">
        <v>83</v>
      </c>
      <c r="C5463" t="s">
        <v>5834</v>
      </c>
      <c r="D5463">
        <v>0</v>
      </c>
      <c r="E5463">
        <v>93</v>
      </c>
    </row>
    <row r="5464" spans="1:5" hidden="1" x14ac:dyDescent="0.25">
      <c r="A5464">
        <v>1228</v>
      </c>
      <c r="B5464" t="s">
        <v>1599</v>
      </c>
      <c r="C5464" t="s">
        <v>5835</v>
      </c>
      <c r="D5464">
        <v>0</v>
      </c>
      <c r="E5464">
        <v>93</v>
      </c>
    </row>
    <row r="5465" spans="1:5" hidden="1" x14ac:dyDescent="0.25">
      <c r="A5465">
        <v>261</v>
      </c>
      <c r="B5465" t="s">
        <v>40</v>
      </c>
      <c r="C5465" t="s">
        <v>5836</v>
      </c>
      <c r="D5465">
        <v>0</v>
      </c>
      <c r="E5465">
        <v>93</v>
      </c>
    </row>
    <row r="5466" spans="1:5" hidden="1" x14ac:dyDescent="0.25">
      <c r="A5466">
        <v>525</v>
      </c>
      <c r="B5466" t="s">
        <v>678</v>
      </c>
      <c r="C5466" t="s">
        <v>5837</v>
      </c>
      <c r="D5466">
        <v>0</v>
      </c>
      <c r="E5466">
        <v>93</v>
      </c>
    </row>
    <row r="5467" spans="1:5" hidden="1" x14ac:dyDescent="0.25">
      <c r="A5467">
        <v>2115</v>
      </c>
      <c r="B5467" t="s">
        <v>35</v>
      </c>
      <c r="C5467" t="s">
        <v>5838</v>
      </c>
      <c r="D5467">
        <v>0</v>
      </c>
      <c r="E5467">
        <v>93</v>
      </c>
    </row>
    <row r="5468" spans="1:5" hidden="1" x14ac:dyDescent="0.25">
      <c r="A5468">
        <v>1721</v>
      </c>
      <c r="B5468" t="s">
        <v>182</v>
      </c>
      <c r="C5468" t="s">
        <v>5839</v>
      </c>
      <c r="D5468">
        <v>0</v>
      </c>
      <c r="E5468">
        <v>93</v>
      </c>
    </row>
    <row r="5469" spans="1:5" hidden="1" x14ac:dyDescent="0.25">
      <c r="A5469">
        <v>438</v>
      </c>
      <c r="B5469" t="s">
        <v>1971</v>
      </c>
      <c r="C5469" t="s">
        <v>5840</v>
      </c>
      <c r="D5469">
        <v>0</v>
      </c>
      <c r="E5469">
        <v>93</v>
      </c>
    </row>
    <row r="5470" spans="1:5" hidden="1" x14ac:dyDescent="0.25">
      <c r="A5470">
        <v>1307</v>
      </c>
      <c r="B5470" t="s">
        <v>5841</v>
      </c>
      <c r="C5470" t="s">
        <v>5842</v>
      </c>
      <c r="D5470">
        <v>0</v>
      </c>
      <c r="E5470">
        <v>93</v>
      </c>
    </row>
    <row r="5471" spans="1:5" hidden="1" x14ac:dyDescent="0.25">
      <c r="A5471">
        <v>1894</v>
      </c>
      <c r="B5471" t="s">
        <v>286</v>
      </c>
      <c r="C5471" t="s">
        <v>5843</v>
      </c>
      <c r="D5471">
        <v>0</v>
      </c>
      <c r="E5471">
        <v>93</v>
      </c>
    </row>
    <row r="5472" spans="1:5" hidden="1" x14ac:dyDescent="0.25">
      <c r="A5472">
        <v>1111</v>
      </c>
      <c r="B5472" t="s">
        <v>30</v>
      </c>
      <c r="C5472" t="s">
        <v>5844</v>
      </c>
      <c r="D5472">
        <v>0</v>
      </c>
      <c r="E5472">
        <v>93</v>
      </c>
    </row>
    <row r="5473" spans="1:5" hidden="1" x14ac:dyDescent="0.25">
      <c r="A5473">
        <v>1876</v>
      </c>
      <c r="B5473" t="s">
        <v>57</v>
      </c>
      <c r="C5473" t="s">
        <v>5845</v>
      </c>
      <c r="D5473">
        <v>0</v>
      </c>
      <c r="E5473">
        <v>93</v>
      </c>
    </row>
    <row r="5474" spans="1:5" hidden="1" x14ac:dyDescent="0.25">
      <c r="A5474">
        <v>1781</v>
      </c>
      <c r="B5474" t="s">
        <v>331</v>
      </c>
      <c r="C5474" t="s">
        <v>5846</v>
      </c>
      <c r="D5474">
        <v>0</v>
      </c>
      <c r="E5474">
        <v>93</v>
      </c>
    </row>
    <row r="5475" spans="1:5" hidden="1" x14ac:dyDescent="0.25">
      <c r="A5475">
        <v>2303</v>
      </c>
      <c r="B5475" t="s">
        <v>887</v>
      </c>
      <c r="C5475" t="s">
        <v>5847</v>
      </c>
      <c r="D5475">
        <v>0</v>
      </c>
      <c r="E5475">
        <v>93</v>
      </c>
    </row>
    <row r="5476" spans="1:5" hidden="1" x14ac:dyDescent="0.25">
      <c r="A5476">
        <v>1253</v>
      </c>
      <c r="B5476" t="s">
        <v>205</v>
      </c>
      <c r="C5476" t="s">
        <v>5848</v>
      </c>
      <c r="D5476">
        <v>0</v>
      </c>
      <c r="E5476">
        <v>93</v>
      </c>
    </row>
    <row r="5477" spans="1:5" hidden="1" x14ac:dyDescent="0.25">
      <c r="A5477">
        <v>1954</v>
      </c>
      <c r="B5477" t="s">
        <v>83</v>
      </c>
      <c r="C5477" t="s">
        <v>5849</v>
      </c>
      <c r="D5477">
        <v>0</v>
      </c>
      <c r="E5477">
        <v>93</v>
      </c>
    </row>
    <row r="5478" spans="1:5" hidden="1" x14ac:dyDescent="0.25">
      <c r="A5478">
        <v>1860</v>
      </c>
      <c r="B5478" t="s">
        <v>348</v>
      </c>
      <c r="C5478" t="s">
        <v>5850</v>
      </c>
      <c r="D5478">
        <v>0</v>
      </c>
      <c r="E5478">
        <v>93</v>
      </c>
    </row>
    <row r="5479" spans="1:5" hidden="1" x14ac:dyDescent="0.25">
      <c r="A5479">
        <v>2209</v>
      </c>
      <c r="B5479" t="s">
        <v>101</v>
      </c>
      <c r="C5479" t="s">
        <v>5851</v>
      </c>
      <c r="D5479">
        <v>0</v>
      </c>
      <c r="E5479">
        <v>93</v>
      </c>
    </row>
    <row r="5480" spans="1:5" hidden="1" x14ac:dyDescent="0.25">
      <c r="A5480">
        <v>265</v>
      </c>
      <c r="B5480" t="s">
        <v>256</v>
      </c>
      <c r="C5480" t="s">
        <v>5852</v>
      </c>
      <c r="D5480">
        <v>0</v>
      </c>
      <c r="E5480">
        <v>93</v>
      </c>
    </row>
    <row r="5481" spans="1:5" hidden="1" x14ac:dyDescent="0.25">
      <c r="A5481">
        <v>265</v>
      </c>
      <c r="B5481" t="s">
        <v>256</v>
      </c>
      <c r="C5481" t="s">
        <v>5853</v>
      </c>
      <c r="D5481">
        <v>0</v>
      </c>
      <c r="E5481">
        <v>93</v>
      </c>
    </row>
    <row r="5482" spans="1:5" hidden="1" x14ac:dyDescent="0.25">
      <c r="A5482">
        <v>216</v>
      </c>
      <c r="B5482" t="s">
        <v>695</v>
      </c>
      <c r="C5482" t="s">
        <v>5854</v>
      </c>
      <c r="D5482">
        <v>0</v>
      </c>
      <c r="E5482">
        <v>93</v>
      </c>
    </row>
    <row r="5483" spans="1:5" hidden="1" x14ac:dyDescent="0.25">
      <c r="A5483">
        <v>75</v>
      </c>
      <c r="B5483" t="s">
        <v>5</v>
      </c>
      <c r="C5483" t="s">
        <v>5855</v>
      </c>
      <c r="D5483">
        <v>0</v>
      </c>
      <c r="E5483">
        <v>93</v>
      </c>
    </row>
    <row r="5484" spans="1:5" hidden="1" x14ac:dyDescent="0.25">
      <c r="A5484">
        <v>690</v>
      </c>
      <c r="B5484" t="s">
        <v>1441</v>
      </c>
      <c r="C5484" t="s">
        <v>5856</v>
      </c>
      <c r="D5484">
        <v>0</v>
      </c>
      <c r="E5484">
        <v>93</v>
      </c>
    </row>
    <row r="5485" spans="1:5" hidden="1" x14ac:dyDescent="0.25">
      <c r="A5485">
        <v>1128</v>
      </c>
      <c r="B5485" t="s">
        <v>494</v>
      </c>
      <c r="C5485" t="s">
        <v>5857</v>
      </c>
      <c r="D5485">
        <v>0</v>
      </c>
      <c r="E5485">
        <v>93</v>
      </c>
    </row>
    <row r="5486" spans="1:5" hidden="1" x14ac:dyDescent="0.25">
      <c r="A5486">
        <v>1025</v>
      </c>
      <c r="B5486" t="s">
        <v>413</v>
      </c>
      <c r="C5486" t="s">
        <v>5858</v>
      </c>
      <c r="D5486">
        <v>0</v>
      </c>
      <c r="E5486">
        <v>93</v>
      </c>
    </row>
    <row r="5487" spans="1:5" hidden="1" x14ac:dyDescent="0.25">
      <c r="A5487">
        <v>2115</v>
      </c>
      <c r="B5487" t="s">
        <v>35</v>
      </c>
      <c r="C5487" t="s">
        <v>5859</v>
      </c>
      <c r="D5487">
        <v>0</v>
      </c>
      <c r="E5487">
        <v>93</v>
      </c>
    </row>
    <row r="5488" spans="1:5" hidden="1" x14ac:dyDescent="0.25">
      <c r="A5488">
        <v>1128</v>
      </c>
      <c r="B5488" t="s">
        <v>494</v>
      </c>
      <c r="C5488" t="s">
        <v>5860</v>
      </c>
      <c r="D5488">
        <v>0</v>
      </c>
      <c r="E5488">
        <v>93</v>
      </c>
    </row>
    <row r="5489" spans="1:5" hidden="1" x14ac:dyDescent="0.25">
      <c r="A5489">
        <v>382</v>
      </c>
      <c r="B5489" t="s">
        <v>9</v>
      </c>
      <c r="C5489" t="s">
        <v>5861</v>
      </c>
      <c r="D5489">
        <v>0</v>
      </c>
      <c r="E5489">
        <v>94</v>
      </c>
    </row>
    <row r="5490" spans="1:5" hidden="1" x14ac:dyDescent="0.25">
      <c r="A5490">
        <v>1307</v>
      </c>
      <c r="B5490" t="s">
        <v>5841</v>
      </c>
      <c r="C5490" t="s">
        <v>5862</v>
      </c>
      <c r="D5490">
        <v>0</v>
      </c>
      <c r="E5490">
        <v>94</v>
      </c>
    </row>
    <row r="5491" spans="1:5" hidden="1" x14ac:dyDescent="0.25">
      <c r="A5491">
        <v>634</v>
      </c>
      <c r="B5491" t="s">
        <v>5863</v>
      </c>
      <c r="C5491" t="s">
        <v>12808</v>
      </c>
      <c r="D5491">
        <v>0</v>
      </c>
      <c r="E5491">
        <v>0</v>
      </c>
    </row>
    <row r="5492" spans="1:5" hidden="1" x14ac:dyDescent="0.25">
      <c r="A5492">
        <v>1504</v>
      </c>
      <c r="B5492" t="s">
        <v>5864</v>
      </c>
      <c r="C5492" t="s">
        <v>5865</v>
      </c>
      <c r="D5492">
        <v>0</v>
      </c>
      <c r="E5492">
        <v>94</v>
      </c>
    </row>
    <row r="5493" spans="1:5" hidden="1" x14ac:dyDescent="0.25">
      <c r="A5493">
        <v>258</v>
      </c>
      <c r="B5493" t="s">
        <v>380</v>
      </c>
      <c r="C5493" t="s">
        <v>5866</v>
      </c>
      <c r="D5493">
        <v>0</v>
      </c>
      <c r="E5493">
        <v>94</v>
      </c>
    </row>
    <row r="5494" spans="1:5" hidden="1" x14ac:dyDescent="0.25">
      <c r="A5494">
        <v>1374</v>
      </c>
      <c r="B5494" t="s">
        <v>1593</v>
      </c>
      <c r="C5494" t="s">
        <v>5867</v>
      </c>
      <c r="D5494">
        <v>0</v>
      </c>
      <c r="E5494">
        <v>94</v>
      </c>
    </row>
    <row r="5495" spans="1:5" hidden="1" x14ac:dyDescent="0.25">
      <c r="A5495">
        <v>1111</v>
      </c>
      <c r="B5495" t="s">
        <v>30</v>
      </c>
      <c r="C5495" t="s">
        <v>5868</v>
      </c>
      <c r="D5495">
        <v>0</v>
      </c>
      <c r="E5495">
        <v>94</v>
      </c>
    </row>
    <row r="5496" spans="1:5" hidden="1" x14ac:dyDescent="0.25">
      <c r="A5496">
        <v>1111</v>
      </c>
      <c r="B5496" t="s">
        <v>30</v>
      </c>
      <c r="C5496" t="s">
        <v>5869</v>
      </c>
      <c r="D5496">
        <v>0</v>
      </c>
      <c r="E5496">
        <v>94</v>
      </c>
    </row>
    <row r="5497" spans="1:5" hidden="1" x14ac:dyDescent="0.25">
      <c r="A5497">
        <v>1709</v>
      </c>
      <c r="B5497" t="s">
        <v>541</v>
      </c>
      <c r="C5497" t="s">
        <v>5870</v>
      </c>
      <c r="D5497">
        <v>0</v>
      </c>
      <c r="E5497">
        <v>94</v>
      </c>
    </row>
    <row r="5498" spans="1:5" hidden="1" x14ac:dyDescent="0.25">
      <c r="A5498">
        <v>2189</v>
      </c>
      <c r="B5498" t="s">
        <v>37</v>
      </c>
      <c r="C5498" t="s">
        <v>5871</v>
      </c>
      <c r="D5498">
        <v>0</v>
      </c>
      <c r="E5498">
        <v>94</v>
      </c>
    </row>
    <row r="5499" spans="1:5" hidden="1" x14ac:dyDescent="0.25">
      <c r="A5499">
        <v>258</v>
      </c>
      <c r="B5499" t="s">
        <v>380</v>
      </c>
      <c r="C5499" t="s">
        <v>5872</v>
      </c>
      <c r="D5499">
        <v>0</v>
      </c>
      <c r="E5499">
        <v>94</v>
      </c>
    </row>
    <row r="5500" spans="1:5" hidden="1" x14ac:dyDescent="0.25">
      <c r="A5500">
        <v>1889</v>
      </c>
      <c r="B5500" t="s">
        <v>180</v>
      </c>
      <c r="C5500" t="s">
        <v>5873</v>
      </c>
      <c r="D5500">
        <v>0</v>
      </c>
      <c r="E5500">
        <v>94</v>
      </c>
    </row>
    <row r="5501" spans="1:5" hidden="1" x14ac:dyDescent="0.25">
      <c r="A5501">
        <v>1889</v>
      </c>
      <c r="B5501" t="s">
        <v>180</v>
      </c>
      <c r="C5501" t="s">
        <v>5874</v>
      </c>
      <c r="D5501">
        <v>0</v>
      </c>
      <c r="E5501">
        <v>94</v>
      </c>
    </row>
    <row r="5502" spans="1:5" hidden="1" x14ac:dyDescent="0.25">
      <c r="A5502">
        <v>258</v>
      </c>
      <c r="B5502" t="s">
        <v>380</v>
      </c>
      <c r="C5502" t="s">
        <v>5875</v>
      </c>
      <c r="D5502">
        <v>0</v>
      </c>
      <c r="E5502">
        <v>94</v>
      </c>
    </row>
    <row r="5503" spans="1:5" hidden="1" x14ac:dyDescent="0.25">
      <c r="A5503">
        <v>2114</v>
      </c>
      <c r="B5503" t="s">
        <v>3389</v>
      </c>
      <c r="C5503" t="s">
        <v>5876</v>
      </c>
      <c r="D5503">
        <v>0</v>
      </c>
      <c r="E5503">
        <v>94</v>
      </c>
    </row>
    <row r="5504" spans="1:5" hidden="1" x14ac:dyDescent="0.25">
      <c r="A5504">
        <v>261</v>
      </c>
      <c r="B5504" t="s">
        <v>40</v>
      </c>
      <c r="C5504" t="s">
        <v>5877</v>
      </c>
      <c r="D5504">
        <v>0</v>
      </c>
      <c r="E5504">
        <v>94</v>
      </c>
    </row>
    <row r="5505" spans="1:5" hidden="1" x14ac:dyDescent="0.25">
      <c r="A5505">
        <v>513</v>
      </c>
      <c r="B5505" t="s">
        <v>61</v>
      </c>
      <c r="C5505" t="s">
        <v>5878</v>
      </c>
      <c r="D5505">
        <v>0</v>
      </c>
      <c r="E5505">
        <v>94</v>
      </c>
    </row>
    <row r="5506" spans="1:5" hidden="1" x14ac:dyDescent="0.25">
      <c r="A5506">
        <v>382</v>
      </c>
      <c r="B5506" t="s">
        <v>9</v>
      </c>
      <c r="C5506" t="s">
        <v>5879</v>
      </c>
      <c r="D5506">
        <v>0</v>
      </c>
      <c r="E5506">
        <v>94</v>
      </c>
    </row>
    <row r="5507" spans="1:5" hidden="1" x14ac:dyDescent="0.25">
      <c r="A5507">
        <v>2115</v>
      </c>
      <c r="B5507" t="s">
        <v>35</v>
      </c>
      <c r="C5507" t="s">
        <v>5880</v>
      </c>
      <c r="D5507">
        <v>0</v>
      </c>
      <c r="E5507">
        <v>94</v>
      </c>
    </row>
    <row r="5508" spans="1:5" hidden="1" x14ac:dyDescent="0.25">
      <c r="A5508">
        <v>2115</v>
      </c>
      <c r="B5508" t="s">
        <v>35</v>
      </c>
      <c r="C5508" t="s">
        <v>5881</v>
      </c>
      <c r="D5508">
        <v>0</v>
      </c>
      <c r="E5508">
        <v>94</v>
      </c>
    </row>
    <row r="5509" spans="1:5" hidden="1" x14ac:dyDescent="0.25">
      <c r="A5509">
        <v>1163</v>
      </c>
      <c r="B5509" t="s">
        <v>987</v>
      </c>
      <c r="C5509" t="s">
        <v>5882</v>
      </c>
      <c r="D5509">
        <v>0</v>
      </c>
      <c r="E5509">
        <v>94</v>
      </c>
    </row>
    <row r="5510" spans="1:5" hidden="1" x14ac:dyDescent="0.25">
      <c r="A5510">
        <v>2212</v>
      </c>
      <c r="B5510" t="s">
        <v>11</v>
      </c>
      <c r="C5510" t="s">
        <v>5883</v>
      </c>
      <c r="D5510">
        <v>0</v>
      </c>
      <c r="E5510">
        <v>94</v>
      </c>
    </row>
    <row r="5511" spans="1:5" hidden="1" x14ac:dyDescent="0.25">
      <c r="A5511">
        <v>2291</v>
      </c>
      <c r="B5511" t="s">
        <v>86</v>
      </c>
      <c r="C5511" t="s">
        <v>5884</v>
      </c>
      <c r="D5511">
        <v>0</v>
      </c>
      <c r="E5511">
        <v>94</v>
      </c>
    </row>
    <row r="5512" spans="1:5" hidden="1" x14ac:dyDescent="0.25">
      <c r="A5512">
        <v>382</v>
      </c>
      <c r="B5512" t="s">
        <v>9</v>
      </c>
      <c r="C5512" t="s">
        <v>5885</v>
      </c>
      <c r="D5512">
        <v>0</v>
      </c>
      <c r="E5512">
        <v>94</v>
      </c>
    </row>
    <row r="5513" spans="1:5" hidden="1" x14ac:dyDescent="0.25">
      <c r="A5513">
        <v>513</v>
      </c>
      <c r="B5513" t="s">
        <v>61</v>
      </c>
      <c r="C5513" t="s">
        <v>5886</v>
      </c>
      <c r="D5513">
        <v>0</v>
      </c>
      <c r="E5513">
        <v>94</v>
      </c>
    </row>
    <row r="5514" spans="1:5" hidden="1" x14ac:dyDescent="0.25">
      <c r="A5514">
        <v>270</v>
      </c>
      <c r="B5514" t="s">
        <v>53</v>
      </c>
      <c r="C5514" t="s">
        <v>5887</v>
      </c>
      <c r="D5514">
        <v>0</v>
      </c>
      <c r="E5514">
        <v>94</v>
      </c>
    </row>
    <row r="5515" spans="1:5" hidden="1" x14ac:dyDescent="0.25">
      <c r="A5515">
        <v>1860</v>
      </c>
      <c r="B5515" t="s">
        <v>348</v>
      </c>
      <c r="C5515" t="s">
        <v>5888</v>
      </c>
      <c r="D5515">
        <v>0</v>
      </c>
      <c r="E5515">
        <v>94</v>
      </c>
    </row>
    <row r="5516" spans="1:5" hidden="1" x14ac:dyDescent="0.25">
      <c r="A5516">
        <v>1695</v>
      </c>
      <c r="B5516" t="s">
        <v>25</v>
      </c>
      <c r="C5516" t="s">
        <v>5889</v>
      </c>
      <c r="D5516">
        <v>0</v>
      </c>
      <c r="E5516">
        <v>94</v>
      </c>
    </row>
    <row r="5517" spans="1:5" hidden="1" x14ac:dyDescent="0.25">
      <c r="A5517">
        <v>2033</v>
      </c>
      <c r="B5517" t="s">
        <v>4167</v>
      </c>
      <c r="C5517" t="s">
        <v>5890</v>
      </c>
      <c r="D5517">
        <v>0</v>
      </c>
      <c r="E5517">
        <v>94</v>
      </c>
    </row>
    <row r="5518" spans="1:5" hidden="1" x14ac:dyDescent="0.25">
      <c r="A5518">
        <v>1469</v>
      </c>
      <c r="B5518" t="s">
        <v>3190</v>
      </c>
      <c r="C5518" t="s">
        <v>5891</v>
      </c>
      <c r="D5518">
        <v>0</v>
      </c>
      <c r="E5518">
        <v>94</v>
      </c>
    </row>
    <row r="5519" spans="1:5" hidden="1" x14ac:dyDescent="0.25">
      <c r="A5519">
        <v>61</v>
      </c>
      <c r="B5519" t="s">
        <v>123</v>
      </c>
      <c r="C5519" t="s">
        <v>5892</v>
      </c>
      <c r="D5519">
        <v>0</v>
      </c>
      <c r="E5519">
        <v>94</v>
      </c>
    </row>
    <row r="5520" spans="1:5" hidden="1" x14ac:dyDescent="0.25">
      <c r="A5520">
        <v>1237</v>
      </c>
      <c r="B5520" t="s">
        <v>15</v>
      </c>
      <c r="C5520" t="s">
        <v>5893</v>
      </c>
      <c r="D5520">
        <v>0</v>
      </c>
      <c r="E5520">
        <v>94</v>
      </c>
    </row>
    <row r="5521" spans="1:5" hidden="1" x14ac:dyDescent="0.25">
      <c r="A5521">
        <v>221</v>
      </c>
      <c r="B5521" t="s">
        <v>1559</v>
      </c>
      <c r="C5521" t="s">
        <v>5894</v>
      </c>
      <c r="D5521">
        <v>0</v>
      </c>
      <c r="E5521">
        <v>94</v>
      </c>
    </row>
    <row r="5522" spans="1:5" hidden="1" x14ac:dyDescent="0.25">
      <c r="A5522">
        <v>1111</v>
      </c>
      <c r="B5522" t="s">
        <v>30</v>
      </c>
      <c r="C5522" t="s">
        <v>5895</v>
      </c>
      <c r="D5522">
        <v>0</v>
      </c>
      <c r="E5522">
        <v>94</v>
      </c>
    </row>
    <row r="5523" spans="1:5" hidden="1" x14ac:dyDescent="0.25">
      <c r="A5523">
        <v>395</v>
      </c>
      <c r="B5523" t="s">
        <v>5896</v>
      </c>
      <c r="C5523" t="s">
        <v>5897</v>
      </c>
      <c r="D5523">
        <v>0</v>
      </c>
      <c r="E5523">
        <v>94</v>
      </c>
    </row>
    <row r="5524" spans="1:5" hidden="1" x14ac:dyDescent="0.25">
      <c r="A5524">
        <v>1505</v>
      </c>
      <c r="B5524" t="s">
        <v>224</v>
      </c>
      <c r="C5524" t="s">
        <v>5898</v>
      </c>
      <c r="D5524">
        <v>0</v>
      </c>
      <c r="E5524">
        <v>94</v>
      </c>
    </row>
    <row r="5525" spans="1:5" hidden="1" x14ac:dyDescent="0.25">
      <c r="A5525">
        <v>1111</v>
      </c>
      <c r="B5525" t="s">
        <v>30</v>
      </c>
      <c r="C5525" t="s">
        <v>5899</v>
      </c>
      <c r="D5525">
        <v>0</v>
      </c>
      <c r="E5525">
        <v>94</v>
      </c>
    </row>
    <row r="5526" spans="1:5" hidden="1" x14ac:dyDescent="0.25">
      <c r="A5526">
        <v>365</v>
      </c>
      <c r="B5526" t="s">
        <v>109</v>
      </c>
      <c r="C5526" t="s">
        <v>5900</v>
      </c>
      <c r="D5526">
        <v>0</v>
      </c>
      <c r="E5526">
        <v>94</v>
      </c>
    </row>
    <row r="5527" spans="1:5" hidden="1" x14ac:dyDescent="0.25">
      <c r="A5527">
        <v>2205</v>
      </c>
      <c r="B5527" t="s">
        <v>1557</v>
      </c>
      <c r="C5527" t="s">
        <v>5901</v>
      </c>
      <c r="D5527">
        <v>0</v>
      </c>
      <c r="E5527">
        <v>94</v>
      </c>
    </row>
    <row r="5528" spans="1:5" hidden="1" x14ac:dyDescent="0.25">
      <c r="A5528">
        <v>1383</v>
      </c>
      <c r="B5528" t="s">
        <v>569</v>
      </c>
      <c r="C5528" t="s">
        <v>5902</v>
      </c>
      <c r="D5528">
        <v>0</v>
      </c>
      <c r="E5528">
        <v>94</v>
      </c>
    </row>
    <row r="5529" spans="1:5" hidden="1" x14ac:dyDescent="0.25">
      <c r="A5529">
        <v>1355</v>
      </c>
      <c r="B5529" t="s">
        <v>449</v>
      </c>
      <c r="C5529" t="s">
        <v>5903</v>
      </c>
      <c r="D5529">
        <v>0</v>
      </c>
      <c r="E5529">
        <v>94</v>
      </c>
    </row>
    <row r="5530" spans="1:5" hidden="1" x14ac:dyDescent="0.25">
      <c r="A5530">
        <v>2127</v>
      </c>
      <c r="B5530" t="s">
        <v>697</v>
      </c>
      <c r="C5530" t="s">
        <v>5904</v>
      </c>
      <c r="D5530">
        <v>0</v>
      </c>
      <c r="E5530">
        <v>94</v>
      </c>
    </row>
    <row r="5531" spans="1:5" hidden="1" x14ac:dyDescent="0.25">
      <c r="A5531">
        <v>1804</v>
      </c>
      <c r="B5531" t="s">
        <v>115</v>
      </c>
      <c r="C5531" t="s">
        <v>5905</v>
      </c>
      <c r="D5531">
        <v>0</v>
      </c>
      <c r="E5531">
        <v>94</v>
      </c>
    </row>
    <row r="5532" spans="1:5" hidden="1" x14ac:dyDescent="0.25">
      <c r="A5532">
        <v>1996</v>
      </c>
      <c r="B5532" t="s">
        <v>2500</v>
      </c>
      <c r="C5532" t="s">
        <v>5906</v>
      </c>
      <c r="D5532">
        <v>0</v>
      </c>
      <c r="E5532">
        <v>94</v>
      </c>
    </row>
    <row r="5533" spans="1:5" hidden="1" x14ac:dyDescent="0.25">
      <c r="A5533">
        <v>1700</v>
      </c>
      <c r="B5533" t="s">
        <v>625</v>
      </c>
      <c r="C5533" t="s">
        <v>5907</v>
      </c>
      <c r="D5533">
        <v>0</v>
      </c>
      <c r="E5533">
        <v>94</v>
      </c>
    </row>
    <row r="5534" spans="1:5" hidden="1" x14ac:dyDescent="0.25">
      <c r="A5534">
        <v>1860</v>
      </c>
      <c r="B5534" t="s">
        <v>348</v>
      </c>
      <c r="C5534" t="s">
        <v>5908</v>
      </c>
      <c r="D5534">
        <v>0</v>
      </c>
      <c r="E5534">
        <v>94</v>
      </c>
    </row>
    <row r="5535" spans="1:5" hidden="1" x14ac:dyDescent="0.25">
      <c r="A5535">
        <v>1464</v>
      </c>
      <c r="B5535" t="s">
        <v>55</v>
      </c>
      <c r="C5535" t="s">
        <v>5909</v>
      </c>
      <c r="D5535">
        <v>0</v>
      </c>
      <c r="E5535">
        <v>94</v>
      </c>
    </row>
    <row r="5536" spans="1:5" hidden="1" x14ac:dyDescent="0.25">
      <c r="A5536">
        <v>1875</v>
      </c>
      <c r="B5536" t="s">
        <v>107</v>
      </c>
      <c r="C5536" t="s">
        <v>5910</v>
      </c>
      <c r="D5536">
        <v>0</v>
      </c>
      <c r="E5536">
        <v>94</v>
      </c>
    </row>
    <row r="5537" spans="1:5" hidden="1" x14ac:dyDescent="0.25">
      <c r="A5537">
        <v>2328</v>
      </c>
      <c r="B5537" t="s">
        <v>2685</v>
      </c>
      <c r="C5537" t="s">
        <v>5911</v>
      </c>
      <c r="D5537">
        <v>0</v>
      </c>
      <c r="E5537">
        <v>94</v>
      </c>
    </row>
    <row r="5538" spans="1:5" hidden="1" x14ac:dyDescent="0.25">
      <c r="A5538">
        <v>2115</v>
      </c>
      <c r="B5538" t="s">
        <v>35</v>
      </c>
      <c r="C5538" t="s">
        <v>5912</v>
      </c>
      <c r="D5538">
        <v>0</v>
      </c>
      <c r="E5538">
        <v>94</v>
      </c>
    </row>
    <row r="5539" spans="1:5" hidden="1" x14ac:dyDescent="0.25">
      <c r="A5539">
        <v>513</v>
      </c>
      <c r="B5539" t="s">
        <v>61</v>
      </c>
      <c r="C5539" t="s">
        <v>5913</v>
      </c>
      <c r="D5539">
        <v>0</v>
      </c>
      <c r="E5539">
        <v>94</v>
      </c>
    </row>
    <row r="5540" spans="1:5" hidden="1" x14ac:dyDescent="0.25">
      <c r="A5540">
        <v>1860</v>
      </c>
      <c r="B5540" t="s">
        <v>348</v>
      </c>
      <c r="C5540" t="s">
        <v>5914</v>
      </c>
      <c r="D5540">
        <v>0</v>
      </c>
      <c r="E5540">
        <v>94</v>
      </c>
    </row>
    <row r="5541" spans="1:5" hidden="1" x14ac:dyDescent="0.25">
      <c r="A5541">
        <v>234</v>
      </c>
      <c r="B5541" t="s">
        <v>1175</v>
      </c>
      <c r="C5541" t="s">
        <v>5915</v>
      </c>
      <c r="D5541">
        <v>0</v>
      </c>
      <c r="E5541">
        <v>94</v>
      </c>
    </row>
    <row r="5542" spans="1:5" hidden="1" x14ac:dyDescent="0.25">
      <c r="A5542">
        <v>613</v>
      </c>
      <c r="B5542" t="s">
        <v>4620</v>
      </c>
      <c r="C5542" t="s">
        <v>5916</v>
      </c>
      <c r="D5542">
        <v>0</v>
      </c>
      <c r="E5542">
        <v>94</v>
      </c>
    </row>
    <row r="5543" spans="1:5" hidden="1" x14ac:dyDescent="0.25">
      <c r="A5543">
        <v>529</v>
      </c>
      <c r="B5543" t="s">
        <v>3437</v>
      </c>
      <c r="C5543" t="s">
        <v>5917</v>
      </c>
      <c r="D5543">
        <v>0</v>
      </c>
      <c r="E5543">
        <v>94</v>
      </c>
    </row>
    <row r="5544" spans="1:5" hidden="1" x14ac:dyDescent="0.25">
      <c r="A5544">
        <v>75</v>
      </c>
      <c r="B5544" t="s">
        <v>5</v>
      </c>
      <c r="C5544" t="s">
        <v>5918</v>
      </c>
      <c r="D5544">
        <v>0</v>
      </c>
      <c r="E5544">
        <v>94</v>
      </c>
    </row>
    <row r="5545" spans="1:5" hidden="1" x14ac:dyDescent="0.25">
      <c r="A5545">
        <v>317</v>
      </c>
      <c r="B5545" t="s">
        <v>484</v>
      </c>
      <c r="C5545" t="s">
        <v>5919</v>
      </c>
      <c r="D5545">
        <v>0</v>
      </c>
      <c r="E5545">
        <v>94</v>
      </c>
    </row>
    <row r="5546" spans="1:5" hidden="1" x14ac:dyDescent="0.25">
      <c r="A5546">
        <v>1402</v>
      </c>
      <c r="B5546" t="s">
        <v>96</v>
      </c>
      <c r="C5546" t="s">
        <v>5920</v>
      </c>
      <c r="D5546">
        <v>0</v>
      </c>
      <c r="E5546">
        <v>94</v>
      </c>
    </row>
    <row r="5547" spans="1:5" hidden="1" x14ac:dyDescent="0.25">
      <c r="A5547">
        <v>1631</v>
      </c>
      <c r="B5547" t="s">
        <v>1680</v>
      </c>
      <c r="C5547" t="s">
        <v>5921</v>
      </c>
      <c r="D5547">
        <v>0</v>
      </c>
      <c r="E5547">
        <v>94</v>
      </c>
    </row>
    <row r="5548" spans="1:5" hidden="1" x14ac:dyDescent="0.25">
      <c r="A5548">
        <v>2226</v>
      </c>
      <c r="B5548" t="s">
        <v>2444</v>
      </c>
      <c r="C5548" t="s">
        <v>5922</v>
      </c>
      <c r="D5548">
        <v>0</v>
      </c>
      <c r="E5548">
        <v>94</v>
      </c>
    </row>
    <row r="5549" spans="1:5" hidden="1" x14ac:dyDescent="0.25">
      <c r="A5549">
        <v>96</v>
      </c>
      <c r="B5549" t="s">
        <v>310</v>
      </c>
      <c r="C5549" t="s">
        <v>5923</v>
      </c>
      <c r="D5549">
        <v>0</v>
      </c>
      <c r="E5549">
        <v>94</v>
      </c>
    </row>
    <row r="5550" spans="1:5" hidden="1" x14ac:dyDescent="0.25">
      <c r="A5550">
        <v>1954</v>
      </c>
      <c r="B5550" t="s">
        <v>83</v>
      </c>
      <c r="C5550" t="s">
        <v>5924</v>
      </c>
      <c r="D5550">
        <v>0</v>
      </c>
      <c r="E5550">
        <v>94</v>
      </c>
    </row>
    <row r="5551" spans="1:5" hidden="1" x14ac:dyDescent="0.25">
      <c r="A5551">
        <v>2297</v>
      </c>
      <c r="B5551" t="s">
        <v>3771</v>
      </c>
      <c r="C5551" t="s">
        <v>5925</v>
      </c>
      <c r="D5551">
        <v>0</v>
      </c>
      <c r="E5551">
        <v>94</v>
      </c>
    </row>
    <row r="5552" spans="1:5" hidden="1" x14ac:dyDescent="0.25">
      <c r="A5552">
        <v>1253</v>
      </c>
      <c r="B5552" t="s">
        <v>205</v>
      </c>
      <c r="C5552" t="s">
        <v>5926</v>
      </c>
      <c r="D5552">
        <v>0</v>
      </c>
      <c r="E5552">
        <v>94</v>
      </c>
    </row>
    <row r="5553" spans="1:5" hidden="1" x14ac:dyDescent="0.25">
      <c r="A5553">
        <v>1254</v>
      </c>
      <c r="B5553" t="s">
        <v>1916</v>
      </c>
      <c r="C5553" t="s">
        <v>5927</v>
      </c>
      <c r="D5553">
        <v>0</v>
      </c>
      <c r="E5553">
        <v>94</v>
      </c>
    </row>
    <row r="5554" spans="1:5" hidden="1" x14ac:dyDescent="0.25">
      <c r="A5554">
        <v>1129</v>
      </c>
      <c r="B5554" t="s">
        <v>88</v>
      </c>
      <c r="C5554" t="s">
        <v>5928</v>
      </c>
      <c r="D5554">
        <v>0</v>
      </c>
      <c r="E5554">
        <v>94</v>
      </c>
    </row>
    <row r="5555" spans="1:5" hidden="1" x14ac:dyDescent="0.25">
      <c r="A5555">
        <v>760</v>
      </c>
      <c r="B5555" t="s">
        <v>5387</v>
      </c>
      <c r="C5555" t="s">
        <v>12809</v>
      </c>
      <c r="D5555">
        <v>0</v>
      </c>
      <c r="E5555">
        <v>0</v>
      </c>
    </row>
    <row r="5556" spans="1:5" hidden="1" x14ac:dyDescent="0.25">
      <c r="A5556">
        <v>1253</v>
      </c>
      <c r="B5556" t="s">
        <v>205</v>
      </c>
      <c r="C5556" t="s">
        <v>5929</v>
      </c>
      <c r="D5556">
        <v>0</v>
      </c>
      <c r="E5556">
        <v>94</v>
      </c>
    </row>
    <row r="5557" spans="1:5" hidden="1" x14ac:dyDescent="0.25">
      <c r="A5557">
        <v>2236</v>
      </c>
      <c r="B5557" t="s">
        <v>90</v>
      </c>
      <c r="C5557" t="s">
        <v>5930</v>
      </c>
      <c r="D5557">
        <v>0</v>
      </c>
      <c r="E5557">
        <v>94</v>
      </c>
    </row>
    <row r="5558" spans="1:5" hidden="1" x14ac:dyDescent="0.25">
      <c r="A5558">
        <v>1959</v>
      </c>
      <c r="B5558" t="s">
        <v>545</v>
      </c>
      <c r="C5558" t="s">
        <v>5931</v>
      </c>
      <c r="D5558">
        <v>0</v>
      </c>
      <c r="E5558">
        <v>94</v>
      </c>
    </row>
    <row r="5559" spans="1:5" hidden="1" x14ac:dyDescent="0.25">
      <c r="A5559">
        <v>1396</v>
      </c>
      <c r="B5559" t="s">
        <v>145</v>
      </c>
      <c r="C5559" t="s">
        <v>5932</v>
      </c>
      <c r="D5559">
        <v>0</v>
      </c>
      <c r="E5559">
        <v>94</v>
      </c>
    </row>
    <row r="5560" spans="1:5" hidden="1" x14ac:dyDescent="0.25">
      <c r="A5560">
        <v>2189</v>
      </c>
      <c r="B5560" t="s">
        <v>37</v>
      </c>
      <c r="C5560" t="s">
        <v>5933</v>
      </c>
      <c r="D5560">
        <v>0</v>
      </c>
      <c r="E5560">
        <v>94</v>
      </c>
    </row>
    <row r="5561" spans="1:5" hidden="1" x14ac:dyDescent="0.25">
      <c r="A5561">
        <v>1253</v>
      </c>
      <c r="B5561" t="s">
        <v>205</v>
      </c>
      <c r="C5561" t="s">
        <v>5934</v>
      </c>
      <c r="D5561">
        <v>0</v>
      </c>
      <c r="E5561">
        <v>94</v>
      </c>
    </row>
    <row r="5562" spans="1:5" hidden="1" x14ac:dyDescent="0.25">
      <c r="A5562">
        <v>1781</v>
      </c>
      <c r="B5562" t="s">
        <v>331</v>
      </c>
      <c r="C5562" t="s">
        <v>5935</v>
      </c>
      <c r="D5562">
        <v>0</v>
      </c>
      <c r="E5562">
        <v>94</v>
      </c>
    </row>
    <row r="5563" spans="1:5" hidden="1" x14ac:dyDescent="0.25">
      <c r="A5563">
        <v>99</v>
      </c>
      <c r="B5563" t="s">
        <v>4779</v>
      </c>
      <c r="C5563" t="s">
        <v>5936</v>
      </c>
      <c r="D5563">
        <v>0</v>
      </c>
      <c r="E5563">
        <v>94</v>
      </c>
    </row>
    <row r="5564" spans="1:5" hidden="1" x14ac:dyDescent="0.25">
      <c r="A5564">
        <v>1954</v>
      </c>
      <c r="B5564" t="s">
        <v>83</v>
      </c>
      <c r="C5564" t="s">
        <v>5937</v>
      </c>
      <c r="D5564">
        <v>0</v>
      </c>
      <c r="E5564">
        <v>94</v>
      </c>
    </row>
    <row r="5565" spans="1:5" hidden="1" x14ac:dyDescent="0.25">
      <c r="A5565">
        <v>1237</v>
      </c>
      <c r="B5565" t="s">
        <v>15</v>
      </c>
      <c r="C5565" t="s">
        <v>5938</v>
      </c>
      <c r="D5565">
        <v>0</v>
      </c>
      <c r="E5565">
        <v>94</v>
      </c>
    </row>
    <row r="5566" spans="1:5" hidden="1" x14ac:dyDescent="0.25">
      <c r="A5566">
        <v>2115</v>
      </c>
      <c r="B5566" t="s">
        <v>35</v>
      </c>
      <c r="C5566" t="s">
        <v>5939</v>
      </c>
      <c r="D5566">
        <v>0</v>
      </c>
      <c r="E5566">
        <v>94</v>
      </c>
    </row>
    <row r="5567" spans="1:5" hidden="1" x14ac:dyDescent="0.25">
      <c r="A5567">
        <v>153</v>
      </c>
      <c r="B5567" t="s">
        <v>523</v>
      </c>
      <c r="C5567" t="s">
        <v>5940</v>
      </c>
      <c r="D5567">
        <v>0</v>
      </c>
      <c r="E5567">
        <v>94</v>
      </c>
    </row>
    <row r="5568" spans="1:5" hidden="1" x14ac:dyDescent="0.25">
      <c r="A5568">
        <v>673</v>
      </c>
      <c r="B5568" t="s">
        <v>172</v>
      </c>
      <c r="C5568" t="s">
        <v>5941</v>
      </c>
      <c r="D5568">
        <v>0</v>
      </c>
      <c r="E5568">
        <v>94</v>
      </c>
    </row>
    <row r="5569" spans="1:5" hidden="1" x14ac:dyDescent="0.25">
      <c r="A5569">
        <v>171</v>
      </c>
      <c r="B5569" t="s">
        <v>186</v>
      </c>
      <c r="C5569" t="s">
        <v>5942</v>
      </c>
      <c r="D5569">
        <v>0</v>
      </c>
      <c r="E5569">
        <v>94</v>
      </c>
    </row>
    <row r="5570" spans="1:5" hidden="1" x14ac:dyDescent="0.25">
      <c r="A5570">
        <v>2176</v>
      </c>
      <c r="B5570" t="s">
        <v>66</v>
      </c>
      <c r="C5570" t="s">
        <v>5943</v>
      </c>
      <c r="D5570">
        <v>0</v>
      </c>
      <c r="E5570">
        <v>94</v>
      </c>
    </row>
    <row r="5571" spans="1:5" hidden="1" x14ac:dyDescent="0.25">
      <c r="A5571">
        <v>2176</v>
      </c>
      <c r="B5571" t="s">
        <v>66</v>
      </c>
      <c r="C5571" t="s">
        <v>5944</v>
      </c>
      <c r="D5571">
        <v>0</v>
      </c>
      <c r="E5571">
        <v>94</v>
      </c>
    </row>
    <row r="5572" spans="1:5" hidden="1" x14ac:dyDescent="0.25">
      <c r="A5572">
        <v>2115</v>
      </c>
      <c r="B5572" t="s">
        <v>35</v>
      </c>
      <c r="C5572" t="s">
        <v>5945</v>
      </c>
      <c r="D5572">
        <v>0</v>
      </c>
      <c r="E5572">
        <v>94</v>
      </c>
    </row>
    <row r="5573" spans="1:5" hidden="1" x14ac:dyDescent="0.25">
      <c r="A5573">
        <v>2115</v>
      </c>
      <c r="B5573" t="s">
        <v>35</v>
      </c>
      <c r="C5573" t="s">
        <v>5946</v>
      </c>
      <c r="D5573">
        <v>0</v>
      </c>
      <c r="E5573">
        <v>94</v>
      </c>
    </row>
    <row r="5574" spans="1:5" hidden="1" x14ac:dyDescent="0.25">
      <c r="A5574">
        <v>1934</v>
      </c>
      <c r="B5574" t="s">
        <v>2127</v>
      </c>
      <c r="C5574" t="s">
        <v>5947</v>
      </c>
      <c r="D5574">
        <v>0</v>
      </c>
      <c r="E5574">
        <v>94</v>
      </c>
    </row>
    <row r="5575" spans="1:5" hidden="1" x14ac:dyDescent="0.25">
      <c r="A5575">
        <v>673</v>
      </c>
      <c r="B5575" t="s">
        <v>172</v>
      </c>
      <c r="C5575" t="s">
        <v>5948</v>
      </c>
      <c r="D5575">
        <v>0</v>
      </c>
      <c r="E5575">
        <v>94</v>
      </c>
    </row>
    <row r="5576" spans="1:5" hidden="1" x14ac:dyDescent="0.25">
      <c r="A5576">
        <v>959</v>
      </c>
      <c r="B5576" t="s">
        <v>689</v>
      </c>
      <c r="C5576" t="s">
        <v>5949</v>
      </c>
      <c r="D5576">
        <v>0</v>
      </c>
      <c r="E5576">
        <v>94</v>
      </c>
    </row>
    <row r="5577" spans="1:5" hidden="1" x14ac:dyDescent="0.25">
      <c r="A5577">
        <v>2115</v>
      </c>
      <c r="B5577" t="s">
        <v>35</v>
      </c>
      <c r="C5577" t="s">
        <v>5950</v>
      </c>
      <c r="D5577">
        <v>0</v>
      </c>
      <c r="E5577">
        <v>94</v>
      </c>
    </row>
    <row r="5578" spans="1:5" hidden="1" x14ac:dyDescent="0.25">
      <c r="A5578">
        <v>301</v>
      </c>
      <c r="B5578" t="s">
        <v>1630</v>
      </c>
      <c r="C5578" t="s">
        <v>5951</v>
      </c>
      <c r="D5578">
        <v>0</v>
      </c>
      <c r="E5578">
        <v>94</v>
      </c>
    </row>
    <row r="5579" spans="1:5" hidden="1" x14ac:dyDescent="0.25">
      <c r="A5579">
        <v>2294</v>
      </c>
      <c r="B5579" t="s">
        <v>71</v>
      </c>
      <c r="C5579" t="s">
        <v>5952</v>
      </c>
      <c r="D5579">
        <v>0</v>
      </c>
      <c r="E5579">
        <v>94</v>
      </c>
    </row>
    <row r="5580" spans="1:5" hidden="1" x14ac:dyDescent="0.25">
      <c r="A5580">
        <v>779</v>
      </c>
      <c r="B5580" t="s">
        <v>3743</v>
      </c>
      <c r="C5580" t="s">
        <v>5953</v>
      </c>
      <c r="D5580">
        <v>0</v>
      </c>
      <c r="E5580">
        <v>94</v>
      </c>
    </row>
    <row r="5581" spans="1:5" hidden="1" x14ac:dyDescent="0.25">
      <c r="A5581">
        <v>797</v>
      </c>
      <c r="B5581" t="s">
        <v>631</v>
      </c>
      <c r="C5581" t="s">
        <v>5954</v>
      </c>
      <c r="D5581">
        <v>0</v>
      </c>
      <c r="E5581">
        <v>94</v>
      </c>
    </row>
    <row r="5582" spans="1:5" hidden="1" x14ac:dyDescent="0.25">
      <c r="A5582">
        <v>319</v>
      </c>
      <c r="B5582" t="s">
        <v>150</v>
      </c>
      <c r="C5582" t="s">
        <v>5955</v>
      </c>
      <c r="D5582">
        <v>0</v>
      </c>
      <c r="E5582">
        <v>94</v>
      </c>
    </row>
    <row r="5583" spans="1:5" hidden="1" x14ac:dyDescent="0.25">
      <c r="A5583">
        <v>2294</v>
      </c>
      <c r="B5583" t="s">
        <v>71</v>
      </c>
      <c r="C5583" t="s">
        <v>5956</v>
      </c>
      <c r="D5583">
        <v>0</v>
      </c>
      <c r="E5583">
        <v>95</v>
      </c>
    </row>
    <row r="5584" spans="1:5" hidden="1" x14ac:dyDescent="0.25">
      <c r="A5584">
        <v>212</v>
      </c>
      <c r="B5584" t="s">
        <v>111</v>
      </c>
      <c r="C5584" t="s">
        <v>5957</v>
      </c>
      <c r="D5584">
        <v>0</v>
      </c>
      <c r="E5584">
        <v>95</v>
      </c>
    </row>
    <row r="5585" spans="1:5" hidden="1" x14ac:dyDescent="0.25">
      <c r="A5585">
        <v>1700</v>
      </c>
      <c r="B5585" t="s">
        <v>625</v>
      </c>
      <c r="C5585" t="s">
        <v>5958</v>
      </c>
      <c r="D5585">
        <v>0</v>
      </c>
      <c r="E5585">
        <v>95</v>
      </c>
    </row>
    <row r="5586" spans="1:5" hidden="1" x14ac:dyDescent="0.25">
      <c r="A5586">
        <v>1045</v>
      </c>
      <c r="B5586" t="s">
        <v>5959</v>
      </c>
      <c r="C5586" t="s">
        <v>5960</v>
      </c>
      <c r="D5586">
        <v>0</v>
      </c>
      <c r="E5586">
        <v>95</v>
      </c>
    </row>
    <row r="5587" spans="1:5" hidden="1" x14ac:dyDescent="0.25">
      <c r="A5587">
        <v>2294</v>
      </c>
      <c r="B5587" t="s">
        <v>71</v>
      </c>
      <c r="C5587" t="s">
        <v>5961</v>
      </c>
      <c r="D5587">
        <v>0</v>
      </c>
      <c r="E5587">
        <v>95</v>
      </c>
    </row>
    <row r="5588" spans="1:5" hidden="1" x14ac:dyDescent="0.25">
      <c r="A5588">
        <v>1631</v>
      </c>
      <c r="B5588" t="s">
        <v>1680</v>
      </c>
      <c r="C5588" t="s">
        <v>5962</v>
      </c>
      <c r="D5588">
        <v>0</v>
      </c>
      <c r="E5588">
        <v>95</v>
      </c>
    </row>
    <row r="5589" spans="1:5" hidden="1" x14ac:dyDescent="0.25">
      <c r="A5589">
        <v>2169</v>
      </c>
      <c r="B5589" t="s">
        <v>3168</v>
      </c>
      <c r="C5589" t="s">
        <v>5963</v>
      </c>
      <c r="D5589">
        <v>0</v>
      </c>
      <c r="E5589">
        <v>95</v>
      </c>
    </row>
    <row r="5590" spans="1:5" hidden="1" x14ac:dyDescent="0.25">
      <c r="A5590">
        <v>893</v>
      </c>
      <c r="B5590" t="s">
        <v>80</v>
      </c>
      <c r="C5590" t="s">
        <v>5964</v>
      </c>
      <c r="D5590">
        <v>0</v>
      </c>
      <c r="E5590">
        <v>95</v>
      </c>
    </row>
    <row r="5591" spans="1:5" hidden="1" x14ac:dyDescent="0.25">
      <c r="A5591">
        <v>2294</v>
      </c>
      <c r="B5591" t="s">
        <v>71</v>
      </c>
      <c r="C5591" t="s">
        <v>5965</v>
      </c>
      <c r="D5591">
        <v>0</v>
      </c>
      <c r="E5591">
        <v>95</v>
      </c>
    </row>
    <row r="5592" spans="1:5" hidden="1" x14ac:dyDescent="0.25">
      <c r="A5592">
        <v>846</v>
      </c>
      <c r="B5592" t="s">
        <v>344</v>
      </c>
      <c r="C5592" t="s">
        <v>5966</v>
      </c>
      <c r="D5592">
        <v>0</v>
      </c>
      <c r="E5592">
        <v>95</v>
      </c>
    </row>
    <row r="5593" spans="1:5" hidden="1" x14ac:dyDescent="0.25">
      <c r="A5593">
        <v>1279</v>
      </c>
      <c r="B5593" t="s">
        <v>438</v>
      </c>
      <c r="C5593" t="s">
        <v>5967</v>
      </c>
      <c r="D5593">
        <v>0</v>
      </c>
      <c r="E5593">
        <v>95</v>
      </c>
    </row>
    <row r="5594" spans="1:5" hidden="1" x14ac:dyDescent="0.25">
      <c r="A5594">
        <v>2236</v>
      </c>
      <c r="B5594" t="s">
        <v>90</v>
      </c>
      <c r="C5594" t="s">
        <v>5968</v>
      </c>
      <c r="D5594">
        <v>0</v>
      </c>
      <c r="E5594">
        <v>95</v>
      </c>
    </row>
    <row r="5595" spans="1:5" hidden="1" x14ac:dyDescent="0.25">
      <c r="A5595">
        <v>661</v>
      </c>
      <c r="B5595" t="s">
        <v>124</v>
      </c>
      <c r="C5595" t="s">
        <v>5969</v>
      </c>
      <c r="D5595">
        <v>0</v>
      </c>
      <c r="E5595">
        <v>95</v>
      </c>
    </row>
    <row r="5596" spans="1:5" hidden="1" x14ac:dyDescent="0.25">
      <c r="A5596">
        <v>1954</v>
      </c>
      <c r="B5596" t="s">
        <v>83</v>
      </c>
      <c r="C5596" t="s">
        <v>5970</v>
      </c>
      <c r="D5596">
        <v>0</v>
      </c>
      <c r="E5596">
        <v>95</v>
      </c>
    </row>
    <row r="5597" spans="1:5" hidden="1" x14ac:dyDescent="0.25">
      <c r="A5597">
        <v>575</v>
      </c>
      <c r="B5597" t="s">
        <v>3999</v>
      </c>
      <c r="C5597" t="s">
        <v>5971</v>
      </c>
      <c r="D5597">
        <v>0</v>
      </c>
      <c r="E5597">
        <v>95</v>
      </c>
    </row>
    <row r="5598" spans="1:5" hidden="1" x14ac:dyDescent="0.25">
      <c r="A5598">
        <v>1871</v>
      </c>
      <c r="B5598" t="s">
        <v>373</v>
      </c>
      <c r="C5598" t="s">
        <v>5972</v>
      </c>
      <c r="D5598">
        <v>0</v>
      </c>
      <c r="E5598">
        <v>95</v>
      </c>
    </row>
    <row r="5599" spans="1:5" hidden="1" x14ac:dyDescent="0.25">
      <c r="A5599">
        <v>283</v>
      </c>
      <c r="B5599" t="s">
        <v>105</v>
      </c>
      <c r="C5599" t="s">
        <v>5973</v>
      </c>
      <c r="D5599">
        <v>0</v>
      </c>
      <c r="E5599">
        <v>95</v>
      </c>
    </row>
    <row r="5600" spans="1:5" hidden="1" x14ac:dyDescent="0.25">
      <c r="A5600">
        <v>153</v>
      </c>
      <c r="B5600" t="s">
        <v>523</v>
      </c>
      <c r="C5600" t="s">
        <v>5974</v>
      </c>
      <c r="D5600">
        <v>0</v>
      </c>
      <c r="E5600">
        <v>95</v>
      </c>
    </row>
    <row r="5601" spans="1:5" hidden="1" x14ac:dyDescent="0.25">
      <c r="A5601">
        <v>1510</v>
      </c>
      <c r="B5601" t="s">
        <v>2394</v>
      </c>
      <c r="C5601" t="s">
        <v>5975</v>
      </c>
      <c r="D5601">
        <v>0</v>
      </c>
      <c r="E5601">
        <v>95</v>
      </c>
    </row>
    <row r="5602" spans="1:5" hidden="1" x14ac:dyDescent="0.25">
      <c r="A5602">
        <v>772</v>
      </c>
      <c r="B5602" t="s">
        <v>740</v>
      </c>
      <c r="C5602" t="s">
        <v>5976</v>
      </c>
      <c r="D5602">
        <v>0</v>
      </c>
      <c r="E5602">
        <v>95</v>
      </c>
    </row>
    <row r="5603" spans="1:5" hidden="1" x14ac:dyDescent="0.25">
      <c r="A5603">
        <v>1355</v>
      </c>
      <c r="B5603" t="s">
        <v>449</v>
      </c>
      <c r="C5603" t="s">
        <v>12810</v>
      </c>
      <c r="D5603">
        <v>0</v>
      </c>
      <c r="E5603">
        <v>0</v>
      </c>
    </row>
    <row r="5604" spans="1:5" hidden="1" x14ac:dyDescent="0.25">
      <c r="A5604">
        <v>1111</v>
      </c>
      <c r="B5604" t="s">
        <v>30</v>
      </c>
      <c r="C5604" t="s">
        <v>5977</v>
      </c>
      <c r="D5604">
        <v>0</v>
      </c>
      <c r="E5604">
        <v>95</v>
      </c>
    </row>
    <row r="5605" spans="1:5" hidden="1" x14ac:dyDescent="0.25">
      <c r="A5605">
        <v>1040</v>
      </c>
      <c r="B5605" t="s">
        <v>1898</v>
      </c>
      <c r="C5605" t="s">
        <v>5978</v>
      </c>
      <c r="D5605">
        <v>0</v>
      </c>
      <c r="E5605">
        <v>95</v>
      </c>
    </row>
    <row r="5606" spans="1:5" hidden="1" x14ac:dyDescent="0.25">
      <c r="A5606">
        <v>1858</v>
      </c>
      <c r="B5606" t="s">
        <v>315</v>
      </c>
      <c r="C5606" t="s">
        <v>5979</v>
      </c>
      <c r="D5606">
        <v>0</v>
      </c>
      <c r="E5606">
        <v>95</v>
      </c>
    </row>
    <row r="5607" spans="1:5" hidden="1" x14ac:dyDescent="0.25">
      <c r="A5607">
        <v>1876</v>
      </c>
      <c r="B5607" t="s">
        <v>57</v>
      </c>
      <c r="C5607" t="s">
        <v>5980</v>
      </c>
      <c r="D5607">
        <v>0</v>
      </c>
      <c r="E5607">
        <v>95</v>
      </c>
    </row>
    <row r="5608" spans="1:5" hidden="1" x14ac:dyDescent="0.25">
      <c r="A5608">
        <v>1514</v>
      </c>
      <c r="B5608" t="s">
        <v>5679</v>
      </c>
      <c r="C5608" t="s">
        <v>5981</v>
      </c>
      <c r="D5608">
        <v>0</v>
      </c>
      <c r="E5608">
        <v>95</v>
      </c>
    </row>
    <row r="5609" spans="1:5" hidden="1" x14ac:dyDescent="0.25">
      <c r="A5609">
        <v>2115</v>
      </c>
      <c r="B5609" t="s">
        <v>35</v>
      </c>
      <c r="C5609" t="s">
        <v>5982</v>
      </c>
      <c r="D5609">
        <v>0</v>
      </c>
      <c r="E5609">
        <v>95</v>
      </c>
    </row>
    <row r="5610" spans="1:5" hidden="1" x14ac:dyDescent="0.25">
      <c r="A5610">
        <v>891</v>
      </c>
      <c r="B5610" t="s">
        <v>387</v>
      </c>
      <c r="C5610" t="s">
        <v>5983</v>
      </c>
      <c r="D5610">
        <v>0</v>
      </c>
      <c r="E5610">
        <v>95</v>
      </c>
    </row>
    <row r="5611" spans="1:5" hidden="1" x14ac:dyDescent="0.25">
      <c r="A5611">
        <v>587</v>
      </c>
      <c r="B5611" t="s">
        <v>289</v>
      </c>
      <c r="C5611" t="s">
        <v>5984</v>
      </c>
      <c r="D5611">
        <v>0</v>
      </c>
      <c r="E5611">
        <v>95</v>
      </c>
    </row>
    <row r="5612" spans="1:5" hidden="1" x14ac:dyDescent="0.25">
      <c r="A5612">
        <v>1111</v>
      </c>
      <c r="B5612" t="s">
        <v>30</v>
      </c>
      <c r="C5612" t="s">
        <v>5985</v>
      </c>
      <c r="D5612">
        <v>0</v>
      </c>
      <c r="E5612">
        <v>95</v>
      </c>
    </row>
    <row r="5613" spans="1:5" hidden="1" x14ac:dyDescent="0.25">
      <c r="A5613">
        <v>1299</v>
      </c>
      <c r="B5613" t="s">
        <v>94</v>
      </c>
      <c r="C5613" t="s">
        <v>5986</v>
      </c>
      <c r="D5613">
        <v>0</v>
      </c>
      <c r="E5613">
        <v>95</v>
      </c>
    </row>
    <row r="5614" spans="1:5" hidden="1" x14ac:dyDescent="0.25">
      <c r="A5614">
        <v>591</v>
      </c>
      <c r="B5614" t="s">
        <v>247</v>
      </c>
      <c r="C5614" t="s">
        <v>5987</v>
      </c>
      <c r="D5614">
        <v>0</v>
      </c>
      <c r="E5614">
        <v>95</v>
      </c>
    </row>
    <row r="5615" spans="1:5" hidden="1" x14ac:dyDescent="0.25">
      <c r="A5615">
        <v>153</v>
      </c>
      <c r="B5615" t="s">
        <v>523</v>
      </c>
      <c r="C5615" t="s">
        <v>5988</v>
      </c>
      <c r="D5615">
        <v>0</v>
      </c>
      <c r="E5615">
        <v>95</v>
      </c>
    </row>
    <row r="5616" spans="1:5" hidden="1" x14ac:dyDescent="0.25">
      <c r="A5616">
        <v>243</v>
      </c>
      <c r="B5616" t="s">
        <v>276</v>
      </c>
      <c r="C5616" t="s">
        <v>5989</v>
      </c>
      <c r="D5616">
        <v>0</v>
      </c>
      <c r="E5616">
        <v>95</v>
      </c>
    </row>
    <row r="5617" spans="1:5" hidden="1" x14ac:dyDescent="0.25">
      <c r="A5617">
        <v>1400</v>
      </c>
      <c r="B5617" t="s">
        <v>2868</v>
      </c>
      <c r="C5617" t="s">
        <v>5990</v>
      </c>
      <c r="D5617">
        <v>0</v>
      </c>
      <c r="E5617">
        <v>95</v>
      </c>
    </row>
    <row r="5618" spans="1:5" hidden="1" x14ac:dyDescent="0.25">
      <c r="A5618">
        <v>2300</v>
      </c>
      <c r="B5618" t="s">
        <v>2232</v>
      </c>
      <c r="C5618" t="s">
        <v>5991</v>
      </c>
      <c r="D5618">
        <v>0</v>
      </c>
      <c r="E5618">
        <v>95</v>
      </c>
    </row>
    <row r="5619" spans="1:5" hidden="1" x14ac:dyDescent="0.25">
      <c r="A5619">
        <v>1697</v>
      </c>
      <c r="B5619" t="s">
        <v>163</v>
      </c>
      <c r="C5619" t="s">
        <v>5992</v>
      </c>
      <c r="D5619">
        <v>0</v>
      </c>
      <c r="E5619">
        <v>95</v>
      </c>
    </row>
    <row r="5620" spans="1:5" hidden="1" x14ac:dyDescent="0.25">
      <c r="A5620">
        <v>893</v>
      </c>
      <c r="B5620" t="s">
        <v>80</v>
      </c>
      <c r="C5620" t="s">
        <v>5993</v>
      </c>
      <c r="D5620">
        <v>0</v>
      </c>
      <c r="E5620">
        <v>95</v>
      </c>
    </row>
    <row r="5621" spans="1:5" hidden="1" x14ac:dyDescent="0.25">
      <c r="A5621">
        <v>312</v>
      </c>
      <c r="B5621" t="s">
        <v>2376</v>
      </c>
      <c r="C5621" t="s">
        <v>5994</v>
      </c>
      <c r="D5621">
        <v>0</v>
      </c>
      <c r="E5621">
        <v>95</v>
      </c>
    </row>
    <row r="5622" spans="1:5" hidden="1" x14ac:dyDescent="0.25">
      <c r="A5622">
        <v>1429</v>
      </c>
      <c r="B5622" t="s">
        <v>637</v>
      </c>
      <c r="C5622" t="s">
        <v>5995</v>
      </c>
      <c r="D5622">
        <v>0</v>
      </c>
      <c r="E5622">
        <v>95</v>
      </c>
    </row>
    <row r="5623" spans="1:5" hidden="1" x14ac:dyDescent="0.25">
      <c r="A5623">
        <v>636</v>
      </c>
      <c r="B5623" t="s">
        <v>296</v>
      </c>
      <c r="C5623" t="s">
        <v>5996</v>
      </c>
      <c r="D5623">
        <v>0</v>
      </c>
      <c r="E5623">
        <v>95</v>
      </c>
    </row>
    <row r="5624" spans="1:5" hidden="1" x14ac:dyDescent="0.25">
      <c r="A5624">
        <v>414</v>
      </c>
      <c r="B5624" t="s">
        <v>49</v>
      </c>
      <c r="C5624" t="s">
        <v>5997</v>
      </c>
      <c r="D5624">
        <v>0</v>
      </c>
      <c r="E5624">
        <v>95</v>
      </c>
    </row>
    <row r="5625" spans="1:5" hidden="1" x14ac:dyDescent="0.25">
      <c r="A5625">
        <v>414</v>
      </c>
      <c r="B5625" t="s">
        <v>49</v>
      </c>
      <c r="C5625" t="s">
        <v>5998</v>
      </c>
      <c r="D5625">
        <v>0</v>
      </c>
      <c r="E5625">
        <v>95</v>
      </c>
    </row>
    <row r="5626" spans="1:5" hidden="1" x14ac:dyDescent="0.25">
      <c r="A5626">
        <v>75</v>
      </c>
      <c r="B5626" t="s">
        <v>5</v>
      </c>
      <c r="C5626" t="s">
        <v>5999</v>
      </c>
      <c r="D5626">
        <v>0</v>
      </c>
      <c r="E5626">
        <v>95</v>
      </c>
    </row>
    <row r="5627" spans="1:5" hidden="1" x14ac:dyDescent="0.25">
      <c r="A5627">
        <v>1046</v>
      </c>
      <c r="B5627" t="s">
        <v>136</v>
      </c>
      <c r="C5627" t="s">
        <v>6000</v>
      </c>
      <c r="D5627">
        <v>0</v>
      </c>
      <c r="E5627">
        <v>95</v>
      </c>
    </row>
    <row r="5628" spans="1:5" hidden="1" x14ac:dyDescent="0.25">
      <c r="A5628">
        <v>232</v>
      </c>
      <c r="B5628" t="s">
        <v>1501</v>
      </c>
      <c r="C5628" t="s">
        <v>6001</v>
      </c>
      <c r="D5628">
        <v>0</v>
      </c>
      <c r="E5628">
        <v>95</v>
      </c>
    </row>
    <row r="5629" spans="1:5" hidden="1" x14ac:dyDescent="0.25">
      <c r="A5629">
        <v>2182</v>
      </c>
      <c r="B5629" t="s">
        <v>113</v>
      </c>
      <c r="C5629" t="s">
        <v>6002</v>
      </c>
      <c r="D5629">
        <v>0</v>
      </c>
      <c r="E5629">
        <v>95</v>
      </c>
    </row>
    <row r="5630" spans="1:5" hidden="1" x14ac:dyDescent="0.25">
      <c r="A5630">
        <v>1237</v>
      </c>
      <c r="B5630" t="s">
        <v>15</v>
      </c>
      <c r="C5630" t="s">
        <v>6003</v>
      </c>
      <c r="D5630">
        <v>0</v>
      </c>
      <c r="E5630">
        <v>95</v>
      </c>
    </row>
    <row r="5631" spans="1:5" hidden="1" x14ac:dyDescent="0.25">
      <c r="A5631">
        <v>1894</v>
      </c>
      <c r="B5631" t="s">
        <v>286</v>
      </c>
      <c r="C5631" t="s">
        <v>6004</v>
      </c>
      <c r="D5631">
        <v>0</v>
      </c>
      <c r="E5631">
        <v>95</v>
      </c>
    </row>
    <row r="5632" spans="1:5" hidden="1" x14ac:dyDescent="0.25">
      <c r="A5632">
        <v>382</v>
      </c>
      <c r="B5632" t="s">
        <v>9</v>
      </c>
      <c r="C5632" t="s">
        <v>6005</v>
      </c>
      <c r="D5632">
        <v>0</v>
      </c>
      <c r="E5632">
        <v>95</v>
      </c>
    </row>
    <row r="5633" spans="1:5" hidden="1" x14ac:dyDescent="0.25">
      <c r="A5633">
        <v>75</v>
      </c>
      <c r="B5633" t="s">
        <v>5</v>
      </c>
      <c r="C5633" t="s">
        <v>6006</v>
      </c>
      <c r="D5633">
        <v>0</v>
      </c>
      <c r="E5633">
        <v>95</v>
      </c>
    </row>
    <row r="5634" spans="1:5" hidden="1" x14ac:dyDescent="0.25">
      <c r="A5634">
        <v>1960</v>
      </c>
      <c r="B5634" t="s">
        <v>1411</v>
      </c>
      <c r="C5634" t="s">
        <v>6007</v>
      </c>
      <c r="D5634">
        <v>0</v>
      </c>
      <c r="E5634">
        <v>95</v>
      </c>
    </row>
    <row r="5635" spans="1:5" hidden="1" x14ac:dyDescent="0.25">
      <c r="A5635">
        <v>1876</v>
      </c>
      <c r="B5635" t="s">
        <v>57</v>
      </c>
      <c r="C5635" t="s">
        <v>6008</v>
      </c>
      <c r="D5635">
        <v>0</v>
      </c>
      <c r="E5635">
        <v>95</v>
      </c>
    </row>
    <row r="5636" spans="1:5" hidden="1" x14ac:dyDescent="0.25">
      <c r="A5636">
        <v>1383</v>
      </c>
      <c r="B5636" t="s">
        <v>569</v>
      </c>
      <c r="C5636" t="s">
        <v>6009</v>
      </c>
      <c r="D5636">
        <v>0</v>
      </c>
      <c r="E5636">
        <v>95</v>
      </c>
    </row>
    <row r="5637" spans="1:5" hidden="1" x14ac:dyDescent="0.25">
      <c r="A5637">
        <v>75</v>
      </c>
      <c r="B5637" t="s">
        <v>5</v>
      </c>
      <c r="C5637" t="s">
        <v>6010</v>
      </c>
      <c r="D5637">
        <v>0</v>
      </c>
      <c r="E5637">
        <v>95</v>
      </c>
    </row>
    <row r="5638" spans="1:5" hidden="1" x14ac:dyDescent="0.25">
      <c r="A5638">
        <v>1876</v>
      </c>
      <c r="B5638" t="s">
        <v>57</v>
      </c>
      <c r="C5638" t="s">
        <v>6011</v>
      </c>
      <c r="D5638">
        <v>0</v>
      </c>
      <c r="E5638">
        <v>95</v>
      </c>
    </row>
    <row r="5639" spans="1:5" hidden="1" x14ac:dyDescent="0.25">
      <c r="A5639">
        <v>525</v>
      </c>
      <c r="B5639" t="s">
        <v>678</v>
      </c>
      <c r="C5639" t="s">
        <v>6012</v>
      </c>
      <c r="D5639">
        <v>0</v>
      </c>
      <c r="E5639">
        <v>95</v>
      </c>
    </row>
    <row r="5640" spans="1:5" hidden="1" x14ac:dyDescent="0.25">
      <c r="A5640">
        <v>1738</v>
      </c>
      <c r="B5640" t="s">
        <v>21</v>
      </c>
      <c r="C5640" t="s">
        <v>6013</v>
      </c>
      <c r="D5640">
        <v>0</v>
      </c>
      <c r="E5640">
        <v>95</v>
      </c>
    </row>
    <row r="5641" spans="1:5" hidden="1" x14ac:dyDescent="0.25">
      <c r="A5641">
        <v>1876</v>
      </c>
      <c r="B5641" t="s">
        <v>57</v>
      </c>
      <c r="C5641" t="s">
        <v>6014</v>
      </c>
      <c r="D5641">
        <v>0</v>
      </c>
      <c r="E5641">
        <v>95</v>
      </c>
    </row>
    <row r="5642" spans="1:5" hidden="1" x14ac:dyDescent="0.25">
      <c r="A5642">
        <v>2310</v>
      </c>
      <c r="B5642" t="s">
        <v>829</v>
      </c>
      <c r="C5642" t="s">
        <v>6015</v>
      </c>
      <c r="D5642">
        <v>0</v>
      </c>
      <c r="E5642">
        <v>95</v>
      </c>
    </row>
    <row r="5643" spans="1:5" hidden="1" x14ac:dyDescent="0.25">
      <c r="A5643">
        <v>2115</v>
      </c>
      <c r="B5643" t="s">
        <v>35</v>
      </c>
      <c r="C5643" t="s">
        <v>6016</v>
      </c>
      <c r="D5643">
        <v>0</v>
      </c>
      <c r="E5643">
        <v>95</v>
      </c>
    </row>
    <row r="5644" spans="1:5" hidden="1" x14ac:dyDescent="0.25">
      <c r="A5644">
        <v>2226</v>
      </c>
      <c r="B5644" t="s">
        <v>2444</v>
      </c>
      <c r="C5644" t="s">
        <v>6017</v>
      </c>
      <c r="D5644">
        <v>0</v>
      </c>
      <c r="E5644">
        <v>95</v>
      </c>
    </row>
    <row r="5645" spans="1:5" hidden="1" x14ac:dyDescent="0.25">
      <c r="A5645">
        <v>261</v>
      </c>
      <c r="B5645" t="s">
        <v>40</v>
      </c>
      <c r="C5645" t="s">
        <v>6018</v>
      </c>
      <c r="D5645">
        <v>0</v>
      </c>
      <c r="E5645">
        <v>95</v>
      </c>
    </row>
    <row r="5646" spans="1:5" hidden="1" x14ac:dyDescent="0.25">
      <c r="A5646">
        <v>340</v>
      </c>
      <c r="B5646" t="s">
        <v>564</v>
      </c>
      <c r="C5646" t="s">
        <v>6019</v>
      </c>
      <c r="D5646">
        <v>0</v>
      </c>
      <c r="E5646">
        <v>95</v>
      </c>
    </row>
    <row r="5647" spans="1:5" hidden="1" x14ac:dyDescent="0.25">
      <c r="A5647">
        <v>432</v>
      </c>
      <c r="B5647" t="s">
        <v>815</v>
      </c>
      <c r="C5647" t="s">
        <v>6020</v>
      </c>
      <c r="D5647">
        <v>0</v>
      </c>
      <c r="E5647">
        <v>95</v>
      </c>
    </row>
    <row r="5648" spans="1:5" hidden="1" x14ac:dyDescent="0.25">
      <c r="A5648">
        <v>1021</v>
      </c>
      <c r="B5648" t="s">
        <v>47</v>
      </c>
      <c r="C5648" t="s">
        <v>6021</v>
      </c>
      <c r="D5648">
        <v>0</v>
      </c>
      <c r="E5648">
        <v>95</v>
      </c>
    </row>
    <row r="5649" spans="1:5" hidden="1" x14ac:dyDescent="0.25">
      <c r="A5649">
        <v>1371</v>
      </c>
      <c r="B5649" t="s">
        <v>4323</v>
      </c>
      <c r="C5649" t="s">
        <v>6022</v>
      </c>
      <c r="D5649">
        <v>0</v>
      </c>
      <c r="E5649">
        <v>95</v>
      </c>
    </row>
    <row r="5650" spans="1:5" hidden="1" x14ac:dyDescent="0.25">
      <c r="A5650">
        <v>961</v>
      </c>
      <c r="B5650" t="s">
        <v>152</v>
      </c>
      <c r="C5650" t="s">
        <v>6023</v>
      </c>
      <c r="D5650">
        <v>0</v>
      </c>
      <c r="E5650">
        <v>95</v>
      </c>
    </row>
    <row r="5651" spans="1:5" hidden="1" x14ac:dyDescent="0.25">
      <c r="A5651">
        <v>961</v>
      </c>
      <c r="B5651" t="s">
        <v>152</v>
      </c>
      <c r="C5651" t="s">
        <v>6024</v>
      </c>
      <c r="D5651">
        <v>0</v>
      </c>
      <c r="E5651">
        <v>95</v>
      </c>
    </row>
    <row r="5652" spans="1:5" hidden="1" x14ac:dyDescent="0.25">
      <c r="A5652">
        <v>1111</v>
      </c>
      <c r="B5652" t="s">
        <v>30</v>
      </c>
      <c r="C5652" t="s">
        <v>6025</v>
      </c>
      <c r="D5652">
        <v>0</v>
      </c>
      <c r="E5652">
        <v>95</v>
      </c>
    </row>
    <row r="5653" spans="1:5" hidden="1" x14ac:dyDescent="0.25">
      <c r="A5653">
        <v>1046</v>
      </c>
      <c r="B5653" t="s">
        <v>136</v>
      </c>
      <c r="C5653" t="s">
        <v>6026</v>
      </c>
      <c r="D5653">
        <v>0</v>
      </c>
      <c r="E5653">
        <v>95</v>
      </c>
    </row>
    <row r="5654" spans="1:5" hidden="1" x14ac:dyDescent="0.25">
      <c r="A5654">
        <v>23</v>
      </c>
      <c r="B5654" t="s">
        <v>1952</v>
      </c>
      <c r="C5654" t="s">
        <v>6027</v>
      </c>
      <c r="D5654">
        <v>0</v>
      </c>
      <c r="E5654">
        <v>95</v>
      </c>
    </row>
    <row r="5655" spans="1:5" hidden="1" x14ac:dyDescent="0.25">
      <c r="A5655">
        <v>1954</v>
      </c>
      <c r="B5655" t="s">
        <v>83</v>
      </c>
      <c r="C5655" t="s">
        <v>6028</v>
      </c>
      <c r="D5655">
        <v>0</v>
      </c>
      <c r="E5655">
        <v>95</v>
      </c>
    </row>
    <row r="5656" spans="1:5" hidden="1" x14ac:dyDescent="0.25">
      <c r="A5656">
        <v>121</v>
      </c>
      <c r="B5656" t="s">
        <v>660</v>
      </c>
      <c r="C5656" t="s">
        <v>6029</v>
      </c>
      <c r="D5656">
        <v>0</v>
      </c>
      <c r="E5656">
        <v>95</v>
      </c>
    </row>
    <row r="5657" spans="1:5" hidden="1" x14ac:dyDescent="0.25">
      <c r="A5657">
        <v>1129</v>
      </c>
      <c r="B5657" t="s">
        <v>88</v>
      </c>
      <c r="C5657" t="s">
        <v>6030</v>
      </c>
      <c r="D5657">
        <v>0</v>
      </c>
      <c r="E5657">
        <v>95</v>
      </c>
    </row>
    <row r="5658" spans="1:5" hidden="1" x14ac:dyDescent="0.25">
      <c r="A5658">
        <v>828</v>
      </c>
      <c r="B5658" t="s">
        <v>6031</v>
      </c>
      <c r="C5658" t="s">
        <v>6032</v>
      </c>
      <c r="D5658">
        <v>0</v>
      </c>
      <c r="E5658">
        <v>95</v>
      </c>
    </row>
    <row r="5659" spans="1:5" hidden="1" x14ac:dyDescent="0.25">
      <c r="A5659">
        <v>2115</v>
      </c>
      <c r="B5659" t="s">
        <v>35</v>
      </c>
      <c r="C5659" t="s">
        <v>6033</v>
      </c>
      <c r="D5659">
        <v>0</v>
      </c>
      <c r="E5659">
        <v>95</v>
      </c>
    </row>
    <row r="5660" spans="1:5" hidden="1" x14ac:dyDescent="0.25">
      <c r="A5660">
        <v>2335</v>
      </c>
      <c r="B5660" t="s">
        <v>4188</v>
      </c>
      <c r="C5660" t="s">
        <v>6034</v>
      </c>
      <c r="D5660">
        <v>0</v>
      </c>
      <c r="E5660">
        <v>95</v>
      </c>
    </row>
    <row r="5661" spans="1:5" hidden="1" x14ac:dyDescent="0.25">
      <c r="A5661">
        <v>2189</v>
      </c>
      <c r="B5661" t="s">
        <v>37</v>
      </c>
      <c r="C5661" t="s">
        <v>6035</v>
      </c>
      <c r="D5661">
        <v>0</v>
      </c>
      <c r="E5661">
        <v>95</v>
      </c>
    </row>
    <row r="5662" spans="1:5" hidden="1" x14ac:dyDescent="0.25">
      <c r="A5662">
        <v>2115</v>
      </c>
      <c r="B5662" t="s">
        <v>35</v>
      </c>
      <c r="C5662" t="s">
        <v>6036</v>
      </c>
      <c r="D5662">
        <v>0</v>
      </c>
      <c r="E5662">
        <v>95</v>
      </c>
    </row>
    <row r="5663" spans="1:5" hidden="1" x14ac:dyDescent="0.25">
      <c r="A5663">
        <v>1889</v>
      </c>
      <c r="B5663" t="s">
        <v>180</v>
      </c>
      <c r="C5663" t="s">
        <v>6037</v>
      </c>
      <c r="D5663">
        <v>0</v>
      </c>
      <c r="E5663">
        <v>95</v>
      </c>
    </row>
    <row r="5664" spans="1:5" hidden="1" x14ac:dyDescent="0.25">
      <c r="A5664">
        <v>1423</v>
      </c>
      <c r="B5664" t="s">
        <v>2534</v>
      </c>
      <c r="C5664" t="e">
        <f>-Hola - dijo Alberto- ¿Qué te pasa? el Esclavo Estaba a su lado, en pijama, la cara desencajada</f>
        <v>#NAME?</v>
      </c>
      <c r="D5664">
        <v>0</v>
      </c>
      <c r="E5664">
        <v>95</v>
      </c>
    </row>
    <row r="5665" spans="1:5" hidden="1" x14ac:dyDescent="0.25">
      <c r="A5665">
        <v>1689</v>
      </c>
      <c r="B5665" t="s">
        <v>1120</v>
      </c>
      <c r="C5665" t="s">
        <v>6038</v>
      </c>
      <c r="D5665">
        <v>0</v>
      </c>
      <c r="E5665">
        <v>95</v>
      </c>
    </row>
    <row r="5666" spans="1:5" hidden="1" x14ac:dyDescent="0.25">
      <c r="A5666">
        <v>434</v>
      </c>
      <c r="B5666" t="s">
        <v>1659</v>
      </c>
      <c r="C5666" t="s">
        <v>6039</v>
      </c>
      <c r="D5666">
        <v>0</v>
      </c>
      <c r="E5666">
        <v>95</v>
      </c>
    </row>
    <row r="5667" spans="1:5" hidden="1" x14ac:dyDescent="0.25">
      <c r="A5667">
        <v>1267</v>
      </c>
      <c r="B5667" t="s">
        <v>1206</v>
      </c>
      <c r="C5667" t="s">
        <v>6040</v>
      </c>
      <c r="D5667">
        <v>0</v>
      </c>
      <c r="E5667">
        <v>95</v>
      </c>
    </row>
    <row r="5668" spans="1:5" hidden="1" x14ac:dyDescent="0.25">
      <c r="A5668">
        <v>1111</v>
      </c>
      <c r="B5668" t="s">
        <v>30</v>
      </c>
      <c r="C5668" t="s">
        <v>6041</v>
      </c>
      <c r="D5668">
        <v>0</v>
      </c>
      <c r="E5668">
        <v>95</v>
      </c>
    </row>
    <row r="5669" spans="1:5" hidden="1" x14ac:dyDescent="0.25">
      <c r="A5669">
        <v>1781</v>
      </c>
      <c r="B5669" t="s">
        <v>331</v>
      </c>
      <c r="C5669" t="s">
        <v>6042</v>
      </c>
      <c r="D5669">
        <v>0</v>
      </c>
      <c r="E5669">
        <v>96</v>
      </c>
    </row>
    <row r="5670" spans="1:5" hidden="1" x14ac:dyDescent="0.25">
      <c r="A5670">
        <v>1347</v>
      </c>
      <c r="B5670" t="s">
        <v>554</v>
      </c>
      <c r="C5670" t="s">
        <v>6043</v>
      </c>
      <c r="D5670">
        <v>0</v>
      </c>
      <c r="E5670">
        <v>96</v>
      </c>
    </row>
    <row r="5671" spans="1:5" hidden="1" x14ac:dyDescent="0.25">
      <c r="A5671">
        <v>232</v>
      </c>
      <c r="B5671" t="s">
        <v>1501</v>
      </c>
      <c r="C5671" t="s">
        <v>6044</v>
      </c>
      <c r="D5671">
        <v>0</v>
      </c>
      <c r="E5671">
        <v>96</v>
      </c>
    </row>
    <row r="5672" spans="1:5" hidden="1" x14ac:dyDescent="0.25">
      <c r="A5672">
        <v>1501</v>
      </c>
      <c r="B5672" t="s">
        <v>118</v>
      </c>
      <c r="C5672" t="s">
        <v>6045</v>
      </c>
      <c r="D5672">
        <v>0</v>
      </c>
      <c r="E5672">
        <v>96</v>
      </c>
    </row>
    <row r="5673" spans="1:5" hidden="1" x14ac:dyDescent="0.25">
      <c r="A5673">
        <v>893</v>
      </c>
      <c r="B5673" t="s">
        <v>80</v>
      </c>
      <c r="C5673" t="s">
        <v>6046</v>
      </c>
      <c r="D5673">
        <v>0</v>
      </c>
      <c r="E5673">
        <v>96</v>
      </c>
    </row>
    <row r="5674" spans="1:5" hidden="1" x14ac:dyDescent="0.25">
      <c r="A5674">
        <v>2236</v>
      </c>
      <c r="B5674" t="s">
        <v>90</v>
      </c>
      <c r="C5674" t="s">
        <v>6047</v>
      </c>
      <c r="D5674">
        <v>0</v>
      </c>
      <c r="E5674">
        <v>96</v>
      </c>
    </row>
    <row r="5675" spans="1:5" hidden="1" x14ac:dyDescent="0.25">
      <c r="A5675">
        <v>1860</v>
      </c>
      <c r="B5675" t="s">
        <v>348</v>
      </c>
      <c r="C5675" t="s">
        <v>6048</v>
      </c>
      <c r="D5675">
        <v>0</v>
      </c>
      <c r="E5675">
        <v>96</v>
      </c>
    </row>
    <row r="5676" spans="1:5" hidden="1" x14ac:dyDescent="0.25">
      <c r="A5676">
        <v>2152</v>
      </c>
      <c r="B5676" t="s">
        <v>589</v>
      </c>
      <c r="C5676" t="s">
        <v>6049</v>
      </c>
      <c r="D5676">
        <v>0</v>
      </c>
      <c r="E5676">
        <v>96</v>
      </c>
    </row>
    <row r="5677" spans="1:5" hidden="1" x14ac:dyDescent="0.25">
      <c r="A5677">
        <v>1876</v>
      </c>
      <c r="B5677" t="s">
        <v>57</v>
      </c>
      <c r="C5677" t="s">
        <v>6050</v>
      </c>
      <c r="D5677">
        <v>0</v>
      </c>
      <c r="E5677">
        <v>96</v>
      </c>
    </row>
    <row r="5678" spans="1:5" hidden="1" x14ac:dyDescent="0.25">
      <c r="A5678">
        <v>1253</v>
      </c>
      <c r="B5678" t="s">
        <v>205</v>
      </c>
      <c r="C5678" t="s">
        <v>6051</v>
      </c>
      <c r="D5678">
        <v>0</v>
      </c>
      <c r="E5678">
        <v>96</v>
      </c>
    </row>
    <row r="5679" spans="1:5" hidden="1" x14ac:dyDescent="0.25">
      <c r="A5679">
        <v>2179</v>
      </c>
      <c r="B5679" t="s">
        <v>402</v>
      </c>
      <c r="C5679" t="s">
        <v>6052</v>
      </c>
      <c r="D5679">
        <v>0</v>
      </c>
      <c r="E5679">
        <v>96</v>
      </c>
    </row>
    <row r="5680" spans="1:5" hidden="1" x14ac:dyDescent="0.25">
      <c r="A5680">
        <v>1934</v>
      </c>
      <c r="B5680" t="s">
        <v>2127</v>
      </c>
      <c r="C5680" t="s">
        <v>6053</v>
      </c>
      <c r="D5680">
        <v>0</v>
      </c>
      <c r="E5680">
        <v>96</v>
      </c>
    </row>
    <row r="5681" spans="1:5" hidden="1" x14ac:dyDescent="0.25">
      <c r="A5681">
        <v>1607</v>
      </c>
      <c r="B5681" t="s">
        <v>2172</v>
      </c>
      <c r="C5681" t="s">
        <v>6054</v>
      </c>
      <c r="D5681">
        <v>0</v>
      </c>
      <c r="E5681">
        <v>96</v>
      </c>
    </row>
    <row r="5682" spans="1:5" hidden="1" x14ac:dyDescent="0.25">
      <c r="A5682">
        <v>898</v>
      </c>
      <c r="B5682" t="s">
        <v>421</v>
      </c>
      <c r="C5682" t="s">
        <v>6055</v>
      </c>
      <c r="D5682">
        <v>0</v>
      </c>
      <c r="E5682">
        <v>96</v>
      </c>
    </row>
    <row r="5683" spans="1:5" hidden="1" x14ac:dyDescent="0.25">
      <c r="A5683">
        <v>768</v>
      </c>
      <c r="B5683" t="s">
        <v>2352</v>
      </c>
      <c r="C5683" t="s">
        <v>6056</v>
      </c>
      <c r="D5683">
        <v>0</v>
      </c>
      <c r="E5683">
        <v>96</v>
      </c>
    </row>
    <row r="5684" spans="1:5" hidden="1" x14ac:dyDescent="0.25">
      <c r="A5684">
        <v>382</v>
      </c>
      <c r="B5684" t="s">
        <v>9</v>
      </c>
      <c r="C5684" t="s">
        <v>6057</v>
      </c>
      <c r="D5684">
        <v>0</v>
      </c>
      <c r="E5684">
        <v>96</v>
      </c>
    </row>
    <row r="5685" spans="1:5" hidden="1" x14ac:dyDescent="0.25">
      <c r="A5685">
        <v>2176</v>
      </c>
      <c r="B5685" t="s">
        <v>66</v>
      </c>
      <c r="C5685" t="s">
        <v>6058</v>
      </c>
      <c r="D5685">
        <v>0</v>
      </c>
      <c r="E5685">
        <v>96</v>
      </c>
    </row>
    <row r="5686" spans="1:5" hidden="1" x14ac:dyDescent="0.25">
      <c r="A5686">
        <v>2182</v>
      </c>
      <c r="B5686" t="s">
        <v>113</v>
      </c>
      <c r="C5686" t="s">
        <v>6059</v>
      </c>
      <c r="D5686">
        <v>0</v>
      </c>
      <c r="E5686">
        <v>96</v>
      </c>
    </row>
    <row r="5687" spans="1:5" hidden="1" x14ac:dyDescent="0.25">
      <c r="A5687">
        <v>1828</v>
      </c>
      <c r="B5687" t="s">
        <v>4526</v>
      </c>
      <c r="C5687" t="s">
        <v>6060</v>
      </c>
      <c r="D5687">
        <v>0</v>
      </c>
      <c r="E5687">
        <v>96</v>
      </c>
    </row>
    <row r="5688" spans="1:5" hidden="1" x14ac:dyDescent="0.25">
      <c r="A5688">
        <v>1876</v>
      </c>
      <c r="B5688" t="s">
        <v>57</v>
      </c>
      <c r="C5688" t="s">
        <v>6061</v>
      </c>
      <c r="D5688">
        <v>0</v>
      </c>
      <c r="E5688">
        <v>96</v>
      </c>
    </row>
    <row r="5689" spans="1:5" hidden="1" x14ac:dyDescent="0.25">
      <c r="A5689">
        <v>1419</v>
      </c>
      <c r="B5689" t="s">
        <v>78</v>
      </c>
      <c r="C5689" t="s">
        <v>6062</v>
      </c>
      <c r="D5689">
        <v>0</v>
      </c>
      <c r="E5689">
        <v>96</v>
      </c>
    </row>
    <row r="5690" spans="1:5" hidden="1" x14ac:dyDescent="0.25">
      <c r="A5690">
        <v>1318</v>
      </c>
      <c r="B5690" t="s">
        <v>547</v>
      </c>
      <c r="C5690" t="s">
        <v>6063</v>
      </c>
      <c r="D5690">
        <v>0</v>
      </c>
      <c r="E5690">
        <v>96</v>
      </c>
    </row>
    <row r="5691" spans="1:5" hidden="1" x14ac:dyDescent="0.25">
      <c r="A5691">
        <v>1324</v>
      </c>
      <c r="B5691" t="s">
        <v>6064</v>
      </c>
      <c r="C5691" t="s">
        <v>6065</v>
      </c>
      <c r="D5691">
        <v>0</v>
      </c>
      <c r="E5691">
        <v>96</v>
      </c>
    </row>
    <row r="5692" spans="1:5" hidden="1" x14ac:dyDescent="0.25">
      <c r="A5692">
        <v>769</v>
      </c>
      <c r="B5692" t="s">
        <v>271</v>
      </c>
      <c r="C5692" t="s">
        <v>6066</v>
      </c>
      <c r="D5692">
        <v>0</v>
      </c>
      <c r="E5692">
        <v>96</v>
      </c>
    </row>
    <row r="5693" spans="1:5" hidden="1" x14ac:dyDescent="0.25">
      <c r="A5693">
        <v>1876</v>
      </c>
      <c r="B5693" t="s">
        <v>57</v>
      </c>
      <c r="C5693" t="s">
        <v>6067</v>
      </c>
      <c r="D5693">
        <v>0</v>
      </c>
      <c r="E5693">
        <v>96</v>
      </c>
    </row>
    <row r="5694" spans="1:5" hidden="1" x14ac:dyDescent="0.25">
      <c r="A5694">
        <v>1575</v>
      </c>
      <c r="B5694" t="s">
        <v>19</v>
      </c>
      <c r="C5694" t="s">
        <v>6068</v>
      </c>
      <c r="D5694">
        <v>0</v>
      </c>
      <c r="E5694">
        <v>96</v>
      </c>
    </row>
    <row r="5695" spans="1:5" hidden="1" x14ac:dyDescent="0.25">
      <c r="A5695">
        <v>1876</v>
      </c>
      <c r="B5695" t="s">
        <v>57</v>
      </c>
      <c r="C5695" t="s">
        <v>6069</v>
      </c>
      <c r="D5695">
        <v>0</v>
      </c>
      <c r="E5695">
        <v>96</v>
      </c>
    </row>
    <row r="5696" spans="1:5" hidden="1" x14ac:dyDescent="0.25">
      <c r="A5696">
        <v>912</v>
      </c>
      <c r="B5696" t="s">
        <v>4154</v>
      </c>
      <c r="C5696" t="s">
        <v>6070</v>
      </c>
      <c r="D5696">
        <v>0</v>
      </c>
      <c r="E5696">
        <v>96</v>
      </c>
    </row>
    <row r="5697" spans="1:5" hidden="1" x14ac:dyDescent="0.25">
      <c r="A5697">
        <v>438</v>
      </c>
      <c r="B5697" t="s">
        <v>1971</v>
      </c>
      <c r="C5697" t="s">
        <v>6071</v>
      </c>
      <c r="D5697">
        <v>0</v>
      </c>
      <c r="E5697">
        <v>96</v>
      </c>
    </row>
    <row r="5698" spans="1:5" hidden="1" x14ac:dyDescent="0.25">
      <c r="A5698">
        <v>1871</v>
      </c>
      <c r="B5698" t="s">
        <v>373</v>
      </c>
      <c r="C5698" t="s">
        <v>6072</v>
      </c>
      <c r="D5698">
        <v>0</v>
      </c>
      <c r="E5698">
        <v>96</v>
      </c>
    </row>
    <row r="5699" spans="1:5" hidden="1" x14ac:dyDescent="0.25">
      <c r="A5699">
        <v>1700</v>
      </c>
      <c r="B5699" t="s">
        <v>625</v>
      </c>
      <c r="C5699" t="s">
        <v>6073</v>
      </c>
      <c r="D5699">
        <v>0</v>
      </c>
      <c r="E5699">
        <v>96</v>
      </c>
    </row>
    <row r="5700" spans="1:5" hidden="1" x14ac:dyDescent="0.25">
      <c r="A5700">
        <v>2141</v>
      </c>
      <c r="B5700" t="s">
        <v>328</v>
      </c>
      <c r="C5700" t="s">
        <v>6074</v>
      </c>
      <c r="D5700">
        <v>0</v>
      </c>
      <c r="E5700">
        <v>96</v>
      </c>
    </row>
    <row r="5701" spans="1:5" hidden="1" x14ac:dyDescent="0.25">
      <c r="A5701">
        <v>1636</v>
      </c>
      <c r="B5701" t="s">
        <v>573</v>
      </c>
      <c r="C5701" t="s">
        <v>6075</v>
      </c>
      <c r="D5701">
        <v>0</v>
      </c>
      <c r="E5701">
        <v>96</v>
      </c>
    </row>
    <row r="5702" spans="1:5" hidden="1" x14ac:dyDescent="0.25">
      <c r="A5702">
        <v>261</v>
      </c>
      <c r="B5702" t="s">
        <v>40</v>
      </c>
      <c r="C5702" t="s">
        <v>6076</v>
      </c>
      <c r="D5702">
        <v>0</v>
      </c>
      <c r="E5702">
        <v>96</v>
      </c>
    </row>
    <row r="5703" spans="1:5" hidden="1" x14ac:dyDescent="0.25">
      <c r="A5703">
        <v>1699</v>
      </c>
      <c r="B5703" t="s">
        <v>6077</v>
      </c>
      <c r="C5703" t="s">
        <v>6078</v>
      </c>
      <c r="D5703">
        <v>0</v>
      </c>
      <c r="E5703">
        <v>96</v>
      </c>
    </row>
    <row r="5704" spans="1:5" hidden="1" x14ac:dyDescent="0.25">
      <c r="A5704">
        <v>1871</v>
      </c>
      <c r="B5704" t="s">
        <v>373</v>
      </c>
      <c r="C5704" t="s">
        <v>6079</v>
      </c>
      <c r="D5704">
        <v>0</v>
      </c>
      <c r="E5704">
        <v>96</v>
      </c>
    </row>
    <row r="5705" spans="1:5" hidden="1" x14ac:dyDescent="0.25">
      <c r="A5705">
        <v>772</v>
      </c>
      <c r="B5705" t="s">
        <v>740</v>
      </c>
      <c r="C5705" t="s">
        <v>6080</v>
      </c>
      <c r="D5705">
        <v>0</v>
      </c>
      <c r="E5705">
        <v>96</v>
      </c>
    </row>
    <row r="5706" spans="1:5" hidden="1" x14ac:dyDescent="0.25">
      <c r="A5706">
        <v>1501</v>
      </c>
      <c r="B5706" t="s">
        <v>118</v>
      </c>
      <c r="C5706" t="s">
        <v>6081</v>
      </c>
      <c r="D5706">
        <v>0</v>
      </c>
      <c r="E5706">
        <v>96</v>
      </c>
    </row>
    <row r="5707" spans="1:5" hidden="1" x14ac:dyDescent="0.25">
      <c r="A5707">
        <v>2316</v>
      </c>
      <c r="B5707" t="s">
        <v>42</v>
      </c>
      <c r="C5707" t="s">
        <v>6082</v>
      </c>
      <c r="D5707">
        <v>0</v>
      </c>
      <c r="E5707">
        <v>96</v>
      </c>
    </row>
    <row r="5708" spans="1:5" hidden="1" x14ac:dyDescent="0.25">
      <c r="A5708">
        <v>958</v>
      </c>
      <c r="B5708" t="s">
        <v>1561</v>
      </c>
      <c r="C5708" t="s">
        <v>6083</v>
      </c>
      <c r="D5708">
        <v>0</v>
      </c>
      <c r="E5708">
        <v>96</v>
      </c>
    </row>
    <row r="5709" spans="1:5" hidden="1" x14ac:dyDescent="0.25">
      <c r="A5709">
        <v>1875</v>
      </c>
      <c r="B5709" t="s">
        <v>107</v>
      </c>
      <c r="C5709" t="s">
        <v>6084</v>
      </c>
      <c r="D5709">
        <v>0</v>
      </c>
      <c r="E5709">
        <v>96</v>
      </c>
    </row>
    <row r="5710" spans="1:5" hidden="1" x14ac:dyDescent="0.25">
      <c r="A5710">
        <v>275</v>
      </c>
      <c r="B5710" t="s">
        <v>33</v>
      </c>
      <c r="C5710" t="s">
        <v>6085</v>
      </c>
      <c r="D5710">
        <v>0</v>
      </c>
      <c r="E5710">
        <v>96</v>
      </c>
    </row>
    <row r="5711" spans="1:5" hidden="1" x14ac:dyDescent="0.25">
      <c r="A5711">
        <v>1083</v>
      </c>
      <c r="B5711" t="s">
        <v>504</v>
      </c>
      <c r="C5711" t="s">
        <v>6086</v>
      </c>
      <c r="D5711">
        <v>0</v>
      </c>
      <c r="E5711">
        <v>96</v>
      </c>
    </row>
    <row r="5712" spans="1:5" hidden="1" x14ac:dyDescent="0.25">
      <c r="A5712">
        <v>1669</v>
      </c>
      <c r="B5712" t="s">
        <v>176</v>
      </c>
      <c r="C5712" t="s">
        <v>6087</v>
      </c>
      <c r="D5712">
        <v>0</v>
      </c>
      <c r="E5712">
        <v>96</v>
      </c>
    </row>
    <row r="5713" spans="1:5" hidden="1" x14ac:dyDescent="0.25">
      <c r="A5713">
        <v>1237</v>
      </c>
      <c r="B5713" t="s">
        <v>15</v>
      </c>
      <c r="C5713" t="s">
        <v>6088</v>
      </c>
      <c r="D5713">
        <v>0</v>
      </c>
      <c r="E5713">
        <v>96</v>
      </c>
    </row>
    <row r="5714" spans="1:5" hidden="1" x14ac:dyDescent="0.25">
      <c r="A5714">
        <v>1894</v>
      </c>
      <c r="B5714" t="s">
        <v>286</v>
      </c>
      <c r="C5714" t="s">
        <v>6089</v>
      </c>
      <c r="D5714">
        <v>0</v>
      </c>
      <c r="E5714">
        <v>96</v>
      </c>
    </row>
    <row r="5715" spans="1:5" hidden="1" x14ac:dyDescent="0.25">
      <c r="A5715">
        <v>1450</v>
      </c>
      <c r="B5715" t="s">
        <v>241</v>
      </c>
      <c r="C5715" t="s">
        <v>6090</v>
      </c>
      <c r="D5715">
        <v>0</v>
      </c>
      <c r="E5715">
        <v>96</v>
      </c>
    </row>
    <row r="5716" spans="1:5" hidden="1" x14ac:dyDescent="0.25">
      <c r="A5716">
        <v>1167</v>
      </c>
      <c r="B5716" t="s">
        <v>1190</v>
      </c>
      <c r="C5716" t="s">
        <v>6091</v>
      </c>
      <c r="D5716">
        <v>0</v>
      </c>
      <c r="E5716">
        <v>96</v>
      </c>
    </row>
    <row r="5717" spans="1:5" hidden="1" x14ac:dyDescent="0.25">
      <c r="A5717">
        <v>405</v>
      </c>
      <c r="B5717" t="s">
        <v>189</v>
      </c>
      <c r="C5717" t="s">
        <v>6092</v>
      </c>
      <c r="D5717">
        <v>0</v>
      </c>
      <c r="E5717">
        <v>96</v>
      </c>
    </row>
    <row r="5718" spans="1:5" hidden="1" x14ac:dyDescent="0.25">
      <c r="A5718">
        <v>212</v>
      </c>
      <c r="B5718" t="s">
        <v>111</v>
      </c>
      <c r="C5718" t="s">
        <v>6093</v>
      </c>
      <c r="D5718">
        <v>0</v>
      </c>
      <c r="E5718">
        <v>96</v>
      </c>
    </row>
    <row r="5719" spans="1:5" hidden="1" x14ac:dyDescent="0.25">
      <c r="A5719">
        <v>2289</v>
      </c>
      <c r="B5719" t="s">
        <v>471</v>
      </c>
      <c r="C5719" t="s">
        <v>6094</v>
      </c>
      <c r="D5719">
        <v>0</v>
      </c>
      <c r="E5719">
        <v>96</v>
      </c>
    </row>
    <row r="5720" spans="1:5" hidden="1" x14ac:dyDescent="0.25">
      <c r="A5720">
        <v>791</v>
      </c>
      <c r="B5720" t="s">
        <v>394</v>
      </c>
      <c r="C5720" t="s">
        <v>6095</v>
      </c>
      <c r="D5720">
        <v>0</v>
      </c>
      <c r="E5720">
        <v>96</v>
      </c>
    </row>
    <row r="5721" spans="1:5" hidden="1" x14ac:dyDescent="0.25">
      <c r="A5721">
        <v>1368</v>
      </c>
      <c r="B5721" t="s">
        <v>184</v>
      </c>
      <c r="C5721" t="s">
        <v>6096</v>
      </c>
      <c r="D5721">
        <v>0</v>
      </c>
      <c r="E5721">
        <v>96</v>
      </c>
    </row>
    <row r="5722" spans="1:5" hidden="1" x14ac:dyDescent="0.25">
      <c r="A5722">
        <v>1535</v>
      </c>
      <c r="B5722" t="s">
        <v>2439</v>
      </c>
      <c r="C5722" t="s">
        <v>6097</v>
      </c>
      <c r="D5722">
        <v>0</v>
      </c>
      <c r="E5722">
        <v>96</v>
      </c>
    </row>
    <row r="5723" spans="1:5" hidden="1" x14ac:dyDescent="0.25">
      <c r="A5723">
        <v>2176</v>
      </c>
      <c r="B5723" t="s">
        <v>66</v>
      </c>
      <c r="C5723" t="s">
        <v>6098</v>
      </c>
      <c r="D5723">
        <v>0</v>
      </c>
      <c r="E5723">
        <v>96</v>
      </c>
    </row>
    <row r="5724" spans="1:5" hidden="1" x14ac:dyDescent="0.25">
      <c r="A5724">
        <v>797</v>
      </c>
      <c r="B5724" t="s">
        <v>631</v>
      </c>
      <c r="C5724" t="s">
        <v>6099</v>
      </c>
      <c r="D5724">
        <v>0</v>
      </c>
      <c r="E5724">
        <v>96</v>
      </c>
    </row>
    <row r="5725" spans="1:5" hidden="1" x14ac:dyDescent="0.25">
      <c r="A5725">
        <v>1056</v>
      </c>
      <c r="B5725" t="s">
        <v>291</v>
      </c>
      <c r="C5725" t="s">
        <v>6100</v>
      </c>
      <c r="D5725">
        <v>0</v>
      </c>
      <c r="E5725">
        <v>96</v>
      </c>
    </row>
    <row r="5726" spans="1:5" hidden="1" x14ac:dyDescent="0.25">
      <c r="A5726">
        <v>943</v>
      </c>
      <c r="B5726" t="s">
        <v>417</v>
      </c>
      <c r="C5726" t="s">
        <v>6101</v>
      </c>
      <c r="D5726">
        <v>0</v>
      </c>
      <c r="E5726">
        <v>96</v>
      </c>
    </row>
    <row r="5727" spans="1:5" hidden="1" x14ac:dyDescent="0.25">
      <c r="A5727">
        <v>1382</v>
      </c>
      <c r="B5727" t="s">
        <v>489</v>
      </c>
      <c r="C5727" t="s">
        <v>6102</v>
      </c>
      <c r="D5727">
        <v>0</v>
      </c>
      <c r="E5727">
        <v>96</v>
      </c>
    </row>
    <row r="5728" spans="1:5" hidden="1" x14ac:dyDescent="0.25">
      <c r="A5728">
        <v>324</v>
      </c>
      <c r="B5728" t="s">
        <v>2037</v>
      </c>
      <c r="C5728" t="s">
        <v>6103</v>
      </c>
      <c r="D5728">
        <v>0</v>
      </c>
      <c r="E5728">
        <v>96</v>
      </c>
    </row>
    <row r="5729" spans="1:5" hidden="1" x14ac:dyDescent="0.25">
      <c r="A5729">
        <v>1959</v>
      </c>
      <c r="B5729" t="s">
        <v>545</v>
      </c>
      <c r="C5729" t="s">
        <v>6104</v>
      </c>
      <c r="D5729">
        <v>0</v>
      </c>
      <c r="E5729">
        <v>96</v>
      </c>
    </row>
    <row r="5730" spans="1:5" hidden="1" x14ac:dyDescent="0.25">
      <c r="A5730">
        <v>1268</v>
      </c>
      <c r="B5730" t="s">
        <v>73</v>
      </c>
      <c r="C5730" t="s">
        <v>6105</v>
      </c>
      <c r="D5730">
        <v>0</v>
      </c>
      <c r="E5730">
        <v>96</v>
      </c>
    </row>
    <row r="5731" spans="1:5" hidden="1" x14ac:dyDescent="0.25">
      <c r="A5731">
        <v>2115</v>
      </c>
      <c r="B5731" t="s">
        <v>35</v>
      </c>
      <c r="C5731" t="s">
        <v>6106</v>
      </c>
      <c r="D5731">
        <v>0</v>
      </c>
      <c r="E5731">
        <v>96</v>
      </c>
    </row>
    <row r="5732" spans="1:5" hidden="1" x14ac:dyDescent="0.25">
      <c r="A5732">
        <v>270</v>
      </c>
      <c r="B5732" t="s">
        <v>53</v>
      </c>
      <c r="C5732" t="s">
        <v>6107</v>
      </c>
      <c r="D5732">
        <v>0</v>
      </c>
      <c r="E5732">
        <v>96</v>
      </c>
    </row>
    <row r="5733" spans="1:5" hidden="1" x14ac:dyDescent="0.25">
      <c r="A5733">
        <v>1959</v>
      </c>
      <c r="B5733" t="s">
        <v>545</v>
      </c>
      <c r="C5733" t="s">
        <v>6108</v>
      </c>
      <c r="D5733">
        <v>0</v>
      </c>
      <c r="E5733">
        <v>96</v>
      </c>
    </row>
    <row r="5734" spans="1:5" hidden="1" x14ac:dyDescent="0.25">
      <c r="A5734">
        <v>2176</v>
      </c>
      <c r="B5734" t="s">
        <v>66</v>
      </c>
      <c r="C5734" t="s">
        <v>6109</v>
      </c>
      <c r="D5734">
        <v>0</v>
      </c>
      <c r="E5734">
        <v>96</v>
      </c>
    </row>
    <row r="5735" spans="1:5" hidden="1" x14ac:dyDescent="0.25">
      <c r="A5735">
        <v>1889</v>
      </c>
      <c r="B5735" t="s">
        <v>180</v>
      </c>
      <c r="C5735" t="s">
        <v>6110</v>
      </c>
      <c r="D5735">
        <v>0</v>
      </c>
      <c r="E5735">
        <v>96</v>
      </c>
    </row>
    <row r="5736" spans="1:5" hidden="1" x14ac:dyDescent="0.25">
      <c r="A5736">
        <v>1111</v>
      </c>
      <c r="B5736" t="s">
        <v>30</v>
      </c>
      <c r="C5736" t="s">
        <v>6111</v>
      </c>
      <c r="D5736">
        <v>0</v>
      </c>
      <c r="E5736">
        <v>96</v>
      </c>
    </row>
    <row r="5737" spans="1:5" hidden="1" x14ac:dyDescent="0.25">
      <c r="A5737">
        <v>636</v>
      </c>
      <c r="B5737" t="s">
        <v>296</v>
      </c>
      <c r="C5737" t="s">
        <v>6112</v>
      </c>
      <c r="D5737">
        <v>0</v>
      </c>
      <c r="E5737">
        <v>96</v>
      </c>
    </row>
    <row r="5738" spans="1:5" hidden="1" x14ac:dyDescent="0.25">
      <c r="A5738">
        <v>1383</v>
      </c>
      <c r="B5738" t="s">
        <v>569</v>
      </c>
      <c r="C5738" t="s">
        <v>6113</v>
      </c>
      <c r="D5738">
        <v>0</v>
      </c>
      <c r="E5738">
        <v>96</v>
      </c>
    </row>
    <row r="5739" spans="1:5" hidden="1" x14ac:dyDescent="0.25">
      <c r="A5739">
        <v>1111</v>
      </c>
      <c r="B5739" t="s">
        <v>30</v>
      </c>
      <c r="C5739" t="s">
        <v>6114</v>
      </c>
      <c r="D5739">
        <v>0</v>
      </c>
      <c r="E5739">
        <v>96</v>
      </c>
    </row>
    <row r="5740" spans="1:5" hidden="1" x14ac:dyDescent="0.25">
      <c r="A5740">
        <v>1111</v>
      </c>
      <c r="B5740" t="s">
        <v>30</v>
      </c>
      <c r="C5740" t="s">
        <v>6115</v>
      </c>
      <c r="D5740">
        <v>0</v>
      </c>
      <c r="E5740">
        <v>96</v>
      </c>
    </row>
    <row r="5741" spans="1:5" hidden="1" x14ac:dyDescent="0.25">
      <c r="A5741">
        <v>2220</v>
      </c>
      <c r="B5741" t="s">
        <v>360</v>
      </c>
      <c r="C5741" t="s">
        <v>6116</v>
      </c>
      <c r="D5741">
        <v>0</v>
      </c>
      <c r="E5741">
        <v>96</v>
      </c>
    </row>
    <row r="5742" spans="1:5" hidden="1" x14ac:dyDescent="0.25">
      <c r="A5742">
        <v>1964</v>
      </c>
      <c r="B5742" t="s">
        <v>342</v>
      </c>
      <c r="C5742" t="s">
        <v>6117</v>
      </c>
      <c r="D5742">
        <v>0</v>
      </c>
      <c r="E5742">
        <v>96</v>
      </c>
    </row>
    <row r="5743" spans="1:5" hidden="1" x14ac:dyDescent="0.25">
      <c r="A5743">
        <v>1111</v>
      </c>
      <c r="B5743" t="s">
        <v>30</v>
      </c>
      <c r="C5743" t="s">
        <v>6118</v>
      </c>
      <c r="D5743">
        <v>0</v>
      </c>
      <c r="E5743">
        <v>96</v>
      </c>
    </row>
    <row r="5744" spans="1:5" hidden="1" x14ac:dyDescent="0.25">
      <c r="A5744">
        <v>2294</v>
      </c>
      <c r="B5744" t="s">
        <v>71</v>
      </c>
      <c r="C5744" t="s">
        <v>6119</v>
      </c>
      <c r="D5744">
        <v>0</v>
      </c>
      <c r="E5744">
        <v>96</v>
      </c>
    </row>
    <row r="5745" spans="1:5" hidden="1" x14ac:dyDescent="0.25">
      <c r="A5745">
        <v>365</v>
      </c>
      <c r="B5745" t="s">
        <v>109</v>
      </c>
      <c r="C5745" t="s">
        <v>6120</v>
      </c>
      <c r="D5745">
        <v>0</v>
      </c>
      <c r="E5745">
        <v>96</v>
      </c>
    </row>
    <row r="5746" spans="1:5" hidden="1" x14ac:dyDescent="0.25">
      <c r="A5746">
        <v>1111</v>
      </c>
      <c r="B5746" t="s">
        <v>30</v>
      </c>
      <c r="C5746" t="s">
        <v>6121</v>
      </c>
      <c r="D5746">
        <v>0</v>
      </c>
      <c r="E5746">
        <v>96</v>
      </c>
    </row>
    <row r="5747" spans="1:5" hidden="1" x14ac:dyDescent="0.25">
      <c r="A5747">
        <v>1111</v>
      </c>
      <c r="B5747" t="s">
        <v>30</v>
      </c>
      <c r="C5747" t="s">
        <v>6122</v>
      </c>
      <c r="D5747">
        <v>0</v>
      </c>
      <c r="E5747">
        <v>96</v>
      </c>
    </row>
    <row r="5748" spans="1:5" hidden="1" x14ac:dyDescent="0.25">
      <c r="A5748">
        <v>893</v>
      </c>
      <c r="B5748" t="s">
        <v>80</v>
      </c>
      <c r="C5748" t="s">
        <v>6123</v>
      </c>
      <c r="D5748">
        <v>0</v>
      </c>
      <c r="E5748">
        <v>96</v>
      </c>
    </row>
    <row r="5749" spans="1:5" hidden="1" x14ac:dyDescent="0.25">
      <c r="A5749">
        <v>1355</v>
      </c>
      <c r="B5749" t="s">
        <v>449</v>
      </c>
      <c r="C5749" t="s">
        <v>6124</v>
      </c>
      <c r="D5749">
        <v>0</v>
      </c>
      <c r="E5749">
        <v>96</v>
      </c>
    </row>
    <row r="5750" spans="1:5" hidden="1" x14ac:dyDescent="0.25">
      <c r="A5750">
        <v>513</v>
      </c>
      <c r="B5750" t="s">
        <v>61</v>
      </c>
      <c r="C5750" t="s">
        <v>6125</v>
      </c>
      <c r="D5750">
        <v>0</v>
      </c>
      <c r="E5750">
        <v>96</v>
      </c>
    </row>
    <row r="5751" spans="1:5" hidden="1" x14ac:dyDescent="0.25">
      <c r="A5751">
        <v>690</v>
      </c>
      <c r="B5751" t="s">
        <v>1441</v>
      </c>
      <c r="C5751" t="s">
        <v>6126</v>
      </c>
      <c r="D5751">
        <v>0</v>
      </c>
      <c r="E5751">
        <v>96</v>
      </c>
    </row>
    <row r="5752" spans="1:5" hidden="1" x14ac:dyDescent="0.25">
      <c r="A5752">
        <v>772</v>
      </c>
      <c r="B5752" t="s">
        <v>740</v>
      </c>
      <c r="C5752" t="s">
        <v>6127</v>
      </c>
      <c r="D5752">
        <v>0</v>
      </c>
      <c r="E5752">
        <v>96</v>
      </c>
    </row>
    <row r="5753" spans="1:5" hidden="1" x14ac:dyDescent="0.25">
      <c r="A5753">
        <v>2204</v>
      </c>
      <c r="B5753" t="s">
        <v>538</v>
      </c>
      <c r="C5753" t="s">
        <v>6128</v>
      </c>
      <c r="D5753">
        <v>0</v>
      </c>
      <c r="E5753">
        <v>96</v>
      </c>
    </row>
    <row r="5754" spans="1:5" hidden="1" x14ac:dyDescent="0.25">
      <c r="A5754">
        <v>2204</v>
      </c>
      <c r="B5754" t="s">
        <v>538</v>
      </c>
      <c r="C5754" t="s">
        <v>6129</v>
      </c>
      <c r="D5754">
        <v>0</v>
      </c>
      <c r="E5754">
        <v>96</v>
      </c>
    </row>
    <row r="5755" spans="1:5" hidden="1" x14ac:dyDescent="0.25">
      <c r="A5755">
        <v>661</v>
      </c>
      <c r="B5755" t="s">
        <v>124</v>
      </c>
      <c r="C5755" t="s">
        <v>6130</v>
      </c>
      <c r="D5755">
        <v>0</v>
      </c>
      <c r="E5755">
        <v>96</v>
      </c>
    </row>
    <row r="5756" spans="1:5" hidden="1" x14ac:dyDescent="0.25">
      <c r="A5756">
        <v>2152</v>
      </c>
      <c r="B5756" t="s">
        <v>589</v>
      </c>
      <c r="C5756" t="s">
        <v>6131</v>
      </c>
      <c r="D5756">
        <v>0</v>
      </c>
      <c r="E5756">
        <v>96</v>
      </c>
    </row>
    <row r="5757" spans="1:5" hidden="1" x14ac:dyDescent="0.25">
      <c r="A5757">
        <v>661</v>
      </c>
      <c r="B5757" t="s">
        <v>124</v>
      </c>
      <c r="C5757" t="s">
        <v>6132</v>
      </c>
      <c r="D5757">
        <v>0</v>
      </c>
      <c r="E5757">
        <v>96</v>
      </c>
    </row>
    <row r="5758" spans="1:5" hidden="1" x14ac:dyDescent="0.25">
      <c r="A5758">
        <v>1738</v>
      </c>
      <c r="B5758" t="s">
        <v>21</v>
      </c>
      <c r="C5758" t="s">
        <v>6133</v>
      </c>
      <c r="D5758">
        <v>0</v>
      </c>
      <c r="E5758">
        <v>97</v>
      </c>
    </row>
    <row r="5759" spans="1:5" hidden="1" x14ac:dyDescent="0.25">
      <c r="A5759">
        <v>1697</v>
      </c>
      <c r="B5759" t="s">
        <v>163</v>
      </c>
      <c r="C5759" t="s">
        <v>6134</v>
      </c>
      <c r="D5759">
        <v>0</v>
      </c>
      <c r="E5759">
        <v>97</v>
      </c>
    </row>
    <row r="5760" spans="1:5" hidden="1" x14ac:dyDescent="0.25">
      <c r="A5760">
        <v>1464</v>
      </c>
      <c r="B5760" t="s">
        <v>55</v>
      </c>
      <c r="C5760" t="s">
        <v>6135</v>
      </c>
      <c r="D5760">
        <v>0</v>
      </c>
      <c r="E5760">
        <v>97</v>
      </c>
    </row>
    <row r="5761" spans="1:5" hidden="1" x14ac:dyDescent="0.25">
      <c r="A5761">
        <v>61</v>
      </c>
      <c r="B5761" t="s">
        <v>123</v>
      </c>
      <c r="C5761" t="s">
        <v>6136</v>
      </c>
      <c r="D5761">
        <v>0</v>
      </c>
      <c r="E5761">
        <v>97</v>
      </c>
    </row>
    <row r="5762" spans="1:5" hidden="1" x14ac:dyDescent="0.25">
      <c r="A5762">
        <v>1695</v>
      </c>
      <c r="B5762" t="s">
        <v>25</v>
      </c>
      <c r="C5762" t="s">
        <v>6137</v>
      </c>
      <c r="D5762">
        <v>0</v>
      </c>
      <c r="E5762">
        <v>97</v>
      </c>
    </row>
    <row r="5763" spans="1:5" hidden="1" x14ac:dyDescent="0.25">
      <c r="A5763">
        <v>1505</v>
      </c>
      <c r="B5763" t="s">
        <v>224</v>
      </c>
      <c r="C5763" t="s">
        <v>6138</v>
      </c>
      <c r="D5763">
        <v>0</v>
      </c>
      <c r="E5763">
        <v>97</v>
      </c>
    </row>
    <row r="5764" spans="1:5" hidden="1" x14ac:dyDescent="0.25">
      <c r="A5764">
        <v>258</v>
      </c>
      <c r="B5764" t="s">
        <v>380</v>
      </c>
      <c r="C5764" t="s">
        <v>6139</v>
      </c>
      <c r="D5764">
        <v>0</v>
      </c>
      <c r="E5764">
        <v>97</v>
      </c>
    </row>
    <row r="5765" spans="1:5" hidden="1" x14ac:dyDescent="0.25">
      <c r="A5765">
        <v>293</v>
      </c>
      <c r="B5765" t="s">
        <v>313</v>
      </c>
      <c r="C5765" t="s">
        <v>6140</v>
      </c>
      <c r="D5765">
        <v>0</v>
      </c>
      <c r="E5765">
        <v>97</v>
      </c>
    </row>
    <row r="5766" spans="1:5" hidden="1" x14ac:dyDescent="0.25">
      <c r="A5766">
        <v>75</v>
      </c>
      <c r="B5766" t="s">
        <v>5</v>
      </c>
      <c r="C5766" t="s">
        <v>6141</v>
      </c>
      <c r="D5766">
        <v>0</v>
      </c>
      <c r="E5766">
        <v>97</v>
      </c>
    </row>
    <row r="5767" spans="1:5" hidden="1" x14ac:dyDescent="0.25">
      <c r="A5767">
        <v>1374</v>
      </c>
      <c r="B5767" t="s">
        <v>1593</v>
      </c>
      <c r="C5767" t="s">
        <v>6142</v>
      </c>
      <c r="D5767">
        <v>0</v>
      </c>
      <c r="E5767">
        <v>97</v>
      </c>
    </row>
    <row r="5768" spans="1:5" hidden="1" x14ac:dyDescent="0.25">
      <c r="A5768">
        <v>1429</v>
      </c>
      <c r="B5768" t="s">
        <v>637</v>
      </c>
      <c r="C5768" t="s">
        <v>6143</v>
      </c>
      <c r="D5768">
        <v>0</v>
      </c>
      <c r="E5768">
        <v>97</v>
      </c>
    </row>
    <row r="5769" spans="1:5" hidden="1" x14ac:dyDescent="0.25">
      <c r="A5769">
        <v>2294</v>
      </c>
      <c r="B5769" t="s">
        <v>71</v>
      </c>
      <c r="C5769" t="s">
        <v>6144</v>
      </c>
      <c r="D5769">
        <v>0</v>
      </c>
      <c r="E5769">
        <v>97</v>
      </c>
    </row>
    <row r="5770" spans="1:5" hidden="1" x14ac:dyDescent="0.25">
      <c r="A5770">
        <v>2294</v>
      </c>
      <c r="B5770" t="s">
        <v>71</v>
      </c>
      <c r="C5770" t="s">
        <v>6145</v>
      </c>
      <c r="D5770">
        <v>0</v>
      </c>
      <c r="E5770">
        <v>97</v>
      </c>
    </row>
    <row r="5771" spans="1:5" hidden="1" x14ac:dyDescent="0.25">
      <c r="A5771">
        <v>1727</v>
      </c>
      <c r="B5771" t="s">
        <v>70</v>
      </c>
      <c r="C5771" t="s">
        <v>6146</v>
      </c>
      <c r="D5771">
        <v>0</v>
      </c>
      <c r="E5771">
        <v>97</v>
      </c>
    </row>
    <row r="5772" spans="1:5" hidden="1" x14ac:dyDescent="0.25">
      <c r="A5772">
        <v>2310</v>
      </c>
      <c r="B5772" t="s">
        <v>829</v>
      </c>
      <c r="C5772" t="s">
        <v>6147</v>
      </c>
      <c r="D5772">
        <v>0</v>
      </c>
      <c r="E5772">
        <v>97</v>
      </c>
    </row>
    <row r="5773" spans="1:5" hidden="1" x14ac:dyDescent="0.25">
      <c r="A5773">
        <v>1738</v>
      </c>
      <c r="B5773" t="s">
        <v>21</v>
      </c>
      <c r="C5773" t="s">
        <v>6148</v>
      </c>
      <c r="D5773">
        <v>0</v>
      </c>
      <c r="E5773">
        <v>97</v>
      </c>
    </row>
    <row r="5774" spans="1:5" hidden="1" x14ac:dyDescent="0.25">
      <c r="A5774">
        <v>293</v>
      </c>
      <c r="B5774" t="s">
        <v>313</v>
      </c>
      <c r="C5774" t="s">
        <v>6149</v>
      </c>
      <c r="D5774">
        <v>0</v>
      </c>
      <c r="E5774">
        <v>97</v>
      </c>
    </row>
    <row r="5775" spans="1:5" hidden="1" x14ac:dyDescent="0.25">
      <c r="A5775">
        <v>212</v>
      </c>
      <c r="B5775" t="s">
        <v>111</v>
      </c>
      <c r="C5775" t="s">
        <v>6150</v>
      </c>
      <c r="D5775">
        <v>0</v>
      </c>
      <c r="E5775">
        <v>97</v>
      </c>
    </row>
    <row r="5776" spans="1:5" hidden="1" x14ac:dyDescent="0.25">
      <c r="A5776">
        <v>1419</v>
      </c>
      <c r="B5776" t="s">
        <v>78</v>
      </c>
      <c r="C5776" t="s">
        <v>6151</v>
      </c>
      <c r="D5776">
        <v>0</v>
      </c>
      <c r="E5776">
        <v>97</v>
      </c>
    </row>
    <row r="5777" spans="1:5" hidden="1" x14ac:dyDescent="0.25">
      <c r="A5777">
        <v>1432</v>
      </c>
      <c r="B5777" t="s">
        <v>233</v>
      </c>
      <c r="C5777" t="s">
        <v>6152</v>
      </c>
      <c r="D5777">
        <v>0</v>
      </c>
      <c r="E5777">
        <v>97</v>
      </c>
    </row>
    <row r="5778" spans="1:5" hidden="1" x14ac:dyDescent="0.25">
      <c r="A5778">
        <v>1359</v>
      </c>
      <c r="B5778" t="s">
        <v>4160</v>
      </c>
      <c r="C5778" t="s">
        <v>6153</v>
      </c>
      <c r="D5778">
        <v>0</v>
      </c>
      <c r="E5778">
        <v>97</v>
      </c>
    </row>
    <row r="5779" spans="1:5" hidden="1" x14ac:dyDescent="0.25">
      <c r="A5779">
        <v>298</v>
      </c>
      <c r="B5779" t="s">
        <v>6154</v>
      </c>
      <c r="C5779" t="s">
        <v>6155</v>
      </c>
      <c r="D5779">
        <v>0</v>
      </c>
      <c r="E5779">
        <v>97</v>
      </c>
    </row>
    <row r="5780" spans="1:5" hidden="1" x14ac:dyDescent="0.25">
      <c r="A5780">
        <v>1237</v>
      </c>
      <c r="B5780" t="s">
        <v>15</v>
      </c>
      <c r="C5780" t="s">
        <v>6156</v>
      </c>
      <c r="D5780">
        <v>0</v>
      </c>
      <c r="E5780">
        <v>97</v>
      </c>
    </row>
    <row r="5781" spans="1:5" hidden="1" x14ac:dyDescent="0.25">
      <c r="A5781">
        <v>1237</v>
      </c>
      <c r="B5781" t="s">
        <v>15</v>
      </c>
      <c r="C5781" t="s">
        <v>6157</v>
      </c>
      <c r="D5781">
        <v>0</v>
      </c>
      <c r="E5781">
        <v>97</v>
      </c>
    </row>
    <row r="5782" spans="1:5" hidden="1" x14ac:dyDescent="0.25">
      <c r="A5782">
        <v>1329</v>
      </c>
      <c r="B5782" t="s">
        <v>1712</v>
      </c>
      <c r="C5782" t="s">
        <v>6158</v>
      </c>
      <c r="D5782">
        <v>0</v>
      </c>
      <c r="E5782">
        <v>97</v>
      </c>
    </row>
    <row r="5783" spans="1:5" hidden="1" x14ac:dyDescent="0.25">
      <c r="A5783">
        <v>265</v>
      </c>
      <c r="B5783" t="s">
        <v>256</v>
      </c>
      <c r="C5783" t="s">
        <v>6159</v>
      </c>
      <c r="D5783">
        <v>0</v>
      </c>
      <c r="E5783">
        <v>97</v>
      </c>
    </row>
    <row r="5784" spans="1:5" hidden="1" x14ac:dyDescent="0.25">
      <c r="A5784">
        <v>2299</v>
      </c>
      <c r="B5784" t="s">
        <v>338</v>
      </c>
      <c r="C5784" t="s">
        <v>6160</v>
      </c>
      <c r="D5784">
        <v>0</v>
      </c>
      <c r="E5784">
        <v>97</v>
      </c>
    </row>
    <row r="5785" spans="1:5" hidden="1" x14ac:dyDescent="0.25">
      <c r="A5785">
        <v>1246</v>
      </c>
      <c r="B5785" t="s">
        <v>6161</v>
      </c>
      <c r="C5785" t="s">
        <v>6162</v>
      </c>
      <c r="D5785">
        <v>0</v>
      </c>
      <c r="E5785">
        <v>97</v>
      </c>
    </row>
    <row r="5786" spans="1:5" hidden="1" x14ac:dyDescent="0.25">
      <c r="A5786">
        <v>1526</v>
      </c>
      <c r="B5786" t="s">
        <v>399</v>
      </c>
      <c r="C5786" t="s">
        <v>6163</v>
      </c>
      <c r="D5786">
        <v>0</v>
      </c>
      <c r="E5786">
        <v>97</v>
      </c>
    </row>
    <row r="5787" spans="1:5" hidden="1" x14ac:dyDescent="0.25">
      <c r="A5787">
        <v>2236</v>
      </c>
      <c r="B5787" t="s">
        <v>90</v>
      </c>
      <c r="C5787" t="e">
        <f>-Esto es una vergüenza -dijo una señora- ¡Dejen tranquila a esa [7]!Tico y Pluto seguían riendo</f>
        <v>#NAME?</v>
      </c>
      <c r="D5787">
        <v>0</v>
      </c>
      <c r="E5787">
        <v>97</v>
      </c>
    </row>
    <row r="5788" spans="1:5" hidden="1" x14ac:dyDescent="0.25">
      <c r="A5788">
        <v>1299</v>
      </c>
      <c r="B5788" t="s">
        <v>94</v>
      </c>
      <c r="C5788" t="s">
        <v>6164</v>
      </c>
      <c r="D5788">
        <v>0</v>
      </c>
      <c r="E5788">
        <v>97</v>
      </c>
    </row>
    <row r="5789" spans="1:5" hidden="1" x14ac:dyDescent="0.25">
      <c r="A5789">
        <v>1267</v>
      </c>
      <c r="B5789" t="s">
        <v>1206</v>
      </c>
      <c r="C5789" t="e">
        <f>- Esta Tarde irás donde tus tíos - dijo la mujer- ojalá no sean tan miserables Como el mes pasado</f>
        <v>#NAME?</v>
      </c>
      <c r="D5789">
        <v>0</v>
      </c>
      <c r="E5789">
        <v>97</v>
      </c>
    </row>
    <row r="5790" spans="1:5" hidden="1" x14ac:dyDescent="0.25">
      <c r="A5790">
        <v>293</v>
      </c>
      <c r="B5790" t="s">
        <v>313</v>
      </c>
      <c r="C5790" t="s">
        <v>12811</v>
      </c>
      <c r="D5790">
        <v>0</v>
      </c>
      <c r="E5790">
        <v>0</v>
      </c>
    </row>
    <row r="5791" spans="1:5" hidden="1" x14ac:dyDescent="0.25">
      <c r="A5791">
        <v>1812</v>
      </c>
      <c r="B5791" t="s">
        <v>6165</v>
      </c>
      <c r="C5791" t="s">
        <v>6166</v>
      </c>
      <c r="D5791">
        <v>0</v>
      </c>
      <c r="E5791">
        <v>97</v>
      </c>
    </row>
    <row r="5792" spans="1:5" hidden="1" x14ac:dyDescent="0.25">
      <c r="A5792">
        <v>1738</v>
      </c>
      <c r="B5792" t="s">
        <v>21</v>
      </c>
      <c r="C5792" t="s">
        <v>6167</v>
      </c>
      <c r="D5792">
        <v>0</v>
      </c>
      <c r="E5792">
        <v>97</v>
      </c>
    </row>
    <row r="5793" spans="1:5" hidden="1" x14ac:dyDescent="0.25">
      <c r="A5793">
        <v>1450</v>
      </c>
      <c r="B5793" t="s">
        <v>241</v>
      </c>
      <c r="C5793" t="e">
        <f>-Rápido, indio - dijo Pitaluga- el desayuno debe estar servido apenas entra el oficial al comedor</f>
        <v>#NAME?</v>
      </c>
      <c r="D5793">
        <v>0</v>
      </c>
      <c r="E5793">
        <v>97</v>
      </c>
    </row>
    <row r="5794" spans="1:5" hidden="1" x14ac:dyDescent="0.25">
      <c r="A5794">
        <v>1237</v>
      </c>
      <c r="B5794" t="s">
        <v>15</v>
      </c>
      <c r="C5794" t="s">
        <v>6168</v>
      </c>
      <c r="D5794">
        <v>0</v>
      </c>
      <c r="E5794">
        <v>97</v>
      </c>
    </row>
    <row r="5795" spans="1:5" hidden="1" x14ac:dyDescent="0.25">
      <c r="A5795">
        <v>1505</v>
      </c>
      <c r="B5795" t="s">
        <v>224</v>
      </c>
      <c r="C5795" t="s">
        <v>6169</v>
      </c>
      <c r="D5795">
        <v>0</v>
      </c>
      <c r="E5795">
        <v>97</v>
      </c>
    </row>
    <row r="5796" spans="1:5" hidden="1" x14ac:dyDescent="0.25">
      <c r="A5796">
        <v>1795</v>
      </c>
      <c r="B5796" t="s">
        <v>4833</v>
      </c>
      <c r="C5796" t="s">
        <v>6170</v>
      </c>
      <c r="D5796">
        <v>0</v>
      </c>
      <c r="E5796">
        <v>97</v>
      </c>
    </row>
    <row r="5797" spans="1:5" hidden="1" x14ac:dyDescent="0.25">
      <c r="A5797">
        <v>2294</v>
      </c>
      <c r="B5797" t="s">
        <v>71</v>
      </c>
      <c r="C5797" t="s">
        <v>6171</v>
      </c>
      <c r="D5797">
        <v>0</v>
      </c>
      <c r="E5797">
        <v>97</v>
      </c>
    </row>
    <row r="5798" spans="1:5" hidden="1" x14ac:dyDescent="0.25">
      <c r="A5798">
        <v>1299</v>
      </c>
      <c r="B5798" t="s">
        <v>94</v>
      </c>
      <c r="C5798" t="s">
        <v>12812</v>
      </c>
      <c r="D5798">
        <v>0</v>
      </c>
      <c r="E5798">
        <v>0</v>
      </c>
    </row>
    <row r="5799" spans="1:5" hidden="1" x14ac:dyDescent="0.25">
      <c r="A5799">
        <v>275</v>
      </c>
      <c r="B5799" t="s">
        <v>33</v>
      </c>
      <c r="C5799" t="s">
        <v>6172</v>
      </c>
      <c r="D5799">
        <v>0</v>
      </c>
      <c r="E5799">
        <v>97</v>
      </c>
    </row>
    <row r="5800" spans="1:5" hidden="1" x14ac:dyDescent="0.25">
      <c r="A5800">
        <v>1535</v>
      </c>
      <c r="B5800" t="s">
        <v>2439</v>
      </c>
      <c r="C5800" t="s">
        <v>6173</v>
      </c>
      <c r="D5800">
        <v>0</v>
      </c>
      <c r="E5800">
        <v>97</v>
      </c>
    </row>
    <row r="5801" spans="1:5" hidden="1" x14ac:dyDescent="0.25">
      <c r="A5801">
        <v>1554</v>
      </c>
      <c r="B5801" t="s">
        <v>3222</v>
      </c>
      <c r="C5801" t="s">
        <v>6174</v>
      </c>
      <c r="D5801">
        <v>0</v>
      </c>
      <c r="E5801">
        <v>97</v>
      </c>
    </row>
    <row r="5802" spans="1:5" hidden="1" x14ac:dyDescent="0.25">
      <c r="A5802">
        <v>136</v>
      </c>
      <c r="B5802" t="s">
        <v>170</v>
      </c>
      <c r="C5802" t="s">
        <v>6175</v>
      </c>
      <c r="D5802">
        <v>0</v>
      </c>
      <c r="E5802">
        <v>97</v>
      </c>
    </row>
    <row r="5803" spans="1:5" hidden="1" x14ac:dyDescent="0.25">
      <c r="A5803">
        <v>414</v>
      </c>
      <c r="B5803" t="s">
        <v>49</v>
      </c>
      <c r="C5803" t="s">
        <v>12813</v>
      </c>
      <c r="D5803">
        <v>0</v>
      </c>
      <c r="E5803">
        <v>0</v>
      </c>
    </row>
    <row r="5804" spans="1:5" hidden="1" x14ac:dyDescent="0.25">
      <c r="A5804">
        <v>525</v>
      </c>
      <c r="B5804" t="s">
        <v>678</v>
      </c>
      <c r="C5804" t="s">
        <v>6176</v>
      </c>
      <c r="D5804">
        <v>0</v>
      </c>
      <c r="E5804">
        <v>97</v>
      </c>
    </row>
    <row r="5805" spans="1:5" hidden="1" x14ac:dyDescent="0.25">
      <c r="A5805">
        <v>2115</v>
      </c>
      <c r="B5805" t="s">
        <v>35</v>
      </c>
      <c r="C5805" t="s">
        <v>6177</v>
      </c>
      <c r="D5805">
        <v>0</v>
      </c>
      <c r="E5805">
        <v>97</v>
      </c>
    </row>
    <row r="5806" spans="1:5" hidden="1" x14ac:dyDescent="0.25">
      <c r="A5806">
        <v>636</v>
      </c>
      <c r="B5806" t="s">
        <v>296</v>
      </c>
      <c r="C5806" t="s">
        <v>6178</v>
      </c>
      <c r="D5806">
        <v>0</v>
      </c>
      <c r="E5806">
        <v>97</v>
      </c>
    </row>
    <row r="5807" spans="1:5" hidden="1" x14ac:dyDescent="0.25">
      <c r="A5807">
        <v>1025</v>
      </c>
      <c r="B5807" t="s">
        <v>413</v>
      </c>
      <c r="C5807" t="s">
        <v>6179</v>
      </c>
      <c r="D5807">
        <v>0</v>
      </c>
      <c r="E5807">
        <v>97</v>
      </c>
    </row>
    <row r="5808" spans="1:5" hidden="1" x14ac:dyDescent="0.25">
      <c r="A5808">
        <v>673</v>
      </c>
      <c r="B5808" t="s">
        <v>172</v>
      </c>
      <c r="C5808" t="s">
        <v>6180</v>
      </c>
      <c r="D5808">
        <v>0</v>
      </c>
      <c r="E5808">
        <v>97</v>
      </c>
    </row>
    <row r="5809" spans="1:5" hidden="1" x14ac:dyDescent="0.25">
      <c r="A5809">
        <v>1022</v>
      </c>
      <c r="B5809" t="s">
        <v>939</v>
      </c>
      <c r="C5809" t="s">
        <v>6181</v>
      </c>
      <c r="D5809">
        <v>0</v>
      </c>
      <c r="E5809">
        <v>97</v>
      </c>
    </row>
    <row r="5810" spans="1:5" hidden="1" x14ac:dyDescent="0.25">
      <c r="A5810">
        <v>636</v>
      </c>
      <c r="B5810" t="s">
        <v>296</v>
      </c>
      <c r="C5810" t="s">
        <v>6182</v>
      </c>
      <c r="D5810">
        <v>0</v>
      </c>
      <c r="E5810">
        <v>97</v>
      </c>
    </row>
    <row r="5811" spans="1:5" hidden="1" x14ac:dyDescent="0.25">
      <c r="A5811">
        <v>630</v>
      </c>
      <c r="B5811" t="s">
        <v>999</v>
      </c>
      <c r="C5811" t="s">
        <v>6183</v>
      </c>
      <c r="D5811">
        <v>0</v>
      </c>
      <c r="E5811">
        <v>97</v>
      </c>
    </row>
    <row r="5812" spans="1:5" hidden="1" x14ac:dyDescent="0.25">
      <c r="A5812">
        <v>601</v>
      </c>
      <c r="B5812" t="s">
        <v>3463</v>
      </c>
      <c r="C5812" t="s">
        <v>6184</v>
      </c>
      <c r="D5812">
        <v>0</v>
      </c>
      <c r="E5812">
        <v>97</v>
      </c>
    </row>
    <row r="5813" spans="1:5" hidden="1" x14ac:dyDescent="0.25">
      <c r="A5813">
        <v>1894</v>
      </c>
      <c r="B5813" t="s">
        <v>286</v>
      </c>
      <c r="C5813" t="s">
        <v>6185</v>
      </c>
      <c r="D5813">
        <v>0</v>
      </c>
      <c r="E5813">
        <v>97</v>
      </c>
    </row>
    <row r="5814" spans="1:5" hidden="1" x14ac:dyDescent="0.25">
      <c r="A5814">
        <v>1968</v>
      </c>
      <c r="B5814" t="s">
        <v>849</v>
      </c>
      <c r="C5814" t="s">
        <v>6186</v>
      </c>
      <c r="D5814">
        <v>0</v>
      </c>
      <c r="E5814">
        <v>97</v>
      </c>
    </row>
    <row r="5815" spans="1:5" hidden="1" x14ac:dyDescent="0.25">
      <c r="A5815">
        <v>988</v>
      </c>
      <c r="B5815" t="s">
        <v>317</v>
      </c>
      <c r="C5815" t="s">
        <v>6187</v>
      </c>
      <c r="D5815">
        <v>0</v>
      </c>
      <c r="E5815">
        <v>97</v>
      </c>
    </row>
    <row r="5816" spans="1:5" hidden="1" x14ac:dyDescent="0.25">
      <c r="A5816">
        <v>893</v>
      </c>
      <c r="B5816" t="s">
        <v>80</v>
      </c>
      <c r="C5816" t="s">
        <v>6188</v>
      </c>
      <c r="D5816">
        <v>0</v>
      </c>
      <c r="E5816">
        <v>97</v>
      </c>
    </row>
    <row r="5817" spans="1:5" hidden="1" x14ac:dyDescent="0.25">
      <c r="A5817">
        <v>382</v>
      </c>
      <c r="B5817" t="s">
        <v>9</v>
      </c>
      <c r="C5817" t="s">
        <v>6189</v>
      </c>
      <c r="D5817">
        <v>0</v>
      </c>
      <c r="E5817">
        <v>97</v>
      </c>
    </row>
    <row r="5818" spans="1:5" hidden="1" x14ac:dyDescent="0.25">
      <c r="A5818">
        <v>2103</v>
      </c>
      <c r="B5818" t="s">
        <v>226</v>
      </c>
      <c r="C5818" t="s">
        <v>6190</v>
      </c>
      <c r="D5818">
        <v>0</v>
      </c>
      <c r="E5818">
        <v>97</v>
      </c>
    </row>
    <row r="5819" spans="1:5" hidden="1" x14ac:dyDescent="0.25">
      <c r="A5819">
        <v>1875</v>
      </c>
      <c r="B5819" t="s">
        <v>107</v>
      </c>
      <c r="C5819" t="s">
        <v>6191</v>
      </c>
      <c r="D5819">
        <v>0</v>
      </c>
      <c r="E5819">
        <v>97</v>
      </c>
    </row>
    <row r="5820" spans="1:5" hidden="1" x14ac:dyDescent="0.25">
      <c r="A5820">
        <v>661</v>
      </c>
      <c r="B5820" t="s">
        <v>124</v>
      </c>
      <c r="C5820" t="s">
        <v>6192</v>
      </c>
      <c r="D5820">
        <v>0</v>
      </c>
      <c r="E5820">
        <v>97</v>
      </c>
    </row>
    <row r="5821" spans="1:5" hidden="1" x14ac:dyDescent="0.25">
      <c r="A5821">
        <v>1046</v>
      </c>
      <c r="B5821" t="s">
        <v>136</v>
      </c>
      <c r="C5821" t="s">
        <v>6193</v>
      </c>
      <c r="D5821">
        <v>0</v>
      </c>
      <c r="E5821">
        <v>97</v>
      </c>
    </row>
    <row r="5822" spans="1:5" hidden="1" x14ac:dyDescent="0.25">
      <c r="A5822">
        <v>958</v>
      </c>
      <c r="B5822" t="s">
        <v>1561</v>
      </c>
      <c r="C5822" t="s">
        <v>6194</v>
      </c>
      <c r="D5822">
        <v>0</v>
      </c>
      <c r="E5822">
        <v>97</v>
      </c>
    </row>
    <row r="5823" spans="1:5" hidden="1" x14ac:dyDescent="0.25">
      <c r="A5823">
        <v>797</v>
      </c>
      <c r="B5823" t="s">
        <v>631</v>
      </c>
      <c r="C5823" t="s">
        <v>6195</v>
      </c>
      <c r="D5823">
        <v>0</v>
      </c>
      <c r="E5823">
        <v>97</v>
      </c>
    </row>
    <row r="5824" spans="1:5" hidden="1" x14ac:dyDescent="0.25">
      <c r="A5824">
        <v>513</v>
      </c>
      <c r="B5824" t="s">
        <v>61</v>
      </c>
      <c r="C5824" t="s">
        <v>6196</v>
      </c>
      <c r="D5824">
        <v>0</v>
      </c>
      <c r="E5824">
        <v>97</v>
      </c>
    </row>
    <row r="5825" spans="1:5" hidden="1" x14ac:dyDescent="0.25">
      <c r="A5825">
        <v>1111</v>
      </c>
      <c r="B5825" t="s">
        <v>30</v>
      </c>
      <c r="C5825" t="s">
        <v>6197</v>
      </c>
      <c r="D5825">
        <v>0</v>
      </c>
      <c r="E5825">
        <v>97</v>
      </c>
    </row>
    <row r="5826" spans="1:5" hidden="1" x14ac:dyDescent="0.25">
      <c r="A5826">
        <v>846</v>
      </c>
      <c r="B5826" t="s">
        <v>344</v>
      </c>
      <c r="C5826" t="s">
        <v>6198</v>
      </c>
      <c r="D5826">
        <v>0</v>
      </c>
      <c r="E5826">
        <v>97</v>
      </c>
    </row>
    <row r="5827" spans="1:5" hidden="1" x14ac:dyDescent="0.25">
      <c r="A5827">
        <v>413</v>
      </c>
      <c r="B5827" t="s">
        <v>2309</v>
      </c>
      <c r="C5827" t="s">
        <v>6199</v>
      </c>
      <c r="D5827">
        <v>0</v>
      </c>
      <c r="E5827">
        <v>97</v>
      </c>
    </row>
    <row r="5828" spans="1:5" hidden="1" x14ac:dyDescent="0.25">
      <c r="A5828">
        <v>846</v>
      </c>
      <c r="B5828" t="s">
        <v>344</v>
      </c>
      <c r="C5828" t="s">
        <v>6200</v>
      </c>
      <c r="D5828">
        <v>0</v>
      </c>
      <c r="E5828">
        <v>97</v>
      </c>
    </row>
    <row r="5829" spans="1:5" hidden="1" x14ac:dyDescent="0.25">
      <c r="A5829">
        <v>1163</v>
      </c>
      <c r="B5829" t="s">
        <v>987</v>
      </c>
      <c r="C5829" t="s">
        <v>6201</v>
      </c>
      <c r="D5829">
        <v>0</v>
      </c>
      <c r="E5829">
        <v>97</v>
      </c>
    </row>
    <row r="5830" spans="1:5" hidden="1" x14ac:dyDescent="0.25">
      <c r="A5830">
        <v>760</v>
      </c>
      <c r="B5830" t="s">
        <v>5387</v>
      </c>
      <c r="C5830" t="s">
        <v>6202</v>
      </c>
      <c r="D5830">
        <v>0</v>
      </c>
      <c r="E5830">
        <v>97</v>
      </c>
    </row>
    <row r="5831" spans="1:5" hidden="1" x14ac:dyDescent="0.25">
      <c r="A5831">
        <v>893</v>
      </c>
      <c r="B5831" t="s">
        <v>80</v>
      </c>
      <c r="C5831" t="s">
        <v>6203</v>
      </c>
      <c r="D5831">
        <v>0</v>
      </c>
      <c r="E5831">
        <v>97</v>
      </c>
    </row>
    <row r="5832" spans="1:5" hidden="1" x14ac:dyDescent="0.25">
      <c r="A5832">
        <v>2204</v>
      </c>
      <c r="B5832" t="s">
        <v>538</v>
      </c>
      <c r="C5832" t="s">
        <v>6204</v>
      </c>
      <c r="D5832">
        <v>0</v>
      </c>
      <c r="E5832">
        <v>97</v>
      </c>
    </row>
    <row r="5833" spans="1:5" hidden="1" x14ac:dyDescent="0.25">
      <c r="A5833">
        <v>414</v>
      </c>
      <c r="B5833" t="s">
        <v>49</v>
      </c>
      <c r="C5833" t="s">
        <v>6205</v>
      </c>
      <c r="D5833">
        <v>0</v>
      </c>
      <c r="E5833">
        <v>97</v>
      </c>
    </row>
    <row r="5834" spans="1:5" hidden="1" x14ac:dyDescent="0.25">
      <c r="A5834">
        <v>1066</v>
      </c>
      <c r="B5834" t="s">
        <v>17</v>
      </c>
      <c r="C5834" t="s">
        <v>6206</v>
      </c>
      <c r="D5834">
        <v>0</v>
      </c>
      <c r="E5834">
        <v>97</v>
      </c>
    </row>
    <row r="5835" spans="1:5" hidden="1" x14ac:dyDescent="0.25">
      <c r="A5835">
        <v>2115</v>
      </c>
      <c r="B5835" t="s">
        <v>35</v>
      </c>
      <c r="C5835" t="s">
        <v>6207</v>
      </c>
      <c r="D5835">
        <v>0</v>
      </c>
      <c r="E5835">
        <v>97</v>
      </c>
    </row>
    <row r="5836" spans="1:5" hidden="1" x14ac:dyDescent="0.25">
      <c r="A5836">
        <v>1098</v>
      </c>
      <c r="B5836" t="s">
        <v>502</v>
      </c>
      <c r="C5836" t="s">
        <v>6208</v>
      </c>
      <c r="D5836">
        <v>0</v>
      </c>
      <c r="E5836">
        <v>97</v>
      </c>
    </row>
    <row r="5837" spans="1:5" hidden="1" x14ac:dyDescent="0.25">
      <c r="A5837">
        <v>1876</v>
      </c>
      <c r="B5837" t="s">
        <v>57</v>
      </c>
      <c r="C5837" t="s">
        <v>6209</v>
      </c>
      <c r="D5837">
        <v>0</v>
      </c>
      <c r="E5837">
        <v>97</v>
      </c>
    </row>
    <row r="5838" spans="1:5" hidden="1" x14ac:dyDescent="0.25">
      <c r="A5838">
        <v>2127</v>
      </c>
      <c r="B5838" t="s">
        <v>697</v>
      </c>
      <c r="C5838" t="s">
        <v>6210</v>
      </c>
      <c r="D5838">
        <v>0</v>
      </c>
      <c r="E5838">
        <v>97</v>
      </c>
    </row>
    <row r="5839" spans="1:5" hidden="1" x14ac:dyDescent="0.25">
      <c r="A5839">
        <v>772</v>
      </c>
      <c r="B5839" t="s">
        <v>740</v>
      </c>
      <c r="C5839" t="s">
        <v>6211</v>
      </c>
      <c r="D5839">
        <v>0</v>
      </c>
      <c r="E5839">
        <v>97</v>
      </c>
    </row>
    <row r="5840" spans="1:5" hidden="1" x14ac:dyDescent="0.25">
      <c r="A5840">
        <v>1954</v>
      </c>
      <c r="B5840" t="s">
        <v>83</v>
      </c>
      <c r="C5840" t="s">
        <v>6212</v>
      </c>
      <c r="D5840">
        <v>0</v>
      </c>
      <c r="E5840">
        <v>97</v>
      </c>
    </row>
    <row r="5841" spans="1:5" hidden="1" x14ac:dyDescent="0.25">
      <c r="A5841">
        <v>513</v>
      </c>
      <c r="B5841" t="s">
        <v>61</v>
      </c>
      <c r="C5841" t="s">
        <v>6213</v>
      </c>
      <c r="D5841">
        <v>0</v>
      </c>
      <c r="E5841">
        <v>97</v>
      </c>
    </row>
    <row r="5842" spans="1:5" hidden="1" x14ac:dyDescent="0.25">
      <c r="A5842">
        <v>1102</v>
      </c>
      <c r="B5842" t="s">
        <v>166</v>
      </c>
      <c r="C5842" t="s">
        <v>6214</v>
      </c>
      <c r="D5842">
        <v>0</v>
      </c>
      <c r="E5842">
        <v>97</v>
      </c>
    </row>
    <row r="5843" spans="1:5" hidden="1" x14ac:dyDescent="0.25">
      <c r="A5843">
        <v>1111</v>
      </c>
      <c r="B5843" t="s">
        <v>30</v>
      </c>
      <c r="C5843" t="s">
        <v>6215</v>
      </c>
      <c r="D5843">
        <v>0</v>
      </c>
      <c r="E5843">
        <v>97</v>
      </c>
    </row>
    <row r="5844" spans="1:5" hidden="1" x14ac:dyDescent="0.25">
      <c r="A5844">
        <v>435</v>
      </c>
      <c r="B5844" t="s">
        <v>126</v>
      </c>
      <c r="C5844" t="s">
        <v>6216</v>
      </c>
      <c r="D5844">
        <v>0</v>
      </c>
      <c r="E5844">
        <v>97</v>
      </c>
    </row>
    <row r="5845" spans="1:5" hidden="1" x14ac:dyDescent="0.25">
      <c r="A5845">
        <v>890</v>
      </c>
      <c r="B5845" t="s">
        <v>952</v>
      </c>
      <c r="C5845" t="e">
        <f>-Emilio asintió con suficiencia- a Helena no puedes preguntarle de frente si quiere estar contigo</f>
        <v>#NAME?</v>
      </c>
      <c r="D5845">
        <v>0</v>
      </c>
      <c r="E5845">
        <v>97</v>
      </c>
    </row>
    <row r="5846" spans="1:5" hidden="1" x14ac:dyDescent="0.25">
      <c r="A5846">
        <v>1040</v>
      </c>
      <c r="B5846" t="s">
        <v>1898</v>
      </c>
      <c r="C5846" t="s">
        <v>6217</v>
      </c>
      <c r="D5846">
        <v>0</v>
      </c>
      <c r="E5846">
        <v>97</v>
      </c>
    </row>
    <row r="5847" spans="1:5" hidden="1" x14ac:dyDescent="0.25">
      <c r="A5847">
        <v>895</v>
      </c>
      <c r="B5847" t="s">
        <v>1833</v>
      </c>
      <c r="C5847" t="s">
        <v>6218</v>
      </c>
      <c r="D5847">
        <v>0</v>
      </c>
      <c r="E5847">
        <v>97</v>
      </c>
    </row>
    <row r="5848" spans="1:5" hidden="1" x14ac:dyDescent="0.25">
      <c r="A5848">
        <v>572</v>
      </c>
      <c r="B5848" t="s">
        <v>634</v>
      </c>
      <c r="C5848" t="s">
        <v>6219</v>
      </c>
      <c r="D5848">
        <v>0</v>
      </c>
      <c r="E5848">
        <v>97</v>
      </c>
    </row>
    <row r="5849" spans="1:5" hidden="1" x14ac:dyDescent="0.25">
      <c r="A5849">
        <v>1954</v>
      </c>
      <c r="B5849" t="s">
        <v>83</v>
      </c>
      <c r="C5849" t="s">
        <v>6220</v>
      </c>
      <c r="D5849">
        <v>0</v>
      </c>
      <c r="E5849">
        <v>97</v>
      </c>
    </row>
    <row r="5850" spans="1:5" hidden="1" x14ac:dyDescent="0.25">
      <c r="A5850">
        <v>1111</v>
      </c>
      <c r="B5850" t="s">
        <v>30</v>
      </c>
      <c r="C5850" t="s">
        <v>6221</v>
      </c>
      <c r="D5850">
        <v>0</v>
      </c>
      <c r="E5850">
        <v>97</v>
      </c>
    </row>
    <row r="5851" spans="1:5" hidden="1" x14ac:dyDescent="0.25">
      <c r="A5851">
        <v>1111</v>
      </c>
      <c r="B5851" t="s">
        <v>30</v>
      </c>
      <c r="C5851" t="s">
        <v>6222</v>
      </c>
      <c r="D5851">
        <v>0</v>
      </c>
      <c r="E5851">
        <v>97</v>
      </c>
    </row>
    <row r="5852" spans="1:5" hidden="1" x14ac:dyDescent="0.25">
      <c r="A5852">
        <v>1253</v>
      </c>
      <c r="B5852" t="s">
        <v>205</v>
      </c>
      <c r="C5852" t="s">
        <v>6223</v>
      </c>
      <c r="D5852">
        <v>0</v>
      </c>
      <c r="E5852">
        <v>98</v>
      </c>
    </row>
    <row r="5853" spans="1:5" hidden="1" x14ac:dyDescent="0.25">
      <c r="A5853">
        <v>1709</v>
      </c>
      <c r="B5853" t="s">
        <v>541</v>
      </c>
      <c r="C5853" t="s">
        <v>6224</v>
      </c>
      <c r="D5853">
        <v>0</v>
      </c>
      <c r="E5853">
        <v>98</v>
      </c>
    </row>
    <row r="5854" spans="1:5" hidden="1" x14ac:dyDescent="0.25">
      <c r="A5854">
        <v>1876</v>
      </c>
      <c r="B5854" t="s">
        <v>57</v>
      </c>
      <c r="C5854" t="s">
        <v>6225</v>
      </c>
      <c r="D5854">
        <v>0</v>
      </c>
      <c r="E5854">
        <v>98</v>
      </c>
    </row>
    <row r="5855" spans="1:5" hidden="1" x14ac:dyDescent="0.25">
      <c r="A5855">
        <v>293</v>
      </c>
      <c r="B5855" t="s">
        <v>313</v>
      </c>
      <c r="C5855" t="s">
        <v>6226</v>
      </c>
      <c r="D5855">
        <v>0</v>
      </c>
      <c r="E5855">
        <v>98</v>
      </c>
    </row>
    <row r="5856" spans="1:5" hidden="1" x14ac:dyDescent="0.25">
      <c r="A5856">
        <v>1501</v>
      </c>
      <c r="B5856" t="s">
        <v>118</v>
      </c>
      <c r="C5856" t="s">
        <v>6227</v>
      </c>
      <c r="D5856">
        <v>0</v>
      </c>
      <c r="E5856">
        <v>98</v>
      </c>
    </row>
    <row r="5857" spans="1:5" hidden="1" x14ac:dyDescent="0.25">
      <c r="A5857">
        <v>772</v>
      </c>
      <c r="B5857" t="s">
        <v>740</v>
      </c>
      <c r="C5857" t="s">
        <v>6228</v>
      </c>
      <c r="D5857">
        <v>0</v>
      </c>
      <c r="E5857">
        <v>98</v>
      </c>
    </row>
    <row r="5858" spans="1:5" hidden="1" x14ac:dyDescent="0.25">
      <c r="A5858">
        <v>1607</v>
      </c>
      <c r="B5858" t="s">
        <v>2172</v>
      </c>
      <c r="C5858" t="s">
        <v>6229</v>
      </c>
      <c r="D5858">
        <v>0</v>
      </c>
      <c r="E5858">
        <v>98</v>
      </c>
    </row>
    <row r="5859" spans="1:5" hidden="1" x14ac:dyDescent="0.25">
      <c r="A5859">
        <v>1756</v>
      </c>
      <c r="B5859" t="s">
        <v>6230</v>
      </c>
      <c r="C5859" t="s">
        <v>6231</v>
      </c>
      <c r="D5859">
        <v>0</v>
      </c>
      <c r="E5859">
        <v>98</v>
      </c>
    </row>
    <row r="5860" spans="1:5" hidden="1" x14ac:dyDescent="0.25">
      <c r="A5860">
        <v>48</v>
      </c>
      <c r="B5860" t="s">
        <v>3526</v>
      </c>
      <c r="C5860" t="s">
        <v>6232</v>
      </c>
      <c r="D5860">
        <v>0</v>
      </c>
      <c r="E5860">
        <v>98</v>
      </c>
    </row>
    <row r="5861" spans="1:5" hidden="1" x14ac:dyDescent="0.25">
      <c r="A5861">
        <v>1441</v>
      </c>
      <c r="B5861" t="s">
        <v>2247</v>
      </c>
      <c r="C5861" t="s">
        <v>6233</v>
      </c>
      <c r="D5861">
        <v>0</v>
      </c>
      <c r="E5861">
        <v>98</v>
      </c>
    </row>
    <row r="5862" spans="1:5" hidden="1" x14ac:dyDescent="0.25">
      <c r="A5862">
        <v>275</v>
      </c>
      <c r="B5862" t="s">
        <v>33</v>
      </c>
      <c r="C5862" t="s">
        <v>6234</v>
      </c>
      <c r="D5862">
        <v>0</v>
      </c>
      <c r="E5862">
        <v>98</v>
      </c>
    </row>
    <row r="5863" spans="1:5" hidden="1" x14ac:dyDescent="0.25">
      <c r="A5863">
        <v>1763</v>
      </c>
      <c r="B5863" t="s">
        <v>4397</v>
      </c>
      <c r="C5863" t="s">
        <v>6235</v>
      </c>
      <c r="D5863">
        <v>0</v>
      </c>
      <c r="E5863">
        <v>98</v>
      </c>
    </row>
    <row r="5864" spans="1:5" hidden="1" x14ac:dyDescent="0.25">
      <c r="A5864">
        <v>258</v>
      </c>
      <c r="B5864" t="s">
        <v>380</v>
      </c>
      <c r="C5864" t="s">
        <v>6236</v>
      </c>
      <c r="D5864">
        <v>0</v>
      </c>
      <c r="E5864">
        <v>98</v>
      </c>
    </row>
    <row r="5865" spans="1:5" hidden="1" x14ac:dyDescent="0.25">
      <c r="A5865">
        <v>275</v>
      </c>
      <c r="B5865" t="s">
        <v>33</v>
      </c>
      <c r="C5865" t="s">
        <v>6237</v>
      </c>
      <c r="D5865">
        <v>0</v>
      </c>
      <c r="E5865">
        <v>98</v>
      </c>
    </row>
    <row r="5866" spans="1:5" hidden="1" x14ac:dyDescent="0.25">
      <c r="A5866">
        <v>1237</v>
      </c>
      <c r="B5866" t="s">
        <v>15</v>
      </c>
      <c r="C5866" t="s">
        <v>6238</v>
      </c>
      <c r="D5866">
        <v>0</v>
      </c>
      <c r="E5866">
        <v>98</v>
      </c>
    </row>
    <row r="5867" spans="1:5" hidden="1" x14ac:dyDescent="0.25">
      <c r="A5867">
        <v>1876</v>
      </c>
      <c r="B5867" t="s">
        <v>57</v>
      </c>
      <c r="C5867" t="s">
        <v>6239</v>
      </c>
      <c r="D5867">
        <v>0</v>
      </c>
      <c r="E5867">
        <v>98</v>
      </c>
    </row>
    <row r="5868" spans="1:5" hidden="1" x14ac:dyDescent="0.25">
      <c r="A5868">
        <v>1709</v>
      </c>
      <c r="B5868" t="s">
        <v>541</v>
      </c>
      <c r="C5868" t="s">
        <v>6240</v>
      </c>
      <c r="D5868">
        <v>0</v>
      </c>
      <c r="E5868">
        <v>98</v>
      </c>
    </row>
    <row r="5869" spans="1:5" hidden="1" x14ac:dyDescent="0.25">
      <c r="A5869">
        <v>1669</v>
      </c>
      <c r="B5869" t="s">
        <v>176</v>
      </c>
      <c r="C5869" t="s">
        <v>6241</v>
      </c>
      <c r="D5869">
        <v>0</v>
      </c>
      <c r="E5869">
        <v>98</v>
      </c>
    </row>
    <row r="5870" spans="1:5" hidden="1" x14ac:dyDescent="0.25">
      <c r="A5870">
        <v>1056</v>
      </c>
      <c r="B5870" t="s">
        <v>291</v>
      </c>
      <c r="C5870" t="s">
        <v>6242</v>
      </c>
      <c r="D5870">
        <v>0</v>
      </c>
      <c r="E5870">
        <v>98</v>
      </c>
    </row>
    <row r="5871" spans="1:5" hidden="1" x14ac:dyDescent="0.25">
      <c r="A5871">
        <v>499</v>
      </c>
      <c r="B5871" t="s">
        <v>1090</v>
      </c>
      <c r="C5871" t="s">
        <v>6243</v>
      </c>
      <c r="D5871">
        <v>0</v>
      </c>
      <c r="E5871">
        <v>98</v>
      </c>
    </row>
    <row r="5872" spans="1:5" hidden="1" x14ac:dyDescent="0.25">
      <c r="A5872">
        <v>1061</v>
      </c>
      <c r="B5872" t="s">
        <v>535</v>
      </c>
      <c r="C5872" t="s">
        <v>6244</v>
      </c>
      <c r="D5872">
        <v>0</v>
      </c>
      <c r="E5872">
        <v>98</v>
      </c>
    </row>
    <row r="5873" spans="1:5" hidden="1" x14ac:dyDescent="0.25">
      <c r="A5873">
        <v>75</v>
      </c>
      <c r="B5873" t="s">
        <v>5</v>
      </c>
      <c r="C5873" t="s">
        <v>6245</v>
      </c>
      <c r="D5873">
        <v>0</v>
      </c>
      <c r="E5873">
        <v>98</v>
      </c>
    </row>
    <row r="5874" spans="1:5" hidden="1" x14ac:dyDescent="0.25">
      <c r="A5874">
        <v>435</v>
      </c>
      <c r="B5874" t="s">
        <v>126</v>
      </c>
      <c r="C5874" t="s">
        <v>6246</v>
      </c>
      <c r="D5874">
        <v>0</v>
      </c>
      <c r="E5874">
        <v>98</v>
      </c>
    </row>
    <row r="5875" spans="1:5" hidden="1" x14ac:dyDescent="0.25">
      <c r="A5875">
        <v>1614</v>
      </c>
      <c r="B5875" t="s">
        <v>6247</v>
      </c>
      <c r="C5875" t="s">
        <v>6248</v>
      </c>
      <c r="D5875">
        <v>0</v>
      </c>
      <c r="E5875">
        <v>98</v>
      </c>
    </row>
    <row r="5876" spans="1:5" hidden="1" x14ac:dyDescent="0.25">
      <c r="A5876">
        <v>990</v>
      </c>
      <c r="B5876" t="s">
        <v>6249</v>
      </c>
      <c r="C5876" t="s">
        <v>6250</v>
      </c>
      <c r="D5876">
        <v>0</v>
      </c>
      <c r="E5876">
        <v>98</v>
      </c>
    </row>
    <row r="5877" spans="1:5" hidden="1" x14ac:dyDescent="0.25">
      <c r="A5877">
        <v>1860</v>
      </c>
      <c r="B5877" t="s">
        <v>348</v>
      </c>
      <c r="C5877" t="s">
        <v>6251</v>
      </c>
      <c r="D5877">
        <v>0</v>
      </c>
      <c r="E5877">
        <v>98</v>
      </c>
    </row>
    <row r="5878" spans="1:5" hidden="1" x14ac:dyDescent="0.25">
      <c r="A5878">
        <v>2189</v>
      </c>
      <c r="B5878" t="s">
        <v>37</v>
      </c>
      <c r="C5878" t="s">
        <v>6252</v>
      </c>
      <c r="D5878">
        <v>0</v>
      </c>
      <c r="E5878">
        <v>98</v>
      </c>
    </row>
    <row r="5879" spans="1:5" hidden="1" x14ac:dyDescent="0.25">
      <c r="A5879">
        <v>1860</v>
      </c>
      <c r="B5879" t="s">
        <v>348</v>
      </c>
      <c r="C5879" t="s">
        <v>6253</v>
      </c>
      <c r="D5879">
        <v>0</v>
      </c>
      <c r="E5879">
        <v>98</v>
      </c>
    </row>
    <row r="5880" spans="1:5" hidden="1" x14ac:dyDescent="0.25">
      <c r="A5880">
        <v>2302</v>
      </c>
      <c r="B5880" t="s">
        <v>6254</v>
      </c>
      <c r="C5880" t="s">
        <v>6255</v>
      </c>
      <c r="D5880">
        <v>0</v>
      </c>
      <c r="E5880">
        <v>98</v>
      </c>
    </row>
    <row r="5881" spans="1:5" hidden="1" x14ac:dyDescent="0.25">
      <c r="A5881">
        <v>414</v>
      </c>
      <c r="B5881" t="s">
        <v>49</v>
      </c>
      <c r="C5881" t="s">
        <v>6256</v>
      </c>
      <c r="D5881">
        <v>0</v>
      </c>
      <c r="E5881">
        <v>98</v>
      </c>
    </row>
    <row r="5882" spans="1:5" hidden="1" x14ac:dyDescent="0.25">
      <c r="A5882">
        <v>1111</v>
      </c>
      <c r="B5882" t="s">
        <v>30</v>
      </c>
      <c r="C5882" t="s">
        <v>6257</v>
      </c>
      <c r="D5882">
        <v>0</v>
      </c>
      <c r="E5882">
        <v>98</v>
      </c>
    </row>
    <row r="5883" spans="1:5" hidden="1" x14ac:dyDescent="0.25">
      <c r="A5883">
        <v>1025</v>
      </c>
      <c r="B5883" t="s">
        <v>413</v>
      </c>
      <c r="C5883" t="s">
        <v>6258</v>
      </c>
      <c r="D5883">
        <v>0</v>
      </c>
      <c r="E5883">
        <v>98</v>
      </c>
    </row>
    <row r="5884" spans="1:5" hidden="1" x14ac:dyDescent="0.25">
      <c r="A5884">
        <v>2291</v>
      </c>
      <c r="B5884" t="s">
        <v>86</v>
      </c>
      <c r="C5884" t="s">
        <v>6259</v>
      </c>
      <c r="D5884">
        <v>0</v>
      </c>
      <c r="E5884">
        <v>98</v>
      </c>
    </row>
    <row r="5885" spans="1:5" hidden="1" x14ac:dyDescent="0.25">
      <c r="A5885">
        <v>601</v>
      </c>
      <c r="B5885" t="s">
        <v>3463</v>
      </c>
      <c r="C5885" t="s">
        <v>6260</v>
      </c>
      <c r="D5885">
        <v>0</v>
      </c>
      <c r="E5885">
        <v>98</v>
      </c>
    </row>
    <row r="5886" spans="1:5" hidden="1" x14ac:dyDescent="0.25">
      <c r="A5886">
        <v>1432</v>
      </c>
      <c r="B5886" t="s">
        <v>233</v>
      </c>
      <c r="C5886" t="s">
        <v>6261</v>
      </c>
      <c r="D5886">
        <v>0</v>
      </c>
      <c r="E5886">
        <v>98</v>
      </c>
    </row>
    <row r="5887" spans="1:5" hidden="1" x14ac:dyDescent="0.25">
      <c r="A5887">
        <v>587</v>
      </c>
      <c r="B5887" t="s">
        <v>289</v>
      </c>
      <c r="C5887" t="s">
        <v>6262</v>
      </c>
      <c r="D5887">
        <v>0</v>
      </c>
      <c r="E5887">
        <v>98</v>
      </c>
    </row>
    <row r="5888" spans="1:5" hidden="1" x14ac:dyDescent="0.25">
      <c r="A5888">
        <v>317</v>
      </c>
      <c r="B5888" t="s">
        <v>484</v>
      </c>
      <c r="C5888" t="s">
        <v>6263</v>
      </c>
      <c r="D5888">
        <v>0</v>
      </c>
      <c r="E5888">
        <v>98</v>
      </c>
    </row>
    <row r="5889" spans="1:5" hidden="1" x14ac:dyDescent="0.25">
      <c r="A5889">
        <v>1692</v>
      </c>
      <c r="B5889" t="s">
        <v>202</v>
      </c>
      <c r="C5889" t="s">
        <v>6264</v>
      </c>
      <c r="D5889">
        <v>0</v>
      </c>
      <c r="E5889">
        <v>98</v>
      </c>
    </row>
    <row r="5890" spans="1:5" hidden="1" x14ac:dyDescent="0.25">
      <c r="A5890">
        <v>2316</v>
      </c>
      <c r="B5890" t="s">
        <v>42</v>
      </c>
      <c r="C5890" t="s">
        <v>6265</v>
      </c>
      <c r="D5890">
        <v>0</v>
      </c>
      <c r="E5890">
        <v>98</v>
      </c>
    </row>
    <row r="5891" spans="1:5" hidden="1" x14ac:dyDescent="0.25">
      <c r="A5891">
        <v>1128</v>
      </c>
      <c r="B5891" t="s">
        <v>494</v>
      </c>
      <c r="C5891" t="e">
        <f>-Todos presos -dijo Alberto- Borrachos, maricones, degenerados, pajeros, todo el mundo a la cárcel</f>
        <v>#NAME?</v>
      </c>
      <c r="D5891">
        <v>0</v>
      </c>
      <c r="E5891">
        <v>98</v>
      </c>
    </row>
    <row r="5892" spans="1:5" hidden="1" x14ac:dyDescent="0.25">
      <c r="A5892">
        <v>1693</v>
      </c>
      <c r="B5892" t="s">
        <v>382</v>
      </c>
      <c r="C5892" t="s">
        <v>6266</v>
      </c>
      <c r="D5892">
        <v>0</v>
      </c>
      <c r="E5892">
        <v>98</v>
      </c>
    </row>
    <row r="5893" spans="1:5" hidden="1" x14ac:dyDescent="0.25">
      <c r="A5893">
        <v>1466</v>
      </c>
      <c r="B5893" t="s">
        <v>4343</v>
      </c>
      <c r="C5893" t="s">
        <v>6267</v>
      </c>
      <c r="D5893">
        <v>0</v>
      </c>
      <c r="E5893">
        <v>98</v>
      </c>
    </row>
    <row r="5894" spans="1:5" hidden="1" x14ac:dyDescent="0.25">
      <c r="A5894">
        <v>2226</v>
      </c>
      <c r="B5894" t="s">
        <v>2444</v>
      </c>
      <c r="C5894" t="s">
        <v>6268</v>
      </c>
      <c r="D5894">
        <v>0</v>
      </c>
      <c r="E5894">
        <v>98</v>
      </c>
    </row>
    <row r="5895" spans="1:5" hidden="1" x14ac:dyDescent="0.25">
      <c r="A5895">
        <v>2305</v>
      </c>
      <c r="B5895" t="s">
        <v>23</v>
      </c>
      <c r="C5895" t="s">
        <v>6269</v>
      </c>
      <c r="D5895">
        <v>0</v>
      </c>
      <c r="E5895">
        <v>98</v>
      </c>
    </row>
    <row r="5896" spans="1:5" hidden="1" x14ac:dyDescent="0.25">
      <c r="A5896">
        <v>1253</v>
      </c>
      <c r="B5896" t="s">
        <v>205</v>
      </c>
      <c r="C5896" t="s">
        <v>6270</v>
      </c>
      <c r="D5896">
        <v>0</v>
      </c>
      <c r="E5896">
        <v>98</v>
      </c>
    </row>
    <row r="5897" spans="1:5" hidden="1" x14ac:dyDescent="0.25">
      <c r="A5897">
        <v>432</v>
      </c>
      <c r="B5897" t="s">
        <v>815</v>
      </c>
      <c r="C5897" t="s">
        <v>6271</v>
      </c>
      <c r="D5897">
        <v>0</v>
      </c>
      <c r="E5897">
        <v>98</v>
      </c>
    </row>
    <row r="5898" spans="1:5" hidden="1" x14ac:dyDescent="0.25">
      <c r="A5898">
        <v>592</v>
      </c>
      <c r="B5898" t="s">
        <v>1388</v>
      </c>
      <c r="C5898" t="s">
        <v>6272</v>
      </c>
      <c r="D5898">
        <v>0</v>
      </c>
      <c r="E5898">
        <v>98</v>
      </c>
    </row>
    <row r="5899" spans="1:5" hidden="1" x14ac:dyDescent="0.25">
      <c r="A5899">
        <v>2115</v>
      </c>
      <c r="B5899" t="s">
        <v>35</v>
      </c>
      <c r="C5899" t="s">
        <v>6273</v>
      </c>
      <c r="D5899">
        <v>0</v>
      </c>
      <c r="E5899">
        <v>98</v>
      </c>
    </row>
    <row r="5900" spans="1:5" hidden="1" x14ac:dyDescent="0.25">
      <c r="A5900">
        <v>591</v>
      </c>
      <c r="B5900" t="s">
        <v>247</v>
      </c>
      <c r="C5900" t="s">
        <v>6274</v>
      </c>
      <c r="D5900">
        <v>0</v>
      </c>
      <c r="E5900">
        <v>98</v>
      </c>
    </row>
    <row r="5901" spans="1:5" hidden="1" x14ac:dyDescent="0.25">
      <c r="A5901">
        <v>846</v>
      </c>
      <c r="B5901" t="s">
        <v>344</v>
      </c>
      <c r="C5901" t="s">
        <v>6275</v>
      </c>
      <c r="D5901">
        <v>0</v>
      </c>
      <c r="E5901">
        <v>98</v>
      </c>
    </row>
    <row r="5902" spans="1:5" hidden="1" x14ac:dyDescent="0.25">
      <c r="A5902">
        <v>261</v>
      </c>
      <c r="B5902" t="s">
        <v>40</v>
      </c>
      <c r="C5902" t="s">
        <v>6276</v>
      </c>
      <c r="D5902">
        <v>0</v>
      </c>
      <c r="E5902">
        <v>98</v>
      </c>
    </row>
    <row r="5903" spans="1:5" hidden="1" x14ac:dyDescent="0.25">
      <c r="A5903">
        <v>931</v>
      </c>
      <c r="B5903" t="s">
        <v>3068</v>
      </c>
      <c r="C5903" t="s">
        <v>6277</v>
      </c>
      <c r="D5903">
        <v>0</v>
      </c>
      <c r="E5903">
        <v>98</v>
      </c>
    </row>
    <row r="5904" spans="1:5" hidden="1" x14ac:dyDescent="0.25">
      <c r="A5904">
        <v>2300</v>
      </c>
      <c r="B5904" t="s">
        <v>2232</v>
      </c>
      <c r="C5904" t="s">
        <v>6278</v>
      </c>
      <c r="D5904">
        <v>0</v>
      </c>
      <c r="E5904">
        <v>98</v>
      </c>
    </row>
    <row r="5905" spans="1:5" hidden="1" x14ac:dyDescent="0.25">
      <c r="A5905">
        <v>1111</v>
      </c>
      <c r="B5905" t="s">
        <v>30</v>
      </c>
      <c r="C5905" t="s">
        <v>6279</v>
      </c>
      <c r="D5905">
        <v>0</v>
      </c>
      <c r="E5905">
        <v>98</v>
      </c>
    </row>
    <row r="5906" spans="1:5" hidden="1" x14ac:dyDescent="0.25">
      <c r="A5906">
        <v>2254</v>
      </c>
      <c r="B5906" t="s">
        <v>4016</v>
      </c>
      <c r="C5906" t="s">
        <v>6280</v>
      </c>
      <c r="D5906">
        <v>0</v>
      </c>
      <c r="E5906">
        <v>98</v>
      </c>
    </row>
    <row r="5907" spans="1:5" hidden="1" x14ac:dyDescent="0.25">
      <c r="A5907">
        <v>2299</v>
      </c>
      <c r="B5907" t="s">
        <v>338</v>
      </c>
      <c r="C5907" t="s">
        <v>6281</v>
      </c>
      <c r="D5907">
        <v>0</v>
      </c>
      <c r="E5907">
        <v>98</v>
      </c>
    </row>
    <row r="5908" spans="1:5" hidden="1" x14ac:dyDescent="0.25">
      <c r="A5908">
        <v>636</v>
      </c>
      <c r="B5908" t="s">
        <v>296</v>
      </c>
      <c r="C5908" t="s">
        <v>6282</v>
      </c>
      <c r="D5908">
        <v>0</v>
      </c>
      <c r="E5908">
        <v>98</v>
      </c>
    </row>
    <row r="5909" spans="1:5" hidden="1" x14ac:dyDescent="0.25">
      <c r="A5909">
        <v>2182</v>
      </c>
      <c r="B5909" t="s">
        <v>113</v>
      </c>
      <c r="C5909" t="s">
        <v>6283</v>
      </c>
      <c r="D5909">
        <v>0</v>
      </c>
      <c r="E5909">
        <v>98</v>
      </c>
    </row>
    <row r="5910" spans="1:5" hidden="1" x14ac:dyDescent="0.25">
      <c r="A5910">
        <v>212</v>
      </c>
      <c r="B5910" t="s">
        <v>111</v>
      </c>
      <c r="C5910" t="s">
        <v>6284</v>
      </c>
      <c r="D5910">
        <v>0</v>
      </c>
      <c r="E5910">
        <v>98</v>
      </c>
    </row>
    <row r="5911" spans="1:5" hidden="1" x14ac:dyDescent="0.25">
      <c r="A5911">
        <v>317</v>
      </c>
      <c r="B5911" t="s">
        <v>484</v>
      </c>
      <c r="C5911" t="s">
        <v>6285</v>
      </c>
      <c r="D5911">
        <v>0</v>
      </c>
      <c r="E5911">
        <v>98</v>
      </c>
    </row>
    <row r="5912" spans="1:5" hidden="1" x14ac:dyDescent="0.25">
      <c r="A5912">
        <v>1876</v>
      </c>
      <c r="B5912" t="s">
        <v>57</v>
      </c>
      <c r="C5912" t="s">
        <v>6286</v>
      </c>
      <c r="D5912">
        <v>0</v>
      </c>
      <c r="E5912">
        <v>98</v>
      </c>
    </row>
    <row r="5913" spans="1:5" hidden="1" x14ac:dyDescent="0.25">
      <c r="A5913">
        <v>428</v>
      </c>
      <c r="B5913" t="s">
        <v>6287</v>
      </c>
      <c r="C5913" t="s">
        <v>6288</v>
      </c>
      <c r="D5913">
        <v>0</v>
      </c>
      <c r="E5913">
        <v>98</v>
      </c>
    </row>
    <row r="5914" spans="1:5" hidden="1" x14ac:dyDescent="0.25">
      <c r="A5914">
        <v>2141</v>
      </c>
      <c r="B5914" t="s">
        <v>328</v>
      </c>
      <c r="C5914" t="s">
        <v>6289</v>
      </c>
      <c r="D5914">
        <v>0</v>
      </c>
      <c r="E5914">
        <v>98</v>
      </c>
    </row>
    <row r="5915" spans="1:5" hidden="1" x14ac:dyDescent="0.25">
      <c r="A5915">
        <v>472</v>
      </c>
      <c r="B5915" t="s">
        <v>2976</v>
      </c>
      <c r="C5915" t="s">
        <v>6290</v>
      </c>
      <c r="D5915">
        <v>0</v>
      </c>
      <c r="E5915">
        <v>98</v>
      </c>
    </row>
    <row r="5916" spans="1:5" hidden="1" x14ac:dyDescent="0.25">
      <c r="A5916">
        <v>434</v>
      </c>
      <c r="B5916" t="s">
        <v>1659</v>
      </c>
      <c r="C5916" t="s">
        <v>6291</v>
      </c>
      <c r="D5916">
        <v>0</v>
      </c>
      <c r="E5916">
        <v>98</v>
      </c>
    </row>
    <row r="5917" spans="1:5" hidden="1" x14ac:dyDescent="0.25">
      <c r="A5917">
        <v>591</v>
      </c>
      <c r="B5917" t="s">
        <v>247</v>
      </c>
      <c r="C5917" t="e">
        <f>-¡Zapatos [8]!Si los otros que me vendió, mal cosidos y de cuero podrido, se rompieron lueguito</f>
        <v>#NAME?</v>
      </c>
      <c r="D5917">
        <v>0</v>
      </c>
      <c r="E5917">
        <v>98</v>
      </c>
    </row>
    <row r="5918" spans="1:5" hidden="1" x14ac:dyDescent="0.25">
      <c r="A5918">
        <v>511</v>
      </c>
      <c r="B5918" t="s">
        <v>239</v>
      </c>
      <c r="C5918" t="s">
        <v>6292</v>
      </c>
      <c r="D5918">
        <v>0</v>
      </c>
      <c r="E5918">
        <v>98</v>
      </c>
    </row>
    <row r="5919" spans="1:5" hidden="1" x14ac:dyDescent="0.25">
      <c r="A5919">
        <v>846</v>
      </c>
      <c r="B5919" t="s">
        <v>344</v>
      </c>
      <c r="C5919" t="s">
        <v>6293</v>
      </c>
      <c r="D5919">
        <v>0</v>
      </c>
      <c r="E5919">
        <v>98</v>
      </c>
    </row>
    <row r="5920" spans="1:5" hidden="1" x14ac:dyDescent="0.25">
      <c r="A5920">
        <v>1225</v>
      </c>
      <c r="B5920" t="s">
        <v>44</v>
      </c>
      <c r="C5920" t="s">
        <v>6294</v>
      </c>
      <c r="D5920">
        <v>0</v>
      </c>
      <c r="E5920">
        <v>98</v>
      </c>
    </row>
    <row r="5921" spans="1:5" hidden="1" x14ac:dyDescent="0.25">
      <c r="A5921">
        <v>2115</v>
      </c>
      <c r="B5921" t="s">
        <v>35</v>
      </c>
      <c r="C5921" t="s">
        <v>6295</v>
      </c>
      <c r="D5921">
        <v>0</v>
      </c>
      <c r="E5921">
        <v>98</v>
      </c>
    </row>
    <row r="5922" spans="1:5" hidden="1" x14ac:dyDescent="0.25">
      <c r="A5922">
        <v>382</v>
      </c>
      <c r="B5922" t="s">
        <v>9</v>
      </c>
      <c r="C5922" t="s">
        <v>6296</v>
      </c>
      <c r="D5922">
        <v>0</v>
      </c>
      <c r="E5922">
        <v>98</v>
      </c>
    </row>
    <row r="5923" spans="1:5" hidden="1" x14ac:dyDescent="0.25">
      <c r="A5923">
        <v>1960</v>
      </c>
      <c r="B5923" t="s">
        <v>1411</v>
      </c>
      <c r="C5923" t="s">
        <v>6297</v>
      </c>
      <c r="D5923">
        <v>0</v>
      </c>
      <c r="E5923">
        <v>98</v>
      </c>
    </row>
    <row r="5924" spans="1:5" hidden="1" x14ac:dyDescent="0.25">
      <c r="A5924">
        <v>513</v>
      </c>
      <c r="B5924" t="s">
        <v>61</v>
      </c>
      <c r="C5924" t="s">
        <v>6298</v>
      </c>
      <c r="D5924">
        <v>0</v>
      </c>
      <c r="E5924">
        <v>98</v>
      </c>
    </row>
    <row r="5925" spans="1:5" hidden="1" x14ac:dyDescent="0.25">
      <c r="A5925">
        <v>22</v>
      </c>
      <c r="B5925" t="s">
        <v>1133</v>
      </c>
      <c r="C5925" t="s">
        <v>6299</v>
      </c>
      <c r="D5925">
        <v>0</v>
      </c>
      <c r="E5925">
        <v>98</v>
      </c>
    </row>
    <row r="5926" spans="1:5" hidden="1" x14ac:dyDescent="0.25">
      <c r="A5926">
        <v>1543</v>
      </c>
      <c r="B5926" t="s">
        <v>6300</v>
      </c>
      <c r="C5926" t="s">
        <v>6301</v>
      </c>
      <c r="D5926">
        <v>0</v>
      </c>
      <c r="E5926">
        <v>98</v>
      </c>
    </row>
    <row r="5927" spans="1:5" hidden="1" x14ac:dyDescent="0.25">
      <c r="A5927">
        <v>1894</v>
      </c>
      <c r="B5927" t="s">
        <v>286</v>
      </c>
      <c r="C5927" t="s">
        <v>6302</v>
      </c>
      <c r="D5927">
        <v>0</v>
      </c>
      <c r="E5927">
        <v>98</v>
      </c>
    </row>
    <row r="5928" spans="1:5" hidden="1" x14ac:dyDescent="0.25">
      <c r="A5928">
        <v>661</v>
      </c>
      <c r="B5928" t="s">
        <v>124</v>
      </c>
      <c r="C5928" t="s">
        <v>6303</v>
      </c>
      <c r="D5928">
        <v>0</v>
      </c>
      <c r="E5928">
        <v>98</v>
      </c>
    </row>
    <row r="5929" spans="1:5" hidden="1" x14ac:dyDescent="0.25">
      <c r="A5929">
        <v>673</v>
      </c>
      <c r="B5929" t="s">
        <v>172</v>
      </c>
      <c r="C5929" t="s">
        <v>6304</v>
      </c>
      <c r="D5929">
        <v>0</v>
      </c>
      <c r="E5929">
        <v>98</v>
      </c>
    </row>
    <row r="5930" spans="1:5" hidden="1" x14ac:dyDescent="0.25">
      <c r="A5930">
        <v>2115</v>
      </c>
      <c r="B5930" t="s">
        <v>35</v>
      </c>
      <c r="C5930" t="s">
        <v>6305</v>
      </c>
      <c r="D5930">
        <v>0</v>
      </c>
      <c r="E5930">
        <v>98</v>
      </c>
    </row>
    <row r="5931" spans="1:5" hidden="1" x14ac:dyDescent="0.25">
      <c r="A5931">
        <v>2115</v>
      </c>
      <c r="B5931" t="s">
        <v>35</v>
      </c>
      <c r="C5931" t="s">
        <v>6306</v>
      </c>
      <c r="D5931">
        <v>0</v>
      </c>
      <c r="E5931">
        <v>98</v>
      </c>
    </row>
    <row r="5932" spans="1:5" hidden="1" x14ac:dyDescent="0.25">
      <c r="A5932">
        <v>2176</v>
      </c>
      <c r="B5932" t="s">
        <v>66</v>
      </c>
      <c r="C5932" t="s">
        <v>6307</v>
      </c>
      <c r="D5932">
        <v>0</v>
      </c>
      <c r="E5932">
        <v>98</v>
      </c>
    </row>
    <row r="5933" spans="1:5" hidden="1" x14ac:dyDescent="0.25">
      <c r="A5933">
        <v>1111</v>
      </c>
      <c r="B5933" t="s">
        <v>30</v>
      </c>
      <c r="C5933" t="s">
        <v>6308</v>
      </c>
      <c r="D5933">
        <v>0</v>
      </c>
      <c r="E5933">
        <v>98</v>
      </c>
    </row>
    <row r="5934" spans="1:5" hidden="1" x14ac:dyDescent="0.25">
      <c r="A5934">
        <v>1046</v>
      </c>
      <c r="B5934" t="s">
        <v>136</v>
      </c>
      <c r="C5934" t="s">
        <v>6309</v>
      </c>
      <c r="D5934">
        <v>0</v>
      </c>
      <c r="E5934">
        <v>99</v>
      </c>
    </row>
    <row r="5935" spans="1:5" x14ac:dyDescent="0.25">
      <c r="A5935">
        <v>1968</v>
      </c>
      <c r="B5935" t="s">
        <v>849</v>
      </c>
      <c r="C5935" t="s">
        <v>6310</v>
      </c>
      <c r="D5935" s="2">
        <v>2</v>
      </c>
      <c r="E5935">
        <v>99</v>
      </c>
    </row>
    <row r="5936" spans="1:5" hidden="1" x14ac:dyDescent="0.25">
      <c r="A5936">
        <v>75</v>
      </c>
      <c r="B5936" t="s">
        <v>5</v>
      </c>
      <c r="C5936" t="s">
        <v>6311</v>
      </c>
      <c r="D5936">
        <v>0</v>
      </c>
      <c r="E5936">
        <v>99</v>
      </c>
    </row>
    <row r="5937" spans="1:5" hidden="1" x14ac:dyDescent="0.25">
      <c r="A5937">
        <v>2115</v>
      </c>
      <c r="B5937" t="s">
        <v>35</v>
      </c>
      <c r="C5937" t="s">
        <v>6312</v>
      </c>
      <c r="D5937">
        <v>0</v>
      </c>
      <c r="E5937">
        <v>99</v>
      </c>
    </row>
    <row r="5938" spans="1:5" hidden="1" x14ac:dyDescent="0.25">
      <c r="A5938">
        <v>2189</v>
      </c>
      <c r="B5938" t="s">
        <v>37</v>
      </c>
      <c r="C5938" t="s">
        <v>6313</v>
      </c>
      <c r="D5938">
        <v>0</v>
      </c>
      <c r="E5938">
        <v>99</v>
      </c>
    </row>
    <row r="5939" spans="1:5" hidden="1" x14ac:dyDescent="0.25">
      <c r="A5939">
        <v>2115</v>
      </c>
      <c r="B5939" t="s">
        <v>35</v>
      </c>
      <c r="C5939" t="s">
        <v>6314</v>
      </c>
      <c r="D5939">
        <v>0</v>
      </c>
      <c r="E5939">
        <v>99</v>
      </c>
    </row>
    <row r="5940" spans="1:5" hidden="1" x14ac:dyDescent="0.25">
      <c r="A5940">
        <v>2209</v>
      </c>
      <c r="B5940" t="s">
        <v>101</v>
      </c>
      <c r="C5940" t="s">
        <v>6315</v>
      </c>
      <c r="D5940">
        <v>0</v>
      </c>
      <c r="E5940">
        <v>99</v>
      </c>
    </row>
    <row r="5941" spans="1:5" hidden="1" x14ac:dyDescent="0.25">
      <c r="A5941">
        <v>1934</v>
      </c>
      <c r="B5941" t="s">
        <v>2127</v>
      </c>
      <c r="C5941" t="s">
        <v>6316</v>
      </c>
      <c r="D5941">
        <v>0</v>
      </c>
      <c r="E5941">
        <v>99</v>
      </c>
    </row>
    <row r="5942" spans="1:5" hidden="1" x14ac:dyDescent="0.25">
      <c r="A5942">
        <v>1764</v>
      </c>
      <c r="B5942" t="s">
        <v>6317</v>
      </c>
      <c r="C5942" t="s">
        <v>6318</v>
      </c>
      <c r="D5942">
        <v>0</v>
      </c>
      <c r="E5942">
        <v>99</v>
      </c>
    </row>
    <row r="5943" spans="1:5" hidden="1" x14ac:dyDescent="0.25">
      <c r="A5943">
        <v>636</v>
      </c>
      <c r="B5943" t="s">
        <v>296</v>
      </c>
      <c r="C5943" t="s">
        <v>6319</v>
      </c>
      <c r="D5943">
        <v>0</v>
      </c>
      <c r="E5943">
        <v>99</v>
      </c>
    </row>
    <row r="5944" spans="1:5" hidden="1" x14ac:dyDescent="0.25">
      <c r="A5944">
        <v>1700</v>
      </c>
      <c r="B5944" t="s">
        <v>625</v>
      </c>
      <c r="C5944" t="s">
        <v>6320</v>
      </c>
      <c r="D5944">
        <v>0</v>
      </c>
      <c r="E5944">
        <v>99</v>
      </c>
    </row>
    <row r="5945" spans="1:5" hidden="1" x14ac:dyDescent="0.25">
      <c r="A5945">
        <v>661</v>
      </c>
      <c r="B5945" t="s">
        <v>124</v>
      </c>
      <c r="C5945" t="s">
        <v>6321</v>
      </c>
      <c r="D5945">
        <v>0</v>
      </c>
      <c r="E5945">
        <v>99</v>
      </c>
    </row>
    <row r="5946" spans="1:5" hidden="1" x14ac:dyDescent="0.25">
      <c r="A5946">
        <v>1552</v>
      </c>
      <c r="B5946" t="s">
        <v>946</v>
      </c>
      <c r="C5946" t="s">
        <v>6322</v>
      </c>
      <c r="D5946">
        <v>0</v>
      </c>
      <c r="E5946">
        <v>99</v>
      </c>
    </row>
    <row r="5947" spans="1:5" hidden="1" x14ac:dyDescent="0.25">
      <c r="A5947">
        <v>75</v>
      </c>
      <c r="B5947" t="s">
        <v>5</v>
      </c>
      <c r="C5947" t="s">
        <v>6323</v>
      </c>
      <c r="D5947">
        <v>0</v>
      </c>
      <c r="E5947">
        <v>99</v>
      </c>
    </row>
    <row r="5948" spans="1:5" hidden="1" x14ac:dyDescent="0.25">
      <c r="A5948">
        <v>2225</v>
      </c>
      <c r="B5948" t="s">
        <v>771</v>
      </c>
      <c r="C5948" t="s">
        <v>6324</v>
      </c>
      <c r="D5948">
        <v>0</v>
      </c>
      <c r="E5948">
        <v>99</v>
      </c>
    </row>
    <row r="5949" spans="1:5" hidden="1" x14ac:dyDescent="0.25">
      <c r="A5949">
        <v>1875</v>
      </c>
      <c r="B5949" t="s">
        <v>107</v>
      </c>
      <c r="C5949" t="s">
        <v>6325</v>
      </c>
      <c r="D5949">
        <v>0</v>
      </c>
      <c r="E5949">
        <v>99</v>
      </c>
    </row>
    <row r="5950" spans="1:5" hidden="1" x14ac:dyDescent="0.25">
      <c r="A5950">
        <v>1414</v>
      </c>
      <c r="B5950" t="s">
        <v>533</v>
      </c>
      <c r="C5950" t="s">
        <v>6326</v>
      </c>
      <c r="D5950">
        <v>0</v>
      </c>
      <c r="E5950">
        <v>99</v>
      </c>
    </row>
    <row r="5951" spans="1:5" hidden="1" x14ac:dyDescent="0.25">
      <c r="A5951">
        <v>234</v>
      </c>
      <c r="B5951" t="s">
        <v>1175</v>
      </c>
      <c r="C5951" t="s">
        <v>6327</v>
      </c>
      <c r="D5951">
        <v>0</v>
      </c>
      <c r="E5951">
        <v>99</v>
      </c>
    </row>
    <row r="5952" spans="1:5" hidden="1" x14ac:dyDescent="0.25">
      <c r="A5952">
        <v>890</v>
      </c>
      <c r="B5952" t="s">
        <v>952</v>
      </c>
      <c r="C5952" t="s">
        <v>6328</v>
      </c>
      <c r="D5952">
        <v>0</v>
      </c>
      <c r="E5952">
        <v>99</v>
      </c>
    </row>
    <row r="5953" spans="1:5" hidden="1" x14ac:dyDescent="0.25">
      <c r="A5953">
        <v>153</v>
      </c>
      <c r="B5953" t="s">
        <v>523</v>
      </c>
      <c r="C5953" t="s">
        <v>6329</v>
      </c>
      <c r="D5953">
        <v>0</v>
      </c>
      <c r="E5953">
        <v>99</v>
      </c>
    </row>
    <row r="5954" spans="1:5" hidden="1" x14ac:dyDescent="0.25">
      <c r="A5954">
        <v>265</v>
      </c>
      <c r="B5954" t="s">
        <v>256</v>
      </c>
      <c r="C5954" t="s">
        <v>6330</v>
      </c>
      <c r="D5954">
        <v>0</v>
      </c>
      <c r="E5954">
        <v>99</v>
      </c>
    </row>
    <row r="5955" spans="1:5" hidden="1" x14ac:dyDescent="0.25">
      <c r="A5955">
        <v>283</v>
      </c>
      <c r="B5955" t="s">
        <v>105</v>
      </c>
      <c r="C5955" t="s">
        <v>6331</v>
      </c>
      <c r="D5955">
        <v>0</v>
      </c>
      <c r="E5955">
        <v>99</v>
      </c>
    </row>
    <row r="5956" spans="1:5" hidden="1" x14ac:dyDescent="0.25">
      <c r="A5956">
        <v>2294</v>
      </c>
      <c r="B5956" t="s">
        <v>71</v>
      </c>
      <c r="C5956" t="s">
        <v>6332</v>
      </c>
      <c r="D5956">
        <v>0</v>
      </c>
      <c r="E5956">
        <v>99</v>
      </c>
    </row>
    <row r="5957" spans="1:5" hidden="1" x14ac:dyDescent="0.25">
      <c r="A5957">
        <v>1206</v>
      </c>
      <c r="B5957" t="s">
        <v>2639</v>
      </c>
      <c r="C5957" t="s">
        <v>6333</v>
      </c>
      <c r="D5957">
        <v>0</v>
      </c>
      <c r="E5957">
        <v>99</v>
      </c>
    </row>
    <row r="5958" spans="1:5" hidden="1" x14ac:dyDescent="0.25">
      <c r="A5958">
        <v>1022</v>
      </c>
      <c r="B5958" t="s">
        <v>939</v>
      </c>
      <c r="C5958" t="s">
        <v>6334</v>
      </c>
      <c r="D5958">
        <v>0</v>
      </c>
      <c r="E5958">
        <v>99</v>
      </c>
    </row>
    <row r="5959" spans="1:5" hidden="1" x14ac:dyDescent="0.25">
      <c r="A5959">
        <v>1098</v>
      </c>
      <c r="B5959" t="s">
        <v>502</v>
      </c>
      <c r="C5959" t="s">
        <v>6335</v>
      </c>
      <c r="D5959">
        <v>0</v>
      </c>
      <c r="E5959">
        <v>99</v>
      </c>
    </row>
    <row r="5960" spans="1:5" hidden="1" x14ac:dyDescent="0.25">
      <c r="A5960">
        <v>1237</v>
      </c>
      <c r="B5960" t="s">
        <v>15</v>
      </c>
      <c r="C5960" t="s">
        <v>6336</v>
      </c>
      <c r="D5960">
        <v>0</v>
      </c>
      <c r="E5960">
        <v>99</v>
      </c>
    </row>
    <row r="5961" spans="1:5" hidden="1" x14ac:dyDescent="0.25">
      <c r="A5961">
        <v>317</v>
      </c>
      <c r="B5961" t="s">
        <v>484</v>
      </c>
      <c r="C5961" t="s">
        <v>6337</v>
      </c>
      <c r="D5961">
        <v>0</v>
      </c>
      <c r="E5961">
        <v>99</v>
      </c>
    </row>
    <row r="5962" spans="1:5" hidden="1" x14ac:dyDescent="0.25">
      <c r="A5962">
        <v>1111</v>
      </c>
      <c r="B5962" t="s">
        <v>30</v>
      </c>
      <c r="C5962" t="s">
        <v>6338</v>
      </c>
      <c r="D5962">
        <v>0</v>
      </c>
      <c r="E5962">
        <v>99</v>
      </c>
    </row>
    <row r="5963" spans="1:5" hidden="1" x14ac:dyDescent="0.25">
      <c r="A5963">
        <v>1689</v>
      </c>
      <c r="B5963" t="s">
        <v>1120</v>
      </c>
      <c r="C5963" t="s">
        <v>6339</v>
      </c>
      <c r="D5963">
        <v>0</v>
      </c>
      <c r="E5963">
        <v>99</v>
      </c>
    </row>
    <row r="5964" spans="1:5" hidden="1" x14ac:dyDescent="0.25">
      <c r="A5964">
        <v>1858</v>
      </c>
      <c r="B5964" t="s">
        <v>315</v>
      </c>
      <c r="C5964" t="s">
        <v>6340</v>
      </c>
      <c r="D5964">
        <v>0</v>
      </c>
      <c r="E5964">
        <v>99</v>
      </c>
    </row>
    <row r="5965" spans="1:5" hidden="1" x14ac:dyDescent="0.25">
      <c r="A5965">
        <v>1738</v>
      </c>
      <c r="B5965" t="s">
        <v>21</v>
      </c>
      <c r="C5965" t="s">
        <v>6341</v>
      </c>
      <c r="D5965">
        <v>0</v>
      </c>
      <c r="E5965">
        <v>99</v>
      </c>
    </row>
    <row r="5966" spans="1:5" hidden="1" x14ac:dyDescent="0.25">
      <c r="A5966">
        <v>2171</v>
      </c>
      <c r="B5966" t="s">
        <v>6342</v>
      </c>
      <c r="C5966" t="s">
        <v>6343</v>
      </c>
      <c r="D5966">
        <v>0</v>
      </c>
      <c r="E5966">
        <v>99</v>
      </c>
    </row>
    <row r="5967" spans="1:5" hidden="1" x14ac:dyDescent="0.25">
      <c r="A5967">
        <v>265</v>
      </c>
      <c r="B5967" t="s">
        <v>256</v>
      </c>
      <c r="C5967" t="s">
        <v>6344</v>
      </c>
      <c r="D5967">
        <v>0</v>
      </c>
      <c r="E5967">
        <v>99</v>
      </c>
    </row>
    <row r="5968" spans="1:5" hidden="1" x14ac:dyDescent="0.25">
      <c r="A5968">
        <v>673</v>
      </c>
      <c r="B5968" t="s">
        <v>172</v>
      </c>
      <c r="C5968" t="e">
        <f>-pero eso es no tener orgullo - dijo Emilio- a mí una chica me larga y Yo le caigo a otra ahí mismo</f>
        <v>#NAME?</v>
      </c>
      <c r="D5968">
        <v>0</v>
      </c>
      <c r="E5968">
        <v>99</v>
      </c>
    </row>
    <row r="5969" spans="1:5" hidden="1" x14ac:dyDescent="0.25">
      <c r="A5969">
        <v>893</v>
      </c>
      <c r="B5969" t="s">
        <v>80</v>
      </c>
      <c r="C5969" t="s">
        <v>6345</v>
      </c>
      <c r="D5969">
        <v>0</v>
      </c>
      <c r="E5969">
        <v>99</v>
      </c>
    </row>
    <row r="5970" spans="1:5" hidden="1" x14ac:dyDescent="0.25">
      <c r="A5970">
        <v>1111</v>
      </c>
      <c r="B5970" t="s">
        <v>30</v>
      </c>
      <c r="C5970" t="s">
        <v>6346</v>
      </c>
      <c r="D5970">
        <v>0</v>
      </c>
      <c r="E5970">
        <v>99</v>
      </c>
    </row>
    <row r="5971" spans="1:5" hidden="1" x14ac:dyDescent="0.25">
      <c r="A5971">
        <v>898</v>
      </c>
      <c r="B5971" t="s">
        <v>421</v>
      </c>
      <c r="C5971" t="s">
        <v>6347</v>
      </c>
      <c r="D5971">
        <v>0</v>
      </c>
      <c r="E5971">
        <v>99</v>
      </c>
    </row>
    <row r="5972" spans="1:5" hidden="1" x14ac:dyDescent="0.25">
      <c r="A5972">
        <v>770</v>
      </c>
      <c r="B5972" t="s">
        <v>2162</v>
      </c>
      <c r="C5972" t="s">
        <v>6348</v>
      </c>
      <c r="D5972">
        <v>0</v>
      </c>
      <c r="E5972">
        <v>99</v>
      </c>
    </row>
    <row r="5973" spans="1:5" hidden="1" x14ac:dyDescent="0.25">
      <c r="A5973">
        <v>1558</v>
      </c>
      <c r="B5973" t="s">
        <v>6349</v>
      </c>
      <c r="C5973" t="s">
        <v>6350</v>
      </c>
      <c r="D5973">
        <v>0</v>
      </c>
      <c r="E5973">
        <v>99</v>
      </c>
    </row>
    <row r="5974" spans="1:5" hidden="1" x14ac:dyDescent="0.25">
      <c r="A5974">
        <v>382</v>
      </c>
      <c r="B5974" t="s">
        <v>9</v>
      </c>
      <c r="C5974" t="s">
        <v>6351</v>
      </c>
      <c r="D5974">
        <v>0</v>
      </c>
      <c r="E5974">
        <v>99</v>
      </c>
    </row>
    <row r="5975" spans="1:5" hidden="1" x14ac:dyDescent="0.25">
      <c r="A5975">
        <v>1876</v>
      </c>
      <c r="B5975" t="s">
        <v>57</v>
      </c>
      <c r="C5975" t="s">
        <v>6352</v>
      </c>
      <c r="D5975">
        <v>0</v>
      </c>
      <c r="E5975">
        <v>99</v>
      </c>
    </row>
    <row r="5976" spans="1:5" hidden="1" x14ac:dyDescent="0.25">
      <c r="A5976">
        <v>2176</v>
      </c>
      <c r="B5976" t="s">
        <v>66</v>
      </c>
      <c r="C5976" t="s">
        <v>6353</v>
      </c>
      <c r="D5976">
        <v>0</v>
      </c>
      <c r="E5976">
        <v>99</v>
      </c>
    </row>
    <row r="5977" spans="1:5" hidden="1" x14ac:dyDescent="0.25">
      <c r="A5977">
        <v>1694</v>
      </c>
      <c r="B5977" t="s">
        <v>274</v>
      </c>
      <c r="C5977" t="s">
        <v>6354</v>
      </c>
      <c r="D5977">
        <v>0</v>
      </c>
      <c r="E5977">
        <v>99</v>
      </c>
    </row>
    <row r="5978" spans="1:5" hidden="1" x14ac:dyDescent="0.25">
      <c r="A5978">
        <v>1129</v>
      </c>
      <c r="B5978" t="s">
        <v>88</v>
      </c>
      <c r="C5978" t="s">
        <v>6355</v>
      </c>
      <c r="D5978">
        <v>0</v>
      </c>
      <c r="E5978">
        <v>99</v>
      </c>
    </row>
    <row r="5979" spans="1:5" hidden="1" x14ac:dyDescent="0.25">
      <c r="A5979">
        <v>1778</v>
      </c>
      <c r="B5979" t="s">
        <v>1904</v>
      </c>
      <c r="C5979" t="s">
        <v>6356</v>
      </c>
      <c r="D5979">
        <v>0</v>
      </c>
      <c r="E5979">
        <v>99</v>
      </c>
    </row>
    <row r="5980" spans="1:5" hidden="1" x14ac:dyDescent="0.25">
      <c r="A5980">
        <v>513</v>
      </c>
      <c r="B5980" t="s">
        <v>61</v>
      </c>
      <c r="C5980" t="s">
        <v>6357</v>
      </c>
      <c r="D5980">
        <v>0</v>
      </c>
      <c r="E5980">
        <v>99</v>
      </c>
    </row>
    <row r="5981" spans="1:5" hidden="1" x14ac:dyDescent="0.25">
      <c r="A5981">
        <v>1954</v>
      </c>
      <c r="B5981" t="s">
        <v>83</v>
      </c>
      <c r="C5981" t="s">
        <v>6358</v>
      </c>
      <c r="D5981">
        <v>0</v>
      </c>
      <c r="E5981">
        <v>99</v>
      </c>
    </row>
    <row r="5982" spans="1:5" hidden="1" x14ac:dyDescent="0.25">
      <c r="A5982">
        <v>2289</v>
      </c>
      <c r="B5982" t="s">
        <v>471</v>
      </c>
      <c r="C5982" t="s">
        <v>6359</v>
      </c>
      <c r="D5982">
        <v>0</v>
      </c>
      <c r="E5982">
        <v>99</v>
      </c>
    </row>
    <row r="5983" spans="1:5" hidden="1" x14ac:dyDescent="0.25">
      <c r="A5983">
        <v>1695</v>
      </c>
      <c r="B5983" t="s">
        <v>25</v>
      </c>
      <c r="C5983" t="s">
        <v>6360</v>
      </c>
      <c r="D5983">
        <v>0</v>
      </c>
      <c r="E5983">
        <v>99</v>
      </c>
    </row>
    <row r="5984" spans="1:5" hidden="1" x14ac:dyDescent="0.25">
      <c r="A5984">
        <v>402</v>
      </c>
      <c r="B5984" t="s">
        <v>897</v>
      </c>
      <c r="C5984" t="s">
        <v>6361</v>
      </c>
      <c r="D5984">
        <v>0</v>
      </c>
      <c r="E5984">
        <v>99</v>
      </c>
    </row>
    <row r="5985" spans="1:5" hidden="1" x14ac:dyDescent="0.25">
      <c r="A5985">
        <v>1876</v>
      </c>
      <c r="B5985" t="s">
        <v>57</v>
      </c>
      <c r="C5985" t="s">
        <v>6362</v>
      </c>
      <c r="D5985">
        <v>0</v>
      </c>
      <c r="E5985">
        <v>99</v>
      </c>
    </row>
    <row r="5986" spans="1:5" hidden="1" x14ac:dyDescent="0.25">
      <c r="A5986">
        <v>2236</v>
      </c>
      <c r="B5986" t="s">
        <v>90</v>
      </c>
      <c r="C5986" t="s">
        <v>6363</v>
      </c>
      <c r="D5986">
        <v>0</v>
      </c>
      <c r="E5986">
        <v>99</v>
      </c>
    </row>
    <row r="5987" spans="1:5" hidden="1" x14ac:dyDescent="0.25">
      <c r="A5987">
        <v>414</v>
      </c>
      <c r="B5987" t="s">
        <v>49</v>
      </c>
      <c r="C5987" t="s">
        <v>6364</v>
      </c>
      <c r="D5987">
        <v>0</v>
      </c>
      <c r="E5987">
        <v>99</v>
      </c>
    </row>
    <row r="5988" spans="1:5" hidden="1" x14ac:dyDescent="0.25">
      <c r="A5988">
        <v>2289</v>
      </c>
      <c r="B5988" t="s">
        <v>471</v>
      </c>
      <c r="C5988" t="s">
        <v>6365</v>
      </c>
      <c r="D5988">
        <v>0</v>
      </c>
      <c r="E5988">
        <v>99</v>
      </c>
    </row>
    <row r="5989" spans="1:5" hidden="1" x14ac:dyDescent="0.25">
      <c r="A5989">
        <v>1279</v>
      </c>
      <c r="B5989" t="s">
        <v>438</v>
      </c>
      <c r="C5989" t="s">
        <v>6366</v>
      </c>
      <c r="D5989">
        <v>0</v>
      </c>
      <c r="E5989">
        <v>99</v>
      </c>
    </row>
    <row r="5990" spans="1:5" hidden="1" x14ac:dyDescent="0.25">
      <c r="A5990">
        <v>2294</v>
      </c>
      <c r="B5990" t="s">
        <v>71</v>
      </c>
      <c r="C5990" t="s">
        <v>6367</v>
      </c>
      <c r="D5990">
        <v>0</v>
      </c>
      <c r="E5990">
        <v>99</v>
      </c>
    </row>
    <row r="5991" spans="1:5" hidden="1" x14ac:dyDescent="0.25">
      <c r="A5991">
        <v>1962</v>
      </c>
      <c r="B5991" t="s">
        <v>235</v>
      </c>
      <c r="C5991" t="s">
        <v>6368</v>
      </c>
      <c r="D5991">
        <v>0</v>
      </c>
      <c r="E5991">
        <v>99</v>
      </c>
    </row>
    <row r="5992" spans="1:5" hidden="1" x14ac:dyDescent="0.25">
      <c r="A5992">
        <v>2204</v>
      </c>
      <c r="B5992" t="s">
        <v>538</v>
      </c>
      <c r="C5992" t="s">
        <v>6369</v>
      </c>
      <c r="D5992">
        <v>0</v>
      </c>
      <c r="E5992">
        <v>99</v>
      </c>
    </row>
    <row r="5993" spans="1:5" hidden="1" x14ac:dyDescent="0.25">
      <c r="A5993">
        <v>2289</v>
      </c>
      <c r="B5993" t="s">
        <v>471</v>
      </c>
      <c r="C5993" t="s">
        <v>12814</v>
      </c>
      <c r="D5993">
        <v>0</v>
      </c>
      <c r="E5993">
        <v>0</v>
      </c>
    </row>
    <row r="5994" spans="1:5" hidden="1" x14ac:dyDescent="0.25">
      <c r="A5994">
        <v>1253</v>
      </c>
      <c r="B5994" t="s">
        <v>205</v>
      </c>
      <c r="C5994" t="s">
        <v>6370</v>
      </c>
      <c r="D5994">
        <v>0</v>
      </c>
      <c r="E5994">
        <v>99</v>
      </c>
    </row>
    <row r="5995" spans="1:5" hidden="1" x14ac:dyDescent="0.25">
      <c r="A5995">
        <v>1111</v>
      </c>
      <c r="B5995" t="s">
        <v>30</v>
      </c>
      <c r="C5995" t="s">
        <v>6371</v>
      </c>
      <c r="D5995">
        <v>0</v>
      </c>
      <c r="E5995">
        <v>99</v>
      </c>
    </row>
    <row r="5996" spans="1:5" hidden="1" x14ac:dyDescent="0.25">
      <c r="A5996">
        <v>1163</v>
      </c>
      <c r="B5996" t="s">
        <v>987</v>
      </c>
      <c r="C5996" t="s">
        <v>6372</v>
      </c>
      <c r="D5996">
        <v>0</v>
      </c>
      <c r="E5996">
        <v>99</v>
      </c>
    </row>
    <row r="5997" spans="1:5" hidden="1" x14ac:dyDescent="0.25">
      <c r="A5997">
        <v>1050</v>
      </c>
      <c r="B5997" t="s">
        <v>2660</v>
      </c>
      <c r="C5997" t="s">
        <v>6373</v>
      </c>
      <c r="D5997">
        <v>0</v>
      </c>
      <c r="E5997">
        <v>99</v>
      </c>
    </row>
    <row r="5998" spans="1:5" hidden="1" x14ac:dyDescent="0.25">
      <c r="A5998">
        <v>1919</v>
      </c>
      <c r="B5998" t="s">
        <v>1271</v>
      </c>
      <c r="C5998" t="s">
        <v>6374</v>
      </c>
      <c r="D5998">
        <v>0</v>
      </c>
      <c r="E5998">
        <v>99</v>
      </c>
    </row>
    <row r="5999" spans="1:5" hidden="1" x14ac:dyDescent="0.25">
      <c r="A5999">
        <v>1056</v>
      </c>
      <c r="B5999" t="s">
        <v>291</v>
      </c>
      <c r="C5999" t="s">
        <v>6375</v>
      </c>
      <c r="D5999">
        <v>0</v>
      </c>
      <c r="E5999">
        <v>99</v>
      </c>
    </row>
    <row r="6000" spans="1:5" hidden="1" x14ac:dyDescent="0.25">
      <c r="A6000">
        <v>1392</v>
      </c>
      <c r="B6000" t="s">
        <v>1843</v>
      </c>
      <c r="C6000" t="s">
        <v>6376</v>
      </c>
      <c r="D6000">
        <v>0</v>
      </c>
      <c r="E6000">
        <v>99</v>
      </c>
    </row>
    <row r="6001" spans="1:5" hidden="1" x14ac:dyDescent="0.25">
      <c r="A6001">
        <v>2115</v>
      </c>
      <c r="B6001" t="s">
        <v>35</v>
      </c>
      <c r="C6001" t="s">
        <v>6377</v>
      </c>
      <c r="D6001">
        <v>0</v>
      </c>
      <c r="E6001">
        <v>99</v>
      </c>
    </row>
    <row r="6002" spans="1:5" hidden="1" x14ac:dyDescent="0.25">
      <c r="A6002">
        <v>893</v>
      </c>
      <c r="B6002" t="s">
        <v>80</v>
      </c>
      <c r="C6002" t="s">
        <v>6378</v>
      </c>
      <c r="D6002">
        <v>0</v>
      </c>
      <c r="E6002">
        <v>99</v>
      </c>
    </row>
    <row r="6003" spans="1:5" hidden="1" x14ac:dyDescent="0.25">
      <c r="A6003">
        <v>2299</v>
      </c>
      <c r="B6003" t="s">
        <v>338</v>
      </c>
      <c r="C6003" t="s">
        <v>6379</v>
      </c>
      <c r="D6003">
        <v>0</v>
      </c>
      <c r="E6003">
        <v>99</v>
      </c>
    </row>
    <row r="6004" spans="1:5" hidden="1" x14ac:dyDescent="0.25">
      <c r="A6004">
        <v>2219</v>
      </c>
      <c r="B6004" t="s">
        <v>396</v>
      </c>
      <c r="C6004" t="s">
        <v>6380</v>
      </c>
      <c r="D6004">
        <v>0</v>
      </c>
      <c r="E6004">
        <v>99</v>
      </c>
    </row>
    <row r="6005" spans="1:5" hidden="1" x14ac:dyDescent="0.25">
      <c r="A6005">
        <v>2242</v>
      </c>
      <c r="B6005" t="s">
        <v>6381</v>
      </c>
      <c r="C6005" t="s">
        <v>6382</v>
      </c>
      <c r="D6005">
        <v>0</v>
      </c>
      <c r="E6005">
        <v>99</v>
      </c>
    </row>
    <row r="6006" spans="1:5" hidden="1" x14ac:dyDescent="0.25">
      <c r="A6006">
        <v>1396</v>
      </c>
      <c r="B6006" t="s">
        <v>145</v>
      </c>
      <c r="C6006" t="s">
        <v>6383</v>
      </c>
      <c r="D6006">
        <v>0</v>
      </c>
      <c r="E6006">
        <v>99</v>
      </c>
    </row>
    <row r="6007" spans="1:5" hidden="1" x14ac:dyDescent="0.25">
      <c r="A6007">
        <v>2103</v>
      </c>
      <c r="B6007" t="s">
        <v>226</v>
      </c>
      <c r="C6007" t="s">
        <v>6384</v>
      </c>
      <c r="D6007">
        <v>0</v>
      </c>
      <c r="E6007">
        <v>99</v>
      </c>
    </row>
    <row r="6008" spans="1:5" hidden="1" x14ac:dyDescent="0.25">
      <c r="A6008">
        <v>2219</v>
      </c>
      <c r="B6008" t="s">
        <v>396</v>
      </c>
      <c r="C6008" t="s">
        <v>6385</v>
      </c>
      <c r="D6008">
        <v>0</v>
      </c>
      <c r="E6008">
        <v>99</v>
      </c>
    </row>
    <row r="6009" spans="1:5" hidden="1" x14ac:dyDescent="0.25">
      <c r="A6009">
        <v>1444</v>
      </c>
      <c r="B6009" t="s">
        <v>2061</v>
      </c>
      <c r="C6009" t="s">
        <v>6386</v>
      </c>
      <c r="D6009">
        <v>0</v>
      </c>
      <c r="E6009">
        <v>99</v>
      </c>
    </row>
    <row r="6010" spans="1:5" hidden="1" x14ac:dyDescent="0.25">
      <c r="A6010">
        <v>289</v>
      </c>
      <c r="B6010" t="s">
        <v>272</v>
      </c>
      <c r="C6010" t="s">
        <v>6387</v>
      </c>
      <c r="D6010">
        <v>0</v>
      </c>
      <c r="E6010">
        <v>99</v>
      </c>
    </row>
    <row r="6011" spans="1:5" hidden="1" x14ac:dyDescent="0.25">
      <c r="A6011">
        <v>2142</v>
      </c>
      <c r="B6011" t="s">
        <v>156</v>
      </c>
      <c r="C6011" t="s">
        <v>6388</v>
      </c>
      <c r="D6011">
        <v>0</v>
      </c>
      <c r="E6011">
        <v>99</v>
      </c>
    </row>
    <row r="6012" spans="1:5" hidden="1" x14ac:dyDescent="0.25">
      <c r="A6012">
        <v>61</v>
      </c>
      <c r="B6012" t="s">
        <v>123</v>
      </c>
      <c r="C6012" t="s">
        <v>6389</v>
      </c>
      <c r="D6012">
        <v>0</v>
      </c>
      <c r="E6012">
        <v>99</v>
      </c>
    </row>
    <row r="6013" spans="1:5" hidden="1" x14ac:dyDescent="0.25">
      <c r="A6013">
        <v>61</v>
      </c>
      <c r="B6013" t="s">
        <v>123</v>
      </c>
      <c r="C6013" t="s">
        <v>6390</v>
      </c>
      <c r="D6013">
        <v>0</v>
      </c>
      <c r="E6013">
        <v>100</v>
      </c>
    </row>
    <row r="6014" spans="1:5" hidden="1" x14ac:dyDescent="0.25">
      <c r="A6014">
        <v>1781</v>
      </c>
      <c r="B6014" t="s">
        <v>331</v>
      </c>
      <c r="C6014" t="s">
        <v>6391</v>
      </c>
      <c r="D6014">
        <v>0</v>
      </c>
      <c r="E6014">
        <v>100</v>
      </c>
    </row>
    <row r="6015" spans="1:5" hidden="1" x14ac:dyDescent="0.25">
      <c r="A6015">
        <v>1098</v>
      </c>
      <c r="B6015" t="s">
        <v>502</v>
      </c>
      <c r="C6015" t="s">
        <v>6392</v>
      </c>
      <c r="D6015">
        <v>0</v>
      </c>
      <c r="E6015">
        <v>100</v>
      </c>
    </row>
    <row r="6016" spans="1:5" hidden="1" x14ac:dyDescent="0.25">
      <c r="A6016">
        <v>935</v>
      </c>
      <c r="B6016" t="s">
        <v>514</v>
      </c>
      <c r="C6016" t="s">
        <v>6393</v>
      </c>
      <c r="D6016">
        <v>0</v>
      </c>
      <c r="E6016">
        <v>100</v>
      </c>
    </row>
    <row r="6017" spans="1:5" hidden="1" x14ac:dyDescent="0.25">
      <c r="A6017">
        <v>1253</v>
      </c>
      <c r="B6017" t="s">
        <v>205</v>
      </c>
      <c r="C6017" t="s">
        <v>6394</v>
      </c>
      <c r="D6017">
        <v>0</v>
      </c>
      <c r="E6017">
        <v>100</v>
      </c>
    </row>
    <row r="6018" spans="1:5" hidden="1" x14ac:dyDescent="0.25">
      <c r="A6018">
        <v>890</v>
      </c>
      <c r="B6018" t="s">
        <v>952</v>
      </c>
      <c r="C6018" t="e">
        <f>-¿Quieres decir en la fiesta de Nati? Mentira, Helena no -Sí fue, eso es lo que no queríamos decirte</f>
        <v>#NAME?</v>
      </c>
      <c r="D6018">
        <v>0</v>
      </c>
      <c r="E6018">
        <v>100</v>
      </c>
    </row>
    <row r="6019" spans="1:5" hidden="1" x14ac:dyDescent="0.25">
      <c r="A6019">
        <v>2316</v>
      </c>
      <c r="B6019" t="s">
        <v>42</v>
      </c>
      <c r="C6019" t="s">
        <v>6395</v>
      </c>
      <c r="D6019">
        <v>0</v>
      </c>
      <c r="E6019">
        <v>100</v>
      </c>
    </row>
    <row r="6020" spans="1:5" hidden="1" x14ac:dyDescent="0.25">
      <c r="A6020">
        <v>1419</v>
      </c>
      <c r="B6020" t="s">
        <v>78</v>
      </c>
      <c r="C6020" t="s">
        <v>6396</v>
      </c>
      <c r="D6020">
        <v>0</v>
      </c>
      <c r="E6020">
        <v>100</v>
      </c>
    </row>
    <row r="6021" spans="1:5" hidden="1" x14ac:dyDescent="0.25">
      <c r="A6021">
        <v>1695</v>
      </c>
      <c r="B6021" t="s">
        <v>25</v>
      </c>
      <c r="C6021" t="s">
        <v>6397</v>
      </c>
      <c r="D6021">
        <v>0</v>
      </c>
      <c r="E6021">
        <v>100</v>
      </c>
    </row>
    <row r="6022" spans="1:5" hidden="1" x14ac:dyDescent="0.25">
      <c r="A6022">
        <v>2294</v>
      </c>
      <c r="B6022" t="s">
        <v>71</v>
      </c>
      <c r="C6022" t="s">
        <v>6398</v>
      </c>
      <c r="D6022">
        <v>0</v>
      </c>
      <c r="E6022">
        <v>100</v>
      </c>
    </row>
    <row r="6023" spans="1:5" hidden="1" x14ac:dyDescent="0.25">
      <c r="A6023">
        <v>2115</v>
      </c>
      <c r="B6023" t="s">
        <v>35</v>
      </c>
      <c r="C6023" t="s">
        <v>6399</v>
      </c>
      <c r="D6023">
        <v>0</v>
      </c>
      <c r="E6023">
        <v>100</v>
      </c>
    </row>
    <row r="6024" spans="1:5" hidden="1" x14ac:dyDescent="0.25">
      <c r="A6024">
        <v>1228</v>
      </c>
      <c r="B6024" t="s">
        <v>1599</v>
      </c>
      <c r="C6024" t="s">
        <v>6400</v>
      </c>
      <c r="D6024">
        <v>0</v>
      </c>
      <c r="E6024">
        <v>100</v>
      </c>
    </row>
    <row r="6025" spans="1:5" hidden="1" x14ac:dyDescent="0.25">
      <c r="A6025">
        <v>1022</v>
      </c>
      <c r="B6025" t="s">
        <v>939</v>
      </c>
      <c r="C6025" t="s">
        <v>6401</v>
      </c>
      <c r="D6025">
        <v>0</v>
      </c>
      <c r="E6025">
        <v>100</v>
      </c>
    </row>
    <row r="6026" spans="1:5" hidden="1" x14ac:dyDescent="0.25">
      <c r="A6026">
        <v>1960</v>
      </c>
      <c r="B6026" t="s">
        <v>1411</v>
      </c>
      <c r="C6026" t="s">
        <v>6402</v>
      </c>
      <c r="D6026">
        <v>0</v>
      </c>
      <c r="E6026">
        <v>100</v>
      </c>
    </row>
    <row r="6027" spans="1:5" hidden="1" x14ac:dyDescent="0.25">
      <c r="A6027">
        <v>941</v>
      </c>
      <c r="B6027" t="s">
        <v>409</v>
      </c>
      <c r="C6027" t="s">
        <v>6403</v>
      </c>
      <c r="D6027">
        <v>0</v>
      </c>
      <c r="E6027">
        <v>100</v>
      </c>
    </row>
    <row r="6028" spans="1:5" hidden="1" x14ac:dyDescent="0.25">
      <c r="A6028">
        <v>1695</v>
      </c>
      <c r="B6028" t="s">
        <v>25</v>
      </c>
      <c r="C6028" t="s">
        <v>6404</v>
      </c>
      <c r="D6028">
        <v>0</v>
      </c>
      <c r="E6028">
        <v>100</v>
      </c>
    </row>
    <row r="6029" spans="1:5" hidden="1" x14ac:dyDescent="0.25">
      <c r="A6029">
        <v>574</v>
      </c>
      <c r="B6029" t="s">
        <v>976</v>
      </c>
      <c r="C6029" t="s">
        <v>6405</v>
      </c>
      <c r="D6029">
        <v>0</v>
      </c>
      <c r="E6029">
        <v>100</v>
      </c>
    </row>
    <row r="6030" spans="1:5" hidden="1" x14ac:dyDescent="0.25">
      <c r="A6030">
        <v>459</v>
      </c>
      <c r="B6030" t="s">
        <v>556</v>
      </c>
      <c r="C6030" t="s">
        <v>6406</v>
      </c>
      <c r="D6030">
        <v>0</v>
      </c>
      <c r="E6030">
        <v>100</v>
      </c>
    </row>
    <row r="6031" spans="1:5" hidden="1" x14ac:dyDescent="0.25">
      <c r="A6031">
        <v>1738</v>
      </c>
      <c r="B6031" t="s">
        <v>21</v>
      </c>
      <c r="C6031" t="s">
        <v>6407</v>
      </c>
      <c r="D6031">
        <v>0</v>
      </c>
      <c r="E6031">
        <v>100</v>
      </c>
    </row>
    <row r="6032" spans="1:5" hidden="1" x14ac:dyDescent="0.25">
      <c r="A6032">
        <v>690</v>
      </c>
      <c r="B6032" t="s">
        <v>1441</v>
      </c>
      <c r="C6032" t="s">
        <v>6408</v>
      </c>
      <c r="D6032">
        <v>0</v>
      </c>
      <c r="E6032">
        <v>100</v>
      </c>
    </row>
    <row r="6033" spans="1:5" hidden="1" x14ac:dyDescent="0.25">
      <c r="A6033">
        <v>2237</v>
      </c>
      <c r="B6033" t="s">
        <v>385</v>
      </c>
      <c r="C6033" t="s">
        <v>6409</v>
      </c>
      <c r="D6033">
        <v>0</v>
      </c>
      <c r="E6033">
        <v>100</v>
      </c>
    </row>
    <row r="6034" spans="1:5" hidden="1" x14ac:dyDescent="0.25">
      <c r="A6034">
        <v>1040</v>
      </c>
      <c r="B6034" t="s">
        <v>1898</v>
      </c>
      <c r="C6034" t="e">
        <f>-¿No ves?, ¡esa maldad [9]!¿Quieres que me muera? ¿por qué seré tan desgraciada? el llanto aumentó</f>
        <v>#NAME?</v>
      </c>
      <c r="D6034">
        <v>0</v>
      </c>
      <c r="E6034">
        <v>100</v>
      </c>
    </row>
    <row r="6035" spans="1:5" hidden="1" x14ac:dyDescent="0.25">
      <c r="A6035">
        <v>1111</v>
      </c>
      <c r="B6035" t="s">
        <v>30</v>
      </c>
      <c r="C6035" t="s">
        <v>6410</v>
      </c>
      <c r="D6035">
        <v>0</v>
      </c>
      <c r="E6035">
        <v>100</v>
      </c>
    </row>
    <row r="6036" spans="1:5" hidden="1" x14ac:dyDescent="0.25">
      <c r="A6036">
        <v>1876</v>
      </c>
      <c r="B6036" t="s">
        <v>57</v>
      </c>
      <c r="C6036" t="s">
        <v>6411</v>
      </c>
      <c r="D6036">
        <v>0</v>
      </c>
      <c r="E6036">
        <v>100</v>
      </c>
    </row>
    <row r="6037" spans="1:5" hidden="1" x14ac:dyDescent="0.25">
      <c r="A6037">
        <v>1111</v>
      </c>
      <c r="B6037" t="s">
        <v>30</v>
      </c>
      <c r="C6037" t="s">
        <v>6412</v>
      </c>
      <c r="D6037">
        <v>0</v>
      </c>
      <c r="E6037">
        <v>100</v>
      </c>
    </row>
    <row r="6038" spans="1:5" hidden="1" x14ac:dyDescent="0.25">
      <c r="A6038">
        <v>770</v>
      </c>
      <c r="B6038" t="s">
        <v>2162</v>
      </c>
      <c r="C6038" t="s">
        <v>6413</v>
      </c>
      <c r="D6038">
        <v>0</v>
      </c>
      <c r="E6038">
        <v>100</v>
      </c>
    </row>
    <row r="6039" spans="1:5" hidden="1" x14ac:dyDescent="0.25">
      <c r="A6039">
        <v>543</v>
      </c>
      <c r="B6039" t="s">
        <v>2333</v>
      </c>
      <c r="C6039" t="s">
        <v>6414</v>
      </c>
      <c r="D6039">
        <v>0</v>
      </c>
      <c r="E6039">
        <v>100</v>
      </c>
    </row>
    <row r="6040" spans="1:5" hidden="1" x14ac:dyDescent="0.25">
      <c r="A6040">
        <v>1098</v>
      </c>
      <c r="B6040" t="s">
        <v>502</v>
      </c>
      <c r="C6040" t="s">
        <v>6415</v>
      </c>
      <c r="D6040">
        <v>0</v>
      </c>
      <c r="E6040">
        <v>100</v>
      </c>
    </row>
    <row r="6041" spans="1:5" hidden="1" x14ac:dyDescent="0.25">
      <c r="A6041">
        <v>434</v>
      </c>
      <c r="B6041" t="s">
        <v>1659</v>
      </c>
      <c r="C6041" t="s">
        <v>6416</v>
      </c>
      <c r="D6041">
        <v>0</v>
      </c>
      <c r="E6041">
        <v>100</v>
      </c>
    </row>
    <row r="6042" spans="1:5" hidden="1" x14ac:dyDescent="0.25">
      <c r="A6042">
        <v>2161</v>
      </c>
      <c r="B6042" t="s">
        <v>861</v>
      </c>
      <c r="C6042" t="s">
        <v>6417</v>
      </c>
      <c r="D6042">
        <v>0</v>
      </c>
      <c r="E6042">
        <v>100</v>
      </c>
    </row>
    <row r="6043" spans="1:5" hidden="1" x14ac:dyDescent="0.25">
      <c r="A6043">
        <v>293</v>
      </c>
      <c r="B6043" t="s">
        <v>313</v>
      </c>
      <c r="C6043" t="e">
        <f>-¿Cómo? ¿No sabías? - dijo el otro, muy excitado ¿No supiste la carrera del Malecón? -no, no sé nada</f>
        <v>#NAME?</v>
      </c>
      <c r="D6043">
        <v>0</v>
      </c>
      <c r="E6043">
        <v>100</v>
      </c>
    </row>
    <row r="6044" spans="1:5" hidden="1" x14ac:dyDescent="0.25">
      <c r="A6044">
        <v>1429</v>
      </c>
      <c r="B6044" t="s">
        <v>637</v>
      </c>
      <c r="C6044" t="s">
        <v>6418</v>
      </c>
      <c r="D6044">
        <v>0</v>
      </c>
      <c r="E6044">
        <v>100</v>
      </c>
    </row>
    <row r="6045" spans="1:5" hidden="1" x14ac:dyDescent="0.25">
      <c r="A6045">
        <v>513</v>
      </c>
      <c r="B6045" t="s">
        <v>61</v>
      </c>
      <c r="C6045" t="s">
        <v>6419</v>
      </c>
      <c r="D6045">
        <v>0</v>
      </c>
      <c r="E6045">
        <v>100</v>
      </c>
    </row>
    <row r="6046" spans="1:5" hidden="1" x14ac:dyDescent="0.25">
      <c r="A6046">
        <v>293</v>
      </c>
      <c r="B6046" t="s">
        <v>313</v>
      </c>
      <c r="C6046" t="s">
        <v>6420</v>
      </c>
      <c r="D6046">
        <v>0</v>
      </c>
      <c r="E6046">
        <v>100</v>
      </c>
    </row>
    <row r="6047" spans="1:5" hidden="1" x14ac:dyDescent="0.25">
      <c r="A6047">
        <v>2115</v>
      </c>
      <c r="B6047" t="s">
        <v>35</v>
      </c>
      <c r="C6047" t="s">
        <v>6421</v>
      </c>
      <c r="D6047">
        <v>0</v>
      </c>
      <c r="E6047">
        <v>100</v>
      </c>
    </row>
    <row r="6048" spans="1:5" hidden="1" x14ac:dyDescent="0.25">
      <c r="A6048">
        <v>459</v>
      </c>
      <c r="B6048" t="s">
        <v>556</v>
      </c>
      <c r="C6048" t="s">
        <v>6422</v>
      </c>
      <c r="D6048">
        <v>0</v>
      </c>
      <c r="E6048">
        <v>100</v>
      </c>
    </row>
    <row r="6049" spans="1:5" hidden="1" x14ac:dyDescent="0.25">
      <c r="A6049">
        <v>220</v>
      </c>
      <c r="B6049" t="s">
        <v>5737</v>
      </c>
      <c r="C6049" t="s">
        <v>6423</v>
      </c>
      <c r="D6049">
        <v>0</v>
      </c>
      <c r="E6049">
        <v>100</v>
      </c>
    </row>
    <row r="6050" spans="1:5" hidden="1" x14ac:dyDescent="0.25">
      <c r="A6050">
        <v>1111</v>
      </c>
      <c r="B6050" t="s">
        <v>30</v>
      </c>
      <c r="C6050" t="s">
        <v>6424</v>
      </c>
      <c r="D6050">
        <v>0</v>
      </c>
      <c r="E6050">
        <v>100</v>
      </c>
    </row>
    <row r="6051" spans="1:5" hidden="1" x14ac:dyDescent="0.25">
      <c r="A6051">
        <v>459</v>
      </c>
      <c r="B6051" t="s">
        <v>556</v>
      </c>
      <c r="C6051" t="s">
        <v>6425</v>
      </c>
      <c r="D6051">
        <v>0</v>
      </c>
      <c r="E6051">
        <v>100</v>
      </c>
    </row>
    <row r="6052" spans="1:5" hidden="1" x14ac:dyDescent="0.25">
      <c r="A6052">
        <v>2115</v>
      </c>
      <c r="B6052" t="s">
        <v>35</v>
      </c>
      <c r="C6052" t="s">
        <v>6426</v>
      </c>
      <c r="D6052">
        <v>0</v>
      </c>
      <c r="E6052">
        <v>100</v>
      </c>
    </row>
    <row r="6053" spans="1:5" hidden="1" x14ac:dyDescent="0.25">
      <c r="A6053">
        <v>382</v>
      </c>
      <c r="B6053" t="s">
        <v>9</v>
      </c>
      <c r="C6053" t="s">
        <v>6427</v>
      </c>
      <c r="D6053">
        <v>0</v>
      </c>
      <c r="E6053">
        <v>100</v>
      </c>
    </row>
    <row r="6054" spans="1:5" hidden="1" x14ac:dyDescent="0.25">
      <c r="A6054">
        <v>1279</v>
      </c>
      <c r="B6054" t="s">
        <v>438</v>
      </c>
      <c r="C6054" t="s">
        <v>6428</v>
      </c>
      <c r="D6054">
        <v>0</v>
      </c>
      <c r="E6054">
        <v>100</v>
      </c>
    </row>
    <row r="6055" spans="1:5" hidden="1" x14ac:dyDescent="0.25">
      <c r="A6055">
        <v>1237</v>
      </c>
      <c r="B6055" t="s">
        <v>15</v>
      </c>
      <c r="C6055" t="s">
        <v>6429</v>
      </c>
      <c r="D6055">
        <v>0</v>
      </c>
      <c r="E6055">
        <v>100</v>
      </c>
    </row>
    <row r="6056" spans="1:5" hidden="1" x14ac:dyDescent="0.25">
      <c r="A6056">
        <v>1894</v>
      </c>
      <c r="B6056" t="s">
        <v>286</v>
      </c>
      <c r="C6056" t="s">
        <v>6430</v>
      </c>
      <c r="D6056">
        <v>0</v>
      </c>
      <c r="E6056">
        <v>100</v>
      </c>
    </row>
    <row r="6057" spans="1:5" hidden="1" x14ac:dyDescent="0.25">
      <c r="A6057">
        <v>2176</v>
      </c>
      <c r="B6057" t="s">
        <v>66</v>
      </c>
      <c r="C6057" t="s">
        <v>6431</v>
      </c>
      <c r="D6057">
        <v>0</v>
      </c>
      <c r="E6057">
        <v>100</v>
      </c>
    </row>
    <row r="6058" spans="1:5" hidden="1" x14ac:dyDescent="0.25">
      <c r="A6058">
        <v>1876</v>
      </c>
      <c r="B6058" t="s">
        <v>57</v>
      </c>
      <c r="C6058" t="s">
        <v>6432</v>
      </c>
      <c r="D6058">
        <v>0</v>
      </c>
      <c r="E6058">
        <v>100</v>
      </c>
    </row>
    <row r="6059" spans="1:5" hidden="1" x14ac:dyDescent="0.25">
      <c r="A6059">
        <v>1396</v>
      </c>
      <c r="B6059" t="s">
        <v>145</v>
      </c>
      <c r="C6059" t="s">
        <v>6433</v>
      </c>
      <c r="D6059">
        <v>0</v>
      </c>
      <c r="E6059">
        <v>100</v>
      </c>
    </row>
    <row r="6060" spans="1:5" hidden="1" x14ac:dyDescent="0.25">
      <c r="A6060">
        <v>2236</v>
      </c>
      <c r="B6060" t="s">
        <v>90</v>
      </c>
      <c r="C6060" t="s">
        <v>6434</v>
      </c>
      <c r="D6060">
        <v>0</v>
      </c>
      <c r="E6060">
        <v>100</v>
      </c>
    </row>
    <row r="6061" spans="1:5" hidden="1" x14ac:dyDescent="0.25">
      <c r="A6061">
        <v>958</v>
      </c>
      <c r="B6061" t="s">
        <v>1561</v>
      </c>
      <c r="C6061" t="s">
        <v>6435</v>
      </c>
      <c r="D6061">
        <v>0</v>
      </c>
      <c r="E6061">
        <v>100</v>
      </c>
    </row>
    <row r="6062" spans="1:5" hidden="1" x14ac:dyDescent="0.25">
      <c r="A6062">
        <v>2033</v>
      </c>
      <c r="B6062" t="s">
        <v>4167</v>
      </c>
      <c r="C6062" t="s">
        <v>6436</v>
      </c>
      <c r="D6062">
        <v>0</v>
      </c>
      <c r="E6062">
        <v>100</v>
      </c>
    </row>
    <row r="6063" spans="1:5" hidden="1" x14ac:dyDescent="0.25">
      <c r="A6063">
        <v>75</v>
      </c>
      <c r="B6063" t="s">
        <v>5</v>
      </c>
      <c r="C6063" t="s">
        <v>6437</v>
      </c>
      <c r="D6063">
        <v>0</v>
      </c>
      <c r="E6063">
        <v>100</v>
      </c>
    </row>
    <row r="6064" spans="1:5" hidden="1" x14ac:dyDescent="0.25">
      <c r="A6064">
        <v>2294</v>
      </c>
      <c r="B6064" t="s">
        <v>71</v>
      </c>
      <c r="C6064" t="s">
        <v>6438</v>
      </c>
      <c r="D6064">
        <v>0</v>
      </c>
      <c r="E6064">
        <v>100</v>
      </c>
    </row>
    <row r="6065" spans="1:5" hidden="1" x14ac:dyDescent="0.25">
      <c r="A6065">
        <v>319</v>
      </c>
      <c r="B6065" t="s">
        <v>150</v>
      </c>
      <c r="C6065" t="s">
        <v>6439</v>
      </c>
      <c r="D6065">
        <v>0</v>
      </c>
      <c r="E6065">
        <v>100</v>
      </c>
    </row>
    <row r="6066" spans="1:5" hidden="1" x14ac:dyDescent="0.25">
      <c r="A6066">
        <v>1111</v>
      </c>
      <c r="B6066" t="s">
        <v>30</v>
      </c>
      <c r="C6066" t="s">
        <v>6440</v>
      </c>
      <c r="D6066">
        <v>0</v>
      </c>
      <c r="E6066">
        <v>100</v>
      </c>
    </row>
    <row r="6067" spans="1:5" hidden="1" x14ac:dyDescent="0.25">
      <c r="A6067">
        <v>1374</v>
      </c>
      <c r="B6067" t="s">
        <v>1593</v>
      </c>
      <c r="C6067" t="s">
        <v>6441</v>
      </c>
      <c r="D6067">
        <v>0</v>
      </c>
      <c r="E6067">
        <v>100</v>
      </c>
    </row>
    <row r="6068" spans="1:5" hidden="1" x14ac:dyDescent="0.25">
      <c r="A6068">
        <v>1934</v>
      </c>
      <c r="B6068" t="s">
        <v>2127</v>
      </c>
      <c r="C6068" t="s">
        <v>6442</v>
      </c>
      <c r="D6068">
        <v>0</v>
      </c>
      <c r="E6068">
        <v>100</v>
      </c>
    </row>
    <row r="6069" spans="1:5" hidden="1" x14ac:dyDescent="0.25">
      <c r="A6069">
        <v>1111</v>
      </c>
      <c r="B6069" t="s">
        <v>30</v>
      </c>
      <c r="C6069" t="s">
        <v>6443</v>
      </c>
      <c r="D6069">
        <v>0</v>
      </c>
      <c r="E6069">
        <v>100</v>
      </c>
    </row>
    <row r="6070" spans="1:5" hidden="1" x14ac:dyDescent="0.25">
      <c r="A6070">
        <v>275</v>
      </c>
      <c r="B6070" t="s">
        <v>33</v>
      </c>
      <c r="C6070" t="s">
        <v>6444</v>
      </c>
      <c r="D6070">
        <v>0</v>
      </c>
      <c r="E6070">
        <v>100</v>
      </c>
    </row>
    <row r="6071" spans="1:5" hidden="1" x14ac:dyDescent="0.25">
      <c r="A6071">
        <v>1237</v>
      </c>
      <c r="B6071" t="s">
        <v>15</v>
      </c>
      <c r="C6071" t="s">
        <v>6445</v>
      </c>
      <c r="D6071">
        <v>0</v>
      </c>
      <c r="E6071">
        <v>100</v>
      </c>
    </row>
    <row r="6072" spans="1:5" hidden="1" x14ac:dyDescent="0.25">
      <c r="A6072">
        <v>1111</v>
      </c>
      <c r="B6072" t="s">
        <v>30</v>
      </c>
      <c r="C6072" t="s">
        <v>6446</v>
      </c>
      <c r="D6072">
        <v>0</v>
      </c>
      <c r="E6072">
        <v>100</v>
      </c>
    </row>
    <row r="6073" spans="1:5" hidden="1" x14ac:dyDescent="0.25">
      <c r="A6073">
        <v>513</v>
      </c>
      <c r="B6073" t="s">
        <v>61</v>
      </c>
      <c r="C6073" t="e">
        <f>-¿Interno a un Colegio de militares? -sus pupilas ardían - sería formidable, mamá, me gustaría mucho</f>
        <v>#NAME?</v>
      </c>
      <c r="D6073">
        <v>0</v>
      </c>
      <c r="E6073">
        <v>100</v>
      </c>
    </row>
    <row r="6074" spans="1:5" hidden="1" x14ac:dyDescent="0.25">
      <c r="A6074">
        <v>174</v>
      </c>
      <c r="B6074" t="s">
        <v>144</v>
      </c>
      <c r="C6074" t="s">
        <v>6447</v>
      </c>
      <c r="D6074">
        <v>0</v>
      </c>
      <c r="E6074">
        <v>100</v>
      </c>
    </row>
    <row r="6075" spans="1:5" hidden="1" x14ac:dyDescent="0.25">
      <c r="A6075">
        <v>1423</v>
      </c>
      <c r="B6075" t="s">
        <v>2534</v>
      </c>
      <c r="C6075" t="s">
        <v>6448</v>
      </c>
      <c r="D6075">
        <v>0</v>
      </c>
      <c r="E6075">
        <v>100</v>
      </c>
    </row>
    <row r="6076" spans="1:5" hidden="1" x14ac:dyDescent="0.25">
      <c r="A6076">
        <v>2176</v>
      </c>
      <c r="B6076" t="s">
        <v>66</v>
      </c>
      <c r="C6076" t="s">
        <v>6449</v>
      </c>
      <c r="D6076">
        <v>0</v>
      </c>
      <c r="E6076">
        <v>100</v>
      </c>
    </row>
    <row r="6077" spans="1:5" hidden="1" x14ac:dyDescent="0.25">
      <c r="A6077">
        <v>2204</v>
      </c>
      <c r="B6077" t="s">
        <v>538</v>
      </c>
      <c r="C6077" t="s">
        <v>6450</v>
      </c>
      <c r="D6077">
        <v>0</v>
      </c>
      <c r="E6077">
        <v>100</v>
      </c>
    </row>
    <row r="6078" spans="1:5" hidden="1" x14ac:dyDescent="0.25">
      <c r="A6078">
        <v>893</v>
      </c>
      <c r="B6078" t="s">
        <v>80</v>
      </c>
      <c r="C6078" t="s">
        <v>6451</v>
      </c>
      <c r="D6078">
        <v>0</v>
      </c>
      <c r="E6078">
        <v>100</v>
      </c>
    </row>
    <row r="6079" spans="1:5" hidden="1" x14ac:dyDescent="0.25">
      <c r="A6079">
        <v>661</v>
      </c>
      <c r="B6079" t="s">
        <v>124</v>
      </c>
      <c r="C6079" t="s">
        <v>6452</v>
      </c>
      <c r="D6079">
        <v>0</v>
      </c>
      <c r="E6079">
        <v>100</v>
      </c>
    </row>
    <row r="6080" spans="1:5" hidden="1" x14ac:dyDescent="0.25">
      <c r="A6080">
        <v>636</v>
      </c>
      <c r="B6080" t="s">
        <v>296</v>
      </c>
      <c r="C6080" t="s">
        <v>6453</v>
      </c>
      <c r="D6080">
        <v>0</v>
      </c>
      <c r="E6080">
        <v>100</v>
      </c>
    </row>
    <row r="6081" spans="1:5" hidden="1" x14ac:dyDescent="0.25">
      <c r="A6081">
        <v>2115</v>
      </c>
      <c r="B6081" t="s">
        <v>35</v>
      </c>
      <c r="C6081" t="s">
        <v>6454</v>
      </c>
      <c r="D6081">
        <v>0</v>
      </c>
      <c r="E6081">
        <v>100</v>
      </c>
    </row>
    <row r="6082" spans="1:5" hidden="1" x14ac:dyDescent="0.25">
      <c r="A6082">
        <v>765</v>
      </c>
      <c r="B6082" t="s">
        <v>752</v>
      </c>
      <c r="C6082" t="s">
        <v>6455</v>
      </c>
      <c r="D6082">
        <v>0</v>
      </c>
      <c r="E6082">
        <v>100</v>
      </c>
    </row>
    <row r="6083" spans="1:5" hidden="1" x14ac:dyDescent="0.25">
      <c r="A6083">
        <v>1374</v>
      </c>
      <c r="B6083" t="s">
        <v>1593</v>
      </c>
      <c r="C6083" t="s">
        <v>6456</v>
      </c>
      <c r="D6083">
        <v>0</v>
      </c>
      <c r="E6083">
        <v>100</v>
      </c>
    </row>
    <row r="6084" spans="1:5" hidden="1" x14ac:dyDescent="0.25">
      <c r="A6084">
        <v>2236</v>
      </c>
      <c r="B6084" t="s">
        <v>90</v>
      </c>
      <c r="C6084" t="s">
        <v>6457</v>
      </c>
      <c r="D6084">
        <v>0</v>
      </c>
      <c r="E6084">
        <v>100</v>
      </c>
    </row>
    <row r="6085" spans="1:5" hidden="1" x14ac:dyDescent="0.25">
      <c r="A6085">
        <v>270</v>
      </c>
      <c r="B6085" t="s">
        <v>53</v>
      </c>
      <c r="C6085" t="s">
        <v>6458</v>
      </c>
      <c r="D6085">
        <v>0</v>
      </c>
      <c r="E6085">
        <v>100</v>
      </c>
    </row>
    <row r="6086" spans="1:5" hidden="1" x14ac:dyDescent="0.25">
      <c r="A6086">
        <v>317</v>
      </c>
      <c r="B6086" t="s">
        <v>484</v>
      </c>
      <c r="C6086" t="s">
        <v>6459</v>
      </c>
      <c r="D6086">
        <v>0</v>
      </c>
      <c r="E6086">
        <v>100</v>
      </c>
    </row>
    <row r="6087" spans="1:5" hidden="1" x14ac:dyDescent="0.25">
      <c r="A6087">
        <v>2169</v>
      </c>
      <c r="B6087" t="s">
        <v>3168</v>
      </c>
      <c r="C6087" t="s">
        <v>6460</v>
      </c>
      <c r="D6087">
        <v>0</v>
      </c>
      <c r="E6087">
        <v>100</v>
      </c>
    </row>
    <row r="6088" spans="1:5" hidden="1" x14ac:dyDescent="0.25">
      <c r="A6088">
        <v>2291</v>
      </c>
      <c r="B6088" t="s">
        <v>86</v>
      </c>
      <c r="C6088" t="s">
        <v>6461</v>
      </c>
      <c r="D6088">
        <v>0</v>
      </c>
      <c r="E6088">
        <v>100</v>
      </c>
    </row>
    <row r="6089" spans="1:5" hidden="1" x14ac:dyDescent="0.25">
      <c r="A6089">
        <v>243</v>
      </c>
      <c r="B6089" t="s">
        <v>276</v>
      </c>
      <c r="C6089" t="s">
        <v>6462</v>
      </c>
      <c r="D6089">
        <v>0</v>
      </c>
      <c r="E6089">
        <v>100</v>
      </c>
    </row>
    <row r="6090" spans="1:5" hidden="1" x14ac:dyDescent="0.25">
      <c r="A6090">
        <v>1865</v>
      </c>
      <c r="B6090" t="s">
        <v>63</v>
      </c>
      <c r="C6090" t="s">
        <v>6463</v>
      </c>
      <c r="D6090">
        <v>0</v>
      </c>
      <c r="E6090">
        <v>100</v>
      </c>
    </row>
    <row r="6091" spans="1:5" hidden="1" x14ac:dyDescent="0.25">
      <c r="A6091">
        <v>2115</v>
      </c>
      <c r="B6091" t="s">
        <v>35</v>
      </c>
      <c r="C6091" t="s">
        <v>6464</v>
      </c>
      <c r="D6091">
        <v>0</v>
      </c>
      <c r="E6091">
        <v>100</v>
      </c>
    </row>
    <row r="6092" spans="1:5" hidden="1" x14ac:dyDescent="0.25">
      <c r="A6092">
        <v>2115</v>
      </c>
      <c r="B6092" t="s">
        <v>35</v>
      </c>
      <c r="C6092" t="s">
        <v>6465</v>
      </c>
      <c r="D6092">
        <v>0</v>
      </c>
      <c r="E6092">
        <v>100</v>
      </c>
    </row>
    <row r="6093" spans="1:5" hidden="1" x14ac:dyDescent="0.25">
      <c r="A6093">
        <v>2176</v>
      </c>
      <c r="B6093" t="s">
        <v>66</v>
      </c>
      <c r="C6093" t="s">
        <v>6466</v>
      </c>
      <c r="D6093">
        <v>0</v>
      </c>
      <c r="E6093">
        <v>100</v>
      </c>
    </row>
    <row r="6094" spans="1:5" hidden="1" x14ac:dyDescent="0.25">
      <c r="A6094">
        <v>2176</v>
      </c>
      <c r="B6094" t="s">
        <v>66</v>
      </c>
      <c r="C6094" t="s">
        <v>6467</v>
      </c>
      <c r="D6094">
        <v>0</v>
      </c>
      <c r="E6094">
        <v>100</v>
      </c>
    </row>
    <row r="6095" spans="1:5" hidden="1" x14ac:dyDescent="0.25">
      <c r="A6095">
        <v>893</v>
      </c>
      <c r="B6095" t="s">
        <v>80</v>
      </c>
      <c r="C6095" t="s">
        <v>6468</v>
      </c>
      <c r="D6095">
        <v>0</v>
      </c>
      <c r="E6095">
        <v>100</v>
      </c>
    </row>
    <row r="6096" spans="1:5" hidden="1" x14ac:dyDescent="0.25">
      <c r="A6096">
        <v>893</v>
      </c>
      <c r="B6096" t="s">
        <v>80</v>
      </c>
      <c r="C6096" t="s">
        <v>6469</v>
      </c>
      <c r="D6096">
        <v>0</v>
      </c>
      <c r="E6096">
        <v>100</v>
      </c>
    </row>
    <row r="6097" spans="1:5" hidden="1" x14ac:dyDescent="0.25">
      <c r="A6097">
        <v>525</v>
      </c>
      <c r="B6097" t="s">
        <v>678</v>
      </c>
      <c r="C6097" t="s">
        <v>6470</v>
      </c>
      <c r="D6097">
        <v>0</v>
      </c>
      <c r="E6097">
        <v>100</v>
      </c>
    </row>
    <row r="6098" spans="1:5" hidden="1" x14ac:dyDescent="0.25">
      <c r="A6098">
        <v>893</v>
      </c>
      <c r="B6098" t="s">
        <v>80</v>
      </c>
      <c r="C6098" t="s">
        <v>6471</v>
      </c>
      <c r="D6098">
        <v>0</v>
      </c>
      <c r="E6098">
        <v>100</v>
      </c>
    </row>
    <row r="6099" spans="1:5" hidden="1" x14ac:dyDescent="0.25">
      <c r="A6099">
        <v>1402</v>
      </c>
      <c r="B6099" t="s">
        <v>96</v>
      </c>
      <c r="C6099" t="s">
        <v>6472</v>
      </c>
      <c r="D6099">
        <v>0</v>
      </c>
      <c r="E6099">
        <v>100</v>
      </c>
    </row>
    <row r="6100" spans="1:5" hidden="1" x14ac:dyDescent="0.25">
      <c r="A6100">
        <v>2174</v>
      </c>
      <c r="B6100" t="s">
        <v>1850</v>
      </c>
      <c r="C6100" t="s">
        <v>6473</v>
      </c>
      <c r="D6100">
        <v>0</v>
      </c>
      <c r="E6100">
        <v>100</v>
      </c>
    </row>
    <row r="6101" spans="1:5" hidden="1" x14ac:dyDescent="0.25">
      <c r="A6101">
        <v>1374</v>
      </c>
      <c r="B6101" t="s">
        <v>1593</v>
      </c>
      <c r="C6101" t="s">
        <v>6474</v>
      </c>
      <c r="D6101">
        <v>0</v>
      </c>
      <c r="E6101">
        <v>100</v>
      </c>
    </row>
    <row r="6102" spans="1:5" hidden="1" x14ac:dyDescent="0.25">
      <c r="A6102">
        <v>1875</v>
      </c>
      <c r="B6102" t="s">
        <v>107</v>
      </c>
      <c r="C6102" t="s">
        <v>6475</v>
      </c>
      <c r="D6102">
        <v>0</v>
      </c>
      <c r="E6102">
        <v>100</v>
      </c>
    </row>
    <row r="6103" spans="1:5" hidden="1" x14ac:dyDescent="0.25">
      <c r="A6103">
        <v>846</v>
      </c>
      <c r="B6103" t="s">
        <v>344</v>
      </c>
      <c r="C6103" t="s">
        <v>6476</v>
      </c>
      <c r="D6103">
        <v>0</v>
      </c>
      <c r="E6103">
        <v>100</v>
      </c>
    </row>
    <row r="6104" spans="1:5" hidden="1" x14ac:dyDescent="0.25">
      <c r="A6104">
        <v>1876</v>
      </c>
      <c r="B6104" t="s">
        <v>57</v>
      </c>
      <c r="C6104" t="s">
        <v>6477</v>
      </c>
      <c r="D6104">
        <v>0</v>
      </c>
      <c r="E6104">
        <v>100</v>
      </c>
    </row>
    <row r="6105" spans="1:5" hidden="1" x14ac:dyDescent="0.25">
      <c r="A6105">
        <v>153</v>
      </c>
      <c r="B6105" t="s">
        <v>523</v>
      </c>
      <c r="C6105" t="s">
        <v>6478</v>
      </c>
      <c r="D6105">
        <v>0</v>
      </c>
      <c r="E6105">
        <v>100</v>
      </c>
    </row>
    <row r="6106" spans="1:5" hidden="1" x14ac:dyDescent="0.25">
      <c r="A6106">
        <v>1709</v>
      </c>
      <c r="B6106" t="s">
        <v>541</v>
      </c>
      <c r="C6106" t="s">
        <v>6479</v>
      </c>
      <c r="D6106">
        <v>0</v>
      </c>
      <c r="E6106">
        <v>100</v>
      </c>
    </row>
    <row r="6107" spans="1:5" hidden="1" x14ac:dyDescent="0.25">
      <c r="A6107">
        <v>846</v>
      </c>
      <c r="B6107" t="s">
        <v>344</v>
      </c>
      <c r="C6107" t="s">
        <v>6480</v>
      </c>
      <c r="D6107">
        <v>0</v>
      </c>
      <c r="E6107">
        <v>100</v>
      </c>
    </row>
    <row r="6108" spans="1:5" hidden="1" x14ac:dyDescent="0.25">
      <c r="A6108">
        <v>1954</v>
      </c>
      <c r="B6108" t="s">
        <v>83</v>
      </c>
      <c r="C6108" t="s">
        <v>6481</v>
      </c>
      <c r="D6108">
        <v>0</v>
      </c>
      <c r="E6108">
        <v>101</v>
      </c>
    </row>
    <row r="6109" spans="1:5" hidden="1" x14ac:dyDescent="0.25">
      <c r="A6109">
        <v>966</v>
      </c>
      <c r="B6109" t="s">
        <v>6482</v>
      </c>
      <c r="C6109" t="s">
        <v>6483</v>
      </c>
      <c r="D6109">
        <v>0</v>
      </c>
      <c r="E6109">
        <v>101</v>
      </c>
    </row>
    <row r="6110" spans="1:5" hidden="1" x14ac:dyDescent="0.25">
      <c r="A6110">
        <v>1876</v>
      </c>
      <c r="B6110" t="s">
        <v>57</v>
      </c>
      <c r="C6110" t="s">
        <v>6484</v>
      </c>
      <c r="D6110">
        <v>0</v>
      </c>
      <c r="E6110">
        <v>101</v>
      </c>
    </row>
    <row r="6111" spans="1:5" hidden="1" x14ac:dyDescent="0.25">
      <c r="A6111">
        <v>261</v>
      </c>
      <c r="B6111" t="s">
        <v>40</v>
      </c>
      <c r="C6111" t="s">
        <v>6485</v>
      </c>
      <c r="D6111">
        <v>0</v>
      </c>
      <c r="E6111">
        <v>101</v>
      </c>
    </row>
    <row r="6112" spans="1:5" hidden="1" x14ac:dyDescent="0.25">
      <c r="A6112">
        <v>1111</v>
      </c>
      <c r="B6112" t="s">
        <v>30</v>
      </c>
      <c r="C6112" t="s">
        <v>6486</v>
      </c>
      <c r="D6112">
        <v>0</v>
      </c>
      <c r="E6112">
        <v>101</v>
      </c>
    </row>
    <row r="6113" spans="1:5" hidden="1" x14ac:dyDescent="0.25">
      <c r="A6113">
        <v>1954</v>
      </c>
      <c r="B6113" t="s">
        <v>83</v>
      </c>
      <c r="C6113" t="s">
        <v>6487</v>
      </c>
      <c r="D6113">
        <v>0</v>
      </c>
      <c r="E6113">
        <v>101</v>
      </c>
    </row>
    <row r="6114" spans="1:5" hidden="1" x14ac:dyDescent="0.25">
      <c r="A6114">
        <v>1876</v>
      </c>
      <c r="B6114" t="s">
        <v>57</v>
      </c>
      <c r="C6114" t="s">
        <v>6488</v>
      </c>
      <c r="D6114">
        <v>0</v>
      </c>
      <c r="E6114">
        <v>101</v>
      </c>
    </row>
    <row r="6115" spans="1:5" hidden="1" x14ac:dyDescent="0.25">
      <c r="A6115">
        <v>2273</v>
      </c>
      <c r="B6115" t="s">
        <v>2083</v>
      </c>
      <c r="C6115" t="s">
        <v>6489</v>
      </c>
      <c r="D6115">
        <v>0</v>
      </c>
      <c r="E6115">
        <v>101</v>
      </c>
    </row>
    <row r="6116" spans="1:5" hidden="1" x14ac:dyDescent="0.25">
      <c r="A6116">
        <v>846</v>
      </c>
      <c r="B6116" t="s">
        <v>344</v>
      </c>
      <c r="C6116" t="s">
        <v>6490</v>
      </c>
      <c r="D6116">
        <v>0</v>
      </c>
      <c r="E6116">
        <v>101</v>
      </c>
    </row>
    <row r="6117" spans="1:5" hidden="1" x14ac:dyDescent="0.25">
      <c r="A6117">
        <v>1876</v>
      </c>
      <c r="B6117" t="s">
        <v>57</v>
      </c>
      <c r="C6117" t="s">
        <v>6491</v>
      </c>
      <c r="D6117">
        <v>0</v>
      </c>
      <c r="E6117">
        <v>101</v>
      </c>
    </row>
    <row r="6118" spans="1:5" hidden="1" x14ac:dyDescent="0.25">
      <c r="A6118">
        <v>1253</v>
      </c>
      <c r="B6118" t="s">
        <v>205</v>
      </c>
      <c r="C6118" t="s">
        <v>6492</v>
      </c>
      <c r="D6118">
        <v>0</v>
      </c>
      <c r="E6118">
        <v>101</v>
      </c>
    </row>
    <row r="6119" spans="1:5" hidden="1" x14ac:dyDescent="0.25">
      <c r="A6119">
        <v>1111</v>
      </c>
      <c r="B6119" t="s">
        <v>30</v>
      </c>
      <c r="C6119" t="s">
        <v>6493</v>
      </c>
      <c r="D6119">
        <v>0</v>
      </c>
      <c r="E6119">
        <v>101</v>
      </c>
    </row>
    <row r="6120" spans="1:5" hidden="1" x14ac:dyDescent="0.25">
      <c r="A6120">
        <v>1432</v>
      </c>
      <c r="B6120" t="s">
        <v>233</v>
      </c>
      <c r="C6120" t="s">
        <v>12815</v>
      </c>
      <c r="D6120">
        <v>0</v>
      </c>
      <c r="E6120">
        <v>0</v>
      </c>
    </row>
    <row r="6121" spans="1:5" hidden="1" x14ac:dyDescent="0.25">
      <c r="A6121">
        <v>2305</v>
      </c>
      <c r="B6121" t="s">
        <v>23</v>
      </c>
      <c r="C6121" t="s">
        <v>6494</v>
      </c>
      <c r="D6121">
        <v>0</v>
      </c>
      <c r="E6121">
        <v>101</v>
      </c>
    </row>
    <row r="6122" spans="1:5" hidden="1" x14ac:dyDescent="0.25">
      <c r="A6122">
        <v>1526</v>
      </c>
      <c r="B6122" t="s">
        <v>399</v>
      </c>
      <c r="C6122" t="s">
        <v>6495</v>
      </c>
      <c r="D6122">
        <v>0</v>
      </c>
      <c r="E6122">
        <v>101</v>
      </c>
    </row>
    <row r="6123" spans="1:5" hidden="1" x14ac:dyDescent="0.25">
      <c r="A6123">
        <v>1111</v>
      </c>
      <c r="B6123" t="s">
        <v>30</v>
      </c>
      <c r="C6123" t="s">
        <v>6496</v>
      </c>
      <c r="D6123">
        <v>0</v>
      </c>
      <c r="E6123">
        <v>101</v>
      </c>
    </row>
    <row r="6124" spans="1:5" hidden="1" x14ac:dyDescent="0.25">
      <c r="A6124">
        <v>2115</v>
      </c>
      <c r="B6124" t="s">
        <v>35</v>
      </c>
      <c r="C6124" t="s">
        <v>6497</v>
      </c>
      <c r="D6124">
        <v>0</v>
      </c>
      <c r="E6124">
        <v>101</v>
      </c>
    </row>
    <row r="6125" spans="1:5" hidden="1" x14ac:dyDescent="0.25">
      <c r="A6125">
        <v>846</v>
      </c>
      <c r="B6125" t="s">
        <v>344</v>
      </c>
      <c r="C6125" t="s">
        <v>6498</v>
      </c>
      <c r="D6125">
        <v>0</v>
      </c>
      <c r="E6125">
        <v>101</v>
      </c>
    </row>
    <row r="6126" spans="1:5" hidden="1" x14ac:dyDescent="0.25">
      <c r="A6126">
        <v>1875</v>
      </c>
      <c r="B6126" t="s">
        <v>107</v>
      </c>
      <c r="C6126" t="s">
        <v>6499</v>
      </c>
      <c r="D6126">
        <v>0</v>
      </c>
      <c r="E6126">
        <v>101</v>
      </c>
    </row>
    <row r="6127" spans="1:5" hidden="1" x14ac:dyDescent="0.25">
      <c r="A6127">
        <v>483</v>
      </c>
      <c r="B6127" t="s">
        <v>1173</v>
      </c>
      <c r="C6127" t="s">
        <v>6500</v>
      </c>
      <c r="D6127">
        <v>0</v>
      </c>
      <c r="E6127">
        <v>101</v>
      </c>
    </row>
    <row r="6128" spans="1:5" hidden="1" x14ac:dyDescent="0.25">
      <c r="A6128">
        <v>263</v>
      </c>
      <c r="B6128" t="s">
        <v>243</v>
      </c>
      <c r="C6128" t="s">
        <v>6501</v>
      </c>
      <c r="D6128">
        <v>0</v>
      </c>
      <c r="E6128">
        <v>101</v>
      </c>
    </row>
    <row r="6129" spans="1:5" hidden="1" x14ac:dyDescent="0.25">
      <c r="A6129">
        <v>1876</v>
      </c>
      <c r="B6129" t="s">
        <v>57</v>
      </c>
      <c r="C6129" t="s">
        <v>6502</v>
      </c>
      <c r="D6129">
        <v>0</v>
      </c>
      <c r="E6129">
        <v>101</v>
      </c>
    </row>
    <row r="6130" spans="1:5" hidden="1" x14ac:dyDescent="0.25">
      <c r="A6130">
        <v>2176</v>
      </c>
      <c r="B6130" t="s">
        <v>66</v>
      </c>
      <c r="C6130" t="s">
        <v>6503</v>
      </c>
      <c r="D6130">
        <v>0</v>
      </c>
      <c r="E6130">
        <v>101</v>
      </c>
    </row>
    <row r="6131" spans="1:5" hidden="1" x14ac:dyDescent="0.25">
      <c r="A6131">
        <v>1700</v>
      </c>
      <c r="B6131" t="s">
        <v>625</v>
      </c>
      <c r="C6131" t="s">
        <v>6504</v>
      </c>
      <c r="D6131">
        <v>0</v>
      </c>
      <c r="E6131">
        <v>101</v>
      </c>
    </row>
    <row r="6132" spans="1:5" hidden="1" x14ac:dyDescent="0.25">
      <c r="A6132">
        <v>1875</v>
      </c>
      <c r="B6132" t="s">
        <v>107</v>
      </c>
      <c r="C6132" t="s">
        <v>6505</v>
      </c>
      <c r="D6132">
        <v>0</v>
      </c>
      <c r="E6132">
        <v>101</v>
      </c>
    </row>
    <row r="6133" spans="1:5" hidden="1" x14ac:dyDescent="0.25">
      <c r="A6133">
        <v>513</v>
      </c>
      <c r="B6133" t="s">
        <v>61</v>
      </c>
      <c r="C6133" t="s">
        <v>6506</v>
      </c>
      <c r="D6133">
        <v>0</v>
      </c>
      <c r="E6133">
        <v>101</v>
      </c>
    </row>
    <row r="6134" spans="1:5" hidden="1" x14ac:dyDescent="0.25">
      <c r="A6134">
        <v>234</v>
      </c>
      <c r="B6134" t="s">
        <v>1175</v>
      </c>
      <c r="C6134" t="s">
        <v>6507</v>
      </c>
      <c r="D6134">
        <v>0</v>
      </c>
      <c r="E6134">
        <v>101</v>
      </c>
    </row>
    <row r="6135" spans="1:5" hidden="1" x14ac:dyDescent="0.25">
      <c r="A6135">
        <v>2115</v>
      </c>
      <c r="B6135" t="s">
        <v>35</v>
      </c>
      <c r="C6135" t="s">
        <v>6508</v>
      </c>
      <c r="D6135">
        <v>0</v>
      </c>
      <c r="E6135">
        <v>101</v>
      </c>
    </row>
    <row r="6136" spans="1:5" hidden="1" x14ac:dyDescent="0.25">
      <c r="A6136">
        <v>1555</v>
      </c>
      <c r="B6136" t="s">
        <v>737</v>
      </c>
      <c r="C6136" t="s">
        <v>6509</v>
      </c>
      <c r="D6136">
        <v>0</v>
      </c>
      <c r="E6136">
        <v>101</v>
      </c>
    </row>
    <row r="6137" spans="1:5" hidden="1" x14ac:dyDescent="0.25">
      <c r="A6137">
        <v>513</v>
      </c>
      <c r="B6137" t="s">
        <v>61</v>
      </c>
      <c r="C6137" t="s">
        <v>6510</v>
      </c>
      <c r="D6137">
        <v>0</v>
      </c>
      <c r="E6137">
        <v>101</v>
      </c>
    </row>
    <row r="6138" spans="1:5" hidden="1" x14ac:dyDescent="0.25">
      <c r="A6138">
        <v>1876</v>
      </c>
      <c r="B6138" t="s">
        <v>57</v>
      </c>
      <c r="C6138" t="s">
        <v>6511</v>
      </c>
      <c r="D6138">
        <v>0</v>
      </c>
      <c r="E6138">
        <v>101</v>
      </c>
    </row>
    <row r="6139" spans="1:5" hidden="1" x14ac:dyDescent="0.25">
      <c r="A6139">
        <v>1111</v>
      </c>
      <c r="B6139" t="s">
        <v>30</v>
      </c>
      <c r="C6139" t="e">
        <f>-se pasó la mano por la frente y el pliegue se borró, pero sólo por un instante- Estoy en un problema</f>
        <v>#NAME?</v>
      </c>
      <c r="D6139">
        <v>0</v>
      </c>
      <c r="E6139">
        <v>101</v>
      </c>
    </row>
    <row r="6140" spans="1:5" hidden="1" x14ac:dyDescent="0.25">
      <c r="A6140">
        <v>435</v>
      </c>
      <c r="B6140" t="s">
        <v>126</v>
      </c>
      <c r="C6140" t="s">
        <v>6512</v>
      </c>
      <c r="D6140">
        <v>0</v>
      </c>
      <c r="E6140">
        <v>101</v>
      </c>
    </row>
    <row r="6141" spans="1:5" hidden="1" x14ac:dyDescent="0.25">
      <c r="A6141">
        <v>2161</v>
      </c>
      <c r="B6141" t="s">
        <v>861</v>
      </c>
      <c r="C6141" t="s">
        <v>6513</v>
      </c>
      <c r="D6141">
        <v>0</v>
      </c>
      <c r="E6141">
        <v>101</v>
      </c>
    </row>
    <row r="6142" spans="1:5" hidden="1" x14ac:dyDescent="0.25">
      <c r="A6142">
        <v>1120</v>
      </c>
      <c r="B6142" t="s">
        <v>3780</v>
      </c>
      <c r="C6142" t="s">
        <v>6514</v>
      </c>
      <c r="D6142">
        <v>0</v>
      </c>
      <c r="E6142">
        <v>101</v>
      </c>
    </row>
    <row r="6143" spans="1:5" hidden="1" x14ac:dyDescent="0.25">
      <c r="A6143">
        <v>1180</v>
      </c>
      <c r="B6143" t="s">
        <v>2994</v>
      </c>
      <c r="C6143" t="s">
        <v>6515</v>
      </c>
      <c r="D6143">
        <v>0</v>
      </c>
      <c r="E6143">
        <v>101</v>
      </c>
    </row>
    <row r="6144" spans="1:5" hidden="1" x14ac:dyDescent="0.25">
      <c r="A6144">
        <v>1894</v>
      </c>
      <c r="B6144" t="s">
        <v>286</v>
      </c>
      <c r="C6144" t="s">
        <v>6516</v>
      </c>
      <c r="D6144">
        <v>0</v>
      </c>
      <c r="E6144">
        <v>101</v>
      </c>
    </row>
    <row r="6145" spans="1:5" hidden="1" x14ac:dyDescent="0.25">
      <c r="A6145">
        <v>1228</v>
      </c>
      <c r="B6145" t="s">
        <v>1599</v>
      </c>
      <c r="C6145" t="s">
        <v>6517</v>
      </c>
      <c r="D6145">
        <v>0</v>
      </c>
      <c r="E6145">
        <v>101</v>
      </c>
    </row>
    <row r="6146" spans="1:5" hidden="1" x14ac:dyDescent="0.25">
      <c r="A6146">
        <v>84</v>
      </c>
      <c r="B6146" t="s">
        <v>4500</v>
      </c>
      <c r="C6146" t="s">
        <v>6518</v>
      </c>
      <c r="D6146">
        <v>0</v>
      </c>
      <c r="E6146">
        <v>101</v>
      </c>
    </row>
    <row r="6147" spans="1:5" hidden="1" x14ac:dyDescent="0.25">
      <c r="A6147">
        <v>187</v>
      </c>
      <c r="B6147" t="s">
        <v>708</v>
      </c>
      <c r="C6147" t="s">
        <v>6519</v>
      </c>
      <c r="D6147">
        <v>0</v>
      </c>
      <c r="E6147">
        <v>101</v>
      </c>
    </row>
    <row r="6148" spans="1:5" hidden="1" x14ac:dyDescent="0.25">
      <c r="A6148">
        <v>2189</v>
      </c>
      <c r="B6148" t="s">
        <v>37</v>
      </c>
      <c r="C6148" t="s">
        <v>6520</v>
      </c>
      <c r="D6148">
        <v>0</v>
      </c>
      <c r="E6148">
        <v>101</v>
      </c>
    </row>
    <row r="6149" spans="1:5" hidden="1" x14ac:dyDescent="0.25">
      <c r="A6149">
        <v>382</v>
      </c>
      <c r="B6149" t="s">
        <v>9</v>
      </c>
      <c r="C6149" t="s">
        <v>6521</v>
      </c>
      <c r="D6149">
        <v>0</v>
      </c>
      <c r="E6149">
        <v>101</v>
      </c>
    </row>
    <row r="6150" spans="1:5" hidden="1" x14ac:dyDescent="0.25">
      <c r="A6150">
        <v>414</v>
      </c>
      <c r="B6150" t="s">
        <v>49</v>
      </c>
      <c r="C6150" t="s">
        <v>6522</v>
      </c>
      <c r="D6150">
        <v>0</v>
      </c>
      <c r="E6150">
        <v>101</v>
      </c>
    </row>
    <row r="6151" spans="1:5" hidden="1" x14ac:dyDescent="0.25">
      <c r="A6151">
        <v>2219</v>
      </c>
      <c r="B6151" t="s">
        <v>396</v>
      </c>
      <c r="C6151" t="s">
        <v>6523</v>
      </c>
      <c r="D6151">
        <v>0</v>
      </c>
      <c r="E6151">
        <v>101</v>
      </c>
    </row>
    <row r="6152" spans="1:5" hidden="1" x14ac:dyDescent="0.25">
      <c r="A6152">
        <v>1027</v>
      </c>
      <c r="B6152" t="s">
        <v>6524</v>
      </c>
      <c r="C6152" t="s">
        <v>6525</v>
      </c>
      <c r="D6152">
        <v>0</v>
      </c>
      <c r="E6152">
        <v>101</v>
      </c>
    </row>
    <row r="6153" spans="1:5" hidden="1" x14ac:dyDescent="0.25">
      <c r="A6153">
        <v>2115</v>
      </c>
      <c r="B6153" t="s">
        <v>35</v>
      </c>
      <c r="C6153" t="s">
        <v>6526</v>
      </c>
      <c r="D6153">
        <v>0</v>
      </c>
      <c r="E6153">
        <v>101</v>
      </c>
    </row>
    <row r="6154" spans="1:5" hidden="1" x14ac:dyDescent="0.25">
      <c r="A6154">
        <v>1693</v>
      </c>
      <c r="B6154" t="s">
        <v>382</v>
      </c>
      <c r="C6154" t="s">
        <v>6527</v>
      </c>
      <c r="D6154">
        <v>0</v>
      </c>
      <c r="E6154">
        <v>101</v>
      </c>
    </row>
    <row r="6155" spans="1:5" hidden="1" x14ac:dyDescent="0.25">
      <c r="A6155">
        <v>1501</v>
      </c>
      <c r="B6155" t="s">
        <v>118</v>
      </c>
      <c r="C6155" t="s">
        <v>6528</v>
      </c>
      <c r="D6155">
        <v>0</v>
      </c>
      <c r="E6155">
        <v>101</v>
      </c>
    </row>
    <row r="6156" spans="1:5" hidden="1" x14ac:dyDescent="0.25">
      <c r="A6156">
        <v>893</v>
      </c>
      <c r="B6156" t="s">
        <v>80</v>
      </c>
      <c r="C6156" t="s">
        <v>6529</v>
      </c>
      <c r="D6156">
        <v>0</v>
      </c>
      <c r="E6156">
        <v>101</v>
      </c>
    </row>
    <row r="6157" spans="1:5" hidden="1" x14ac:dyDescent="0.25">
      <c r="A6157">
        <v>405</v>
      </c>
      <c r="B6157" t="s">
        <v>189</v>
      </c>
      <c r="C6157" t="s">
        <v>6530</v>
      </c>
      <c r="D6157">
        <v>0</v>
      </c>
      <c r="E6157">
        <v>101</v>
      </c>
    </row>
    <row r="6158" spans="1:5" hidden="1" x14ac:dyDescent="0.25">
      <c r="A6158">
        <v>1860</v>
      </c>
      <c r="B6158" t="s">
        <v>348</v>
      </c>
      <c r="C6158" t="e">
        <f>-Güeno, Esto vale más que un balde de agua del güen querer, pero no te cobro nada porque somos amigos</f>
        <v>#NAME?</v>
      </c>
      <c r="D6158">
        <v>0</v>
      </c>
      <c r="E6158">
        <v>101</v>
      </c>
    </row>
    <row r="6159" spans="1:5" hidden="1" x14ac:dyDescent="0.25">
      <c r="A6159">
        <v>898</v>
      </c>
      <c r="B6159" t="s">
        <v>421</v>
      </c>
      <c r="C6159" t="s">
        <v>6531</v>
      </c>
      <c r="D6159">
        <v>0</v>
      </c>
      <c r="E6159">
        <v>101</v>
      </c>
    </row>
    <row r="6160" spans="1:5" hidden="1" x14ac:dyDescent="0.25">
      <c r="A6160">
        <v>212</v>
      </c>
      <c r="B6160" t="s">
        <v>111</v>
      </c>
      <c r="C6160" t="s">
        <v>6532</v>
      </c>
      <c r="D6160">
        <v>0</v>
      </c>
      <c r="E6160">
        <v>101</v>
      </c>
    </row>
    <row r="6161" spans="1:5" hidden="1" x14ac:dyDescent="0.25">
      <c r="A6161">
        <v>1402</v>
      </c>
      <c r="B6161" t="s">
        <v>96</v>
      </c>
      <c r="C6161" t="s">
        <v>6533</v>
      </c>
      <c r="D6161">
        <v>0</v>
      </c>
      <c r="E6161">
        <v>101</v>
      </c>
    </row>
    <row r="6162" spans="1:5" hidden="1" x14ac:dyDescent="0.25">
      <c r="A6162">
        <v>2115</v>
      </c>
      <c r="B6162" t="s">
        <v>35</v>
      </c>
      <c r="C6162" t="s">
        <v>6534</v>
      </c>
      <c r="D6162">
        <v>0</v>
      </c>
      <c r="E6162">
        <v>101</v>
      </c>
    </row>
    <row r="6163" spans="1:5" hidden="1" x14ac:dyDescent="0.25">
      <c r="A6163">
        <v>1857</v>
      </c>
      <c r="B6163" t="s">
        <v>917</v>
      </c>
      <c r="C6163" t="s">
        <v>6535</v>
      </c>
      <c r="D6163">
        <v>0</v>
      </c>
      <c r="E6163">
        <v>101</v>
      </c>
    </row>
    <row r="6164" spans="1:5" hidden="1" x14ac:dyDescent="0.25">
      <c r="A6164">
        <v>1129</v>
      </c>
      <c r="B6164" t="s">
        <v>88</v>
      </c>
      <c r="C6164" t="s">
        <v>6536</v>
      </c>
      <c r="D6164">
        <v>0</v>
      </c>
      <c r="E6164">
        <v>101</v>
      </c>
    </row>
    <row r="6165" spans="1:5" hidden="1" x14ac:dyDescent="0.25">
      <c r="A6165">
        <v>931</v>
      </c>
      <c r="B6165" t="s">
        <v>3068</v>
      </c>
      <c r="C6165" t="s">
        <v>6537</v>
      </c>
      <c r="D6165">
        <v>0</v>
      </c>
      <c r="E6165">
        <v>101</v>
      </c>
    </row>
    <row r="6166" spans="1:5" hidden="1" x14ac:dyDescent="0.25">
      <c r="A6166">
        <v>2103</v>
      </c>
      <c r="B6166" t="s">
        <v>226</v>
      </c>
      <c r="C6166" t="s">
        <v>6538</v>
      </c>
      <c r="D6166">
        <v>0</v>
      </c>
      <c r="E6166">
        <v>102</v>
      </c>
    </row>
    <row r="6167" spans="1:5" hidden="1" x14ac:dyDescent="0.25">
      <c r="A6167">
        <v>1959</v>
      </c>
      <c r="B6167" t="s">
        <v>545</v>
      </c>
      <c r="C6167" t="s">
        <v>6539</v>
      </c>
      <c r="D6167">
        <v>0</v>
      </c>
      <c r="E6167">
        <v>102</v>
      </c>
    </row>
    <row r="6168" spans="1:5" hidden="1" x14ac:dyDescent="0.25">
      <c r="A6168">
        <v>2115</v>
      </c>
      <c r="B6168" t="s">
        <v>35</v>
      </c>
      <c r="C6168" t="s">
        <v>6540</v>
      </c>
      <c r="D6168">
        <v>0</v>
      </c>
      <c r="E6168">
        <v>102</v>
      </c>
    </row>
    <row r="6169" spans="1:5" hidden="1" x14ac:dyDescent="0.25">
      <c r="A6169">
        <v>1080</v>
      </c>
      <c r="B6169" t="s">
        <v>1008</v>
      </c>
      <c r="C6169" t="s">
        <v>6541</v>
      </c>
      <c r="D6169">
        <v>0</v>
      </c>
      <c r="E6169">
        <v>102</v>
      </c>
    </row>
    <row r="6170" spans="1:5" hidden="1" x14ac:dyDescent="0.25">
      <c r="A6170">
        <v>2291</v>
      </c>
      <c r="B6170" t="s">
        <v>86</v>
      </c>
      <c r="C6170" t="s">
        <v>6542</v>
      </c>
      <c r="D6170">
        <v>0</v>
      </c>
      <c r="E6170">
        <v>102</v>
      </c>
    </row>
    <row r="6171" spans="1:5" hidden="1" x14ac:dyDescent="0.25">
      <c r="A6171">
        <v>673</v>
      </c>
      <c r="B6171" t="s">
        <v>172</v>
      </c>
      <c r="C6171" t="s">
        <v>6543</v>
      </c>
      <c r="D6171">
        <v>0</v>
      </c>
      <c r="E6171">
        <v>102</v>
      </c>
    </row>
    <row r="6172" spans="1:5" hidden="1" x14ac:dyDescent="0.25">
      <c r="A6172">
        <v>275</v>
      </c>
      <c r="B6172" t="s">
        <v>33</v>
      </c>
      <c r="C6172" t="s">
        <v>6544</v>
      </c>
      <c r="D6172">
        <v>0</v>
      </c>
      <c r="E6172">
        <v>102</v>
      </c>
    </row>
    <row r="6173" spans="1:5" hidden="1" x14ac:dyDescent="0.25">
      <c r="A6173">
        <v>2219</v>
      </c>
      <c r="B6173" t="s">
        <v>396</v>
      </c>
      <c r="C6173" t="s">
        <v>6545</v>
      </c>
      <c r="D6173">
        <v>0</v>
      </c>
      <c r="E6173">
        <v>102</v>
      </c>
    </row>
    <row r="6174" spans="1:5" hidden="1" x14ac:dyDescent="0.25">
      <c r="A6174">
        <v>1939</v>
      </c>
      <c r="B6174" t="s">
        <v>1141</v>
      </c>
      <c r="C6174" t="s">
        <v>12816</v>
      </c>
      <c r="D6174">
        <v>0</v>
      </c>
      <c r="E6174">
        <v>0</v>
      </c>
    </row>
    <row r="6175" spans="1:5" hidden="1" x14ac:dyDescent="0.25">
      <c r="A6175">
        <v>96</v>
      </c>
      <c r="B6175" t="s">
        <v>310</v>
      </c>
      <c r="C6175" t="s">
        <v>6546</v>
      </c>
      <c r="D6175">
        <v>0</v>
      </c>
      <c r="E6175">
        <v>102</v>
      </c>
    </row>
    <row r="6176" spans="1:5" hidden="1" x14ac:dyDescent="0.25">
      <c r="A6176">
        <v>261</v>
      </c>
      <c r="B6176" t="s">
        <v>40</v>
      </c>
      <c r="C6176" t="s">
        <v>6547</v>
      </c>
      <c r="D6176">
        <v>0</v>
      </c>
      <c r="E6176">
        <v>102</v>
      </c>
    </row>
    <row r="6177" spans="1:5" hidden="1" x14ac:dyDescent="0.25">
      <c r="A6177">
        <v>75</v>
      </c>
      <c r="B6177" t="s">
        <v>5</v>
      </c>
      <c r="C6177" t="s">
        <v>6548</v>
      </c>
      <c r="D6177">
        <v>0</v>
      </c>
      <c r="E6177">
        <v>102</v>
      </c>
    </row>
    <row r="6178" spans="1:5" hidden="1" x14ac:dyDescent="0.25">
      <c r="A6178">
        <v>414</v>
      </c>
      <c r="B6178" t="s">
        <v>49</v>
      </c>
      <c r="C6178" t="s">
        <v>6549</v>
      </c>
      <c r="D6178">
        <v>0</v>
      </c>
      <c r="E6178">
        <v>102</v>
      </c>
    </row>
    <row r="6179" spans="1:5" hidden="1" x14ac:dyDescent="0.25">
      <c r="A6179">
        <v>2115</v>
      </c>
      <c r="B6179" t="s">
        <v>35</v>
      </c>
      <c r="C6179" t="s">
        <v>6550</v>
      </c>
      <c r="D6179">
        <v>0</v>
      </c>
      <c r="E6179">
        <v>102</v>
      </c>
    </row>
    <row r="6180" spans="1:5" hidden="1" x14ac:dyDescent="0.25">
      <c r="A6180">
        <v>1738</v>
      </c>
      <c r="B6180" t="s">
        <v>21</v>
      </c>
      <c r="C6180" t="s">
        <v>6551</v>
      </c>
      <c r="D6180">
        <v>0</v>
      </c>
      <c r="E6180">
        <v>102</v>
      </c>
    </row>
    <row r="6181" spans="1:5" hidden="1" x14ac:dyDescent="0.25">
      <c r="A6181">
        <v>1959</v>
      </c>
      <c r="B6181" t="s">
        <v>545</v>
      </c>
      <c r="C6181" t="s">
        <v>12817</v>
      </c>
      <c r="D6181">
        <v>0</v>
      </c>
      <c r="E6181">
        <v>0</v>
      </c>
    </row>
    <row r="6182" spans="1:5" hidden="1" x14ac:dyDescent="0.25">
      <c r="A6182">
        <v>1237</v>
      </c>
      <c r="B6182" t="s">
        <v>15</v>
      </c>
      <c r="C6182" t="s">
        <v>6552</v>
      </c>
      <c r="D6182">
        <v>0</v>
      </c>
      <c r="E6182">
        <v>102</v>
      </c>
    </row>
    <row r="6183" spans="1:5" hidden="1" x14ac:dyDescent="0.25">
      <c r="A6183">
        <v>414</v>
      </c>
      <c r="B6183" t="s">
        <v>49</v>
      </c>
      <c r="C6183" t="s">
        <v>6553</v>
      </c>
      <c r="D6183">
        <v>0</v>
      </c>
      <c r="E6183">
        <v>102</v>
      </c>
    </row>
    <row r="6184" spans="1:5" hidden="1" x14ac:dyDescent="0.25">
      <c r="A6184">
        <v>1111</v>
      </c>
      <c r="B6184" t="s">
        <v>30</v>
      </c>
      <c r="C6184" t="s">
        <v>6554</v>
      </c>
      <c r="D6184">
        <v>0</v>
      </c>
      <c r="E6184">
        <v>102</v>
      </c>
    </row>
    <row r="6185" spans="1:5" hidden="1" x14ac:dyDescent="0.25">
      <c r="A6185">
        <v>155</v>
      </c>
      <c r="B6185" t="s">
        <v>6555</v>
      </c>
      <c r="C6185" t="s">
        <v>6556</v>
      </c>
      <c r="D6185">
        <v>0</v>
      </c>
      <c r="E6185">
        <v>102</v>
      </c>
    </row>
    <row r="6186" spans="1:5" hidden="1" x14ac:dyDescent="0.25">
      <c r="A6186">
        <v>1134</v>
      </c>
      <c r="B6186" t="s">
        <v>2502</v>
      </c>
      <c r="C6186" t="s">
        <v>6557</v>
      </c>
      <c r="D6186">
        <v>0</v>
      </c>
      <c r="E6186">
        <v>102</v>
      </c>
    </row>
    <row r="6187" spans="1:5" hidden="1" x14ac:dyDescent="0.25">
      <c r="A6187">
        <v>1237</v>
      </c>
      <c r="B6187" t="s">
        <v>15</v>
      </c>
      <c r="C6187" t="s">
        <v>6558</v>
      </c>
      <c r="D6187">
        <v>0</v>
      </c>
      <c r="E6187">
        <v>102</v>
      </c>
    </row>
    <row r="6188" spans="1:5" hidden="1" x14ac:dyDescent="0.25">
      <c r="A6188">
        <v>2152</v>
      </c>
      <c r="B6188" t="s">
        <v>589</v>
      </c>
      <c r="C6188" t="s">
        <v>6559</v>
      </c>
      <c r="D6188">
        <v>0</v>
      </c>
      <c r="E6188">
        <v>102</v>
      </c>
    </row>
    <row r="6189" spans="1:5" hidden="1" x14ac:dyDescent="0.25">
      <c r="A6189">
        <v>1695</v>
      </c>
      <c r="B6189" t="s">
        <v>25</v>
      </c>
      <c r="C6189" t="s">
        <v>6560</v>
      </c>
      <c r="D6189">
        <v>0</v>
      </c>
      <c r="E6189">
        <v>102</v>
      </c>
    </row>
    <row r="6190" spans="1:5" hidden="1" x14ac:dyDescent="0.25">
      <c r="A6190">
        <v>1111</v>
      </c>
      <c r="B6190" t="s">
        <v>30</v>
      </c>
      <c r="C6190" t="s">
        <v>6561</v>
      </c>
      <c r="D6190">
        <v>0</v>
      </c>
      <c r="E6190">
        <v>102</v>
      </c>
    </row>
    <row r="6191" spans="1:5" hidden="1" x14ac:dyDescent="0.25">
      <c r="A6191">
        <v>1501</v>
      </c>
      <c r="B6191" t="s">
        <v>118</v>
      </c>
      <c r="C6191" t="s">
        <v>6562</v>
      </c>
      <c r="D6191">
        <v>0</v>
      </c>
      <c r="E6191">
        <v>102</v>
      </c>
    </row>
    <row r="6192" spans="1:5" hidden="1" x14ac:dyDescent="0.25">
      <c r="A6192">
        <v>1501</v>
      </c>
      <c r="B6192" t="s">
        <v>118</v>
      </c>
      <c r="C6192" t="s">
        <v>6563</v>
      </c>
      <c r="D6192">
        <v>0</v>
      </c>
      <c r="E6192">
        <v>102</v>
      </c>
    </row>
    <row r="6193" spans="1:5" hidden="1" x14ac:dyDescent="0.25">
      <c r="A6193">
        <v>2202</v>
      </c>
      <c r="B6193" t="s">
        <v>2838</v>
      </c>
      <c r="C6193" t="s">
        <v>6564</v>
      </c>
      <c r="D6193">
        <v>0</v>
      </c>
      <c r="E6193">
        <v>102</v>
      </c>
    </row>
    <row r="6194" spans="1:5" hidden="1" x14ac:dyDescent="0.25">
      <c r="A6194">
        <v>2112</v>
      </c>
      <c r="B6194" t="s">
        <v>6565</v>
      </c>
      <c r="C6194" t="s">
        <v>6566</v>
      </c>
      <c r="D6194">
        <v>0</v>
      </c>
      <c r="E6194">
        <v>102</v>
      </c>
    </row>
    <row r="6195" spans="1:5" hidden="1" x14ac:dyDescent="0.25">
      <c r="A6195">
        <v>1894</v>
      </c>
      <c r="B6195" t="s">
        <v>286</v>
      </c>
      <c r="C6195" t="s">
        <v>6567</v>
      </c>
      <c r="D6195">
        <v>0</v>
      </c>
      <c r="E6195">
        <v>102</v>
      </c>
    </row>
    <row r="6196" spans="1:5" hidden="1" x14ac:dyDescent="0.25">
      <c r="A6196">
        <v>1860</v>
      </c>
      <c r="B6196" t="s">
        <v>348</v>
      </c>
      <c r="C6196" t="s">
        <v>6568</v>
      </c>
      <c r="D6196">
        <v>0</v>
      </c>
      <c r="E6196">
        <v>102</v>
      </c>
    </row>
    <row r="6197" spans="1:5" hidden="1" x14ac:dyDescent="0.25">
      <c r="A6197">
        <v>96</v>
      </c>
      <c r="B6197" t="s">
        <v>310</v>
      </c>
      <c r="C6197" t="s">
        <v>6569</v>
      </c>
      <c r="D6197">
        <v>0</v>
      </c>
      <c r="E6197">
        <v>102</v>
      </c>
    </row>
    <row r="6198" spans="1:5" hidden="1" x14ac:dyDescent="0.25">
      <c r="A6198">
        <v>261</v>
      </c>
      <c r="B6198" t="s">
        <v>40</v>
      </c>
      <c r="C6198" t="s">
        <v>6570</v>
      </c>
      <c r="D6198">
        <v>0</v>
      </c>
      <c r="E6198">
        <v>102</v>
      </c>
    </row>
    <row r="6199" spans="1:5" hidden="1" x14ac:dyDescent="0.25">
      <c r="A6199">
        <v>1048</v>
      </c>
      <c r="B6199" t="s">
        <v>670</v>
      </c>
      <c r="C6199" t="s">
        <v>6571</v>
      </c>
      <c r="D6199">
        <v>0</v>
      </c>
      <c r="E6199">
        <v>102</v>
      </c>
    </row>
    <row r="6200" spans="1:5" hidden="1" x14ac:dyDescent="0.25">
      <c r="A6200">
        <v>893</v>
      </c>
      <c r="B6200" t="s">
        <v>80</v>
      </c>
      <c r="C6200" t="s">
        <v>6572</v>
      </c>
      <c r="D6200">
        <v>0</v>
      </c>
      <c r="E6200">
        <v>102</v>
      </c>
    </row>
    <row r="6201" spans="1:5" hidden="1" x14ac:dyDescent="0.25">
      <c r="A6201">
        <v>1424</v>
      </c>
      <c r="B6201" t="s">
        <v>1499</v>
      </c>
      <c r="C6201" t="s">
        <v>6573</v>
      </c>
      <c r="D6201">
        <v>0</v>
      </c>
      <c r="E6201">
        <v>102</v>
      </c>
    </row>
    <row r="6202" spans="1:5" hidden="1" x14ac:dyDescent="0.25">
      <c r="A6202">
        <v>261</v>
      </c>
      <c r="B6202" t="s">
        <v>40</v>
      </c>
      <c r="C6202" t="s">
        <v>6574</v>
      </c>
      <c r="D6202">
        <v>0</v>
      </c>
      <c r="E6202">
        <v>102</v>
      </c>
    </row>
    <row r="6203" spans="1:5" hidden="1" x14ac:dyDescent="0.25">
      <c r="A6203">
        <v>893</v>
      </c>
      <c r="B6203" t="s">
        <v>80</v>
      </c>
      <c r="C6203" t="s">
        <v>6575</v>
      </c>
      <c r="D6203">
        <v>0</v>
      </c>
      <c r="E6203">
        <v>102</v>
      </c>
    </row>
    <row r="6204" spans="1:5" hidden="1" x14ac:dyDescent="0.25">
      <c r="A6204">
        <v>1501</v>
      </c>
      <c r="B6204" t="s">
        <v>118</v>
      </c>
      <c r="C6204" t="s">
        <v>6576</v>
      </c>
      <c r="D6204">
        <v>0</v>
      </c>
      <c r="E6204">
        <v>102</v>
      </c>
    </row>
    <row r="6205" spans="1:5" hidden="1" x14ac:dyDescent="0.25">
      <c r="A6205">
        <v>75</v>
      </c>
      <c r="B6205" t="s">
        <v>5</v>
      </c>
      <c r="C6205" t="s">
        <v>6577</v>
      </c>
      <c r="D6205">
        <v>0</v>
      </c>
      <c r="E6205">
        <v>102</v>
      </c>
    </row>
    <row r="6206" spans="1:5" hidden="1" x14ac:dyDescent="0.25">
      <c r="A6206">
        <v>365</v>
      </c>
      <c r="B6206" t="s">
        <v>109</v>
      </c>
      <c r="C6206" t="s">
        <v>6578</v>
      </c>
      <c r="D6206">
        <v>0</v>
      </c>
      <c r="E6206">
        <v>102</v>
      </c>
    </row>
    <row r="6207" spans="1:5" hidden="1" x14ac:dyDescent="0.25">
      <c r="A6207">
        <v>2176</v>
      </c>
      <c r="B6207" t="s">
        <v>66</v>
      </c>
      <c r="C6207" t="s">
        <v>6579</v>
      </c>
      <c r="D6207">
        <v>0</v>
      </c>
      <c r="E6207">
        <v>102</v>
      </c>
    </row>
    <row r="6208" spans="1:5" hidden="1" x14ac:dyDescent="0.25">
      <c r="A6208">
        <v>2299</v>
      </c>
      <c r="B6208" t="s">
        <v>338</v>
      </c>
      <c r="C6208" t="s">
        <v>6580</v>
      </c>
      <c r="D6208">
        <v>0</v>
      </c>
      <c r="E6208">
        <v>102</v>
      </c>
    </row>
    <row r="6209" spans="1:5" hidden="1" x14ac:dyDescent="0.25">
      <c r="A6209">
        <v>414</v>
      </c>
      <c r="B6209" t="s">
        <v>49</v>
      </c>
      <c r="C6209" t="s">
        <v>6581</v>
      </c>
      <c r="D6209">
        <v>0</v>
      </c>
      <c r="E6209">
        <v>102</v>
      </c>
    </row>
    <row r="6210" spans="1:5" hidden="1" x14ac:dyDescent="0.25">
      <c r="A6210">
        <v>893</v>
      </c>
      <c r="B6210" t="s">
        <v>80</v>
      </c>
      <c r="C6210" t="s">
        <v>6582</v>
      </c>
      <c r="D6210">
        <v>0</v>
      </c>
      <c r="E6210">
        <v>102</v>
      </c>
    </row>
    <row r="6211" spans="1:5" hidden="1" x14ac:dyDescent="0.25">
      <c r="A6211">
        <v>1894</v>
      </c>
      <c r="B6211" t="s">
        <v>286</v>
      </c>
      <c r="C6211" t="s">
        <v>6583</v>
      </c>
      <c r="D6211">
        <v>0</v>
      </c>
      <c r="E6211">
        <v>102</v>
      </c>
    </row>
    <row r="6212" spans="1:5" hidden="1" x14ac:dyDescent="0.25">
      <c r="A6212">
        <v>389</v>
      </c>
      <c r="B6212" t="s">
        <v>1736</v>
      </c>
      <c r="C6212" t="s">
        <v>6584</v>
      </c>
      <c r="D6212">
        <v>0</v>
      </c>
      <c r="E6212">
        <v>102</v>
      </c>
    </row>
    <row r="6213" spans="1:5" hidden="1" x14ac:dyDescent="0.25">
      <c r="A6213">
        <v>2294</v>
      </c>
      <c r="B6213" t="s">
        <v>71</v>
      </c>
      <c r="C6213" t="s">
        <v>6585</v>
      </c>
      <c r="D6213">
        <v>0</v>
      </c>
      <c r="E6213">
        <v>102</v>
      </c>
    </row>
    <row r="6214" spans="1:5" hidden="1" x14ac:dyDescent="0.25">
      <c r="A6214">
        <v>1111</v>
      </c>
      <c r="B6214" t="s">
        <v>30</v>
      </c>
      <c r="C6214" t="s">
        <v>6586</v>
      </c>
      <c r="D6214">
        <v>0</v>
      </c>
      <c r="E6214">
        <v>102</v>
      </c>
    </row>
    <row r="6215" spans="1:5" hidden="1" x14ac:dyDescent="0.25">
      <c r="A6215">
        <v>2236</v>
      </c>
      <c r="B6215" t="s">
        <v>90</v>
      </c>
      <c r="C6215" t="s">
        <v>6587</v>
      </c>
      <c r="D6215">
        <v>0</v>
      </c>
      <c r="E6215">
        <v>102</v>
      </c>
    </row>
    <row r="6216" spans="1:5" hidden="1" x14ac:dyDescent="0.25">
      <c r="A6216">
        <v>1237</v>
      </c>
      <c r="B6216" t="s">
        <v>15</v>
      </c>
      <c r="C6216" t="s">
        <v>6588</v>
      </c>
      <c r="D6216">
        <v>0</v>
      </c>
      <c r="E6216">
        <v>102</v>
      </c>
    </row>
    <row r="6217" spans="1:5" hidden="1" x14ac:dyDescent="0.25">
      <c r="A6217">
        <v>1875</v>
      </c>
      <c r="B6217" t="s">
        <v>107</v>
      </c>
      <c r="C6217" t="s">
        <v>6589</v>
      </c>
      <c r="D6217">
        <v>0</v>
      </c>
      <c r="E6217">
        <v>102</v>
      </c>
    </row>
    <row r="6218" spans="1:5" hidden="1" x14ac:dyDescent="0.25">
      <c r="A6218">
        <v>1185</v>
      </c>
      <c r="B6218" t="s">
        <v>6590</v>
      </c>
      <c r="C6218" t="s">
        <v>6591</v>
      </c>
      <c r="D6218">
        <v>0</v>
      </c>
      <c r="E6218">
        <v>102</v>
      </c>
    </row>
    <row r="6219" spans="1:5" hidden="1" x14ac:dyDescent="0.25">
      <c r="A6219">
        <v>212</v>
      </c>
      <c r="B6219" t="s">
        <v>111</v>
      </c>
      <c r="C6219" t="s">
        <v>6592</v>
      </c>
      <c r="D6219">
        <v>0</v>
      </c>
      <c r="E6219">
        <v>102</v>
      </c>
    </row>
    <row r="6220" spans="1:5" hidden="1" x14ac:dyDescent="0.25">
      <c r="A6220">
        <v>2152</v>
      </c>
      <c r="B6220" t="s">
        <v>589</v>
      </c>
      <c r="C6220" t="s">
        <v>6593</v>
      </c>
      <c r="D6220">
        <v>0</v>
      </c>
      <c r="E6220">
        <v>102</v>
      </c>
    </row>
    <row r="6221" spans="1:5" hidden="1" x14ac:dyDescent="0.25">
      <c r="A6221">
        <v>2299</v>
      </c>
      <c r="B6221" t="s">
        <v>338</v>
      </c>
      <c r="C6221" t="s">
        <v>6594</v>
      </c>
      <c r="D6221">
        <v>0</v>
      </c>
      <c r="E6221">
        <v>102</v>
      </c>
    </row>
    <row r="6222" spans="1:5" hidden="1" x14ac:dyDescent="0.25">
      <c r="A6222">
        <v>1954</v>
      </c>
      <c r="B6222" t="s">
        <v>83</v>
      </c>
      <c r="C6222" t="s">
        <v>6595</v>
      </c>
      <c r="D6222">
        <v>0</v>
      </c>
      <c r="E6222">
        <v>102</v>
      </c>
    </row>
    <row r="6223" spans="1:5" hidden="1" x14ac:dyDescent="0.25">
      <c r="A6223">
        <v>265</v>
      </c>
      <c r="B6223" t="s">
        <v>256</v>
      </c>
      <c r="C6223" t="s">
        <v>6596</v>
      </c>
      <c r="D6223">
        <v>0</v>
      </c>
      <c r="E6223">
        <v>102</v>
      </c>
    </row>
    <row r="6224" spans="1:5" hidden="1" x14ac:dyDescent="0.25">
      <c r="A6224">
        <v>1227</v>
      </c>
      <c r="B6224" t="s">
        <v>1168</v>
      </c>
      <c r="C6224" t="s">
        <v>6597</v>
      </c>
      <c r="D6224">
        <v>0</v>
      </c>
      <c r="E6224">
        <v>102</v>
      </c>
    </row>
    <row r="6225" spans="1:5" hidden="1" x14ac:dyDescent="0.25">
      <c r="A6225">
        <v>2182</v>
      </c>
      <c r="B6225" t="s">
        <v>113</v>
      </c>
      <c r="C6225" t="s">
        <v>6598</v>
      </c>
      <c r="D6225">
        <v>0</v>
      </c>
      <c r="E6225">
        <v>102</v>
      </c>
    </row>
    <row r="6226" spans="1:5" hidden="1" x14ac:dyDescent="0.25">
      <c r="A6226">
        <v>459</v>
      </c>
      <c r="B6226" t="s">
        <v>556</v>
      </c>
      <c r="C6226" t="s">
        <v>6599</v>
      </c>
      <c r="D6226">
        <v>0</v>
      </c>
      <c r="E6226">
        <v>102</v>
      </c>
    </row>
    <row r="6227" spans="1:5" hidden="1" x14ac:dyDescent="0.25">
      <c r="A6227">
        <v>432</v>
      </c>
      <c r="B6227" t="s">
        <v>815</v>
      </c>
      <c r="C6227" t="s">
        <v>6600</v>
      </c>
      <c r="D6227">
        <v>0</v>
      </c>
      <c r="E6227">
        <v>102</v>
      </c>
    </row>
    <row r="6228" spans="1:5" hidden="1" x14ac:dyDescent="0.25">
      <c r="A6228">
        <v>61</v>
      </c>
      <c r="B6228" t="s">
        <v>123</v>
      </c>
      <c r="C6228" t="s">
        <v>6601</v>
      </c>
      <c r="D6228">
        <v>0</v>
      </c>
      <c r="E6228">
        <v>102</v>
      </c>
    </row>
    <row r="6229" spans="1:5" hidden="1" x14ac:dyDescent="0.25">
      <c r="A6229">
        <v>2316</v>
      </c>
      <c r="B6229" t="s">
        <v>42</v>
      </c>
      <c r="C6229" t="s">
        <v>6602</v>
      </c>
      <c r="D6229">
        <v>0</v>
      </c>
      <c r="E6229">
        <v>102</v>
      </c>
    </row>
    <row r="6230" spans="1:5" hidden="1" x14ac:dyDescent="0.25">
      <c r="A6230">
        <v>2182</v>
      </c>
      <c r="B6230" t="s">
        <v>113</v>
      </c>
      <c r="C6230" t="s">
        <v>6603</v>
      </c>
      <c r="D6230">
        <v>0</v>
      </c>
      <c r="E6230">
        <v>102</v>
      </c>
    </row>
    <row r="6231" spans="1:5" hidden="1" x14ac:dyDescent="0.25">
      <c r="A6231">
        <v>1539</v>
      </c>
      <c r="B6231" t="s">
        <v>2679</v>
      </c>
      <c r="C6231" t="s">
        <v>6604</v>
      </c>
      <c r="D6231">
        <v>0</v>
      </c>
      <c r="E6231">
        <v>102</v>
      </c>
    </row>
    <row r="6232" spans="1:5" hidden="1" x14ac:dyDescent="0.25">
      <c r="A6232">
        <v>513</v>
      </c>
      <c r="B6232" t="s">
        <v>61</v>
      </c>
      <c r="C6232" t="s">
        <v>6605</v>
      </c>
      <c r="D6232">
        <v>0</v>
      </c>
      <c r="E6232">
        <v>102</v>
      </c>
    </row>
    <row r="6233" spans="1:5" hidden="1" x14ac:dyDescent="0.25">
      <c r="A6233">
        <v>2115</v>
      </c>
      <c r="B6233" t="s">
        <v>35</v>
      </c>
      <c r="C6233" t="s">
        <v>6606</v>
      </c>
      <c r="D6233">
        <v>0</v>
      </c>
      <c r="E6233">
        <v>102</v>
      </c>
    </row>
    <row r="6234" spans="1:5" hidden="1" x14ac:dyDescent="0.25">
      <c r="A6234">
        <v>435</v>
      </c>
      <c r="B6234" t="s">
        <v>126</v>
      </c>
      <c r="C6234" t="s">
        <v>6607</v>
      </c>
      <c r="D6234">
        <v>0</v>
      </c>
      <c r="E6234">
        <v>102</v>
      </c>
    </row>
    <row r="6235" spans="1:5" hidden="1" x14ac:dyDescent="0.25">
      <c r="A6235">
        <v>1453</v>
      </c>
      <c r="B6235" t="s">
        <v>2955</v>
      </c>
      <c r="C6235" t="s">
        <v>6608</v>
      </c>
      <c r="D6235">
        <v>0</v>
      </c>
      <c r="E6235">
        <v>102</v>
      </c>
    </row>
    <row r="6236" spans="1:5" hidden="1" x14ac:dyDescent="0.25">
      <c r="A6236">
        <v>435</v>
      </c>
      <c r="B6236" t="s">
        <v>126</v>
      </c>
      <c r="C6236" t="s">
        <v>6609</v>
      </c>
      <c r="D6236">
        <v>0</v>
      </c>
      <c r="E6236">
        <v>102</v>
      </c>
    </row>
    <row r="6237" spans="1:5" hidden="1" x14ac:dyDescent="0.25">
      <c r="A6237">
        <v>1695</v>
      </c>
      <c r="B6237" t="s">
        <v>25</v>
      </c>
      <c r="C6237" t="s">
        <v>6610</v>
      </c>
      <c r="D6237">
        <v>0</v>
      </c>
      <c r="E6237">
        <v>102</v>
      </c>
    </row>
    <row r="6238" spans="1:5" hidden="1" x14ac:dyDescent="0.25">
      <c r="A6238">
        <v>1876</v>
      </c>
      <c r="B6238" t="s">
        <v>57</v>
      </c>
      <c r="C6238" t="s">
        <v>6611</v>
      </c>
      <c r="D6238">
        <v>0</v>
      </c>
      <c r="E6238">
        <v>102</v>
      </c>
    </row>
    <row r="6239" spans="1:5" hidden="1" x14ac:dyDescent="0.25">
      <c r="A6239">
        <v>1111</v>
      </c>
      <c r="B6239" t="s">
        <v>30</v>
      </c>
      <c r="C6239" t="s">
        <v>6612</v>
      </c>
      <c r="D6239">
        <v>0</v>
      </c>
      <c r="E6239">
        <v>102</v>
      </c>
    </row>
    <row r="6240" spans="1:5" hidden="1" x14ac:dyDescent="0.25">
      <c r="A6240">
        <v>1105</v>
      </c>
      <c r="B6240" t="s">
        <v>1210</v>
      </c>
      <c r="C6240" t="s">
        <v>6613</v>
      </c>
      <c r="D6240">
        <v>0</v>
      </c>
      <c r="E6240">
        <v>102</v>
      </c>
    </row>
    <row r="6241" spans="1:5" hidden="1" x14ac:dyDescent="0.25">
      <c r="A6241">
        <v>1225</v>
      </c>
      <c r="B6241" t="s">
        <v>44</v>
      </c>
      <c r="C6241" t="s">
        <v>6614</v>
      </c>
      <c r="D6241">
        <v>0</v>
      </c>
      <c r="E6241">
        <v>102</v>
      </c>
    </row>
    <row r="6242" spans="1:5" hidden="1" x14ac:dyDescent="0.25">
      <c r="A6242">
        <v>265</v>
      </c>
      <c r="B6242" t="s">
        <v>256</v>
      </c>
      <c r="C6242" t="s">
        <v>6615</v>
      </c>
      <c r="D6242">
        <v>0</v>
      </c>
      <c r="E6242">
        <v>102</v>
      </c>
    </row>
    <row r="6243" spans="1:5" hidden="1" x14ac:dyDescent="0.25">
      <c r="A6243">
        <v>513</v>
      </c>
      <c r="B6243" t="s">
        <v>61</v>
      </c>
      <c r="C6243" t="s">
        <v>6616</v>
      </c>
      <c r="D6243">
        <v>0</v>
      </c>
      <c r="E6243">
        <v>102</v>
      </c>
    </row>
    <row r="6244" spans="1:5" hidden="1" x14ac:dyDescent="0.25">
      <c r="A6244">
        <v>261</v>
      </c>
      <c r="B6244" t="s">
        <v>40</v>
      </c>
      <c r="C6244" t="s">
        <v>6617</v>
      </c>
      <c r="D6244">
        <v>0</v>
      </c>
      <c r="E6244">
        <v>102</v>
      </c>
    </row>
    <row r="6245" spans="1:5" hidden="1" x14ac:dyDescent="0.25">
      <c r="A6245">
        <v>2176</v>
      </c>
      <c r="B6245" t="s">
        <v>66</v>
      </c>
      <c r="C6245" t="s">
        <v>6618</v>
      </c>
      <c r="D6245">
        <v>0</v>
      </c>
      <c r="E6245">
        <v>102</v>
      </c>
    </row>
    <row r="6246" spans="1:5" hidden="1" x14ac:dyDescent="0.25">
      <c r="A6246">
        <v>2115</v>
      </c>
      <c r="B6246" t="s">
        <v>35</v>
      </c>
      <c r="C6246" t="s">
        <v>6619</v>
      </c>
      <c r="D6246">
        <v>0</v>
      </c>
      <c r="E6246">
        <v>102</v>
      </c>
    </row>
    <row r="6247" spans="1:5" hidden="1" x14ac:dyDescent="0.25">
      <c r="A6247">
        <v>2115</v>
      </c>
      <c r="B6247" t="s">
        <v>35</v>
      </c>
      <c r="C6247" t="s">
        <v>6620</v>
      </c>
      <c r="D6247">
        <v>0</v>
      </c>
      <c r="E6247">
        <v>102</v>
      </c>
    </row>
    <row r="6248" spans="1:5" hidden="1" x14ac:dyDescent="0.25">
      <c r="A6248">
        <v>121</v>
      </c>
      <c r="B6248" t="s">
        <v>660</v>
      </c>
      <c r="C6248" t="s">
        <v>6621</v>
      </c>
      <c r="D6248">
        <v>0</v>
      </c>
      <c r="E6248">
        <v>102</v>
      </c>
    </row>
    <row r="6249" spans="1:5" hidden="1" x14ac:dyDescent="0.25">
      <c r="A6249">
        <v>1552</v>
      </c>
      <c r="B6249" t="s">
        <v>946</v>
      </c>
      <c r="C6249" t="s">
        <v>6622</v>
      </c>
      <c r="D6249">
        <v>0</v>
      </c>
      <c r="E6249">
        <v>102</v>
      </c>
    </row>
    <row r="6250" spans="1:5" hidden="1" x14ac:dyDescent="0.25">
      <c r="A6250">
        <v>1279</v>
      </c>
      <c r="B6250" t="s">
        <v>438</v>
      </c>
      <c r="C6250" t="s">
        <v>6623</v>
      </c>
      <c r="D6250">
        <v>0</v>
      </c>
      <c r="E6250">
        <v>102</v>
      </c>
    </row>
    <row r="6251" spans="1:5" hidden="1" x14ac:dyDescent="0.25">
      <c r="A6251">
        <v>1865</v>
      </c>
      <c r="B6251" t="s">
        <v>63</v>
      </c>
      <c r="C6251" t="s">
        <v>6624</v>
      </c>
      <c r="D6251">
        <v>0</v>
      </c>
      <c r="E6251">
        <v>102</v>
      </c>
    </row>
    <row r="6252" spans="1:5" hidden="1" x14ac:dyDescent="0.25">
      <c r="A6252">
        <v>513</v>
      </c>
      <c r="B6252" t="s">
        <v>61</v>
      </c>
      <c r="C6252" t="s">
        <v>6625</v>
      </c>
      <c r="D6252">
        <v>0</v>
      </c>
      <c r="E6252">
        <v>102</v>
      </c>
    </row>
    <row r="6253" spans="1:5" hidden="1" x14ac:dyDescent="0.25">
      <c r="A6253">
        <v>1040</v>
      </c>
      <c r="B6253" t="s">
        <v>1898</v>
      </c>
      <c r="C6253" t="s">
        <v>6626</v>
      </c>
      <c r="D6253">
        <v>0</v>
      </c>
      <c r="E6253">
        <v>102</v>
      </c>
    </row>
    <row r="6254" spans="1:5" hidden="1" x14ac:dyDescent="0.25">
      <c r="A6254">
        <v>212</v>
      </c>
      <c r="B6254" t="s">
        <v>111</v>
      </c>
      <c r="C6254" t="s">
        <v>6627</v>
      </c>
      <c r="D6254">
        <v>0</v>
      </c>
      <c r="E6254">
        <v>102</v>
      </c>
    </row>
    <row r="6255" spans="1:5" hidden="1" x14ac:dyDescent="0.25">
      <c r="A6255">
        <v>1889</v>
      </c>
      <c r="B6255" t="s">
        <v>180</v>
      </c>
      <c r="C6255" t="s">
        <v>6628</v>
      </c>
      <c r="D6255">
        <v>0</v>
      </c>
      <c r="E6255">
        <v>102</v>
      </c>
    </row>
    <row r="6256" spans="1:5" hidden="1" x14ac:dyDescent="0.25">
      <c r="A6256">
        <v>459</v>
      </c>
      <c r="B6256" t="s">
        <v>556</v>
      </c>
      <c r="C6256" t="s">
        <v>6629</v>
      </c>
      <c r="D6256">
        <v>0</v>
      </c>
      <c r="E6256">
        <v>102</v>
      </c>
    </row>
    <row r="6257" spans="1:5" hidden="1" x14ac:dyDescent="0.25">
      <c r="A6257">
        <v>2236</v>
      </c>
      <c r="B6257" t="s">
        <v>90</v>
      </c>
      <c r="C6257" t="s">
        <v>6630</v>
      </c>
      <c r="D6257">
        <v>0</v>
      </c>
      <c r="E6257">
        <v>102</v>
      </c>
    </row>
    <row r="6258" spans="1:5" hidden="1" x14ac:dyDescent="0.25">
      <c r="A6258">
        <v>1111</v>
      </c>
      <c r="B6258" t="s">
        <v>30</v>
      </c>
      <c r="C6258" t="s">
        <v>6631</v>
      </c>
      <c r="D6258">
        <v>0</v>
      </c>
      <c r="E6258">
        <v>102</v>
      </c>
    </row>
    <row r="6259" spans="1:5" hidden="1" x14ac:dyDescent="0.25">
      <c r="A6259">
        <v>37</v>
      </c>
      <c r="B6259" t="s">
        <v>3326</v>
      </c>
      <c r="C6259" t="s">
        <v>6632</v>
      </c>
      <c r="D6259">
        <v>0</v>
      </c>
      <c r="E6259">
        <v>103</v>
      </c>
    </row>
    <row r="6260" spans="1:5" hidden="1" x14ac:dyDescent="0.25">
      <c r="A6260">
        <v>1111</v>
      </c>
      <c r="B6260" t="s">
        <v>30</v>
      </c>
      <c r="C6260" t="s">
        <v>6633</v>
      </c>
      <c r="D6260">
        <v>0</v>
      </c>
      <c r="E6260">
        <v>103</v>
      </c>
    </row>
    <row r="6261" spans="1:5" hidden="1" x14ac:dyDescent="0.25">
      <c r="A6261">
        <v>1962</v>
      </c>
      <c r="B6261" t="s">
        <v>235</v>
      </c>
      <c r="C6261" t="s">
        <v>6634</v>
      </c>
      <c r="D6261">
        <v>0</v>
      </c>
      <c r="E6261">
        <v>103</v>
      </c>
    </row>
    <row r="6262" spans="1:5" hidden="1" x14ac:dyDescent="0.25">
      <c r="A6262">
        <v>23</v>
      </c>
      <c r="B6262" t="s">
        <v>1952</v>
      </c>
      <c r="C6262" t="s">
        <v>6635</v>
      </c>
      <c r="D6262">
        <v>0</v>
      </c>
      <c r="E6262">
        <v>103</v>
      </c>
    </row>
    <row r="6263" spans="1:5" hidden="1" x14ac:dyDescent="0.25">
      <c r="A6263">
        <v>1669</v>
      </c>
      <c r="B6263" t="s">
        <v>176</v>
      </c>
      <c r="C6263" t="s">
        <v>6636</v>
      </c>
      <c r="D6263">
        <v>0</v>
      </c>
      <c r="E6263">
        <v>103</v>
      </c>
    </row>
    <row r="6264" spans="1:5" hidden="1" x14ac:dyDescent="0.25">
      <c r="A6264">
        <v>23</v>
      </c>
      <c r="B6264" t="s">
        <v>1952</v>
      </c>
      <c r="C6264" t="s">
        <v>6637</v>
      </c>
      <c r="D6264">
        <v>0</v>
      </c>
      <c r="E6264">
        <v>103</v>
      </c>
    </row>
    <row r="6265" spans="1:5" hidden="1" x14ac:dyDescent="0.25">
      <c r="A6265">
        <v>2211</v>
      </c>
      <c r="B6265" t="s">
        <v>2645</v>
      </c>
      <c r="C6265" t="s">
        <v>6638</v>
      </c>
      <c r="D6265">
        <v>0</v>
      </c>
      <c r="E6265">
        <v>103</v>
      </c>
    </row>
    <row r="6266" spans="1:5" hidden="1" x14ac:dyDescent="0.25">
      <c r="A6266">
        <v>2115</v>
      </c>
      <c r="B6266" t="s">
        <v>35</v>
      </c>
      <c r="C6266" t="s">
        <v>6639</v>
      </c>
      <c r="D6266">
        <v>0</v>
      </c>
      <c r="E6266">
        <v>103</v>
      </c>
    </row>
    <row r="6267" spans="1:5" hidden="1" x14ac:dyDescent="0.25">
      <c r="A6267">
        <v>382</v>
      </c>
      <c r="B6267" t="s">
        <v>9</v>
      </c>
      <c r="C6267" t="s">
        <v>6640</v>
      </c>
      <c r="D6267">
        <v>0</v>
      </c>
      <c r="E6267">
        <v>103</v>
      </c>
    </row>
    <row r="6268" spans="1:5" hidden="1" x14ac:dyDescent="0.25">
      <c r="A6268">
        <v>1876</v>
      </c>
      <c r="B6268" t="s">
        <v>57</v>
      </c>
      <c r="C6268" t="s">
        <v>6641</v>
      </c>
      <c r="D6268">
        <v>0</v>
      </c>
      <c r="E6268">
        <v>103</v>
      </c>
    </row>
    <row r="6269" spans="1:5" hidden="1" x14ac:dyDescent="0.25">
      <c r="A6269">
        <v>1636</v>
      </c>
      <c r="B6269" t="s">
        <v>573</v>
      </c>
      <c r="C6269" t="s">
        <v>6642</v>
      </c>
      <c r="D6269">
        <v>0</v>
      </c>
      <c r="E6269">
        <v>103</v>
      </c>
    </row>
    <row r="6270" spans="1:5" hidden="1" x14ac:dyDescent="0.25">
      <c r="A6270">
        <v>797</v>
      </c>
      <c r="B6270" t="s">
        <v>631</v>
      </c>
      <c r="C6270" t="s">
        <v>6643</v>
      </c>
      <c r="D6270">
        <v>0</v>
      </c>
      <c r="E6270">
        <v>103</v>
      </c>
    </row>
    <row r="6271" spans="1:5" hidden="1" x14ac:dyDescent="0.25">
      <c r="A6271">
        <v>513</v>
      </c>
      <c r="B6271" t="s">
        <v>61</v>
      </c>
      <c r="C6271" t="s">
        <v>6644</v>
      </c>
      <c r="D6271">
        <v>0</v>
      </c>
      <c r="E6271">
        <v>103</v>
      </c>
    </row>
    <row r="6272" spans="1:5" hidden="1" x14ac:dyDescent="0.25">
      <c r="A6272">
        <v>1225</v>
      </c>
      <c r="B6272" t="s">
        <v>44</v>
      </c>
      <c r="C6272" t="s">
        <v>6645</v>
      </c>
      <c r="D6272">
        <v>0</v>
      </c>
      <c r="E6272">
        <v>103</v>
      </c>
    </row>
    <row r="6273" spans="1:5" hidden="1" x14ac:dyDescent="0.25">
      <c r="A6273">
        <v>1111</v>
      </c>
      <c r="B6273" t="s">
        <v>30</v>
      </c>
      <c r="C6273" t="s">
        <v>6646</v>
      </c>
      <c r="D6273">
        <v>0</v>
      </c>
      <c r="E6273">
        <v>103</v>
      </c>
    </row>
    <row r="6274" spans="1:5" hidden="1" x14ac:dyDescent="0.25">
      <c r="A6274">
        <v>1876</v>
      </c>
      <c r="B6274" t="s">
        <v>57</v>
      </c>
      <c r="C6274" t="s">
        <v>6647</v>
      </c>
      <c r="D6274">
        <v>0</v>
      </c>
      <c r="E6274">
        <v>103</v>
      </c>
    </row>
    <row r="6275" spans="1:5" hidden="1" x14ac:dyDescent="0.25">
      <c r="A6275">
        <v>2219</v>
      </c>
      <c r="B6275" t="s">
        <v>396</v>
      </c>
      <c r="C6275" t="s">
        <v>6648</v>
      </c>
      <c r="D6275">
        <v>0</v>
      </c>
      <c r="E6275">
        <v>103</v>
      </c>
    </row>
    <row r="6276" spans="1:5" hidden="1" x14ac:dyDescent="0.25">
      <c r="A6276">
        <v>1834</v>
      </c>
      <c r="B6276" t="s">
        <v>3934</v>
      </c>
      <c r="C6276" t="s">
        <v>6649</v>
      </c>
      <c r="D6276">
        <v>0</v>
      </c>
      <c r="E6276">
        <v>103</v>
      </c>
    </row>
    <row r="6277" spans="1:5" hidden="1" x14ac:dyDescent="0.25">
      <c r="A6277">
        <v>513</v>
      </c>
      <c r="B6277" t="s">
        <v>61</v>
      </c>
      <c r="C6277" t="s">
        <v>12818</v>
      </c>
      <c r="D6277">
        <v>0</v>
      </c>
      <c r="E6277">
        <v>0</v>
      </c>
    </row>
    <row r="6278" spans="1:5" hidden="1" x14ac:dyDescent="0.25">
      <c r="A6278">
        <v>673</v>
      </c>
      <c r="B6278" t="s">
        <v>172</v>
      </c>
      <c r="C6278" t="e">
        <f>-si vienen, te acercas Tú solo -repuso Emilio, malhumorado- Yo no acepto estas cosas, soy muy orgulloso</f>
        <v>#NAME?</v>
      </c>
      <c r="D6278">
        <v>0</v>
      </c>
      <c r="E6278">
        <v>103</v>
      </c>
    </row>
    <row r="6279" spans="1:5" hidden="1" x14ac:dyDescent="0.25">
      <c r="A6279">
        <v>1968</v>
      </c>
      <c r="B6279" t="s">
        <v>849</v>
      </c>
      <c r="C6279" t="s">
        <v>6650</v>
      </c>
      <c r="D6279">
        <v>0</v>
      </c>
      <c r="E6279">
        <v>103</v>
      </c>
    </row>
    <row r="6280" spans="1:5" hidden="1" x14ac:dyDescent="0.25">
      <c r="A6280">
        <v>1046</v>
      </c>
      <c r="B6280" t="s">
        <v>136</v>
      </c>
      <c r="C6280" t="s">
        <v>6651</v>
      </c>
      <c r="D6280">
        <v>0</v>
      </c>
      <c r="E6280">
        <v>103</v>
      </c>
    </row>
    <row r="6281" spans="1:5" hidden="1" x14ac:dyDescent="0.25">
      <c r="A6281">
        <v>2237</v>
      </c>
      <c r="B6281" t="s">
        <v>385</v>
      </c>
      <c r="C6281" t="s">
        <v>6652</v>
      </c>
      <c r="D6281">
        <v>0</v>
      </c>
      <c r="E6281">
        <v>103</v>
      </c>
    </row>
    <row r="6282" spans="1:5" hidden="1" x14ac:dyDescent="0.25">
      <c r="A6282">
        <v>1227</v>
      </c>
      <c r="B6282" t="s">
        <v>1168</v>
      </c>
      <c r="C6282" t="s">
        <v>6653</v>
      </c>
      <c r="D6282">
        <v>0</v>
      </c>
      <c r="E6282">
        <v>103</v>
      </c>
    </row>
    <row r="6283" spans="1:5" hidden="1" x14ac:dyDescent="0.25">
      <c r="A6283">
        <v>1225</v>
      </c>
      <c r="B6283" t="s">
        <v>44</v>
      </c>
      <c r="C6283" t="s">
        <v>6654</v>
      </c>
      <c r="D6283">
        <v>0</v>
      </c>
      <c r="E6283">
        <v>103</v>
      </c>
    </row>
    <row r="6284" spans="1:5" hidden="1" x14ac:dyDescent="0.25">
      <c r="A6284">
        <v>513</v>
      </c>
      <c r="B6284" t="s">
        <v>61</v>
      </c>
      <c r="C6284" t="s">
        <v>6655</v>
      </c>
      <c r="D6284">
        <v>0</v>
      </c>
      <c r="E6284">
        <v>103</v>
      </c>
    </row>
    <row r="6285" spans="1:5" hidden="1" x14ac:dyDescent="0.25">
      <c r="A6285">
        <v>690</v>
      </c>
      <c r="B6285" t="s">
        <v>1441</v>
      </c>
      <c r="C6285" t="s">
        <v>6656</v>
      </c>
      <c r="D6285">
        <v>0</v>
      </c>
      <c r="E6285">
        <v>103</v>
      </c>
    </row>
    <row r="6286" spans="1:5" hidden="1" x14ac:dyDescent="0.25">
      <c r="A6286">
        <v>174</v>
      </c>
      <c r="B6286" t="s">
        <v>144</v>
      </c>
      <c r="C6286" t="s">
        <v>6657</v>
      </c>
      <c r="D6286">
        <v>0</v>
      </c>
      <c r="E6286">
        <v>103</v>
      </c>
    </row>
    <row r="6287" spans="1:5" hidden="1" x14ac:dyDescent="0.25">
      <c r="A6287">
        <v>513</v>
      </c>
      <c r="B6287" t="s">
        <v>61</v>
      </c>
      <c r="C6287" t="e">
        <f>-¿En el Colegio Militar? - dijo el de la onda- ¿Qué hiciste para que te metieran ahí? debe ser horrible</f>
        <v>#NAME?</v>
      </c>
      <c r="D6287">
        <v>0</v>
      </c>
      <c r="E6287">
        <v>103</v>
      </c>
    </row>
    <row r="6288" spans="1:5" hidden="1" x14ac:dyDescent="0.25">
      <c r="A6288">
        <v>2115</v>
      </c>
      <c r="B6288" t="s">
        <v>35</v>
      </c>
      <c r="C6288" t="s">
        <v>6658</v>
      </c>
      <c r="D6288">
        <v>0</v>
      </c>
      <c r="E6288">
        <v>103</v>
      </c>
    </row>
    <row r="6289" spans="1:5" hidden="1" x14ac:dyDescent="0.25">
      <c r="A6289">
        <v>1727</v>
      </c>
      <c r="B6289" t="s">
        <v>70</v>
      </c>
      <c r="C6289" t="s">
        <v>6659</v>
      </c>
      <c r="D6289">
        <v>0</v>
      </c>
      <c r="E6289">
        <v>103</v>
      </c>
    </row>
    <row r="6290" spans="1:5" hidden="1" x14ac:dyDescent="0.25">
      <c r="A6290">
        <v>2294</v>
      </c>
      <c r="B6290" t="s">
        <v>71</v>
      </c>
      <c r="C6290" t="s">
        <v>6660</v>
      </c>
      <c r="D6290">
        <v>0</v>
      </c>
      <c r="E6290">
        <v>103</v>
      </c>
    </row>
    <row r="6291" spans="1:5" hidden="1" x14ac:dyDescent="0.25">
      <c r="A6291">
        <v>1197</v>
      </c>
      <c r="B6291" t="s">
        <v>579</v>
      </c>
      <c r="C6291" t="s">
        <v>6661</v>
      </c>
      <c r="D6291">
        <v>0</v>
      </c>
      <c r="E6291">
        <v>103</v>
      </c>
    </row>
    <row r="6292" spans="1:5" hidden="1" x14ac:dyDescent="0.25">
      <c r="A6292">
        <v>75</v>
      </c>
      <c r="B6292" t="s">
        <v>5</v>
      </c>
      <c r="C6292" t="s">
        <v>6662</v>
      </c>
      <c r="D6292">
        <v>0</v>
      </c>
      <c r="E6292">
        <v>103</v>
      </c>
    </row>
    <row r="6293" spans="1:5" hidden="1" x14ac:dyDescent="0.25">
      <c r="A6293">
        <v>1279</v>
      </c>
      <c r="B6293" t="s">
        <v>438</v>
      </c>
      <c r="C6293" t="s">
        <v>6663</v>
      </c>
      <c r="D6293">
        <v>0</v>
      </c>
      <c r="E6293">
        <v>103</v>
      </c>
    </row>
    <row r="6294" spans="1:5" hidden="1" x14ac:dyDescent="0.25">
      <c r="A6294">
        <v>511</v>
      </c>
      <c r="B6294" t="s">
        <v>239</v>
      </c>
      <c r="C6294" t="s">
        <v>6664</v>
      </c>
      <c r="D6294">
        <v>0</v>
      </c>
      <c r="E6294">
        <v>103</v>
      </c>
    </row>
    <row r="6295" spans="1:5" hidden="1" x14ac:dyDescent="0.25">
      <c r="A6295">
        <v>1709</v>
      </c>
      <c r="B6295" t="s">
        <v>541</v>
      </c>
      <c r="C6295" t="s">
        <v>6665</v>
      </c>
      <c r="D6295">
        <v>0</v>
      </c>
      <c r="E6295">
        <v>103</v>
      </c>
    </row>
    <row r="6296" spans="1:5" hidden="1" x14ac:dyDescent="0.25">
      <c r="A6296">
        <v>1464</v>
      </c>
      <c r="B6296" t="s">
        <v>55</v>
      </c>
      <c r="C6296" t="s">
        <v>6666</v>
      </c>
      <c r="D6296">
        <v>0</v>
      </c>
      <c r="E6296">
        <v>103</v>
      </c>
    </row>
    <row r="6297" spans="1:5" hidden="1" x14ac:dyDescent="0.25">
      <c r="A6297">
        <v>60</v>
      </c>
      <c r="B6297" t="s">
        <v>1180</v>
      </c>
      <c r="C6297" t="s">
        <v>6667</v>
      </c>
      <c r="D6297">
        <v>0</v>
      </c>
      <c r="E6297">
        <v>103</v>
      </c>
    </row>
    <row r="6298" spans="1:5" hidden="1" x14ac:dyDescent="0.25">
      <c r="A6298">
        <v>1128</v>
      </c>
      <c r="B6298" t="s">
        <v>494</v>
      </c>
      <c r="C6298" t="s">
        <v>6668</v>
      </c>
      <c r="D6298">
        <v>0</v>
      </c>
      <c r="E6298">
        <v>103</v>
      </c>
    </row>
    <row r="6299" spans="1:5" hidden="1" x14ac:dyDescent="0.25">
      <c r="A6299">
        <v>2316</v>
      </c>
      <c r="B6299" t="s">
        <v>42</v>
      </c>
      <c r="C6299" t="s">
        <v>6669</v>
      </c>
      <c r="D6299">
        <v>0</v>
      </c>
      <c r="E6299">
        <v>103</v>
      </c>
    </row>
    <row r="6300" spans="1:5" hidden="1" x14ac:dyDescent="0.25">
      <c r="A6300">
        <v>465</v>
      </c>
      <c r="B6300" t="s">
        <v>6670</v>
      </c>
      <c r="C6300" t="s">
        <v>6671</v>
      </c>
      <c r="D6300">
        <v>0</v>
      </c>
      <c r="E6300">
        <v>103</v>
      </c>
    </row>
    <row r="6301" spans="1:5" hidden="1" x14ac:dyDescent="0.25">
      <c r="A6301">
        <v>846</v>
      </c>
      <c r="B6301" t="s">
        <v>344</v>
      </c>
      <c r="C6301" t="s">
        <v>6672</v>
      </c>
      <c r="D6301">
        <v>0</v>
      </c>
      <c r="E6301">
        <v>103</v>
      </c>
    </row>
    <row r="6302" spans="1:5" hidden="1" x14ac:dyDescent="0.25">
      <c r="A6302">
        <v>1692</v>
      </c>
      <c r="B6302" t="s">
        <v>202</v>
      </c>
      <c r="C6302" t="s">
        <v>6673</v>
      </c>
      <c r="D6302">
        <v>0</v>
      </c>
      <c r="E6302">
        <v>103</v>
      </c>
    </row>
    <row r="6303" spans="1:5" hidden="1" x14ac:dyDescent="0.25">
      <c r="A6303">
        <v>1432</v>
      </c>
      <c r="B6303" t="s">
        <v>233</v>
      </c>
      <c r="C6303" t="s">
        <v>6674</v>
      </c>
      <c r="D6303">
        <v>0</v>
      </c>
      <c r="E6303">
        <v>103</v>
      </c>
    </row>
    <row r="6304" spans="1:5" hidden="1" x14ac:dyDescent="0.25">
      <c r="A6304">
        <v>1098</v>
      </c>
      <c r="B6304" t="s">
        <v>502</v>
      </c>
      <c r="C6304" t="s">
        <v>6675</v>
      </c>
      <c r="D6304">
        <v>0</v>
      </c>
      <c r="E6304">
        <v>103</v>
      </c>
    </row>
    <row r="6305" spans="1:5" hidden="1" x14ac:dyDescent="0.25">
      <c r="A6305">
        <v>2141</v>
      </c>
      <c r="B6305" t="s">
        <v>328</v>
      </c>
      <c r="C6305" t="s">
        <v>6676</v>
      </c>
      <c r="D6305">
        <v>0</v>
      </c>
      <c r="E6305">
        <v>103</v>
      </c>
    </row>
    <row r="6306" spans="1:5" hidden="1" x14ac:dyDescent="0.25">
      <c r="A6306">
        <v>1868</v>
      </c>
      <c r="B6306" t="s">
        <v>1476</v>
      </c>
      <c r="C6306" t="s">
        <v>6677</v>
      </c>
      <c r="D6306">
        <v>0</v>
      </c>
      <c r="E6306">
        <v>103</v>
      </c>
    </row>
    <row r="6307" spans="1:5" hidden="1" x14ac:dyDescent="0.25">
      <c r="A6307">
        <v>525</v>
      </c>
      <c r="B6307" t="s">
        <v>678</v>
      </c>
      <c r="C6307" t="s">
        <v>6678</v>
      </c>
      <c r="D6307">
        <v>0</v>
      </c>
      <c r="E6307">
        <v>103</v>
      </c>
    </row>
    <row r="6308" spans="1:5" hidden="1" x14ac:dyDescent="0.25">
      <c r="A6308">
        <v>525</v>
      </c>
      <c r="B6308" t="s">
        <v>678</v>
      </c>
      <c r="C6308" t="s">
        <v>6679</v>
      </c>
      <c r="D6308">
        <v>0</v>
      </c>
      <c r="E6308">
        <v>103</v>
      </c>
    </row>
    <row r="6309" spans="1:5" hidden="1" x14ac:dyDescent="0.25">
      <c r="A6309">
        <v>2305</v>
      </c>
      <c r="B6309" t="s">
        <v>23</v>
      </c>
      <c r="C6309" t="s">
        <v>6680</v>
      </c>
      <c r="D6309">
        <v>0</v>
      </c>
      <c r="E6309">
        <v>103</v>
      </c>
    </row>
    <row r="6310" spans="1:5" hidden="1" x14ac:dyDescent="0.25">
      <c r="A6310">
        <v>317</v>
      </c>
      <c r="B6310" t="s">
        <v>484</v>
      </c>
      <c r="C6310" t="s">
        <v>6681</v>
      </c>
      <c r="D6310">
        <v>0</v>
      </c>
      <c r="E6310">
        <v>103</v>
      </c>
    </row>
    <row r="6311" spans="1:5" hidden="1" x14ac:dyDescent="0.25">
      <c r="A6311">
        <v>2035</v>
      </c>
      <c r="B6311" t="s">
        <v>284</v>
      </c>
      <c r="C6311" t="s">
        <v>6682</v>
      </c>
      <c r="D6311">
        <v>0</v>
      </c>
      <c r="E6311">
        <v>103</v>
      </c>
    </row>
    <row r="6312" spans="1:5" hidden="1" x14ac:dyDescent="0.25">
      <c r="A6312">
        <v>1080</v>
      </c>
      <c r="B6312" t="s">
        <v>1008</v>
      </c>
      <c r="C6312" t="s">
        <v>6683</v>
      </c>
      <c r="D6312">
        <v>0</v>
      </c>
      <c r="E6312">
        <v>103</v>
      </c>
    </row>
    <row r="6313" spans="1:5" hidden="1" x14ac:dyDescent="0.25">
      <c r="A6313">
        <v>2299</v>
      </c>
      <c r="B6313" t="s">
        <v>338</v>
      </c>
      <c r="C6313" t="s">
        <v>6684</v>
      </c>
      <c r="D6313">
        <v>0</v>
      </c>
      <c r="E6313">
        <v>103</v>
      </c>
    </row>
    <row r="6314" spans="1:5" hidden="1" x14ac:dyDescent="0.25">
      <c r="A6314">
        <v>1781</v>
      </c>
      <c r="B6314" t="s">
        <v>331</v>
      </c>
      <c r="C6314" t="s">
        <v>6685</v>
      </c>
      <c r="D6314">
        <v>0</v>
      </c>
      <c r="E6314">
        <v>103</v>
      </c>
    </row>
    <row r="6315" spans="1:5" hidden="1" x14ac:dyDescent="0.25">
      <c r="A6315">
        <v>1098</v>
      </c>
      <c r="B6315" t="s">
        <v>502</v>
      </c>
      <c r="C6315" t="s">
        <v>6686</v>
      </c>
      <c r="D6315">
        <v>0</v>
      </c>
      <c r="E6315">
        <v>103</v>
      </c>
    </row>
    <row r="6316" spans="1:5" hidden="1" x14ac:dyDescent="0.25">
      <c r="A6316">
        <v>1253</v>
      </c>
      <c r="B6316" t="s">
        <v>205</v>
      </c>
      <c r="C6316" t="s">
        <v>6687</v>
      </c>
      <c r="D6316">
        <v>0</v>
      </c>
      <c r="E6316">
        <v>103</v>
      </c>
    </row>
    <row r="6317" spans="1:5" hidden="1" x14ac:dyDescent="0.25">
      <c r="A6317">
        <v>1111</v>
      </c>
      <c r="B6317" t="s">
        <v>30</v>
      </c>
      <c r="C6317" t="s">
        <v>6688</v>
      </c>
      <c r="D6317">
        <v>0</v>
      </c>
      <c r="E6317">
        <v>103</v>
      </c>
    </row>
    <row r="6318" spans="1:5" hidden="1" x14ac:dyDescent="0.25">
      <c r="A6318">
        <v>2303</v>
      </c>
      <c r="B6318" t="s">
        <v>887</v>
      </c>
      <c r="C6318" t="s">
        <v>6689</v>
      </c>
      <c r="D6318">
        <v>0</v>
      </c>
      <c r="E6318">
        <v>103</v>
      </c>
    </row>
    <row r="6319" spans="1:5" hidden="1" x14ac:dyDescent="0.25">
      <c r="A6319">
        <v>435</v>
      </c>
      <c r="B6319" t="s">
        <v>126</v>
      </c>
      <c r="C6319" t="s">
        <v>6690</v>
      </c>
      <c r="D6319">
        <v>0</v>
      </c>
      <c r="E6319">
        <v>103</v>
      </c>
    </row>
    <row r="6320" spans="1:5" hidden="1" x14ac:dyDescent="0.25">
      <c r="A6320">
        <v>941</v>
      </c>
      <c r="B6320" t="s">
        <v>409</v>
      </c>
      <c r="C6320" t="s">
        <v>6691</v>
      </c>
      <c r="D6320">
        <v>0</v>
      </c>
      <c r="E6320">
        <v>103</v>
      </c>
    </row>
    <row r="6321" spans="1:5" hidden="1" x14ac:dyDescent="0.25">
      <c r="A6321">
        <v>1695</v>
      </c>
      <c r="B6321" t="s">
        <v>25</v>
      </c>
      <c r="C6321" t="s">
        <v>6692</v>
      </c>
      <c r="D6321">
        <v>0</v>
      </c>
      <c r="E6321">
        <v>103</v>
      </c>
    </row>
    <row r="6322" spans="1:5" hidden="1" x14ac:dyDescent="0.25">
      <c r="A6322">
        <v>1374</v>
      </c>
      <c r="B6322" t="s">
        <v>1593</v>
      </c>
      <c r="C6322" t="s">
        <v>6693</v>
      </c>
      <c r="D6322">
        <v>0</v>
      </c>
      <c r="E6322">
        <v>103</v>
      </c>
    </row>
    <row r="6323" spans="1:5" hidden="1" x14ac:dyDescent="0.25">
      <c r="A6323">
        <v>854</v>
      </c>
      <c r="B6323" t="s">
        <v>3183</v>
      </c>
      <c r="C6323" t="s">
        <v>6694</v>
      </c>
      <c r="D6323">
        <v>0</v>
      </c>
      <c r="E6323">
        <v>103</v>
      </c>
    </row>
    <row r="6324" spans="1:5" hidden="1" x14ac:dyDescent="0.25">
      <c r="A6324">
        <v>2137</v>
      </c>
      <c r="B6324" t="s">
        <v>6695</v>
      </c>
      <c r="C6324" t="s">
        <v>6696</v>
      </c>
      <c r="D6324">
        <v>0</v>
      </c>
      <c r="E6324">
        <v>103</v>
      </c>
    </row>
    <row r="6325" spans="1:5" hidden="1" x14ac:dyDescent="0.25">
      <c r="A6325">
        <v>2115</v>
      </c>
      <c r="B6325" t="s">
        <v>35</v>
      </c>
      <c r="C6325" t="s">
        <v>6697</v>
      </c>
      <c r="D6325">
        <v>0</v>
      </c>
      <c r="E6325">
        <v>103</v>
      </c>
    </row>
    <row r="6326" spans="1:5" hidden="1" x14ac:dyDescent="0.25">
      <c r="A6326">
        <v>435</v>
      </c>
      <c r="B6326" t="s">
        <v>126</v>
      </c>
      <c r="C6326" t="s">
        <v>6698</v>
      </c>
      <c r="D6326">
        <v>0</v>
      </c>
      <c r="E6326">
        <v>103</v>
      </c>
    </row>
    <row r="6327" spans="1:5" hidden="1" x14ac:dyDescent="0.25">
      <c r="A6327">
        <v>636</v>
      </c>
      <c r="B6327" t="s">
        <v>296</v>
      </c>
      <c r="C6327" t="s">
        <v>6699</v>
      </c>
      <c r="D6327">
        <v>0</v>
      </c>
      <c r="E6327">
        <v>103</v>
      </c>
    </row>
    <row r="6328" spans="1:5" hidden="1" x14ac:dyDescent="0.25">
      <c r="A6328">
        <v>1692</v>
      </c>
      <c r="B6328" t="s">
        <v>202</v>
      </c>
      <c r="C6328" t="s">
        <v>6700</v>
      </c>
      <c r="D6328">
        <v>0</v>
      </c>
      <c r="E6328">
        <v>103</v>
      </c>
    </row>
    <row r="6329" spans="1:5" hidden="1" x14ac:dyDescent="0.25">
      <c r="A6329">
        <v>2176</v>
      </c>
      <c r="B6329" t="s">
        <v>66</v>
      </c>
      <c r="C6329" t="s">
        <v>6701</v>
      </c>
      <c r="D6329">
        <v>0</v>
      </c>
      <c r="E6329">
        <v>103</v>
      </c>
    </row>
    <row r="6330" spans="1:5" hidden="1" x14ac:dyDescent="0.25">
      <c r="A6330">
        <v>1111</v>
      </c>
      <c r="B6330" t="s">
        <v>30</v>
      </c>
      <c r="C6330" t="s">
        <v>6702</v>
      </c>
      <c r="D6330">
        <v>0</v>
      </c>
      <c r="E6330">
        <v>103</v>
      </c>
    </row>
    <row r="6331" spans="1:5" hidden="1" x14ac:dyDescent="0.25">
      <c r="A6331">
        <v>275</v>
      </c>
      <c r="B6331" t="s">
        <v>33</v>
      </c>
      <c r="C6331" t="s">
        <v>6703</v>
      </c>
      <c r="D6331">
        <v>0</v>
      </c>
      <c r="E6331">
        <v>103</v>
      </c>
    </row>
    <row r="6332" spans="1:5" hidden="1" x14ac:dyDescent="0.25">
      <c r="A6332">
        <v>332</v>
      </c>
      <c r="B6332" t="s">
        <v>717</v>
      </c>
      <c r="C6332" t="s">
        <v>6704</v>
      </c>
      <c r="D6332">
        <v>0</v>
      </c>
      <c r="E6332">
        <v>103</v>
      </c>
    </row>
    <row r="6333" spans="1:5" hidden="1" x14ac:dyDescent="0.25">
      <c r="A6333">
        <v>289</v>
      </c>
      <c r="B6333" t="s">
        <v>272</v>
      </c>
      <c r="C6333" t="s">
        <v>6705</v>
      </c>
      <c r="D6333">
        <v>0</v>
      </c>
      <c r="E6333">
        <v>103</v>
      </c>
    </row>
    <row r="6334" spans="1:5" hidden="1" x14ac:dyDescent="0.25">
      <c r="A6334">
        <v>636</v>
      </c>
      <c r="B6334" t="s">
        <v>296</v>
      </c>
      <c r="C6334" t="s">
        <v>6706</v>
      </c>
      <c r="D6334">
        <v>0</v>
      </c>
      <c r="E6334">
        <v>103</v>
      </c>
    </row>
    <row r="6335" spans="1:5" hidden="1" x14ac:dyDescent="0.25">
      <c r="A6335">
        <v>1450</v>
      </c>
      <c r="B6335" t="s">
        <v>241</v>
      </c>
      <c r="C6335" t="s">
        <v>6707</v>
      </c>
      <c r="D6335">
        <v>0</v>
      </c>
      <c r="E6335">
        <v>103</v>
      </c>
    </row>
    <row r="6336" spans="1:5" hidden="1" x14ac:dyDescent="0.25">
      <c r="A6336">
        <v>2294</v>
      </c>
      <c r="B6336" t="s">
        <v>71</v>
      </c>
      <c r="C6336" t="s">
        <v>6708</v>
      </c>
      <c r="D6336">
        <v>0</v>
      </c>
      <c r="E6336">
        <v>103</v>
      </c>
    </row>
    <row r="6337" spans="1:5" hidden="1" x14ac:dyDescent="0.25">
      <c r="A6337">
        <v>1025</v>
      </c>
      <c r="B6337" t="s">
        <v>413</v>
      </c>
      <c r="C6337" t="s">
        <v>6709</v>
      </c>
      <c r="D6337">
        <v>0</v>
      </c>
      <c r="E6337">
        <v>103</v>
      </c>
    </row>
    <row r="6338" spans="1:5" hidden="1" x14ac:dyDescent="0.25">
      <c r="A6338">
        <v>642</v>
      </c>
      <c r="B6338" t="s">
        <v>676</v>
      </c>
      <c r="C6338" t="s">
        <v>6710</v>
      </c>
      <c r="D6338">
        <v>0</v>
      </c>
      <c r="E6338">
        <v>103</v>
      </c>
    </row>
    <row r="6339" spans="1:5" hidden="1" x14ac:dyDescent="0.25">
      <c r="A6339">
        <v>636</v>
      </c>
      <c r="B6339" t="s">
        <v>296</v>
      </c>
      <c r="C6339" t="s">
        <v>6711</v>
      </c>
      <c r="D6339">
        <v>0</v>
      </c>
      <c r="E6339">
        <v>103</v>
      </c>
    </row>
    <row r="6340" spans="1:5" hidden="1" x14ac:dyDescent="0.25">
      <c r="A6340">
        <v>2115</v>
      </c>
      <c r="B6340" t="s">
        <v>35</v>
      </c>
      <c r="C6340" t="s">
        <v>6712</v>
      </c>
      <c r="D6340">
        <v>0</v>
      </c>
      <c r="E6340">
        <v>103</v>
      </c>
    </row>
    <row r="6341" spans="1:5" hidden="1" x14ac:dyDescent="0.25">
      <c r="A6341">
        <v>96</v>
      </c>
      <c r="B6341" t="s">
        <v>310</v>
      </c>
      <c r="C6341" t="s">
        <v>6713</v>
      </c>
      <c r="D6341">
        <v>0</v>
      </c>
      <c r="E6341">
        <v>103</v>
      </c>
    </row>
    <row r="6342" spans="1:5" hidden="1" x14ac:dyDescent="0.25">
      <c r="A6342">
        <v>893</v>
      </c>
      <c r="B6342" t="s">
        <v>80</v>
      </c>
      <c r="C6342" t="s">
        <v>6714</v>
      </c>
      <c r="D6342">
        <v>0</v>
      </c>
      <c r="E6342">
        <v>103</v>
      </c>
    </row>
    <row r="6343" spans="1:5" hidden="1" x14ac:dyDescent="0.25">
      <c r="A6343">
        <v>2236</v>
      </c>
      <c r="B6343" t="s">
        <v>90</v>
      </c>
      <c r="C6343" t="s">
        <v>6715</v>
      </c>
      <c r="D6343">
        <v>0</v>
      </c>
      <c r="E6343">
        <v>103</v>
      </c>
    </row>
    <row r="6344" spans="1:5" hidden="1" x14ac:dyDescent="0.25">
      <c r="A6344">
        <v>414</v>
      </c>
      <c r="B6344" t="s">
        <v>49</v>
      </c>
      <c r="C6344" t="s">
        <v>6716</v>
      </c>
      <c r="D6344">
        <v>0</v>
      </c>
      <c r="E6344">
        <v>103</v>
      </c>
    </row>
    <row r="6345" spans="1:5" hidden="1" x14ac:dyDescent="0.25">
      <c r="A6345">
        <v>2291</v>
      </c>
      <c r="B6345" t="s">
        <v>86</v>
      </c>
      <c r="C6345" t="s">
        <v>6717</v>
      </c>
      <c r="D6345">
        <v>0</v>
      </c>
      <c r="E6345">
        <v>103</v>
      </c>
    </row>
    <row r="6346" spans="1:5" hidden="1" x14ac:dyDescent="0.25">
      <c r="A6346">
        <v>1083</v>
      </c>
      <c r="B6346" t="s">
        <v>504</v>
      </c>
      <c r="C6346" t="s">
        <v>6718</v>
      </c>
      <c r="D6346">
        <v>0</v>
      </c>
      <c r="E6346">
        <v>104</v>
      </c>
    </row>
    <row r="6347" spans="1:5" hidden="1" x14ac:dyDescent="0.25">
      <c r="A6347">
        <v>1416</v>
      </c>
      <c r="B6347" t="s">
        <v>1857</v>
      </c>
      <c r="C6347" t="s">
        <v>6719</v>
      </c>
      <c r="D6347">
        <v>0</v>
      </c>
      <c r="E6347">
        <v>104</v>
      </c>
    </row>
    <row r="6348" spans="1:5" hidden="1" x14ac:dyDescent="0.25">
      <c r="A6348">
        <v>1954</v>
      </c>
      <c r="B6348" t="s">
        <v>83</v>
      </c>
      <c r="C6348" t="s">
        <v>6720</v>
      </c>
      <c r="D6348">
        <v>0</v>
      </c>
      <c r="E6348">
        <v>104</v>
      </c>
    </row>
    <row r="6349" spans="1:5" hidden="1" x14ac:dyDescent="0.25">
      <c r="A6349">
        <v>728</v>
      </c>
      <c r="B6349" t="s">
        <v>3881</v>
      </c>
      <c r="C6349" t="s">
        <v>6721</v>
      </c>
      <c r="D6349">
        <v>0</v>
      </c>
      <c r="E6349">
        <v>104</v>
      </c>
    </row>
    <row r="6350" spans="1:5" hidden="1" x14ac:dyDescent="0.25">
      <c r="A6350">
        <v>2115</v>
      </c>
      <c r="B6350" t="s">
        <v>35</v>
      </c>
      <c r="C6350" t="s">
        <v>6722</v>
      </c>
      <c r="D6350">
        <v>0</v>
      </c>
      <c r="E6350">
        <v>104</v>
      </c>
    </row>
    <row r="6351" spans="1:5" hidden="1" x14ac:dyDescent="0.25">
      <c r="A6351">
        <v>1355</v>
      </c>
      <c r="B6351" t="s">
        <v>449</v>
      </c>
      <c r="C6351" t="s">
        <v>6723</v>
      </c>
      <c r="D6351">
        <v>0</v>
      </c>
      <c r="E6351">
        <v>104</v>
      </c>
    </row>
    <row r="6352" spans="1:5" hidden="1" x14ac:dyDescent="0.25">
      <c r="A6352">
        <v>2300</v>
      </c>
      <c r="B6352" t="s">
        <v>2232</v>
      </c>
      <c r="C6352" t="s">
        <v>6724</v>
      </c>
      <c r="D6352">
        <v>0</v>
      </c>
      <c r="E6352">
        <v>104</v>
      </c>
    </row>
    <row r="6353" spans="1:5" hidden="1" x14ac:dyDescent="0.25">
      <c r="A6353">
        <v>1050</v>
      </c>
      <c r="B6353" t="s">
        <v>2660</v>
      </c>
      <c r="C6353" t="s">
        <v>6725</v>
      </c>
      <c r="D6353">
        <v>0</v>
      </c>
      <c r="E6353">
        <v>104</v>
      </c>
    </row>
    <row r="6354" spans="1:5" hidden="1" x14ac:dyDescent="0.25">
      <c r="A6354">
        <v>97</v>
      </c>
      <c r="B6354" t="s">
        <v>6726</v>
      </c>
      <c r="C6354" t="s">
        <v>6727</v>
      </c>
      <c r="D6354">
        <v>0</v>
      </c>
      <c r="E6354">
        <v>104</v>
      </c>
    </row>
    <row r="6355" spans="1:5" hidden="1" x14ac:dyDescent="0.25">
      <c r="A6355">
        <v>754</v>
      </c>
      <c r="B6355" t="s">
        <v>1242</v>
      </c>
      <c r="C6355" t="s">
        <v>6728</v>
      </c>
      <c r="D6355">
        <v>0</v>
      </c>
      <c r="E6355">
        <v>104</v>
      </c>
    </row>
    <row r="6356" spans="1:5" hidden="1" x14ac:dyDescent="0.25">
      <c r="A6356">
        <v>754</v>
      </c>
      <c r="B6356" t="s">
        <v>1242</v>
      </c>
      <c r="C6356" t="s">
        <v>6729</v>
      </c>
      <c r="D6356">
        <v>0</v>
      </c>
      <c r="E6356">
        <v>104</v>
      </c>
    </row>
    <row r="6357" spans="1:5" hidden="1" x14ac:dyDescent="0.25">
      <c r="A6357">
        <v>636</v>
      </c>
      <c r="B6357" t="s">
        <v>296</v>
      </c>
      <c r="C6357" t="s">
        <v>6730</v>
      </c>
      <c r="D6357">
        <v>0</v>
      </c>
      <c r="E6357">
        <v>104</v>
      </c>
    </row>
    <row r="6358" spans="1:5" hidden="1" x14ac:dyDescent="0.25">
      <c r="A6358">
        <v>1894</v>
      </c>
      <c r="B6358" t="s">
        <v>286</v>
      </c>
      <c r="C6358" t="s">
        <v>6731</v>
      </c>
      <c r="D6358">
        <v>0</v>
      </c>
      <c r="E6358">
        <v>104</v>
      </c>
    </row>
    <row r="6359" spans="1:5" hidden="1" x14ac:dyDescent="0.25">
      <c r="A6359">
        <v>564</v>
      </c>
      <c r="B6359" t="s">
        <v>6732</v>
      </c>
      <c r="C6359" t="s">
        <v>6733</v>
      </c>
      <c r="D6359">
        <v>0</v>
      </c>
      <c r="E6359">
        <v>104</v>
      </c>
    </row>
    <row r="6360" spans="1:5" hidden="1" x14ac:dyDescent="0.25">
      <c r="A6360">
        <v>793</v>
      </c>
      <c r="B6360" t="s">
        <v>981</v>
      </c>
      <c r="C6360" t="s">
        <v>6734</v>
      </c>
      <c r="D6360">
        <v>0</v>
      </c>
      <c r="E6360">
        <v>104</v>
      </c>
    </row>
    <row r="6361" spans="1:5" hidden="1" x14ac:dyDescent="0.25">
      <c r="A6361">
        <v>1932</v>
      </c>
      <c r="B6361" t="s">
        <v>6735</v>
      </c>
      <c r="C6361" t="s">
        <v>6736</v>
      </c>
      <c r="D6361">
        <v>0</v>
      </c>
      <c r="E6361">
        <v>104</v>
      </c>
    </row>
    <row r="6362" spans="1:5" hidden="1" x14ac:dyDescent="0.25">
      <c r="A6362">
        <v>1876</v>
      </c>
      <c r="B6362" t="s">
        <v>57</v>
      </c>
      <c r="C6362" t="s">
        <v>6737</v>
      </c>
      <c r="D6362">
        <v>0</v>
      </c>
      <c r="E6362">
        <v>104</v>
      </c>
    </row>
    <row r="6363" spans="1:5" hidden="1" x14ac:dyDescent="0.25">
      <c r="A6363">
        <v>2256</v>
      </c>
      <c r="B6363" t="s">
        <v>4711</v>
      </c>
      <c r="C6363" t="s">
        <v>6738</v>
      </c>
      <c r="D6363">
        <v>0</v>
      </c>
      <c r="E6363">
        <v>104</v>
      </c>
    </row>
    <row r="6364" spans="1:5" hidden="1" x14ac:dyDescent="0.25">
      <c r="A6364">
        <v>1111</v>
      </c>
      <c r="B6364" t="s">
        <v>30</v>
      </c>
      <c r="C6364" t="s">
        <v>6739</v>
      </c>
      <c r="D6364">
        <v>0</v>
      </c>
      <c r="E6364">
        <v>104</v>
      </c>
    </row>
    <row r="6365" spans="1:5" hidden="1" x14ac:dyDescent="0.25">
      <c r="A6365">
        <v>1672</v>
      </c>
      <c r="B6365" t="s">
        <v>1603</v>
      </c>
      <c r="C6365" t="s">
        <v>6740</v>
      </c>
      <c r="D6365">
        <v>0</v>
      </c>
      <c r="E6365">
        <v>104</v>
      </c>
    </row>
    <row r="6366" spans="1:5" hidden="1" x14ac:dyDescent="0.25">
      <c r="A6366">
        <v>1453</v>
      </c>
      <c r="B6366" t="s">
        <v>2955</v>
      </c>
      <c r="C6366" t="e">
        <f>-mejor sales por el estadio - dice Arróspide- anda a esconderte por ahí de una vez, ya no demora el pito</f>
        <v>#NAME?</v>
      </c>
      <c r="D6366">
        <v>0</v>
      </c>
      <c r="E6366">
        <v>104</v>
      </c>
    </row>
    <row r="6367" spans="1:5" hidden="1" x14ac:dyDescent="0.25">
      <c r="A6367">
        <v>1105</v>
      </c>
      <c r="B6367" t="s">
        <v>1210</v>
      </c>
      <c r="C6367" t="s">
        <v>12819</v>
      </c>
      <c r="D6367">
        <v>0</v>
      </c>
      <c r="E6367">
        <v>0</v>
      </c>
    </row>
    <row r="6368" spans="1:5" hidden="1" x14ac:dyDescent="0.25">
      <c r="A6368">
        <v>1299</v>
      </c>
      <c r="B6368" t="s">
        <v>94</v>
      </c>
      <c r="C6368" t="s">
        <v>6741</v>
      </c>
      <c r="D6368">
        <v>0</v>
      </c>
      <c r="E6368">
        <v>104</v>
      </c>
    </row>
    <row r="6369" spans="1:5" hidden="1" x14ac:dyDescent="0.25">
      <c r="A6369">
        <v>661</v>
      </c>
      <c r="B6369" t="s">
        <v>124</v>
      </c>
      <c r="C6369" t="s">
        <v>6742</v>
      </c>
      <c r="D6369">
        <v>0</v>
      </c>
      <c r="E6369">
        <v>104</v>
      </c>
    </row>
    <row r="6370" spans="1:5" hidden="1" x14ac:dyDescent="0.25">
      <c r="A6370">
        <v>797</v>
      </c>
      <c r="B6370" t="s">
        <v>631</v>
      </c>
      <c r="C6370" t="s">
        <v>6743</v>
      </c>
      <c r="D6370">
        <v>0</v>
      </c>
      <c r="E6370">
        <v>104</v>
      </c>
    </row>
    <row r="6371" spans="1:5" hidden="1" x14ac:dyDescent="0.25">
      <c r="A6371">
        <v>1098</v>
      </c>
      <c r="B6371" t="s">
        <v>502</v>
      </c>
      <c r="C6371" t="s">
        <v>6744</v>
      </c>
      <c r="D6371">
        <v>0</v>
      </c>
      <c r="E6371">
        <v>104</v>
      </c>
    </row>
    <row r="6372" spans="1:5" hidden="1" x14ac:dyDescent="0.25">
      <c r="A6372">
        <v>513</v>
      </c>
      <c r="B6372" t="s">
        <v>61</v>
      </c>
      <c r="C6372" t="e">
        <f>-Sí, Sí -dijo el coronel- Usted es un hombre, un cadete del quinto año del Colegio militar Leoncio Prado</f>
        <v>#NAME?</v>
      </c>
      <c r="D6372">
        <v>0</v>
      </c>
      <c r="E6372">
        <v>104</v>
      </c>
    </row>
    <row r="6373" spans="1:5" hidden="1" x14ac:dyDescent="0.25">
      <c r="A6373">
        <v>1383</v>
      </c>
      <c r="B6373" t="s">
        <v>569</v>
      </c>
      <c r="C6373" t="s">
        <v>6745</v>
      </c>
      <c r="D6373">
        <v>0</v>
      </c>
      <c r="E6373">
        <v>104</v>
      </c>
    </row>
    <row r="6374" spans="1:5" hidden="1" x14ac:dyDescent="0.25">
      <c r="A6374">
        <v>1555</v>
      </c>
      <c r="B6374" t="s">
        <v>737</v>
      </c>
      <c r="C6374" t="s">
        <v>6746</v>
      </c>
      <c r="D6374">
        <v>0</v>
      </c>
      <c r="E6374">
        <v>104</v>
      </c>
    </row>
    <row r="6375" spans="1:5" hidden="1" x14ac:dyDescent="0.25">
      <c r="A6375">
        <v>1689</v>
      </c>
      <c r="B6375" t="s">
        <v>1120</v>
      </c>
      <c r="C6375" t="s">
        <v>6747</v>
      </c>
      <c r="D6375">
        <v>0</v>
      </c>
      <c r="E6375">
        <v>104</v>
      </c>
    </row>
    <row r="6376" spans="1:5" hidden="1" x14ac:dyDescent="0.25">
      <c r="A6376">
        <v>1046</v>
      </c>
      <c r="B6376" t="s">
        <v>136</v>
      </c>
      <c r="C6376" t="s">
        <v>6748</v>
      </c>
      <c r="D6376">
        <v>0</v>
      </c>
      <c r="E6376">
        <v>104</v>
      </c>
    </row>
    <row r="6377" spans="1:5" hidden="1" x14ac:dyDescent="0.25">
      <c r="A6377">
        <v>75</v>
      </c>
      <c r="B6377" t="s">
        <v>5</v>
      </c>
      <c r="C6377" t="s">
        <v>6749</v>
      </c>
      <c r="D6377">
        <v>0</v>
      </c>
      <c r="E6377">
        <v>104</v>
      </c>
    </row>
    <row r="6378" spans="1:5" hidden="1" x14ac:dyDescent="0.25">
      <c r="A6378">
        <v>153</v>
      </c>
      <c r="B6378" t="s">
        <v>523</v>
      </c>
      <c r="C6378" t="s">
        <v>6750</v>
      </c>
      <c r="D6378">
        <v>0</v>
      </c>
      <c r="E6378">
        <v>104</v>
      </c>
    </row>
    <row r="6379" spans="1:5" hidden="1" x14ac:dyDescent="0.25">
      <c r="A6379">
        <v>2289</v>
      </c>
      <c r="B6379" t="s">
        <v>471</v>
      </c>
      <c r="C6379" t="s">
        <v>6751</v>
      </c>
      <c r="D6379">
        <v>0</v>
      </c>
      <c r="E6379">
        <v>104</v>
      </c>
    </row>
    <row r="6380" spans="1:5" hidden="1" x14ac:dyDescent="0.25">
      <c r="A6380">
        <v>1876</v>
      </c>
      <c r="B6380" t="s">
        <v>57</v>
      </c>
      <c r="C6380" t="s">
        <v>12820</v>
      </c>
      <c r="D6380">
        <v>0</v>
      </c>
      <c r="E6380">
        <v>0</v>
      </c>
    </row>
    <row r="6381" spans="1:5" hidden="1" x14ac:dyDescent="0.25">
      <c r="A6381">
        <v>1379</v>
      </c>
      <c r="B6381" t="s">
        <v>1291</v>
      </c>
      <c r="C6381" t="s">
        <v>6752</v>
      </c>
      <c r="D6381">
        <v>0</v>
      </c>
      <c r="E6381">
        <v>104</v>
      </c>
    </row>
    <row r="6382" spans="1:5" hidden="1" x14ac:dyDescent="0.25">
      <c r="A6382">
        <v>2115</v>
      </c>
      <c r="B6382" t="s">
        <v>35</v>
      </c>
      <c r="C6382" t="s">
        <v>6753</v>
      </c>
      <c r="D6382">
        <v>0</v>
      </c>
      <c r="E6382">
        <v>104</v>
      </c>
    </row>
    <row r="6383" spans="1:5" hidden="1" x14ac:dyDescent="0.25">
      <c r="A6383">
        <v>2115</v>
      </c>
      <c r="B6383" t="s">
        <v>35</v>
      </c>
      <c r="C6383" t="s">
        <v>6754</v>
      </c>
      <c r="D6383">
        <v>0</v>
      </c>
      <c r="E6383">
        <v>104</v>
      </c>
    </row>
    <row r="6384" spans="1:5" hidden="1" x14ac:dyDescent="0.25">
      <c r="A6384">
        <v>513</v>
      </c>
      <c r="B6384" t="s">
        <v>61</v>
      </c>
      <c r="C6384" t="s">
        <v>6755</v>
      </c>
      <c r="D6384">
        <v>0</v>
      </c>
      <c r="E6384">
        <v>104</v>
      </c>
    </row>
    <row r="6385" spans="1:5" hidden="1" x14ac:dyDescent="0.25">
      <c r="A6385">
        <v>898</v>
      </c>
      <c r="B6385" t="s">
        <v>421</v>
      </c>
      <c r="C6385" t="s">
        <v>6756</v>
      </c>
      <c r="D6385">
        <v>0</v>
      </c>
      <c r="E6385">
        <v>104</v>
      </c>
    </row>
    <row r="6386" spans="1:5" hidden="1" x14ac:dyDescent="0.25">
      <c r="A6386">
        <v>317</v>
      </c>
      <c r="B6386" t="s">
        <v>484</v>
      </c>
      <c r="C6386" t="s">
        <v>6757</v>
      </c>
      <c r="D6386">
        <v>0</v>
      </c>
      <c r="E6386">
        <v>104</v>
      </c>
    </row>
    <row r="6387" spans="1:5" hidden="1" x14ac:dyDescent="0.25">
      <c r="A6387">
        <v>1875</v>
      </c>
      <c r="B6387" t="s">
        <v>107</v>
      </c>
      <c r="C6387" t="s">
        <v>6758</v>
      </c>
      <c r="D6387">
        <v>0</v>
      </c>
      <c r="E6387">
        <v>104</v>
      </c>
    </row>
    <row r="6388" spans="1:5" hidden="1" x14ac:dyDescent="0.25">
      <c r="A6388">
        <v>1514</v>
      </c>
      <c r="B6388" t="s">
        <v>5679</v>
      </c>
      <c r="C6388" t="s">
        <v>6759</v>
      </c>
      <c r="D6388">
        <v>0</v>
      </c>
      <c r="E6388">
        <v>104</v>
      </c>
    </row>
    <row r="6389" spans="1:5" hidden="1" x14ac:dyDescent="0.25">
      <c r="A6389">
        <v>312</v>
      </c>
      <c r="B6389" t="s">
        <v>2376</v>
      </c>
      <c r="C6389" t="s">
        <v>6760</v>
      </c>
      <c r="D6389">
        <v>0</v>
      </c>
      <c r="E6389">
        <v>104</v>
      </c>
    </row>
    <row r="6390" spans="1:5" hidden="1" x14ac:dyDescent="0.25">
      <c r="A6390">
        <v>365</v>
      </c>
      <c r="B6390" t="s">
        <v>109</v>
      </c>
      <c r="C6390" t="s">
        <v>6761</v>
      </c>
      <c r="D6390">
        <v>0</v>
      </c>
      <c r="E6390">
        <v>104</v>
      </c>
    </row>
    <row r="6391" spans="1:5" hidden="1" x14ac:dyDescent="0.25">
      <c r="A6391">
        <v>402</v>
      </c>
      <c r="B6391" t="s">
        <v>897</v>
      </c>
      <c r="C6391" t="s">
        <v>6762</v>
      </c>
      <c r="D6391">
        <v>0</v>
      </c>
      <c r="E6391">
        <v>104</v>
      </c>
    </row>
    <row r="6392" spans="1:5" hidden="1" x14ac:dyDescent="0.25">
      <c r="A6392">
        <v>2103</v>
      </c>
      <c r="B6392" t="s">
        <v>226</v>
      </c>
      <c r="C6392" t="s">
        <v>6763</v>
      </c>
      <c r="D6392">
        <v>0</v>
      </c>
      <c r="E6392">
        <v>104</v>
      </c>
    </row>
    <row r="6393" spans="1:5" hidden="1" x14ac:dyDescent="0.25">
      <c r="A6393">
        <v>1875</v>
      </c>
      <c r="B6393" t="s">
        <v>107</v>
      </c>
      <c r="C6393" t="s">
        <v>6764</v>
      </c>
      <c r="D6393">
        <v>0</v>
      </c>
      <c r="E6393">
        <v>104</v>
      </c>
    </row>
    <row r="6394" spans="1:5" hidden="1" x14ac:dyDescent="0.25">
      <c r="A6394">
        <v>1111</v>
      </c>
      <c r="B6394" t="s">
        <v>30</v>
      </c>
      <c r="C6394" t="s">
        <v>6765</v>
      </c>
      <c r="D6394">
        <v>0</v>
      </c>
      <c r="E6394">
        <v>104</v>
      </c>
    </row>
    <row r="6395" spans="1:5" hidden="1" x14ac:dyDescent="0.25">
      <c r="A6395">
        <v>1860</v>
      </c>
      <c r="B6395" t="s">
        <v>348</v>
      </c>
      <c r="C6395" t="s">
        <v>6766</v>
      </c>
      <c r="D6395">
        <v>0</v>
      </c>
      <c r="E6395">
        <v>104</v>
      </c>
    </row>
    <row r="6396" spans="1:5" hidden="1" x14ac:dyDescent="0.25">
      <c r="A6396">
        <v>1864</v>
      </c>
      <c r="B6396" t="s">
        <v>254</v>
      </c>
      <c r="C6396" t="s">
        <v>6767</v>
      </c>
      <c r="D6396">
        <v>0</v>
      </c>
      <c r="E6396">
        <v>104</v>
      </c>
    </row>
    <row r="6397" spans="1:5" hidden="1" x14ac:dyDescent="0.25">
      <c r="A6397">
        <v>317</v>
      </c>
      <c r="B6397" t="s">
        <v>484</v>
      </c>
      <c r="C6397" t="s">
        <v>6768</v>
      </c>
      <c r="D6397">
        <v>0</v>
      </c>
      <c r="E6397">
        <v>104</v>
      </c>
    </row>
    <row r="6398" spans="1:5" hidden="1" x14ac:dyDescent="0.25">
      <c r="A6398">
        <v>2189</v>
      </c>
      <c r="B6398" t="s">
        <v>37</v>
      </c>
      <c r="C6398" t="s">
        <v>6769</v>
      </c>
      <c r="D6398">
        <v>0</v>
      </c>
      <c r="E6398">
        <v>104</v>
      </c>
    </row>
    <row r="6399" spans="1:5" hidden="1" x14ac:dyDescent="0.25">
      <c r="A6399">
        <v>846</v>
      </c>
      <c r="B6399" t="s">
        <v>344</v>
      </c>
      <c r="C6399" t="s">
        <v>6770</v>
      </c>
      <c r="D6399">
        <v>0</v>
      </c>
      <c r="E6399">
        <v>104</v>
      </c>
    </row>
    <row r="6400" spans="1:5" hidden="1" x14ac:dyDescent="0.25">
      <c r="A6400">
        <v>343</v>
      </c>
      <c r="B6400" t="s">
        <v>1750</v>
      </c>
      <c r="C6400" t="s">
        <v>6771</v>
      </c>
      <c r="D6400">
        <v>0</v>
      </c>
      <c r="E6400">
        <v>104</v>
      </c>
    </row>
    <row r="6401" spans="1:5" hidden="1" x14ac:dyDescent="0.25">
      <c r="A6401">
        <v>23</v>
      </c>
      <c r="B6401" t="s">
        <v>1952</v>
      </c>
      <c r="C6401" t="s">
        <v>6772</v>
      </c>
      <c r="D6401">
        <v>0</v>
      </c>
      <c r="E6401">
        <v>104</v>
      </c>
    </row>
    <row r="6402" spans="1:5" hidden="1" x14ac:dyDescent="0.25">
      <c r="A6402">
        <v>2236</v>
      </c>
      <c r="B6402" t="s">
        <v>90</v>
      </c>
      <c r="C6402" t="s">
        <v>6773</v>
      </c>
      <c r="D6402">
        <v>0</v>
      </c>
      <c r="E6402">
        <v>104</v>
      </c>
    </row>
    <row r="6403" spans="1:5" hidden="1" x14ac:dyDescent="0.25">
      <c r="A6403">
        <v>1875</v>
      </c>
      <c r="B6403" t="s">
        <v>107</v>
      </c>
      <c r="C6403" t="s">
        <v>6774</v>
      </c>
      <c r="D6403">
        <v>0</v>
      </c>
      <c r="E6403">
        <v>104</v>
      </c>
    </row>
    <row r="6404" spans="1:5" hidden="1" x14ac:dyDescent="0.25">
      <c r="A6404">
        <v>1111</v>
      </c>
      <c r="B6404" t="s">
        <v>30</v>
      </c>
      <c r="C6404" t="s">
        <v>6775</v>
      </c>
      <c r="D6404">
        <v>0</v>
      </c>
      <c r="E6404">
        <v>104</v>
      </c>
    </row>
    <row r="6405" spans="1:5" hidden="1" x14ac:dyDescent="0.25">
      <c r="A6405">
        <v>1253</v>
      </c>
      <c r="B6405" t="s">
        <v>205</v>
      </c>
      <c r="C6405" t="s">
        <v>6776</v>
      </c>
      <c r="D6405">
        <v>0</v>
      </c>
      <c r="E6405">
        <v>104</v>
      </c>
    </row>
    <row r="6406" spans="1:5" hidden="1" x14ac:dyDescent="0.25">
      <c r="A6406">
        <v>1111</v>
      </c>
      <c r="B6406" t="s">
        <v>30</v>
      </c>
      <c r="C6406" t="s">
        <v>6777</v>
      </c>
      <c r="D6406">
        <v>0</v>
      </c>
      <c r="E6406">
        <v>104</v>
      </c>
    </row>
    <row r="6407" spans="1:5" hidden="1" x14ac:dyDescent="0.25">
      <c r="A6407">
        <v>1968</v>
      </c>
      <c r="B6407" t="s">
        <v>849</v>
      </c>
      <c r="C6407" t="s">
        <v>6778</v>
      </c>
      <c r="D6407">
        <v>0</v>
      </c>
      <c r="E6407">
        <v>104</v>
      </c>
    </row>
    <row r="6408" spans="1:5" hidden="1" x14ac:dyDescent="0.25">
      <c r="A6408">
        <v>461</v>
      </c>
      <c r="B6408" t="s">
        <v>6779</v>
      </c>
      <c r="C6408" t="s">
        <v>6780</v>
      </c>
      <c r="D6408">
        <v>0</v>
      </c>
      <c r="E6408">
        <v>104</v>
      </c>
    </row>
    <row r="6409" spans="1:5" hidden="1" x14ac:dyDescent="0.25">
      <c r="A6409">
        <v>1464</v>
      </c>
      <c r="B6409" t="s">
        <v>55</v>
      </c>
      <c r="C6409" t="s">
        <v>6781</v>
      </c>
      <c r="D6409">
        <v>0</v>
      </c>
      <c r="E6409">
        <v>104</v>
      </c>
    </row>
    <row r="6410" spans="1:5" hidden="1" x14ac:dyDescent="0.25">
      <c r="A6410">
        <v>1111</v>
      </c>
      <c r="B6410" t="s">
        <v>30</v>
      </c>
      <c r="C6410" t="e">
        <f>-el comandante caminaba con las manos cogidas a la espalda Esta es una información privada, entre amigos</f>
        <v>#NAME?</v>
      </c>
      <c r="D6410">
        <v>0</v>
      </c>
      <c r="E6410">
        <v>104</v>
      </c>
    </row>
    <row r="6411" spans="1:5" hidden="1" x14ac:dyDescent="0.25">
      <c r="A6411">
        <v>2035</v>
      </c>
      <c r="B6411" t="s">
        <v>284</v>
      </c>
      <c r="C6411" t="s">
        <v>6782</v>
      </c>
      <c r="D6411">
        <v>0</v>
      </c>
      <c r="E6411">
        <v>105</v>
      </c>
    </row>
    <row r="6412" spans="1:5" hidden="1" x14ac:dyDescent="0.25">
      <c r="A6412">
        <v>513</v>
      </c>
      <c r="B6412" t="s">
        <v>61</v>
      </c>
      <c r="C6412" t="s">
        <v>6783</v>
      </c>
      <c r="D6412">
        <v>0</v>
      </c>
      <c r="E6412">
        <v>105</v>
      </c>
    </row>
    <row r="6413" spans="1:5" hidden="1" x14ac:dyDescent="0.25">
      <c r="A6413">
        <v>2115</v>
      </c>
      <c r="B6413" t="s">
        <v>35</v>
      </c>
      <c r="C6413" t="s">
        <v>6784</v>
      </c>
      <c r="D6413">
        <v>0</v>
      </c>
      <c r="E6413">
        <v>105</v>
      </c>
    </row>
    <row r="6414" spans="1:5" hidden="1" x14ac:dyDescent="0.25">
      <c r="A6414">
        <v>630</v>
      </c>
      <c r="B6414" t="s">
        <v>999</v>
      </c>
      <c r="C6414" t="s">
        <v>6785</v>
      </c>
      <c r="D6414">
        <v>0</v>
      </c>
      <c r="E6414">
        <v>105</v>
      </c>
    </row>
    <row r="6415" spans="1:5" hidden="1" x14ac:dyDescent="0.25">
      <c r="A6415">
        <v>636</v>
      </c>
      <c r="B6415" t="s">
        <v>296</v>
      </c>
      <c r="C6415" t="s">
        <v>6786</v>
      </c>
      <c r="D6415">
        <v>0</v>
      </c>
      <c r="E6415">
        <v>105</v>
      </c>
    </row>
    <row r="6416" spans="1:5" hidden="1" x14ac:dyDescent="0.25">
      <c r="A6416">
        <v>2225</v>
      </c>
      <c r="B6416" t="s">
        <v>771</v>
      </c>
      <c r="C6416" t="s">
        <v>6787</v>
      </c>
      <c r="D6416">
        <v>0</v>
      </c>
      <c r="E6416">
        <v>105</v>
      </c>
    </row>
    <row r="6417" spans="1:5" hidden="1" x14ac:dyDescent="0.25">
      <c r="A6417">
        <v>1316</v>
      </c>
      <c r="B6417" t="s">
        <v>1332</v>
      </c>
      <c r="C6417" t="s">
        <v>6788</v>
      </c>
      <c r="D6417">
        <v>0</v>
      </c>
      <c r="E6417">
        <v>105</v>
      </c>
    </row>
    <row r="6418" spans="1:5" hidden="1" x14ac:dyDescent="0.25">
      <c r="A6418">
        <v>1957</v>
      </c>
      <c r="B6418" t="s">
        <v>4937</v>
      </c>
      <c r="C6418" t="e">
        <f>-¿Cómo haces para que te duren los cigarrillos? - dice Alberto- a mí se me acaban los miércoles, a lo más</f>
        <v>#NAME?</v>
      </c>
      <c r="D6418">
        <v>0</v>
      </c>
      <c r="E6418">
        <v>105</v>
      </c>
    </row>
    <row r="6419" spans="1:5" hidden="1" x14ac:dyDescent="0.25">
      <c r="A6419">
        <v>772</v>
      </c>
      <c r="B6419" t="s">
        <v>740</v>
      </c>
      <c r="C6419" t="s">
        <v>6789</v>
      </c>
      <c r="D6419">
        <v>0</v>
      </c>
      <c r="E6419">
        <v>105</v>
      </c>
    </row>
    <row r="6420" spans="1:5" hidden="1" x14ac:dyDescent="0.25">
      <c r="A6420">
        <v>1253</v>
      </c>
      <c r="B6420" t="s">
        <v>205</v>
      </c>
      <c r="C6420" t="s">
        <v>6790</v>
      </c>
      <c r="D6420">
        <v>0</v>
      </c>
      <c r="E6420">
        <v>105</v>
      </c>
    </row>
    <row r="6421" spans="1:5" hidden="1" x14ac:dyDescent="0.25">
      <c r="A6421">
        <v>1607</v>
      </c>
      <c r="B6421" t="s">
        <v>2172</v>
      </c>
      <c r="C6421" t="s">
        <v>6791</v>
      </c>
      <c r="D6421">
        <v>0</v>
      </c>
      <c r="E6421">
        <v>105</v>
      </c>
    </row>
    <row r="6422" spans="1:5" hidden="1" x14ac:dyDescent="0.25">
      <c r="A6422">
        <v>1709</v>
      </c>
      <c r="B6422" t="s">
        <v>541</v>
      </c>
      <c r="C6422" t="e">
        <f>-Usted es libre de llevarme al Consejo, mi mayor -dijo Gamboa, suavemente- pero no voy a rehacer el parte</f>
        <v>#NAME?</v>
      </c>
      <c r="D6422">
        <v>0</v>
      </c>
      <c r="E6422">
        <v>105</v>
      </c>
    </row>
    <row r="6423" spans="1:5" hidden="1" x14ac:dyDescent="0.25">
      <c r="A6423">
        <v>2189</v>
      </c>
      <c r="B6423" t="s">
        <v>37</v>
      </c>
      <c r="C6423" t="s">
        <v>6792</v>
      </c>
      <c r="D6423">
        <v>0</v>
      </c>
      <c r="E6423">
        <v>105</v>
      </c>
    </row>
    <row r="6424" spans="1:5" hidden="1" x14ac:dyDescent="0.25">
      <c r="A6424">
        <v>529</v>
      </c>
      <c r="B6424" t="s">
        <v>3437</v>
      </c>
      <c r="C6424" t="s">
        <v>6793</v>
      </c>
      <c r="D6424">
        <v>0</v>
      </c>
      <c r="E6424">
        <v>105</v>
      </c>
    </row>
    <row r="6425" spans="1:5" hidden="1" x14ac:dyDescent="0.25">
      <c r="A6425">
        <v>893</v>
      </c>
      <c r="B6425" t="s">
        <v>80</v>
      </c>
      <c r="C6425" t="s">
        <v>6794</v>
      </c>
      <c r="D6425">
        <v>0</v>
      </c>
      <c r="E6425">
        <v>105</v>
      </c>
    </row>
    <row r="6426" spans="1:5" hidden="1" x14ac:dyDescent="0.25">
      <c r="A6426">
        <v>958</v>
      </c>
      <c r="B6426" t="s">
        <v>1561</v>
      </c>
      <c r="C6426" t="s">
        <v>6795</v>
      </c>
      <c r="D6426">
        <v>0</v>
      </c>
      <c r="E6426">
        <v>105</v>
      </c>
    </row>
    <row r="6427" spans="1:5" hidden="1" x14ac:dyDescent="0.25">
      <c r="A6427">
        <v>1160</v>
      </c>
      <c r="B6427" t="s">
        <v>1888</v>
      </c>
      <c r="C6427" t="s">
        <v>6796</v>
      </c>
      <c r="D6427">
        <v>0</v>
      </c>
      <c r="E6427">
        <v>105</v>
      </c>
    </row>
    <row r="6428" spans="1:5" hidden="1" x14ac:dyDescent="0.25">
      <c r="A6428">
        <v>1111</v>
      </c>
      <c r="B6428" t="s">
        <v>30</v>
      </c>
      <c r="C6428" t="s">
        <v>6797</v>
      </c>
      <c r="D6428">
        <v>0</v>
      </c>
      <c r="E6428">
        <v>105</v>
      </c>
    </row>
    <row r="6429" spans="1:5" hidden="1" x14ac:dyDescent="0.25">
      <c r="A6429">
        <v>2189</v>
      </c>
      <c r="B6429" t="s">
        <v>37</v>
      </c>
      <c r="C6429" t="s">
        <v>6798</v>
      </c>
      <c r="D6429">
        <v>0</v>
      </c>
      <c r="E6429">
        <v>105</v>
      </c>
    </row>
    <row r="6430" spans="1:5" hidden="1" x14ac:dyDescent="0.25">
      <c r="A6430">
        <v>1894</v>
      </c>
      <c r="B6430" t="s">
        <v>286</v>
      </c>
      <c r="C6430" t="s">
        <v>6799</v>
      </c>
      <c r="D6430">
        <v>0</v>
      </c>
      <c r="E6430">
        <v>105</v>
      </c>
    </row>
    <row r="6431" spans="1:5" hidden="1" x14ac:dyDescent="0.25">
      <c r="A6431">
        <v>1781</v>
      </c>
      <c r="B6431" t="s">
        <v>331</v>
      </c>
      <c r="C6431" t="s">
        <v>6800</v>
      </c>
      <c r="D6431">
        <v>0</v>
      </c>
      <c r="E6431">
        <v>105</v>
      </c>
    </row>
    <row r="6432" spans="1:5" hidden="1" x14ac:dyDescent="0.25">
      <c r="A6432">
        <v>1163</v>
      </c>
      <c r="B6432" t="s">
        <v>987</v>
      </c>
      <c r="C6432" t="s">
        <v>6801</v>
      </c>
      <c r="D6432">
        <v>0</v>
      </c>
      <c r="E6432">
        <v>105</v>
      </c>
    </row>
    <row r="6433" spans="1:5" hidden="1" x14ac:dyDescent="0.25">
      <c r="A6433">
        <v>1111</v>
      </c>
      <c r="B6433" t="s">
        <v>30</v>
      </c>
      <c r="C6433" t="s">
        <v>6802</v>
      </c>
      <c r="D6433">
        <v>0</v>
      </c>
      <c r="E6433">
        <v>105</v>
      </c>
    </row>
    <row r="6434" spans="1:5" hidden="1" x14ac:dyDescent="0.25">
      <c r="A6434">
        <v>1597</v>
      </c>
      <c r="B6434" t="s">
        <v>744</v>
      </c>
      <c r="C6434" t="s">
        <v>6803</v>
      </c>
      <c r="D6434">
        <v>0</v>
      </c>
      <c r="E6434">
        <v>105</v>
      </c>
    </row>
    <row r="6435" spans="1:5" hidden="1" x14ac:dyDescent="0.25">
      <c r="A6435">
        <v>570</v>
      </c>
      <c r="B6435" t="s">
        <v>6804</v>
      </c>
      <c r="C6435" t="s">
        <v>6805</v>
      </c>
      <c r="D6435">
        <v>0</v>
      </c>
      <c r="E6435">
        <v>105</v>
      </c>
    </row>
    <row r="6436" spans="1:5" hidden="1" x14ac:dyDescent="0.25">
      <c r="A6436">
        <v>2115</v>
      </c>
      <c r="B6436" t="s">
        <v>35</v>
      </c>
      <c r="C6436" t="s">
        <v>6806</v>
      </c>
      <c r="D6436">
        <v>0</v>
      </c>
      <c r="E6436">
        <v>105</v>
      </c>
    </row>
    <row r="6437" spans="1:5" hidden="1" x14ac:dyDescent="0.25">
      <c r="A6437">
        <v>1007</v>
      </c>
      <c r="B6437" t="s">
        <v>1438</v>
      </c>
      <c r="C6437" t="s">
        <v>6807</v>
      </c>
      <c r="D6437">
        <v>0</v>
      </c>
      <c r="E6437">
        <v>105</v>
      </c>
    </row>
    <row r="6438" spans="1:5" hidden="1" x14ac:dyDescent="0.25">
      <c r="A6438">
        <v>232</v>
      </c>
      <c r="B6438" t="s">
        <v>1501</v>
      </c>
      <c r="C6438" t="s">
        <v>6808</v>
      </c>
      <c r="D6438">
        <v>0</v>
      </c>
      <c r="E6438">
        <v>105</v>
      </c>
    </row>
    <row r="6439" spans="1:5" hidden="1" x14ac:dyDescent="0.25">
      <c r="A6439">
        <v>2115</v>
      </c>
      <c r="B6439" t="s">
        <v>35</v>
      </c>
      <c r="C6439" t="s">
        <v>6809</v>
      </c>
      <c r="D6439">
        <v>0</v>
      </c>
      <c r="E6439">
        <v>105</v>
      </c>
    </row>
    <row r="6440" spans="1:5" hidden="1" x14ac:dyDescent="0.25">
      <c r="A6440">
        <v>582</v>
      </c>
      <c r="B6440" t="s">
        <v>1644</v>
      </c>
      <c r="C6440" t="s">
        <v>6810</v>
      </c>
      <c r="D6440">
        <v>0</v>
      </c>
      <c r="E6440">
        <v>105</v>
      </c>
    </row>
    <row r="6441" spans="1:5" hidden="1" x14ac:dyDescent="0.25">
      <c r="A6441">
        <v>1318</v>
      </c>
      <c r="B6441" t="s">
        <v>547</v>
      </c>
      <c r="C6441" t="s">
        <v>6811</v>
      </c>
      <c r="D6441">
        <v>0</v>
      </c>
      <c r="E6441">
        <v>105</v>
      </c>
    </row>
    <row r="6442" spans="1:5" hidden="1" x14ac:dyDescent="0.25">
      <c r="A6442">
        <v>1709</v>
      </c>
      <c r="B6442" t="s">
        <v>541</v>
      </c>
      <c r="C6442" t="s">
        <v>6812</v>
      </c>
      <c r="D6442">
        <v>0</v>
      </c>
      <c r="E6442">
        <v>105</v>
      </c>
    </row>
    <row r="6443" spans="1:5" hidden="1" x14ac:dyDescent="0.25">
      <c r="A6443">
        <v>1355</v>
      </c>
      <c r="B6443" t="s">
        <v>449</v>
      </c>
      <c r="C6443" t="s">
        <v>6813</v>
      </c>
      <c r="D6443">
        <v>0</v>
      </c>
      <c r="E6443">
        <v>105</v>
      </c>
    </row>
    <row r="6444" spans="1:5" hidden="1" x14ac:dyDescent="0.25">
      <c r="A6444">
        <v>1876</v>
      </c>
      <c r="B6444" t="s">
        <v>57</v>
      </c>
      <c r="C6444" t="s">
        <v>6814</v>
      </c>
      <c r="D6444">
        <v>0</v>
      </c>
      <c r="E6444">
        <v>105</v>
      </c>
    </row>
    <row r="6445" spans="1:5" hidden="1" x14ac:dyDescent="0.25">
      <c r="A6445">
        <v>1111</v>
      </c>
      <c r="B6445" t="s">
        <v>30</v>
      </c>
      <c r="C6445" t="s">
        <v>6815</v>
      </c>
      <c r="D6445">
        <v>0</v>
      </c>
      <c r="E6445">
        <v>105</v>
      </c>
    </row>
    <row r="6446" spans="1:5" hidden="1" x14ac:dyDescent="0.25">
      <c r="A6446">
        <v>1111</v>
      </c>
      <c r="B6446" t="s">
        <v>30</v>
      </c>
      <c r="C6446" t="s">
        <v>6816</v>
      </c>
      <c r="D6446">
        <v>0</v>
      </c>
      <c r="E6446">
        <v>105</v>
      </c>
    </row>
    <row r="6447" spans="1:5" hidden="1" x14ac:dyDescent="0.25">
      <c r="A6447">
        <v>1443</v>
      </c>
      <c r="B6447" t="s">
        <v>6817</v>
      </c>
      <c r="C6447" t="s">
        <v>6818</v>
      </c>
      <c r="D6447">
        <v>0</v>
      </c>
      <c r="E6447">
        <v>105</v>
      </c>
    </row>
    <row r="6448" spans="1:5" hidden="1" x14ac:dyDescent="0.25">
      <c r="A6448">
        <v>1954</v>
      </c>
      <c r="B6448" t="s">
        <v>83</v>
      </c>
      <c r="C6448" t="s">
        <v>6819</v>
      </c>
      <c r="D6448">
        <v>0</v>
      </c>
      <c r="E6448">
        <v>105</v>
      </c>
    </row>
    <row r="6449" spans="1:5" hidden="1" x14ac:dyDescent="0.25">
      <c r="A6449">
        <v>1019</v>
      </c>
      <c r="B6449" t="s">
        <v>6820</v>
      </c>
      <c r="C6449" t="s">
        <v>6821</v>
      </c>
      <c r="D6449">
        <v>0</v>
      </c>
      <c r="E6449">
        <v>105</v>
      </c>
    </row>
    <row r="6450" spans="1:5" hidden="1" x14ac:dyDescent="0.25">
      <c r="A6450">
        <v>212</v>
      </c>
      <c r="B6450" t="s">
        <v>111</v>
      </c>
      <c r="C6450" t="s">
        <v>6822</v>
      </c>
      <c r="D6450">
        <v>0</v>
      </c>
      <c r="E6450">
        <v>105</v>
      </c>
    </row>
    <row r="6451" spans="1:5" hidden="1" x14ac:dyDescent="0.25">
      <c r="A6451">
        <v>1954</v>
      </c>
      <c r="B6451" t="s">
        <v>83</v>
      </c>
      <c r="C6451" t="s">
        <v>6823</v>
      </c>
      <c r="D6451">
        <v>0</v>
      </c>
      <c r="E6451">
        <v>105</v>
      </c>
    </row>
    <row r="6452" spans="1:5" hidden="1" x14ac:dyDescent="0.25">
      <c r="A6452">
        <v>958</v>
      </c>
      <c r="B6452" t="s">
        <v>1561</v>
      </c>
      <c r="C6452" t="s">
        <v>6824</v>
      </c>
      <c r="D6452">
        <v>0</v>
      </c>
      <c r="E6452">
        <v>105</v>
      </c>
    </row>
    <row r="6453" spans="1:5" hidden="1" x14ac:dyDescent="0.25">
      <c r="A6453">
        <v>1467</v>
      </c>
      <c r="B6453" t="s">
        <v>428</v>
      </c>
      <c r="C6453" t="s">
        <v>6825</v>
      </c>
      <c r="D6453">
        <v>0</v>
      </c>
      <c r="E6453">
        <v>105</v>
      </c>
    </row>
    <row r="6454" spans="1:5" hidden="1" x14ac:dyDescent="0.25">
      <c r="A6454">
        <v>2275</v>
      </c>
      <c r="B6454" t="s">
        <v>209</v>
      </c>
      <c r="C6454" t="s">
        <v>6826</v>
      </c>
      <c r="D6454">
        <v>0</v>
      </c>
      <c r="E6454">
        <v>105</v>
      </c>
    </row>
    <row r="6455" spans="1:5" hidden="1" x14ac:dyDescent="0.25">
      <c r="A6455">
        <v>1128</v>
      </c>
      <c r="B6455" t="s">
        <v>494</v>
      </c>
      <c r="C6455" t="s">
        <v>6827</v>
      </c>
      <c r="D6455">
        <v>0</v>
      </c>
      <c r="E6455">
        <v>105</v>
      </c>
    </row>
    <row r="6456" spans="1:5" hidden="1" x14ac:dyDescent="0.25">
      <c r="A6456">
        <v>459</v>
      </c>
      <c r="B6456" t="s">
        <v>556</v>
      </c>
      <c r="C6456" t="s">
        <v>6828</v>
      </c>
      <c r="D6456">
        <v>0</v>
      </c>
      <c r="E6456">
        <v>105</v>
      </c>
    </row>
    <row r="6457" spans="1:5" hidden="1" x14ac:dyDescent="0.25">
      <c r="A6457">
        <v>1964</v>
      </c>
      <c r="B6457" t="s">
        <v>342</v>
      </c>
      <c r="C6457" t="s">
        <v>6829</v>
      </c>
      <c r="D6457">
        <v>0</v>
      </c>
      <c r="E6457">
        <v>105</v>
      </c>
    </row>
    <row r="6458" spans="1:5" hidden="1" x14ac:dyDescent="0.25">
      <c r="A6458">
        <v>540</v>
      </c>
      <c r="B6458" t="s">
        <v>1158</v>
      </c>
      <c r="C6458" t="s">
        <v>6830</v>
      </c>
      <c r="D6458">
        <v>0</v>
      </c>
      <c r="E6458">
        <v>105</v>
      </c>
    </row>
    <row r="6459" spans="1:5" hidden="1" x14ac:dyDescent="0.25">
      <c r="A6459">
        <v>2185</v>
      </c>
      <c r="B6459" t="s">
        <v>510</v>
      </c>
      <c r="C6459" t="s">
        <v>6831</v>
      </c>
      <c r="D6459">
        <v>0</v>
      </c>
      <c r="E6459">
        <v>105</v>
      </c>
    </row>
    <row r="6460" spans="1:5" hidden="1" x14ac:dyDescent="0.25">
      <c r="A6460">
        <v>1253</v>
      </c>
      <c r="B6460" t="s">
        <v>205</v>
      </c>
      <c r="C6460" t="s">
        <v>6832</v>
      </c>
      <c r="D6460">
        <v>0</v>
      </c>
      <c r="E6460">
        <v>105</v>
      </c>
    </row>
    <row r="6461" spans="1:5" hidden="1" x14ac:dyDescent="0.25">
      <c r="A6461">
        <v>430</v>
      </c>
      <c r="B6461" t="s">
        <v>219</v>
      </c>
      <c r="C6461" t="s">
        <v>6833</v>
      </c>
      <c r="D6461">
        <v>0</v>
      </c>
      <c r="E6461">
        <v>105</v>
      </c>
    </row>
    <row r="6462" spans="1:5" hidden="1" x14ac:dyDescent="0.25">
      <c r="A6462">
        <v>942</v>
      </c>
      <c r="B6462" t="s">
        <v>178</v>
      </c>
      <c r="C6462" t="s">
        <v>6834</v>
      </c>
      <c r="D6462">
        <v>0</v>
      </c>
      <c r="E6462">
        <v>105</v>
      </c>
    </row>
    <row r="6463" spans="1:5" hidden="1" x14ac:dyDescent="0.25">
      <c r="A6463">
        <v>2220</v>
      </c>
      <c r="B6463" t="s">
        <v>360</v>
      </c>
      <c r="C6463" t="s">
        <v>6835</v>
      </c>
      <c r="D6463">
        <v>0</v>
      </c>
      <c r="E6463">
        <v>105</v>
      </c>
    </row>
    <row r="6464" spans="1:5" hidden="1" x14ac:dyDescent="0.25">
      <c r="A6464">
        <v>2294</v>
      </c>
      <c r="B6464" t="s">
        <v>71</v>
      </c>
      <c r="C6464" t="s">
        <v>6836</v>
      </c>
      <c r="D6464">
        <v>0</v>
      </c>
      <c r="E6464">
        <v>105</v>
      </c>
    </row>
    <row r="6465" spans="1:5" hidden="1" x14ac:dyDescent="0.25">
      <c r="A6465">
        <v>1821</v>
      </c>
      <c r="B6465" t="s">
        <v>6837</v>
      </c>
      <c r="C6465" t="s">
        <v>6838</v>
      </c>
      <c r="D6465">
        <v>0</v>
      </c>
      <c r="E6465">
        <v>105</v>
      </c>
    </row>
    <row r="6466" spans="1:5" hidden="1" x14ac:dyDescent="0.25">
      <c r="A6466">
        <v>2115</v>
      </c>
      <c r="B6466" t="s">
        <v>35</v>
      </c>
      <c r="C6466" t="s">
        <v>6839</v>
      </c>
      <c r="D6466">
        <v>0</v>
      </c>
      <c r="E6466">
        <v>105</v>
      </c>
    </row>
    <row r="6467" spans="1:5" hidden="1" x14ac:dyDescent="0.25">
      <c r="A6467">
        <v>765</v>
      </c>
      <c r="B6467" t="s">
        <v>752</v>
      </c>
      <c r="C6467" t="s">
        <v>6840</v>
      </c>
      <c r="D6467">
        <v>0</v>
      </c>
      <c r="E6467">
        <v>105</v>
      </c>
    </row>
    <row r="6468" spans="1:5" hidden="1" x14ac:dyDescent="0.25">
      <c r="A6468">
        <v>1968</v>
      </c>
      <c r="B6468" t="s">
        <v>849</v>
      </c>
      <c r="C6468" t="s">
        <v>6841</v>
      </c>
      <c r="D6468">
        <v>0</v>
      </c>
      <c r="E6468">
        <v>105</v>
      </c>
    </row>
    <row r="6469" spans="1:5" hidden="1" x14ac:dyDescent="0.25">
      <c r="A6469">
        <v>1046</v>
      </c>
      <c r="B6469" t="s">
        <v>136</v>
      </c>
      <c r="C6469" t="s">
        <v>6842</v>
      </c>
      <c r="D6469">
        <v>0</v>
      </c>
      <c r="E6469">
        <v>105</v>
      </c>
    </row>
    <row r="6470" spans="1:5" hidden="1" x14ac:dyDescent="0.25">
      <c r="A6470">
        <v>912</v>
      </c>
      <c r="B6470" t="s">
        <v>4154</v>
      </c>
      <c r="C6470" t="s">
        <v>6843</v>
      </c>
      <c r="D6470">
        <v>0</v>
      </c>
      <c r="E6470">
        <v>105</v>
      </c>
    </row>
    <row r="6471" spans="1:5" hidden="1" x14ac:dyDescent="0.25">
      <c r="A6471">
        <v>1914</v>
      </c>
      <c r="B6471" t="s">
        <v>961</v>
      </c>
      <c r="C6471" t="s">
        <v>6844</v>
      </c>
      <c r="D6471">
        <v>0</v>
      </c>
      <c r="E6471">
        <v>105</v>
      </c>
    </row>
    <row r="6472" spans="1:5" hidden="1" x14ac:dyDescent="0.25">
      <c r="A6472">
        <v>1111</v>
      </c>
      <c r="B6472" t="s">
        <v>30</v>
      </c>
      <c r="C6472" t="s">
        <v>6845</v>
      </c>
      <c r="D6472">
        <v>0</v>
      </c>
      <c r="E6472">
        <v>105</v>
      </c>
    </row>
    <row r="6473" spans="1:5" hidden="1" x14ac:dyDescent="0.25">
      <c r="A6473">
        <v>1727</v>
      </c>
      <c r="B6473" t="s">
        <v>70</v>
      </c>
      <c r="C6473" t="s">
        <v>6846</v>
      </c>
      <c r="D6473">
        <v>0</v>
      </c>
      <c r="E6473">
        <v>105</v>
      </c>
    </row>
    <row r="6474" spans="1:5" hidden="1" x14ac:dyDescent="0.25">
      <c r="A6474">
        <v>1111</v>
      </c>
      <c r="B6474" t="s">
        <v>30</v>
      </c>
      <c r="C6474" t="s">
        <v>6847</v>
      </c>
      <c r="D6474">
        <v>0</v>
      </c>
      <c r="E6474">
        <v>105</v>
      </c>
    </row>
    <row r="6475" spans="1:5" hidden="1" x14ac:dyDescent="0.25">
      <c r="A6475">
        <v>1464</v>
      </c>
      <c r="B6475" t="s">
        <v>55</v>
      </c>
      <c r="C6475" t="s">
        <v>6848</v>
      </c>
      <c r="D6475">
        <v>0</v>
      </c>
      <c r="E6475">
        <v>105</v>
      </c>
    </row>
    <row r="6476" spans="1:5" hidden="1" x14ac:dyDescent="0.25">
      <c r="A6476">
        <v>1237</v>
      </c>
      <c r="B6476" t="s">
        <v>15</v>
      </c>
      <c r="C6476" t="s">
        <v>6849</v>
      </c>
      <c r="D6476">
        <v>0</v>
      </c>
      <c r="E6476">
        <v>105</v>
      </c>
    </row>
    <row r="6477" spans="1:5" hidden="1" x14ac:dyDescent="0.25">
      <c r="A6477">
        <v>893</v>
      </c>
      <c r="B6477" t="s">
        <v>80</v>
      </c>
      <c r="C6477" t="s">
        <v>6850</v>
      </c>
      <c r="D6477">
        <v>0</v>
      </c>
      <c r="E6477">
        <v>105</v>
      </c>
    </row>
    <row r="6478" spans="1:5" hidden="1" x14ac:dyDescent="0.25">
      <c r="A6478">
        <v>1237</v>
      </c>
      <c r="B6478" t="s">
        <v>15</v>
      </c>
      <c r="C6478" t="s">
        <v>6851</v>
      </c>
      <c r="D6478">
        <v>0</v>
      </c>
      <c r="E6478">
        <v>105</v>
      </c>
    </row>
    <row r="6479" spans="1:5" hidden="1" x14ac:dyDescent="0.25">
      <c r="A6479">
        <v>1111</v>
      </c>
      <c r="B6479" t="s">
        <v>30</v>
      </c>
      <c r="C6479" t="s">
        <v>6852</v>
      </c>
      <c r="D6479">
        <v>0</v>
      </c>
      <c r="E6479">
        <v>105</v>
      </c>
    </row>
    <row r="6480" spans="1:5" hidden="1" x14ac:dyDescent="0.25">
      <c r="A6480">
        <v>2115</v>
      </c>
      <c r="B6480" t="s">
        <v>35</v>
      </c>
      <c r="C6480" t="s">
        <v>6853</v>
      </c>
      <c r="D6480">
        <v>0</v>
      </c>
      <c r="E6480">
        <v>105</v>
      </c>
    </row>
    <row r="6481" spans="1:5" hidden="1" x14ac:dyDescent="0.25">
      <c r="A6481">
        <v>1416</v>
      </c>
      <c r="B6481" t="s">
        <v>1857</v>
      </c>
      <c r="C6481" t="s">
        <v>6854</v>
      </c>
      <c r="D6481">
        <v>0</v>
      </c>
      <c r="E6481">
        <v>105</v>
      </c>
    </row>
    <row r="6482" spans="1:5" hidden="1" x14ac:dyDescent="0.25">
      <c r="A6482">
        <v>2152</v>
      </c>
      <c r="B6482" t="s">
        <v>589</v>
      </c>
      <c r="C6482" t="s">
        <v>6855</v>
      </c>
      <c r="D6482">
        <v>0</v>
      </c>
      <c r="E6482">
        <v>105</v>
      </c>
    </row>
    <row r="6483" spans="1:5" hidden="1" x14ac:dyDescent="0.25">
      <c r="A6483">
        <v>340</v>
      </c>
      <c r="B6483" t="s">
        <v>564</v>
      </c>
      <c r="C6483" t="s">
        <v>6856</v>
      </c>
      <c r="D6483">
        <v>0</v>
      </c>
      <c r="E6483">
        <v>105</v>
      </c>
    </row>
    <row r="6484" spans="1:5" hidden="1" x14ac:dyDescent="0.25">
      <c r="A6484">
        <v>161</v>
      </c>
      <c r="B6484" t="s">
        <v>5429</v>
      </c>
      <c r="C6484" t="s">
        <v>6857</v>
      </c>
      <c r="D6484">
        <v>0</v>
      </c>
      <c r="E6484">
        <v>106</v>
      </c>
    </row>
    <row r="6485" spans="1:5" hidden="1" x14ac:dyDescent="0.25">
      <c r="A6485">
        <v>2115</v>
      </c>
      <c r="B6485" t="s">
        <v>35</v>
      </c>
      <c r="C6485" t="s">
        <v>6858</v>
      </c>
      <c r="D6485">
        <v>0</v>
      </c>
      <c r="E6485">
        <v>106</v>
      </c>
    </row>
    <row r="6486" spans="1:5" hidden="1" x14ac:dyDescent="0.25">
      <c r="A6486">
        <v>1876</v>
      </c>
      <c r="B6486" t="s">
        <v>57</v>
      </c>
      <c r="C6486" t="s">
        <v>6859</v>
      </c>
      <c r="D6486">
        <v>0</v>
      </c>
      <c r="E6486">
        <v>106</v>
      </c>
    </row>
    <row r="6487" spans="1:5" hidden="1" x14ac:dyDescent="0.25">
      <c r="A6487">
        <v>2294</v>
      </c>
      <c r="B6487" t="s">
        <v>71</v>
      </c>
      <c r="C6487" t="s">
        <v>6860</v>
      </c>
      <c r="D6487">
        <v>0</v>
      </c>
      <c r="E6487">
        <v>106</v>
      </c>
    </row>
    <row r="6488" spans="1:5" hidden="1" x14ac:dyDescent="0.25">
      <c r="A6488">
        <v>1429</v>
      </c>
      <c r="B6488" t="s">
        <v>637</v>
      </c>
      <c r="C6488" t="s">
        <v>6861</v>
      </c>
      <c r="D6488">
        <v>0</v>
      </c>
      <c r="E6488">
        <v>106</v>
      </c>
    </row>
    <row r="6489" spans="1:5" hidden="1" x14ac:dyDescent="0.25">
      <c r="A6489">
        <v>2289</v>
      </c>
      <c r="B6489" t="s">
        <v>471</v>
      </c>
      <c r="C6489" t="s">
        <v>6862</v>
      </c>
      <c r="D6489">
        <v>0</v>
      </c>
      <c r="E6489">
        <v>106</v>
      </c>
    </row>
    <row r="6490" spans="1:5" hidden="1" x14ac:dyDescent="0.25">
      <c r="A6490">
        <v>485</v>
      </c>
      <c r="B6490" t="s">
        <v>4942</v>
      </c>
      <c r="C6490" t="s">
        <v>6863</v>
      </c>
      <c r="D6490">
        <v>0</v>
      </c>
      <c r="E6490">
        <v>106</v>
      </c>
    </row>
    <row r="6491" spans="1:5" hidden="1" x14ac:dyDescent="0.25">
      <c r="A6491">
        <v>1875</v>
      </c>
      <c r="B6491" t="s">
        <v>107</v>
      </c>
      <c r="C6491" t="s">
        <v>6864</v>
      </c>
      <c r="D6491">
        <v>0</v>
      </c>
      <c r="E6491">
        <v>106</v>
      </c>
    </row>
    <row r="6492" spans="1:5" hidden="1" x14ac:dyDescent="0.25">
      <c r="A6492">
        <v>2185</v>
      </c>
      <c r="B6492" t="s">
        <v>510</v>
      </c>
      <c r="C6492" t="s">
        <v>6865</v>
      </c>
      <c r="D6492">
        <v>0</v>
      </c>
      <c r="E6492">
        <v>106</v>
      </c>
    </row>
    <row r="6493" spans="1:5" hidden="1" x14ac:dyDescent="0.25">
      <c r="A6493">
        <v>2115</v>
      </c>
      <c r="B6493" t="s">
        <v>35</v>
      </c>
      <c r="C6493" t="s">
        <v>6866</v>
      </c>
      <c r="D6493">
        <v>0</v>
      </c>
      <c r="E6493">
        <v>106</v>
      </c>
    </row>
    <row r="6494" spans="1:5" hidden="1" x14ac:dyDescent="0.25">
      <c r="A6494">
        <v>1827</v>
      </c>
      <c r="B6494" t="s">
        <v>525</v>
      </c>
      <c r="C6494" t="s">
        <v>6867</v>
      </c>
      <c r="D6494">
        <v>0</v>
      </c>
      <c r="E6494">
        <v>106</v>
      </c>
    </row>
    <row r="6495" spans="1:5" hidden="1" x14ac:dyDescent="0.25">
      <c r="A6495">
        <v>1199</v>
      </c>
      <c r="B6495" t="s">
        <v>1596</v>
      </c>
      <c r="C6495" t="s">
        <v>6868</v>
      </c>
      <c r="D6495">
        <v>0</v>
      </c>
      <c r="E6495">
        <v>106</v>
      </c>
    </row>
    <row r="6496" spans="1:5" hidden="1" x14ac:dyDescent="0.25">
      <c r="A6496">
        <v>1355</v>
      </c>
      <c r="B6496" t="s">
        <v>449</v>
      </c>
      <c r="C6496" t="s">
        <v>6869</v>
      </c>
      <c r="D6496">
        <v>0</v>
      </c>
      <c r="E6496">
        <v>106</v>
      </c>
    </row>
    <row r="6497" spans="1:5" hidden="1" x14ac:dyDescent="0.25">
      <c r="A6497">
        <v>1880</v>
      </c>
      <c r="B6497" t="s">
        <v>785</v>
      </c>
      <c r="C6497" t="s">
        <v>6870</v>
      </c>
      <c r="D6497">
        <v>0</v>
      </c>
      <c r="E6497">
        <v>106</v>
      </c>
    </row>
    <row r="6498" spans="1:5" hidden="1" x14ac:dyDescent="0.25">
      <c r="A6498">
        <v>941</v>
      </c>
      <c r="B6498" t="s">
        <v>409</v>
      </c>
      <c r="C6498" t="s">
        <v>6871</v>
      </c>
      <c r="D6498">
        <v>0</v>
      </c>
      <c r="E6498">
        <v>106</v>
      </c>
    </row>
    <row r="6499" spans="1:5" hidden="1" x14ac:dyDescent="0.25">
      <c r="A6499">
        <v>1253</v>
      </c>
      <c r="B6499" t="s">
        <v>205</v>
      </c>
      <c r="C6499" t="s">
        <v>6872</v>
      </c>
      <c r="D6499">
        <v>0</v>
      </c>
      <c r="E6499">
        <v>106</v>
      </c>
    </row>
    <row r="6500" spans="1:5" hidden="1" x14ac:dyDescent="0.25">
      <c r="A6500">
        <v>171</v>
      </c>
      <c r="B6500" t="s">
        <v>186</v>
      </c>
      <c r="C6500" t="s">
        <v>6873</v>
      </c>
      <c r="D6500">
        <v>0</v>
      </c>
      <c r="E6500">
        <v>106</v>
      </c>
    </row>
    <row r="6501" spans="1:5" hidden="1" x14ac:dyDescent="0.25">
      <c r="A6501">
        <v>1669</v>
      </c>
      <c r="B6501" t="s">
        <v>176</v>
      </c>
      <c r="C6501" t="s">
        <v>6874</v>
      </c>
      <c r="D6501">
        <v>0</v>
      </c>
      <c r="E6501">
        <v>106</v>
      </c>
    </row>
    <row r="6502" spans="1:5" hidden="1" x14ac:dyDescent="0.25">
      <c r="A6502">
        <v>1875</v>
      </c>
      <c r="B6502" t="s">
        <v>107</v>
      </c>
      <c r="C6502" t="s">
        <v>6875</v>
      </c>
      <c r="D6502">
        <v>0</v>
      </c>
      <c r="E6502">
        <v>106</v>
      </c>
    </row>
    <row r="6503" spans="1:5" hidden="1" x14ac:dyDescent="0.25">
      <c r="A6503">
        <v>1502</v>
      </c>
      <c r="B6503" t="s">
        <v>847</v>
      </c>
      <c r="C6503" t="s">
        <v>6876</v>
      </c>
      <c r="D6503">
        <v>0</v>
      </c>
      <c r="E6503">
        <v>106</v>
      </c>
    </row>
    <row r="6504" spans="1:5" hidden="1" x14ac:dyDescent="0.25">
      <c r="A6504">
        <v>974</v>
      </c>
      <c r="B6504" t="s">
        <v>266</v>
      </c>
      <c r="C6504" t="s">
        <v>6877</v>
      </c>
      <c r="D6504">
        <v>0</v>
      </c>
      <c r="E6504">
        <v>106</v>
      </c>
    </row>
    <row r="6505" spans="1:5" hidden="1" x14ac:dyDescent="0.25">
      <c r="A6505">
        <v>882</v>
      </c>
      <c r="B6505" t="s">
        <v>6878</v>
      </c>
      <c r="C6505" t="s">
        <v>6879</v>
      </c>
      <c r="D6505">
        <v>0</v>
      </c>
      <c r="E6505">
        <v>106</v>
      </c>
    </row>
    <row r="6506" spans="1:5" hidden="1" x14ac:dyDescent="0.25">
      <c r="A6506">
        <v>1355</v>
      </c>
      <c r="B6506" t="s">
        <v>449</v>
      </c>
      <c r="C6506" t="s">
        <v>6880</v>
      </c>
      <c r="D6506">
        <v>0</v>
      </c>
      <c r="E6506">
        <v>106</v>
      </c>
    </row>
    <row r="6507" spans="1:5" hidden="1" x14ac:dyDescent="0.25">
      <c r="A6507">
        <v>265</v>
      </c>
      <c r="B6507" t="s">
        <v>256</v>
      </c>
      <c r="C6507" t="s">
        <v>6881</v>
      </c>
      <c r="D6507">
        <v>0</v>
      </c>
      <c r="E6507">
        <v>106</v>
      </c>
    </row>
    <row r="6508" spans="1:5" hidden="1" x14ac:dyDescent="0.25">
      <c r="A6508">
        <v>2115</v>
      </c>
      <c r="B6508" t="s">
        <v>35</v>
      </c>
      <c r="C6508" t="s">
        <v>6882</v>
      </c>
      <c r="D6508">
        <v>0</v>
      </c>
      <c r="E6508">
        <v>106</v>
      </c>
    </row>
    <row r="6509" spans="1:5" hidden="1" x14ac:dyDescent="0.25">
      <c r="A6509">
        <v>2294</v>
      </c>
      <c r="B6509" t="s">
        <v>71</v>
      </c>
      <c r="C6509" t="s">
        <v>6883</v>
      </c>
      <c r="D6509">
        <v>0</v>
      </c>
      <c r="E6509">
        <v>106</v>
      </c>
    </row>
    <row r="6510" spans="1:5" hidden="1" x14ac:dyDescent="0.25">
      <c r="A6510">
        <v>1004</v>
      </c>
      <c r="B6510" t="s">
        <v>6884</v>
      </c>
      <c r="C6510" t="s">
        <v>6885</v>
      </c>
      <c r="D6510">
        <v>0</v>
      </c>
      <c r="E6510">
        <v>106</v>
      </c>
    </row>
    <row r="6511" spans="1:5" hidden="1" x14ac:dyDescent="0.25">
      <c r="A6511">
        <v>1876</v>
      </c>
      <c r="B6511" t="s">
        <v>57</v>
      </c>
      <c r="C6511" t="s">
        <v>6886</v>
      </c>
      <c r="D6511">
        <v>0</v>
      </c>
      <c r="E6511">
        <v>106</v>
      </c>
    </row>
    <row r="6512" spans="1:5" hidden="1" x14ac:dyDescent="0.25">
      <c r="A6512">
        <v>513</v>
      </c>
      <c r="B6512" t="s">
        <v>61</v>
      </c>
      <c r="C6512" t="s">
        <v>6887</v>
      </c>
      <c r="D6512">
        <v>0</v>
      </c>
      <c r="E6512">
        <v>106</v>
      </c>
    </row>
    <row r="6513" spans="1:5" hidden="1" x14ac:dyDescent="0.25">
      <c r="A6513">
        <v>34</v>
      </c>
      <c r="B6513" t="s">
        <v>215</v>
      </c>
      <c r="C6513" t="s">
        <v>6888</v>
      </c>
      <c r="D6513">
        <v>0</v>
      </c>
      <c r="E6513">
        <v>106</v>
      </c>
    </row>
    <row r="6514" spans="1:5" hidden="1" x14ac:dyDescent="0.25">
      <c r="A6514">
        <v>1111</v>
      </c>
      <c r="B6514" t="s">
        <v>30</v>
      </c>
      <c r="C6514" t="s">
        <v>6889</v>
      </c>
      <c r="D6514">
        <v>0</v>
      </c>
      <c r="E6514">
        <v>106</v>
      </c>
    </row>
    <row r="6515" spans="1:5" hidden="1" x14ac:dyDescent="0.25">
      <c r="A6515">
        <v>1098</v>
      </c>
      <c r="B6515" t="s">
        <v>502</v>
      </c>
      <c r="C6515" t="s">
        <v>6890</v>
      </c>
      <c r="D6515">
        <v>0</v>
      </c>
      <c r="E6515">
        <v>106</v>
      </c>
    </row>
    <row r="6516" spans="1:5" hidden="1" x14ac:dyDescent="0.25">
      <c r="A6516">
        <v>1111</v>
      </c>
      <c r="B6516" t="s">
        <v>30</v>
      </c>
      <c r="C6516" t="s">
        <v>6891</v>
      </c>
      <c r="D6516">
        <v>0</v>
      </c>
      <c r="E6516">
        <v>106</v>
      </c>
    </row>
    <row r="6517" spans="1:5" hidden="1" x14ac:dyDescent="0.25">
      <c r="A6517">
        <v>1111</v>
      </c>
      <c r="B6517" t="s">
        <v>30</v>
      </c>
      <c r="C6517" t="s">
        <v>6892</v>
      </c>
      <c r="D6517">
        <v>0</v>
      </c>
      <c r="E6517">
        <v>106</v>
      </c>
    </row>
    <row r="6518" spans="1:5" hidden="1" x14ac:dyDescent="0.25">
      <c r="A6518">
        <v>212</v>
      </c>
      <c r="B6518" t="s">
        <v>111</v>
      </c>
      <c r="C6518" t="s">
        <v>6893</v>
      </c>
      <c r="D6518">
        <v>0</v>
      </c>
      <c r="E6518">
        <v>106</v>
      </c>
    </row>
    <row r="6519" spans="1:5" hidden="1" x14ac:dyDescent="0.25">
      <c r="A6519">
        <v>1369</v>
      </c>
      <c r="B6519" t="s">
        <v>2633</v>
      </c>
      <c r="C6519" t="s">
        <v>6894</v>
      </c>
      <c r="D6519">
        <v>0</v>
      </c>
      <c r="E6519">
        <v>106</v>
      </c>
    </row>
    <row r="6520" spans="1:5" hidden="1" x14ac:dyDescent="0.25">
      <c r="A6520">
        <v>1111</v>
      </c>
      <c r="B6520" t="s">
        <v>30</v>
      </c>
      <c r="C6520" t="s">
        <v>6895</v>
      </c>
      <c r="D6520">
        <v>0</v>
      </c>
      <c r="E6520">
        <v>106</v>
      </c>
    </row>
    <row r="6521" spans="1:5" hidden="1" x14ac:dyDescent="0.25">
      <c r="A6521">
        <v>966</v>
      </c>
      <c r="B6521" t="s">
        <v>6482</v>
      </c>
      <c r="C6521" t="s">
        <v>6896</v>
      </c>
      <c r="D6521">
        <v>0</v>
      </c>
      <c r="E6521">
        <v>106</v>
      </c>
    </row>
    <row r="6522" spans="1:5" hidden="1" x14ac:dyDescent="0.25">
      <c r="A6522">
        <v>2103</v>
      </c>
      <c r="B6522" t="s">
        <v>226</v>
      </c>
      <c r="C6522" t="s">
        <v>6897</v>
      </c>
      <c r="D6522">
        <v>0</v>
      </c>
      <c r="E6522">
        <v>106</v>
      </c>
    </row>
    <row r="6523" spans="1:5" hidden="1" x14ac:dyDescent="0.25">
      <c r="A6523">
        <v>1111</v>
      </c>
      <c r="B6523" t="s">
        <v>30</v>
      </c>
      <c r="C6523" t="s">
        <v>6898</v>
      </c>
      <c r="D6523">
        <v>0</v>
      </c>
      <c r="E6523">
        <v>106</v>
      </c>
    </row>
    <row r="6524" spans="1:5" hidden="1" x14ac:dyDescent="0.25">
      <c r="A6524">
        <v>988</v>
      </c>
      <c r="B6524" t="s">
        <v>317</v>
      </c>
      <c r="C6524" t="s">
        <v>6899</v>
      </c>
      <c r="D6524">
        <v>0</v>
      </c>
      <c r="E6524">
        <v>106</v>
      </c>
    </row>
    <row r="6525" spans="1:5" hidden="1" x14ac:dyDescent="0.25">
      <c r="A6525">
        <v>1636</v>
      </c>
      <c r="B6525" t="s">
        <v>573</v>
      </c>
      <c r="C6525" t="s">
        <v>6900</v>
      </c>
      <c r="D6525">
        <v>0</v>
      </c>
      <c r="E6525">
        <v>106</v>
      </c>
    </row>
    <row r="6526" spans="1:5" hidden="1" x14ac:dyDescent="0.25">
      <c r="A6526">
        <v>1607</v>
      </c>
      <c r="B6526" t="s">
        <v>2172</v>
      </c>
      <c r="C6526" t="s">
        <v>6901</v>
      </c>
      <c r="D6526">
        <v>0</v>
      </c>
      <c r="E6526">
        <v>106</v>
      </c>
    </row>
    <row r="6527" spans="1:5" hidden="1" x14ac:dyDescent="0.25">
      <c r="A6527">
        <v>275</v>
      </c>
      <c r="B6527" t="s">
        <v>33</v>
      </c>
      <c r="C6527" t="s">
        <v>6902</v>
      </c>
      <c r="D6527">
        <v>0</v>
      </c>
      <c r="E6527">
        <v>106</v>
      </c>
    </row>
    <row r="6528" spans="1:5" hidden="1" x14ac:dyDescent="0.25">
      <c r="A6528">
        <v>1864</v>
      </c>
      <c r="B6528" t="s">
        <v>254</v>
      </c>
      <c r="C6528" t="s">
        <v>6903</v>
      </c>
      <c r="D6528">
        <v>0</v>
      </c>
      <c r="E6528">
        <v>106</v>
      </c>
    </row>
    <row r="6529" spans="1:5" hidden="1" x14ac:dyDescent="0.25">
      <c r="A6529">
        <v>2291</v>
      </c>
      <c r="B6529" t="s">
        <v>86</v>
      </c>
      <c r="C6529" t="s">
        <v>6904</v>
      </c>
      <c r="D6529">
        <v>0</v>
      </c>
      <c r="E6529">
        <v>106</v>
      </c>
    </row>
    <row r="6530" spans="1:5" hidden="1" x14ac:dyDescent="0.25">
      <c r="A6530">
        <v>2176</v>
      </c>
      <c r="B6530" t="s">
        <v>66</v>
      </c>
      <c r="C6530" t="s">
        <v>6905</v>
      </c>
      <c r="D6530">
        <v>0</v>
      </c>
      <c r="E6530">
        <v>106</v>
      </c>
    </row>
    <row r="6531" spans="1:5" hidden="1" x14ac:dyDescent="0.25">
      <c r="A6531">
        <v>510</v>
      </c>
      <c r="B6531" t="s">
        <v>3556</v>
      </c>
      <c r="C6531" t="s">
        <v>6906</v>
      </c>
      <c r="D6531">
        <v>0</v>
      </c>
      <c r="E6531">
        <v>106</v>
      </c>
    </row>
    <row r="6532" spans="1:5" hidden="1" x14ac:dyDescent="0.25">
      <c r="A6532">
        <v>636</v>
      </c>
      <c r="B6532" t="s">
        <v>296</v>
      </c>
      <c r="C6532" t="s">
        <v>6907</v>
      </c>
      <c r="D6532">
        <v>0</v>
      </c>
      <c r="E6532">
        <v>106</v>
      </c>
    </row>
    <row r="6533" spans="1:5" hidden="1" x14ac:dyDescent="0.25">
      <c r="A6533">
        <v>1237</v>
      </c>
      <c r="B6533" t="s">
        <v>15</v>
      </c>
      <c r="C6533" t="s">
        <v>6908</v>
      </c>
      <c r="D6533">
        <v>0</v>
      </c>
      <c r="E6533">
        <v>106</v>
      </c>
    </row>
    <row r="6534" spans="1:5" hidden="1" x14ac:dyDescent="0.25">
      <c r="A6534">
        <v>797</v>
      </c>
      <c r="B6534" t="s">
        <v>631</v>
      </c>
      <c r="C6534" t="s">
        <v>6909</v>
      </c>
      <c r="D6534">
        <v>0</v>
      </c>
      <c r="E6534">
        <v>106</v>
      </c>
    </row>
    <row r="6535" spans="1:5" hidden="1" x14ac:dyDescent="0.25">
      <c r="A6535">
        <v>2141</v>
      </c>
      <c r="B6535" t="s">
        <v>328</v>
      </c>
      <c r="C6535" t="s">
        <v>6910</v>
      </c>
      <c r="D6535">
        <v>0</v>
      </c>
      <c r="E6535">
        <v>106</v>
      </c>
    </row>
    <row r="6536" spans="1:5" hidden="1" x14ac:dyDescent="0.25">
      <c r="A6536">
        <v>2176</v>
      </c>
      <c r="B6536" t="s">
        <v>66</v>
      </c>
      <c r="C6536" t="s">
        <v>6911</v>
      </c>
      <c r="D6536">
        <v>0</v>
      </c>
      <c r="E6536">
        <v>106</v>
      </c>
    </row>
    <row r="6537" spans="1:5" hidden="1" x14ac:dyDescent="0.25">
      <c r="A6537">
        <v>636</v>
      </c>
      <c r="B6537" t="s">
        <v>296</v>
      </c>
      <c r="C6537" t="s">
        <v>6912</v>
      </c>
      <c r="D6537">
        <v>0</v>
      </c>
      <c r="E6537">
        <v>106</v>
      </c>
    </row>
    <row r="6538" spans="1:5" hidden="1" x14ac:dyDescent="0.25">
      <c r="A6538">
        <v>1427</v>
      </c>
      <c r="B6538" t="s">
        <v>191</v>
      </c>
      <c r="C6538" t="s">
        <v>6913</v>
      </c>
      <c r="D6538">
        <v>0</v>
      </c>
      <c r="E6538">
        <v>106</v>
      </c>
    </row>
    <row r="6539" spans="1:5" hidden="1" x14ac:dyDescent="0.25">
      <c r="A6539">
        <v>728</v>
      </c>
      <c r="B6539" t="s">
        <v>3881</v>
      </c>
      <c r="C6539" t="s">
        <v>6914</v>
      </c>
      <c r="D6539">
        <v>0</v>
      </c>
      <c r="E6539">
        <v>106</v>
      </c>
    </row>
    <row r="6540" spans="1:5" hidden="1" x14ac:dyDescent="0.25">
      <c r="A6540">
        <v>2196</v>
      </c>
      <c r="B6540" t="s">
        <v>480</v>
      </c>
      <c r="C6540" t="s">
        <v>6915</v>
      </c>
      <c r="D6540">
        <v>0</v>
      </c>
      <c r="E6540">
        <v>106</v>
      </c>
    </row>
    <row r="6541" spans="1:5" hidden="1" x14ac:dyDescent="0.25">
      <c r="A6541">
        <v>529</v>
      </c>
      <c r="B6541" t="s">
        <v>3437</v>
      </c>
      <c r="C6541" t="s">
        <v>6916</v>
      </c>
      <c r="D6541">
        <v>0</v>
      </c>
      <c r="E6541">
        <v>106</v>
      </c>
    </row>
    <row r="6542" spans="1:5" hidden="1" x14ac:dyDescent="0.25">
      <c r="A6542">
        <v>1875</v>
      </c>
      <c r="B6542" t="s">
        <v>107</v>
      </c>
      <c r="C6542" t="s">
        <v>6917</v>
      </c>
      <c r="D6542">
        <v>0</v>
      </c>
      <c r="E6542">
        <v>106</v>
      </c>
    </row>
    <row r="6543" spans="1:5" hidden="1" x14ac:dyDescent="0.25">
      <c r="A6543">
        <v>1672</v>
      </c>
      <c r="B6543" t="s">
        <v>1603</v>
      </c>
      <c r="C6543" t="s">
        <v>6918</v>
      </c>
      <c r="D6543">
        <v>0</v>
      </c>
      <c r="E6543">
        <v>106</v>
      </c>
    </row>
    <row r="6544" spans="1:5" hidden="1" x14ac:dyDescent="0.25">
      <c r="A6544">
        <v>929</v>
      </c>
      <c r="B6544" t="s">
        <v>325</v>
      </c>
      <c r="C6544" t="s">
        <v>6919</v>
      </c>
      <c r="D6544">
        <v>0</v>
      </c>
      <c r="E6544">
        <v>106</v>
      </c>
    </row>
    <row r="6545" spans="1:5" hidden="1" x14ac:dyDescent="0.25">
      <c r="A6545">
        <v>317</v>
      </c>
      <c r="B6545" t="s">
        <v>484</v>
      </c>
      <c r="C6545" t="s">
        <v>6920</v>
      </c>
      <c r="D6545">
        <v>0</v>
      </c>
      <c r="E6545">
        <v>106</v>
      </c>
    </row>
    <row r="6546" spans="1:5" hidden="1" x14ac:dyDescent="0.25">
      <c r="A6546">
        <v>891</v>
      </c>
      <c r="B6546" t="s">
        <v>387</v>
      </c>
      <c r="C6546" t="s">
        <v>6921</v>
      </c>
      <c r="D6546">
        <v>0</v>
      </c>
      <c r="E6546">
        <v>106</v>
      </c>
    </row>
    <row r="6547" spans="1:5" hidden="1" x14ac:dyDescent="0.25">
      <c r="A6547">
        <v>1111</v>
      </c>
      <c r="B6547" t="s">
        <v>30</v>
      </c>
      <c r="C6547" t="s">
        <v>6922</v>
      </c>
      <c r="D6547">
        <v>0</v>
      </c>
      <c r="E6547">
        <v>106</v>
      </c>
    </row>
    <row r="6548" spans="1:5" hidden="1" x14ac:dyDescent="0.25">
      <c r="A6548">
        <v>2309</v>
      </c>
      <c r="B6548" t="s">
        <v>2404</v>
      </c>
      <c r="C6548" t="e">
        <f>-¡Qué ganao volvelón ni [10]!Ustedes son los ladrones que han estao robando vacas y caballos estos días</f>
        <v>#NAME?</v>
      </c>
      <c r="D6548">
        <v>0</v>
      </c>
      <c r="E6548">
        <v>106</v>
      </c>
    </row>
    <row r="6549" spans="1:5" hidden="1" x14ac:dyDescent="0.25">
      <c r="A6549">
        <v>846</v>
      </c>
      <c r="B6549" t="s">
        <v>344</v>
      </c>
      <c r="C6549" t="s">
        <v>6923</v>
      </c>
      <c r="D6549">
        <v>0</v>
      </c>
      <c r="E6549">
        <v>106</v>
      </c>
    </row>
    <row r="6550" spans="1:5" hidden="1" x14ac:dyDescent="0.25">
      <c r="A6550">
        <v>1804</v>
      </c>
      <c r="B6550" t="s">
        <v>115</v>
      </c>
      <c r="C6550" t="s">
        <v>6924</v>
      </c>
      <c r="D6550">
        <v>0</v>
      </c>
      <c r="E6550">
        <v>106</v>
      </c>
    </row>
    <row r="6551" spans="1:5" hidden="1" x14ac:dyDescent="0.25">
      <c r="A6551">
        <v>243</v>
      </c>
      <c r="B6551" t="s">
        <v>276</v>
      </c>
      <c r="C6551" t="s">
        <v>6925</v>
      </c>
      <c r="D6551">
        <v>0</v>
      </c>
      <c r="E6551">
        <v>106</v>
      </c>
    </row>
    <row r="6552" spans="1:5" hidden="1" x14ac:dyDescent="0.25">
      <c r="A6552">
        <v>1129</v>
      </c>
      <c r="B6552" t="s">
        <v>88</v>
      </c>
      <c r="C6552" t="s">
        <v>6926</v>
      </c>
      <c r="D6552">
        <v>0</v>
      </c>
      <c r="E6552">
        <v>106</v>
      </c>
    </row>
    <row r="6553" spans="1:5" hidden="1" x14ac:dyDescent="0.25">
      <c r="A6553">
        <v>1501</v>
      </c>
      <c r="B6553" t="s">
        <v>118</v>
      </c>
      <c r="C6553" t="s">
        <v>6927</v>
      </c>
      <c r="D6553">
        <v>0</v>
      </c>
      <c r="E6553">
        <v>106</v>
      </c>
    </row>
    <row r="6554" spans="1:5" hidden="1" x14ac:dyDescent="0.25">
      <c r="A6554">
        <v>893</v>
      </c>
      <c r="B6554" t="s">
        <v>80</v>
      </c>
      <c r="C6554" t="s">
        <v>6928</v>
      </c>
      <c r="D6554">
        <v>0</v>
      </c>
      <c r="E6554">
        <v>106</v>
      </c>
    </row>
    <row r="6555" spans="1:5" hidden="1" x14ac:dyDescent="0.25">
      <c r="A6555">
        <v>1875</v>
      </c>
      <c r="B6555" t="s">
        <v>107</v>
      </c>
      <c r="C6555" t="s">
        <v>6929</v>
      </c>
      <c r="D6555">
        <v>0</v>
      </c>
      <c r="E6555">
        <v>106</v>
      </c>
    </row>
    <row r="6556" spans="1:5" hidden="1" x14ac:dyDescent="0.25">
      <c r="A6556">
        <v>2115</v>
      </c>
      <c r="B6556" t="s">
        <v>35</v>
      </c>
      <c r="C6556" t="s">
        <v>6930</v>
      </c>
      <c r="D6556">
        <v>0</v>
      </c>
      <c r="E6556">
        <v>106</v>
      </c>
    </row>
    <row r="6557" spans="1:5" hidden="1" x14ac:dyDescent="0.25">
      <c r="A6557">
        <v>2035</v>
      </c>
      <c r="B6557" t="s">
        <v>284</v>
      </c>
      <c r="C6557" t="s">
        <v>6931</v>
      </c>
      <c r="D6557">
        <v>0</v>
      </c>
      <c r="E6557">
        <v>106</v>
      </c>
    </row>
    <row r="6558" spans="1:5" hidden="1" x14ac:dyDescent="0.25">
      <c r="A6558">
        <v>174</v>
      </c>
      <c r="B6558" t="s">
        <v>144</v>
      </c>
      <c r="C6558" t="s">
        <v>6932</v>
      </c>
      <c r="D6558">
        <v>0</v>
      </c>
      <c r="E6558">
        <v>106</v>
      </c>
    </row>
    <row r="6559" spans="1:5" hidden="1" x14ac:dyDescent="0.25">
      <c r="A6559">
        <v>1111</v>
      </c>
      <c r="B6559" t="s">
        <v>30</v>
      </c>
      <c r="C6559" t="s">
        <v>6933</v>
      </c>
      <c r="D6559">
        <v>0</v>
      </c>
      <c r="E6559">
        <v>106</v>
      </c>
    </row>
    <row r="6560" spans="1:5" hidden="1" x14ac:dyDescent="0.25">
      <c r="A6560">
        <v>1695</v>
      </c>
      <c r="B6560" t="s">
        <v>25</v>
      </c>
      <c r="C6560" t="s">
        <v>6934</v>
      </c>
      <c r="D6560">
        <v>0</v>
      </c>
      <c r="E6560">
        <v>107</v>
      </c>
    </row>
    <row r="6561" spans="1:5" hidden="1" x14ac:dyDescent="0.25">
      <c r="A6561">
        <v>1111</v>
      </c>
      <c r="B6561" t="s">
        <v>30</v>
      </c>
      <c r="C6561" t="s">
        <v>6935</v>
      </c>
      <c r="D6561">
        <v>0</v>
      </c>
      <c r="E6561">
        <v>107</v>
      </c>
    </row>
    <row r="6562" spans="1:5" hidden="1" x14ac:dyDescent="0.25">
      <c r="A6562">
        <v>1228</v>
      </c>
      <c r="B6562" t="s">
        <v>1599</v>
      </c>
      <c r="C6562" t="s">
        <v>6936</v>
      </c>
      <c r="D6562">
        <v>0</v>
      </c>
      <c r="E6562">
        <v>107</v>
      </c>
    </row>
    <row r="6563" spans="1:5" hidden="1" x14ac:dyDescent="0.25">
      <c r="A6563">
        <v>2115</v>
      </c>
      <c r="B6563" t="s">
        <v>35</v>
      </c>
      <c r="C6563" t="s">
        <v>6937</v>
      </c>
      <c r="D6563">
        <v>0</v>
      </c>
      <c r="E6563">
        <v>107</v>
      </c>
    </row>
    <row r="6564" spans="1:5" hidden="1" x14ac:dyDescent="0.25">
      <c r="A6564">
        <v>1575</v>
      </c>
      <c r="B6564" t="s">
        <v>19</v>
      </c>
      <c r="C6564" t="s">
        <v>6938</v>
      </c>
      <c r="D6564">
        <v>0</v>
      </c>
      <c r="E6564">
        <v>107</v>
      </c>
    </row>
    <row r="6565" spans="1:5" hidden="1" x14ac:dyDescent="0.25">
      <c r="A6565">
        <v>148</v>
      </c>
      <c r="B6565" t="s">
        <v>3731</v>
      </c>
      <c r="C6565" t="s">
        <v>6939</v>
      </c>
      <c r="D6565">
        <v>0</v>
      </c>
      <c r="E6565">
        <v>107</v>
      </c>
    </row>
    <row r="6566" spans="1:5" hidden="1" x14ac:dyDescent="0.25">
      <c r="A6566">
        <v>1227</v>
      </c>
      <c r="B6566" t="s">
        <v>1168</v>
      </c>
      <c r="C6566" t="s">
        <v>6940</v>
      </c>
      <c r="D6566">
        <v>0</v>
      </c>
      <c r="E6566">
        <v>107</v>
      </c>
    </row>
    <row r="6567" spans="1:5" hidden="1" x14ac:dyDescent="0.25">
      <c r="A6567">
        <v>153</v>
      </c>
      <c r="B6567" t="s">
        <v>523</v>
      </c>
      <c r="C6567" t="s">
        <v>6941</v>
      </c>
      <c r="D6567">
        <v>0</v>
      </c>
      <c r="E6567">
        <v>107</v>
      </c>
    </row>
    <row r="6568" spans="1:5" hidden="1" x14ac:dyDescent="0.25">
      <c r="A6568">
        <v>2103</v>
      </c>
      <c r="B6568" t="s">
        <v>226</v>
      </c>
      <c r="C6568" t="s">
        <v>6942</v>
      </c>
      <c r="D6568">
        <v>0</v>
      </c>
      <c r="E6568">
        <v>107</v>
      </c>
    </row>
    <row r="6569" spans="1:5" hidden="1" x14ac:dyDescent="0.25">
      <c r="A6569">
        <v>1963</v>
      </c>
      <c r="B6569" t="s">
        <v>2541</v>
      </c>
      <c r="C6569" t="s">
        <v>6943</v>
      </c>
      <c r="D6569">
        <v>0</v>
      </c>
      <c r="E6569">
        <v>107</v>
      </c>
    </row>
    <row r="6570" spans="1:5" hidden="1" x14ac:dyDescent="0.25">
      <c r="A6570">
        <v>1795</v>
      </c>
      <c r="B6570" t="s">
        <v>4833</v>
      </c>
      <c r="C6570" t="s">
        <v>6944</v>
      </c>
      <c r="D6570">
        <v>0</v>
      </c>
      <c r="E6570">
        <v>107</v>
      </c>
    </row>
    <row r="6571" spans="1:5" hidden="1" x14ac:dyDescent="0.25">
      <c r="A6571">
        <v>1781</v>
      </c>
      <c r="B6571" t="s">
        <v>331</v>
      </c>
      <c r="C6571" t="s">
        <v>6945</v>
      </c>
      <c r="D6571">
        <v>0</v>
      </c>
      <c r="E6571">
        <v>107</v>
      </c>
    </row>
    <row r="6572" spans="1:5" hidden="1" x14ac:dyDescent="0.25">
      <c r="A6572">
        <v>548</v>
      </c>
      <c r="B6572" t="s">
        <v>99</v>
      </c>
      <c r="C6572" t="s">
        <v>6946</v>
      </c>
      <c r="D6572">
        <v>0</v>
      </c>
      <c r="E6572">
        <v>107</v>
      </c>
    </row>
    <row r="6573" spans="1:5" hidden="1" x14ac:dyDescent="0.25">
      <c r="A6573">
        <v>212</v>
      </c>
      <c r="B6573" t="s">
        <v>111</v>
      </c>
      <c r="C6573" t="s">
        <v>6947</v>
      </c>
      <c r="D6573">
        <v>0</v>
      </c>
      <c r="E6573">
        <v>107</v>
      </c>
    </row>
    <row r="6574" spans="1:5" hidden="1" x14ac:dyDescent="0.25">
      <c r="A6574">
        <v>1374</v>
      </c>
      <c r="B6574" t="s">
        <v>1593</v>
      </c>
      <c r="C6574" t="s">
        <v>6948</v>
      </c>
      <c r="D6574">
        <v>0</v>
      </c>
      <c r="E6574">
        <v>107</v>
      </c>
    </row>
    <row r="6575" spans="1:5" hidden="1" x14ac:dyDescent="0.25">
      <c r="A6575">
        <v>2141</v>
      </c>
      <c r="B6575" t="s">
        <v>328</v>
      </c>
      <c r="C6575" t="s">
        <v>6949</v>
      </c>
      <c r="D6575">
        <v>0</v>
      </c>
      <c r="E6575">
        <v>107</v>
      </c>
    </row>
    <row r="6576" spans="1:5" hidden="1" x14ac:dyDescent="0.25">
      <c r="A6576">
        <v>2220</v>
      </c>
      <c r="B6576" t="s">
        <v>360</v>
      </c>
      <c r="C6576" t="s">
        <v>6950</v>
      </c>
      <c r="D6576">
        <v>0</v>
      </c>
      <c r="E6576">
        <v>107</v>
      </c>
    </row>
    <row r="6577" spans="1:5" hidden="1" x14ac:dyDescent="0.25">
      <c r="A6577">
        <v>414</v>
      </c>
      <c r="B6577" t="s">
        <v>49</v>
      </c>
      <c r="C6577" t="s">
        <v>6951</v>
      </c>
      <c r="D6577">
        <v>0</v>
      </c>
      <c r="E6577">
        <v>107</v>
      </c>
    </row>
    <row r="6578" spans="1:5" hidden="1" x14ac:dyDescent="0.25">
      <c r="A6578">
        <v>1425</v>
      </c>
      <c r="B6578" t="s">
        <v>6952</v>
      </c>
      <c r="C6578" t="s">
        <v>6953</v>
      </c>
      <c r="D6578">
        <v>0</v>
      </c>
      <c r="E6578">
        <v>107</v>
      </c>
    </row>
    <row r="6579" spans="1:5" hidden="1" x14ac:dyDescent="0.25">
      <c r="A6579">
        <v>96</v>
      </c>
      <c r="B6579" t="s">
        <v>310</v>
      </c>
      <c r="C6579" t="s">
        <v>6954</v>
      </c>
      <c r="D6579">
        <v>0</v>
      </c>
      <c r="E6579">
        <v>107</v>
      </c>
    </row>
    <row r="6580" spans="1:5" hidden="1" x14ac:dyDescent="0.25">
      <c r="A6580">
        <v>319</v>
      </c>
      <c r="B6580" t="s">
        <v>150</v>
      </c>
      <c r="C6580" t="s">
        <v>6955</v>
      </c>
      <c r="D6580">
        <v>0</v>
      </c>
      <c r="E6580">
        <v>107</v>
      </c>
    </row>
    <row r="6581" spans="1:5" hidden="1" x14ac:dyDescent="0.25">
      <c r="A6581">
        <v>1669</v>
      </c>
      <c r="B6581" t="s">
        <v>176</v>
      </c>
      <c r="C6581" t="s">
        <v>6956</v>
      </c>
      <c r="D6581">
        <v>0</v>
      </c>
      <c r="E6581">
        <v>107</v>
      </c>
    </row>
    <row r="6582" spans="1:5" hidden="1" x14ac:dyDescent="0.25">
      <c r="A6582">
        <v>96</v>
      </c>
      <c r="B6582" t="s">
        <v>310</v>
      </c>
      <c r="C6582" t="s">
        <v>12821</v>
      </c>
      <c r="D6582">
        <v>0</v>
      </c>
      <c r="E6582">
        <v>0</v>
      </c>
    </row>
    <row r="6583" spans="1:5" hidden="1" x14ac:dyDescent="0.25">
      <c r="A6583">
        <v>1237</v>
      </c>
      <c r="B6583" t="s">
        <v>15</v>
      </c>
      <c r="C6583" t="s">
        <v>6957</v>
      </c>
      <c r="D6583">
        <v>0</v>
      </c>
      <c r="E6583">
        <v>107</v>
      </c>
    </row>
    <row r="6584" spans="1:5" hidden="1" x14ac:dyDescent="0.25">
      <c r="A6584">
        <v>1158</v>
      </c>
      <c r="B6584" t="s">
        <v>6958</v>
      </c>
      <c r="C6584" t="s">
        <v>6959</v>
      </c>
      <c r="D6584">
        <v>0</v>
      </c>
      <c r="E6584">
        <v>107</v>
      </c>
    </row>
    <row r="6585" spans="1:5" hidden="1" x14ac:dyDescent="0.25">
      <c r="A6585">
        <v>893</v>
      </c>
      <c r="B6585" t="s">
        <v>80</v>
      </c>
      <c r="C6585" t="s">
        <v>6960</v>
      </c>
      <c r="D6585">
        <v>0</v>
      </c>
      <c r="E6585">
        <v>107</v>
      </c>
    </row>
    <row r="6586" spans="1:5" hidden="1" x14ac:dyDescent="0.25">
      <c r="A6586">
        <v>1163</v>
      </c>
      <c r="B6586" t="s">
        <v>987</v>
      </c>
      <c r="C6586" t="s">
        <v>6961</v>
      </c>
      <c r="D6586">
        <v>0</v>
      </c>
      <c r="E6586">
        <v>107</v>
      </c>
    </row>
    <row r="6587" spans="1:5" hidden="1" x14ac:dyDescent="0.25">
      <c r="A6587">
        <v>2298</v>
      </c>
      <c r="B6587" t="s">
        <v>2567</v>
      </c>
      <c r="C6587" t="s">
        <v>6962</v>
      </c>
      <c r="D6587">
        <v>0</v>
      </c>
      <c r="E6587">
        <v>107</v>
      </c>
    </row>
    <row r="6588" spans="1:5" hidden="1" x14ac:dyDescent="0.25">
      <c r="A6588">
        <v>1374</v>
      </c>
      <c r="B6588" t="s">
        <v>1593</v>
      </c>
      <c r="C6588" t="s">
        <v>6963</v>
      </c>
      <c r="D6588">
        <v>0</v>
      </c>
      <c r="E6588">
        <v>107</v>
      </c>
    </row>
    <row r="6589" spans="1:5" hidden="1" x14ac:dyDescent="0.25">
      <c r="A6589">
        <v>1098</v>
      </c>
      <c r="B6589" t="s">
        <v>502</v>
      </c>
      <c r="C6589" t="s">
        <v>6964</v>
      </c>
      <c r="D6589">
        <v>0</v>
      </c>
      <c r="E6589">
        <v>107</v>
      </c>
    </row>
    <row r="6590" spans="1:5" hidden="1" x14ac:dyDescent="0.25">
      <c r="A6590">
        <v>1098</v>
      </c>
      <c r="B6590" t="s">
        <v>502</v>
      </c>
      <c r="C6590" t="s">
        <v>6965</v>
      </c>
      <c r="D6590">
        <v>0</v>
      </c>
      <c r="E6590">
        <v>107</v>
      </c>
    </row>
    <row r="6591" spans="1:5" hidden="1" x14ac:dyDescent="0.25">
      <c r="A6591">
        <v>232</v>
      </c>
      <c r="B6591" t="s">
        <v>1501</v>
      </c>
      <c r="C6591" t="s">
        <v>6966</v>
      </c>
      <c r="D6591">
        <v>0</v>
      </c>
      <c r="E6591">
        <v>107</v>
      </c>
    </row>
    <row r="6592" spans="1:5" hidden="1" x14ac:dyDescent="0.25">
      <c r="A6592">
        <v>1858</v>
      </c>
      <c r="B6592" t="s">
        <v>315</v>
      </c>
      <c r="C6592" t="s">
        <v>6967</v>
      </c>
      <c r="D6592">
        <v>0</v>
      </c>
      <c r="E6592">
        <v>107</v>
      </c>
    </row>
    <row r="6593" spans="1:5" hidden="1" x14ac:dyDescent="0.25">
      <c r="A6593">
        <v>1355</v>
      </c>
      <c r="B6593" t="s">
        <v>449</v>
      </c>
      <c r="C6593" t="s">
        <v>6968</v>
      </c>
      <c r="D6593">
        <v>0</v>
      </c>
      <c r="E6593">
        <v>107</v>
      </c>
    </row>
    <row r="6594" spans="1:5" hidden="1" x14ac:dyDescent="0.25">
      <c r="A6594">
        <v>435</v>
      </c>
      <c r="B6594" t="s">
        <v>126</v>
      </c>
      <c r="C6594" t="s">
        <v>6969</v>
      </c>
      <c r="D6594">
        <v>0</v>
      </c>
      <c r="E6594">
        <v>107</v>
      </c>
    </row>
    <row r="6595" spans="1:5" hidden="1" x14ac:dyDescent="0.25">
      <c r="A6595">
        <v>2179</v>
      </c>
      <c r="B6595" t="s">
        <v>402</v>
      </c>
      <c r="C6595" t="s">
        <v>6970</v>
      </c>
      <c r="D6595">
        <v>0</v>
      </c>
      <c r="E6595">
        <v>107</v>
      </c>
    </row>
    <row r="6596" spans="1:5" hidden="1" x14ac:dyDescent="0.25">
      <c r="A6596">
        <v>854</v>
      </c>
      <c r="B6596" t="s">
        <v>3183</v>
      </c>
      <c r="C6596" t="s">
        <v>6971</v>
      </c>
      <c r="D6596">
        <v>0</v>
      </c>
      <c r="E6596">
        <v>107</v>
      </c>
    </row>
    <row r="6597" spans="1:5" hidden="1" x14ac:dyDescent="0.25">
      <c r="A6597">
        <v>1505</v>
      </c>
      <c r="B6597" t="s">
        <v>224</v>
      </c>
      <c r="C6597" t="s">
        <v>6972</v>
      </c>
      <c r="D6597">
        <v>0</v>
      </c>
      <c r="E6597">
        <v>107</v>
      </c>
    </row>
    <row r="6598" spans="1:5" hidden="1" x14ac:dyDescent="0.25">
      <c r="A6598">
        <v>212</v>
      </c>
      <c r="B6598" t="s">
        <v>111</v>
      </c>
      <c r="C6598" t="s">
        <v>6973</v>
      </c>
      <c r="D6598">
        <v>0</v>
      </c>
      <c r="E6598">
        <v>107</v>
      </c>
    </row>
    <row r="6599" spans="1:5" hidden="1" x14ac:dyDescent="0.25">
      <c r="A6599">
        <v>2115</v>
      </c>
      <c r="B6599" t="s">
        <v>35</v>
      </c>
      <c r="C6599" t="s">
        <v>6974</v>
      </c>
      <c r="D6599">
        <v>0</v>
      </c>
      <c r="E6599">
        <v>107</v>
      </c>
    </row>
    <row r="6600" spans="1:5" hidden="1" x14ac:dyDescent="0.25">
      <c r="A6600">
        <v>433</v>
      </c>
      <c r="B6600" t="s">
        <v>419</v>
      </c>
      <c r="C6600" t="s">
        <v>6975</v>
      </c>
      <c r="D6600">
        <v>0</v>
      </c>
      <c r="E6600">
        <v>107</v>
      </c>
    </row>
    <row r="6601" spans="1:5" hidden="1" x14ac:dyDescent="0.25">
      <c r="A6601">
        <v>1505</v>
      </c>
      <c r="B6601" t="s">
        <v>224</v>
      </c>
      <c r="C6601" t="s">
        <v>6976</v>
      </c>
      <c r="D6601">
        <v>0</v>
      </c>
      <c r="E6601">
        <v>107</v>
      </c>
    </row>
    <row r="6602" spans="1:5" hidden="1" x14ac:dyDescent="0.25">
      <c r="A6602">
        <v>1098</v>
      </c>
      <c r="B6602" t="s">
        <v>502</v>
      </c>
      <c r="C6602" t="s">
        <v>6977</v>
      </c>
      <c r="D6602">
        <v>0</v>
      </c>
      <c r="E6602">
        <v>107</v>
      </c>
    </row>
    <row r="6603" spans="1:5" hidden="1" x14ac:dyDescent="0.25">
      <c r="A6603">
        <v>661</v>
      </c>
      <c r="B6603" t="s">
        <v>124</v>
      </c>
      <c r="C6603" t="s">
        <v>6978</v>
      </c>
      <c r="D6603">
        <v>0</v>
      </c>
      <c r="E6603">
        <v>107</v>
      </c>
    </row>
    <row r="6604" spans="1:5" hidden="1" x14ac:dyDescent="0.25">
      <c r="A6604">
        <v>265</v>
      </c>
      <c r="B6604" t="s">
        <v>256</v>
      </c>
      <c r="C6604" t="s">
        <v>6979</v>
      </c>
      <c r="D6604">
        <v>0</v>
      </c>
      <c r="E6604">
        <v>107</v>
      </c>
    </row>
    <row r="6605" spans="1:5" hidden="1" x14ac:dyDescent="0.25">
      <c r="A6605">
        <v>1355</v>
      </c>
      <c r="B6605" t="s">
        <v>449</v>
      </c>
      <c r="C6605" t="s">
        <v>6980</v>
      </c>
      <c r="D6605">
        <v>0</v>
      </c>
      <c r="E6605">
        <v>107</v>
      </c>
    </row>
    <row r="6606" spans="1:5" hidden="1" x14ac:dyDescent="0.25">
      <c r="A6606">
        <v>1111</v>
      </c>
      <c r="B6606" t="s">
        <v>30</v>
      </c>
      <c r="C6606" t="s">
        <v>6981</v>
      </c>
      <c r="D6606">
        <v>0</v>
      </c>
      <c r="E6606">
        <v>107</v>
      </c>
    </row>
    <row r="6607" spans="1:5" hidden="1" x14ac:dyDescent="0.25">
      <c r="A6607">
        <v>1875</v>
      </c>
      <c r="B6607" t="s">
        <v>107</v>
      </c>
      <c r="C6607" t="s">
        <v>6982</v>
      </c>
      <c r="D6607">
        <v>0</v>
      </c>
      <c r="E6607">
        <v>107</v>
      </c>
    </row>
    <row r="6608" spans="1:5" hidden="1" x14ac:dyDescent="0.25">
      <c r="A6608">
        <v>1875</v>
      </c>
      <c r="B6608" t="s">
        <v>107</v>
      </c>
      <c r="C6608" t="s">
        <v>6983</v>
      </c>
      <c r="D6608">
        <v>0</v>
      </c>
      <c r="E6608">
        <v>107</v>
      </c>
    </row>
    <row r="6609" spans="1:5" hidden="1" x14ac:dyDescent="0.25">
      <c r="A6609">
        <v>1554</v>
      </c>
      <c r="B6609" t="s">
        <v>3222</v>
      </c>
      <c r="C6609" t="s">
        <v>6984</v>
      </c>
      <c r="D6609">
        <v>0</v>
      </c>
      <c r="E6609">
        <v>107</v>
      </c>
    </row>
    <row r="6610" spans="1:5" hidden="1" x14ac:dyDescent="0.25">
      <c r="A6610">
        <v>258</v>
      </c>
      <c r="B6610" t="s">
        <v>380</v>
      </c>
      <c r="C6610" t="s">
        <v>12822</v>
      </c>
      <c r="D6610">
        <v>0</v>
      </c>
      <c r="E6610">
        <v>0</v>
      </c>
    </row>
    <row r="6611" spans="1:5" hidden="1" x14ac:dyDescent="0.25">
      <c r="A6611">
        <v>1876</v>
      </c>
      <c r="B6611" t="s">
        <v>57</v>
      </c>
      <c r="C6611" t="s">
        <v>6985</v>
      </c>
      <c r="D6611">
        <v>0</v>
      </c>
      <c r="E6611">
        <v>107</v>
      </c>
    </row>
    <row r="6612" spans="1:5" hidden="1" x14ac:dyDescent="0.25">
      <c r="A6612">
        <v>1959</v>
      </c>
      <c r="B6612" t="s">
        <v>545</v>
      </c>
      <c r="C6612" t="s">
        <v>6986</v>
      </c>
      <c r="D6612">
        <v>0</v>
      </c>
      <c r="E6612">
        <v>107</v>
      </c>
    </row>
    <row r="6613" spans="1:5" hidden="1" x14ac:dyDescent="0.25">
      <c r="A6613">
        <v>1876</v>
      </c>
      <c r="B6613" t="s">
        <v>57</v>
      </c>
      <c r="C6613" t="s">
        <v>6987</v>
      </c>
      <c r="D6613">
        <v>0</v>
      </c>
      <c r="E6613">
        <v>107</v>
      </c>
    </row>
    <row r="6614" spans="1:5" hidden="1" x14ac:dyDescent="0.25">
      <c r="A6614">
        <v>75</v>
      </c>
      <c r="B6614" t="s">
        <v>5</v>
      </c>
      <c r="C6614" t="s">
        <v>6988</v>
      </c>
      <c r="D6614">
        <v>0</v>
      </c>
      <c r="E6614">
        <v>107</v>
      </c>
    </row>
    <row r="6615" spans="1:5" hidden="1" x14ac:dyDescent="0.25">
      <c r="A6615">
        <v>483</v>
      </c>
      <c r="B6615" t="s">
        <v>1173</v>
      </c>
      <c r="C6615" t="s">
        <v>6989</v>
      </c>
      <c r="D6615">
        <v>0</v>
      </c>
      <c r="E6615">
        <v>107</v>
      </c>
    </row>
    <row r="6616" spans="1:5" hidden="1" x14ac:dyDescent="0.25">
      <c r="A6616">
        <v>1876</v>
      </c>
      <c r="B6616" t="s">
        <v>57</v>
      </c>
      <c r="C6616" t="s">
        <v>6990</v>
      </c>
      <c r="D6616">
        <v>0</v>
      </c>
      <c r="E6616">
        <v>107</v>
      </c>
    </row>
    <row r="6617" spans="1:5" hidden="1" x14ac:dyDescent="0.25">
      <c r="A6617">
        <v>261</v>
      </c>
      <c r="B6617" t="s">
        <v>40</v>
      </c>
      <c r="C6617" t="s">
        <v>6991</v>
      </c>
      <c r="D6617">
        <v>0</v>
      </c>
      <c r="E6617">
        <v>107</v>
      </c>
    </row>
    <row r="6618" spans="1:5" hidden="1" x14ac:dyDescent="0.25">
      <c r="A6618">
        <v>797</v>
      </c>
      <c r="B6618" t="s">
        <v>631</v>
      </c>
      <c r="C6618" t="s">
        <v>6992</v>
      </c>
      <c r="D6618">
        <v>0</v>
      </c>
      <c r="E6618">
        <v>107</v>
      </c>
    </row>
    <row r="6619" spans="1:5" hidden="1" x14ac:dyDescent="0.25">
      <c r="A6619">
        <v>1954</v>
      </c>
      <c r="B6619" t="s">
        <v>83</v>
      </c>
      <c r="C6619" t="s">
        <v>6993</v>
      </c>
      <c r="D6619">
        <v>0</v>
      </c>
      <c r="E6619">
        <v>107</v>
      </c>
    </row>
    <row r="6620" spans="1:5" hidden="1" x14ac:dyDescent="0.25">
      <c r="A6620">
        <v>1529</v>
      </c>
      <c r="B6620" t="s">
        <v>6994</v>
      </c>
      <c r="C6620" t="s">
        <v>6995</v>
      </c>
      <c r="D6620">
        <v>0</v>
      </c>
      <c r="E6620">
        <v>107</v>
      </c>
    </row>
    <row r="6621" spans="1:5" hidden="1" x14ac:dyDescent="0.25">
      <c r="A6621">
        <v>893</v>
      </c>
      <c r="B6621" t="s">
        <v>80</v>
      </c>
      <c r="C6621" t="s">
        <v>6996</v>
      </c>
      <c r="D6621">
        <v>0</v>
      </c>
      <c r="E6621">
        <v>108</v>
      </c>
    </row>
    <row r="6622" spans="1:5" hidden="1" x14ac:dyDescent="0.25">
      <c r="A6622">
        <v>2161</v>
      </c>
      <c r="B6622" t="s">
        <v>861</v>
      </c>
      <c r="C6622" t="s">
        <v>6997</v>
      </c>
      <c r="D6622">
        <v>0</v>
      </c>
      <c r="E6622">
        <v>108</v>
      </c>
    </row>
    <row r="6623" spans="1:5" hidden="1" x14ac:dyDescent="0.25">
      <c r="A6623">
        <v>1048</v>
      </c>
      <c r="B6623" t="s">
        <v>670</v>
      </c>
      <c r="C6623" t="s">
        <v>6998</v>
      </c>
      <c r="D6623">
        <v>0</v>
      </c>
      <c r="E6623">
        <v>108</v>
      </c>
    </row>
    <row r="6624" spans="1:5" hidden="1" x14ac:dyDescent="0.25">
      <c r="A6624">
        <v>1111</v>
      </c>
      <c r="B6624" t="s">
        <v>30</v>
      </c>
      <c r="C6624" t="s">
        <v>6999</v>
      </c>
      <c r="D6624">
        <v>0</v>
      </c>
      <c r="E6624">
        <v>108</v>
      </c>
    </row>
    <row r="6625" spans="1:5" hidden="1" x14ac:dyDescent="0.25">
      <c r="A6625">
        <v>513</v>
      </c>
      <c r="B6625" t="s">
        <v>61</v>
      </c>
      <c r="C6625" t="s">
        <v>12823</v>
      </c>
      <c r="D6625">
        <v>0</v>
      </c>
      <c r="E6625">
        <v>0</v>
      </c>
    </row>
    <row r="6626" spans="1:5" hidden="1" x14ac:dyDescent="0.25">
      <c r="A6626">
        <v>2289</v>
      </c>
      <c r="B6626" t="s">
        <v>471</v>
      </c>
      <c r="C6626" t="s">
        <v>7000</v>
      </c>
      <c r="D6626">
        <v>0</v>
      </c>
      <c r="E6626">
        <v>108</v>
      </c>
    </row>
    <row r="6627" spans="1:5" hidden="1" x14ac:dyDescent="0.25">
      <c r="A6627">
        <v>1939</v>
      </c>
      <c r="B6627" t="s">
        <v>1141</v>
      </c>
      <c r="C6627" t="s">
        <v>7001</v>
      </c>
      <c r="D6627">
        <v>0</v>
      </c>
      <c r="E6627">
        <v>108</v>
      </c>
    </row>
    <row r="6628" spans="1:5" hidden="1" x14ac:dyDescent="0.25">
      <c r="A6628">
        <v>75</v>
      </c>
      <c r="B6628" t="s">
        <v>5</v>
      </c>
      <c r="C6628" t="s">
        <v>7002</v>
      </c>
      <c r="D6628">
        <v>0</v>
      </c>
      <c r="E6628">
        <v>108</v>
      </c>
    </row>
    <row r="6629" spans="1:5" hidden="1" x14ac:dyDescent="0.25">
      <c r="A6629">
        <v>1237</v>
      </c>
      <c r="B6629" t="s">
        <v>15</v>
      </c>
      <c r="C6629" t="s">
        <v>7003</v>
      </c>
      <c r="D6629">
        <v>0</v>
      </c>
      <c r="E6629">
        <v>108</v>
      </c>
    </row>
    <row r="6630" spans="1:5" hidden="1" x14ac:dyDescent="0.25">
      <c r="A6630">
        <v>84</v>
      </c>
      <c r="B6630" t="s">
        <v>4500</v>
      </c>
      <c r="C6630" t="s">
        <v>7004</v>
      </c>
      <c r="D6630">
        <v>0</v>
      </c>
      <c r="E6630">
        <v>108</v>
      </c>
    </row>
    <row r="6631" spans="1:5" hidden="1" x14ac:dyDescent="0.25">
      <c r="A6631">
        <v>2115</v>
      </c>
      <c r="B6631" t="s">
        <v>35</v>
      </c>
      <c r="C6631" t="s">
        <v>7005</v>
      </c>
      <c r="D6631">
        <v>0</v>
      </c>
      <c r="E6631">
        <v>108</v>
      </c>
    </row>
    <row r="6632" spans="1:5" hidden="1" x14ac:dyDescent="0.25">
      <c r="A6632">
        <v>1682</v>
      </c>
      <c r="B6632" t="s">
        <v>7006</v>
      </c>
      <c r="C6632" t="s">
        <v>7007</v>
      </c>
      <c r="D6632">
        <v>0</v>
      </c>
      <c r="E6632">
        <v>108</v>
      </c>
    </row>
    <row r="6633" spans="1:5" hidden="1" x14ac:dyDescent="0.25">
      <c r="A6633">
        <v>2236</v>
      </c>
      <c r="B6633" t="s">
        <v>90</v>
      </c>
      <c r="C6633" t="s">
        <v>7008</v>
      </c>
      <c r="D6633">
        <v>0</v>
      </c>
      <c r="E6633">
        <v>108</v>
      </c>
    </row>
    <row r="6634" spans="1:5" hidden="1" x14ac:dyDescent="0.25">
      <c r="A6634">
        <v>90</v>
      </c>
      <c r="B6634" t="s">
        <v>4359</v>
      </c>
      <c r="C6634" t="s">
        <v>7009</v>
      </c>
      <c r="D6634">
        <v>0</v>
      </c>
      <c r="E6634">
        <v>108</v>
      </c>
    </row>
    <row r="6635" spans="1:5" hidden="1" x14ac:dyDescent="0.25">
      <c r="A6635">
        <v>1129</v>
      </c>
      <c r="B6635" t="s">
        <v>88</v>
      </c>
      <c r="C6635" t="s">
        <v>7010</v>
      </c>
      <c r="D6635">
        <v>0</v>
      </c>
      <c r="E6635">
        <v>108</v>
      </c>
    </row>
    <row r="6636" spans="1:5" hidden="1" x14ac:dyDescent="0.25">
      <c r="A6636">
        <v>1502</v>
      </c>
      <c r="B6636" t="s">
        <v>847</v>
      </c>
      <c r="C6636" t="s">
        <v>7011</v>
      </c>
      <c r="D6636">
        <v>0</v>
      </c>
      <c r="E6636">
        <v>108</v>
      </c>
    </row>
    <row r="6637" spans="1:5" hidden="1" x14ac:dyDescent="0.25">
      <c r="A6637">
        <v>1876</v>
      </c>
      <c r="B6637" t="s">
        <v>57</v>
      </c>
      <c r="C6637" t="s">
        <v>7012</v>
      </c>
      <c r="D6637">
        <v>0</v>
      </c>
      <c r="E6637">
        <v>108</v>
      </c>
    </row>
    <row r="6638" spans="1:5" hidden="1" x14ac:dyDescent="0.25">
      <c r="A6638">
        <v>2294</v>
      </c>
      <c r="B6638" t="s">
        <v>71</v>
      </c>
      <c r="C6638" t="s">
        <v>7013</v>
      </c>
      <c r="D6638">
        <v>0</v>
      </c>
      <c r="E6638">
        <v>108</v>
      </c>
    </row>
    <row r="6639" spans="1:5" hidden="1" x14ac:dyDescent="0.25">
      <c r="A6639">
        <v>212</v>
      </c>
      <c r="B6639" t="s">
        <v>111</v>
      </c>
      <c r="C6639" t="s">
        <v>7014</v>
      </c>
      <c r="D6639">
        <v>0</v>
      </c>
      <c r="E6639">
        <v>108</v>
      </c>
    </row>
    <row r="6640" spans="1:5" hidden="1" x14ac:dyDescent="0.25">
      <c r="A6640">
        <v>2294</v>
      </c>
      <c r="B6640" t="s">
        <v>71</v>
      </c>
      <c r="C6640" t="s">
        <v>7015</v>
      </c>
      <c r="D6640">
        <v>0</v>
      </c>
      <c r="E6640">
        <v>108</v>
      </c>
    </row>
    <row r="6641" spans="1:5" hidden="1" x14ac:dyDescent="0.25">
      <c r="A6641">
        <v>1781</v>
      </c>
      <c r="B6641" t="s">
        <v>331</v>
      </c>
      <c r="C6641" t="s">
        <v>7016</v>
      </c>
      <c r="D6641">
        <v>0</v>
      </c>
      <c r="E6641">
        <v>108</v>
      </c>
    </row>
    <row r="6642" spans="1:5" hidden="1" x14ac:dyDescent="0.25">
      <c r="A6642">
        <v>2035</v>
      </c>
      <c r="B6642" t="s">
        <v>284</v>
      </c>
      <c r="C6642" t="s">
        <v>7017</v>
      </c>
      <c r="D6642">
        <v>0</v>
      </c>
      <c r="E6642">
        <v>108</v>
      </c>
    </row>
    <row r="6643" spans="1:5" hidden="1" x14ac:dyDescent="0.25">
      <c r="A6643">
        <v>1111</v>
      </c>
      <c r="B6643" t="s">
        <v>30</v>
      </c>
      <c r="C6643" t="s">
        <v>7018</v>
      </c>
      <c r="D6643">
        <v>0</v>
      </c>
      <c r="E6643">
        <v>108</v>
      </c>
    </row>
    <row r="6644" spans="1:5" hidden="1" x14ac:dyDescent="0.25">
      <c r="A6644">
        <v>78</v>
      </c>
      <c r="B6644" t="s">
        <v>2801</v>
      </c>
      <c r="C6644" t="s">
        <v>7019</v>
      </c>
      <c r="D6644">
        <v>0</v>
      </c>
      <c r="E6644">
        <v>108</v>
      </c>
    </row>
    <row r="6645" spans="1:5" hidden="1" x14ac:dyDescent="0.25">
      <c r="A6645">
        <v>371</v>
      </c>
      <c r="B6645" t="s">
        <v>2390</v>
      </c>
      <c r="C6645" t="s">
        <v>7020</v>
      </c>
      <c r="D6645">
        <v>0</v>
      </c>
      <c r="E6645">
        <v>108</v>
      </c>
    </row>
    <row r="6646" spans="1:5" hidden="1" x14ac:dyDescent="0.25">
      <c r="A6646">
        <v>2115</v>
      </c>
      <c r="B6646" t="s">
        <v>35</v>
      </c>
      <c r="C6646" t="s">
        <v>7021</v>
      </c>
      <c r="D6646">
        <v>0</v>
      </c>
      <c r="E6646">
        <v>108</v>
      </c>
    </row>
    <row r="6647" spans="1:5" hidden="1" x14ac:dyDescent="0.25">
      <c r="A6647">
        <v>513</v>
      </c>
      <c r="B6647" t="s">
        <v>61</v>
      </c>
      <c r="C6647" t="s">
        <v>7022</v>
      </c>
      <c r="D6647">
        <v>0</v>
      </c>
      <c r="E6647">
        <v>108</v>
      </c>
    </row>
    <row r="6648" spans="1:5" hidden="1" x14ac:dyDescent="0.25">
      <c r="A6648">
        <v>1756</v>
      </c>
      <c r="B6648" t="s">
        <v>6230</v>
      </c>
      <c r="C6648" t="s">
        <v>7023</v>
      </c>
      <c r="D6648">
        <v>0</v>
      </c>
      <c r="E6648">
        <v>108</v>
      </c>
    </row>
    <row r="6649" spans="1:5" hidden="1" x14ac:dyDescent="0.25">
      <c r="A6649">
        <v>1111</v>
      </c>
      <c r="B6649" t="s">
        <v>30</v>
      </c>
      <c r="C6649" t="s">
        <v>7024</v>
      </c>
      <c r="D6649">
        <v>0</v>
      </c>
      <c r="E6649">
        <v>108</v>
      </c>
    </row>
    <row r="6650" spans="1:5" hidden="1" x14ac:dyDescent="0.25">
      <c r="A6650">
        <v>153</v>
      </c>
      <c r="B6650" t="s">
        <v>523</v>
      </c>
      <c r="C6650" t="s">
        <v>7025</v>
      </c>
      <c r="D6650">
        <v>0</v>
      </c>
      <c r="E6650">
        <v>108</v>
      </c>
    </row>
    <row r="6651" spans="1:5" hidden="1" x14ac:dyDescent="0.25">
      <c r="A6651">
        <v>1738</v>
      </c>
      <c r="B6651" t="s">
        <v>21</v>
      </c>
      <c r="C6651" t="s">
        <v>7026</v>
      </c>
      <c r="D6651">
        <v>0</v>
      </c>
      <c r="E6651">
        <v>108</v>
      </c>
    </row>
    <row r="6652" spans="1:5" hidden="1" x14ac:dyDescent="0.25">
      <c r="A6652">
        <v>1476</v>
      </c>
      <c r="B6652" t="s">
        <v>1784</v>
      </c>
      <c r="C6652" t="s">
        <v>7027</v>
      </c>
      <c r="D6652">
        <v>0</v>
      </c>
      <c r="E6652">
        <v>108</v>
      </c>
    </row>
    <row r="6653" spans="1:5" hidden="1" x14ac:dyDescent="0.25">
      <c r="A6653">
        <v>1914</v>
      </c>
      <c r="B6653" t="s">
        <v>961</v>
      </c>
      <c r="C6653" t="s">
        <v>7028</v>
      </c>
      <c r="D6653">
        <v>0</v>
      </c>
      <c r="E6653">
        <v>108</v>
      </c>
    </row>
    <row r="6654" spans="1:5" hidden="1" x14ac:dyDescent="0.25">
      <c r="A6654">
        <v>1284</v>
      </c>
      <c r="B6654" t="s">
        <v>13</v>
      </c>
      <c r="C6654" t="s">
        <v>7029</v>
      </c>
      <c r="D6654">
        <v>0</v>
      </c>
      <c r="E6654">
        <v>108</v>
      </c>
    </row>
    <row r="6655" spans="1:5" hidden="1" x14ac:dyDescent="0.25">
      <c r="A6655">
        <v>1111</v>
      </c>
      <c r="B6655" t="s">
        <v>30</v>
      </c>
      <c r="C6655" t="s">
        <v>7030</v>
      </c>
      <c r="D6655">
        <v>0</v>
      </c>
      <c r="E6655">
        <v>108</v>
      </c>
    </row>
    <row r="6656" spans="1:5" hidden="1" x14ac:dyDescent="0.25">
      <c r="A6656">
        <v>1419</v>
      </c>
      <c r="B6656" t="s">
        <v>78</v>
      </c>
      <c r="C6656" t="s">
        <v>7031</v>
      </c>
      <c r="D6656">
        <v>0</v>
      </c>
      <c r="E6656">
        <v>108</v>
      </c>
    </row>
    <row r="6657" spans="1:5" hidden="1" x14ac:dyDescent="0.25">
      <c r="A6657">
        <v>2225</v>
      </c>
      <c r="B6657" t="s">
        <v>771</v>
      </c>
      <c r="C6657" t="s">
        <v>7032</v>
      </c>
      <c r="D6657">
        <v>0</v>
      </c>
      <c r="E6657">
        <v>108</v>
      </c>
    </row>
    <row r="6658" spans="1:5" hidden="1" x14ac:dyDescent="0.25">
      <c r="A6658">
        <v>1199</v>
      </c>
      <c r="B6658" t="s">
        <v>1596</v>
      </c>
      <c r="C6658" t="s">
        <v>7033</v>
      </c>
      <c r="D6658">
        <v>0</v>
      </c>
      <c r="E6658">
        <v>108</v>
      </c>
    </row>
    <row r="6659" spans="1:5" hidden="1" x14ac:dyDescent="0.25">
      <c r="A6659">
        <v>1199</v>
      </c>
      <c r="B6659" t="s">
        <v>1596</v>
      </c>
      <c r="C6659" t="s">
        <v>7034</v>
      </c>
      <c r="D6659">
        <v>0</v>
      </c>
      <c r="E6659">
        <v>108</v>
      </c>
    </row>
    <row r="6660" spans="1:5" hidden="1" x14ac:dyDescent="0.25">
      <c r="A6660">
        <v>258</v>
      </c>
      <c r="B6660" t="s">
        <v>380</v>
      </c>
      <c r="C6660" t="s">
        <v>7035</v>
      </c>
      <c r="D6660">
        <v>0</v>
      </c>
      <c r="E6660">
        <v>108</v>
      </c>
    </row>
    <row r="6661" spans="1:5" hidden="1" x14ac:dyDescent="0.25">
      <c r="A6661">
        <v>587</v>
      </c>
      <c r="B6661" t="s">
        <v>289</v>
      </c>
      <c r="C6661" t="s">
        <v>7036</v>
      </c>
      <c r="D6661">
        <v>0</v>
      </c>
      <c r="E6661">
        <v>108</v>
      </c>
    </row>
    <row r="6662" spans="1:5" hidden="1" x14ac:dyDescent="0.25">
      <c r="A6662">
        <v>793</v>
      </c>
      <c r="B6662" t="s">
        <v>981</v>
      </c>
      <c r="C6662" t="s">
        <v>7037</v>
      </c>
      <c r="D6662">
        <v>0</v>
      </c>
      <c r="E6662">
        <v>108</v>
      </c>
    </row>
    <row r="6663" spans="1:5" hidden="1" x14ac:dyDescent="0.25">
      <c r="A6663">
        <v>757</v>
      </c>
      <c r="B6663" t="s">
        <v>1900</v>
      </c>
      <c r="C6663" t="s">
        <v>7038</v>
      </c>
      <c r="D6663">
        <v>0</v>
      </c>
      <c r="E6663">
        <v>108</v>
      </c>
    </row>
    <row r="6664" spans="1:5" hidden="1" x14ac:dyDescent="0.25">
      <c r="A6664">
        <v>613</v>
      </c>
      <c r="B6664" t="s">
        <v>4620</v>
      </c>
      <c r="C6664" t="s">
        <v>7039</v>
      </c>
      <c r="D6664">
        <v>0</v>
      </c>
      <c r="E6664">
        <v>108</v>
      </c>
    </row>
    <row r="6665" spans="1:5" hidden="1" x14ac:dyDescent="0.25">
      <c r="A6665">
        <v>1535</v>
      </c>
      <c r="B6665" t="s">
        <v>2439</v>
      </c>
      <c r="C6665" t="s">
        <v>7040</v>
      </c>
      <c r="D6665">
        <v>0</v>
      </c>
      <c r="E6665">
        <v>108</v>
      </c>
    </row>
    <row r="6666" spans="1:5" hidden="1" x14ac:dyDescent="0.25">
      <c r="A6666">
        <v>2115</v>
      </c>
      <c r="B6666" t="s">
        <v>35</v>
      </c>
      <c r="C6666" t="s">
        <v>7041</v>
      </c>
      <c r="D6666">
        <v>0</v>
      </c>
      <c r="E6666">
        <v>108</v>
      </c>
    </row>
    <row r="6667" spans="1:5" hidden="1" x14ac:dyDescent="0.25">
      <c r="A6667">
        <v>2283</v>
      </c>
      <c r="B6667" t="s">
        <v>618</v>
      </c>
      <c r="C6667" t="s">
        <v>7042</v>
      </c>
      <c r="D6667">
        <v>0</v>
      </c>
      <c r="E6667">
        <v>108</v>
      </c>
    </row>
    <row r="6668" spans="1:5" hidden="1" x14ac:dyDescent="0.25">
      <c r="A6668">
        <v>1253</v>
      </c>
      <c r="B6668" t="s">
        <v>205</v>
      </c>
      <c r="C6668" t="s">
        <v>7043</v>
      </c>
      <c r="D6668">
        <v>0</v>
      </c>
      <c r="E6668">
        <v>108</v>
      </c>
    </row>
    <row r="6669" spans="1:5" hidden="1" x14ac:dyDescent="0.25">
      <c r="A6669">
        <v>1111</v>
      </c>
      <c r="B6669" t="s">
        <v>30</v>
      </c>
      <c r="C6669" t="s">
        <v>7044</v>
      </c>
      <c r="D6669">
        <v>0</v>
      </c>
      <c r="E6669">
        <v>108</v>
      </c>
    </row>
    <row r="6670" spans="1:5" hidden="1" x14ac:dyDescent="0.25">
      <c r="A6670">
        <v>636</v>
      </c>
      <c r="B6670" t="s">
        <v>296</v>
      </c>
      <c r="C6670" t="s">
        <v>7045</v>
      </c>
      <c r="D6670">
        <v>0</v>
      </c>
      <c r="E6670">
        <v>108</v>
      </c>
    </row>
    <row r="6671" spans="1:5" hidden="1" x14ac:dyDescent="0.25">
      <c r="A6671">
        <v>898</v>
      </c>
      <c r="B6671" t="s">
        <v>421</v>
      </c>
      <c r="C6671" t="s">
        <v>7046</v>
      </c>
      <c r="D6671">
        <v>0</v>
      </c>
      <c r="E6671">
        <v>108</v>
      </c>
    </row>
    <row r="6672" spans="1:5" hidden="1" x14ac:dyDescent="0.25">
      <c r="A6672">
        <v>765</v>
      </c>
      <c r="B6672" t="s">
        <v>752</v>
      </c>
      <c r="C6672" t="s">
        <v>7047</v>
      </c>
      <c r="D6672">
        <v>0</v>
      </c>
      <c r="E6672">
        <v>108</v>
      </c>
    </row>
    <row r="6673" spans="1:5" hidden="1" x14ac:dyDescent="0.25">
      <c r="A6673">
        <v>714</v>
      </c>
      <c r="B6673" t="s">
        <v>7048</v>
      </c>
      <c r="C6673" t="s">
        <v>7049</v>
      </c>
      <c r="D6673">
        <v>0</v>
      </c>
      <c r="E6673">
        <v>108</v>
      </c>
    </row>
    <row r="6674" spans="1:5" hidden="1" x14ac:dyDescent="0.25">
      <c r="A6674">
        <v>2161</v>
      </c>
      <c r="B6674" t="s">
        <v>861</v>
      </c>
      <c r="C6674" t="s">
        <v>7050</v>
      </c>
      <c r="D6674">
        <v>0</v>
      </c>
      <c r="E6674">
        <v>108</v>
      </c>
    </row>
    <row r="6675" spans="1:5" hidden="1" x14ac:dyDescent="0.25">
      <c r="A6675">
        <v>1977</v>
      </c>
      <c r="B6675" t="s">
        <v>2477</v>
      </c>
      <c r="C6675" t="s">
        <v>7051</v>
      </c>
      <c r="D6675">
        <v>0</v>
      </c>
      <c r="E6675">
        <v>108</v>
      </c>
    </row>
    <row r="6676" spans="1:5" hidden="1" x14ac:dyDescent="0.25">
      <c r="A6676">
        <v>1860</v>
      </c>
      <c r="B6676" t="s">
        <v>348</v>
      </c>
      <c r="C6676" t="s">
        <v>7052</v>
      </c>
      <c r="D6676">
        <v>0</v>
      </c>
      <c r="E6676">
        <v>108</v>
      </c>
    </row>
    <row r="6677" spans="1:5" hidden="1" x14ac:dyDescent="0.25">
      <c r="A6677">
        <v>2176</v>
      </c>
      <c r="B6677" t="s">
        <v>66</v>
      </c>
      <c r="C6677" t="s">
        <v>7053</v>
      </c>
      <c r="D6677">
        <v>0</v>
      </c>
      <c r="E6677">
        <v>108</v>
      </c>
    </row>
    <row r="6678" spans="1:5" hidden="1" x14ac:dyDescent="0.25">
      <c r="A6678">
        <v>2294</v>
      </c>
      <c r="B6678" t="s">
        <v>71</v>
      </c>
      <c r="C6678" t="s">
        <v>7054</v>
      </c>
      <c r="D6678">
        <v>0</v>
      </c>
      <c r="E6678">
        <v>108</v>
      </c>
    </row>
    <row r="6679" spans="1:5" hidden="1" x14ac:dyDescent="0.25">
      <c r="A6679">
        <v>2176</v>
      </c>
      <c r="B6679" t="s">
        <v>66</v>
      </c>
      <c r="C6679" t="s">
        <v>7055</v>
      </c>
      <c r="D6679">
        <v>0</v>
      </c>
      <c r="E6679">
        <v>108</v>
      </c>
    </row>
    <row r="6680" spans="1:5" hidden="1" x14ac:dyDescent="0.25">
      <c r="A6680">
        <v>1111</v>
      </c>
      <c r="B6680" t="s">
        <v>30</v>
      </c>
      <c r="C6680" t="s">
        <v>7056</v>
      </c>
      <c r="D6680">
        <v>0</v>
      </c>
      <c r="E6680">
        <v>108</v>
      </c>
    </row>
    <row r="6681" spans="1:5" hidden="1" x14ac:dyDescent="0.25">
      <c r="A6681">
        <v>1111</v>
      </c>
      <c r="B6681" t="s">
        <v>30</v>
      </c>
      <c r="C6681" t="s">
        <v>7057</v>
      </c>
      <c r="D6681">
        <v>0</v>
      </c>
      <c r="E6681">
        <v>108</v>
      </c>
    </row>
    <row r="6682" spans="1:5" hidden="1" x14ac:dyDescent="0.25">
      <c r="A6682">
        <v>2115</v>
      </c>
      <c r="B6682" t="s">
        <v>35</v>
      </c>
      <c r="C6682" t="s">
        <v>7058</v>
      </c>
      <c r="D6682">
        <v>0</v>
      </c>
      <c r="E6682">
        <v>108</v>
      </c>
    </row>
    <row r="6683" spans="1:5" hidden="1" x14ac:dyDescent="0.25">
      <c r="A6683">
        <v>2115</v>
      </c>
      <c r="B6683" t="s">
        <v>35</v>
      </c>
      <c r="C6683" t="s">
        <v>7059</v>
      </c>
      <c r="D6683">
        <v>0</v>
      </c>
      <c r="E6683">
        <v>108</v>
      </c>
    </row>
    <row r="6684" spans="1:5" hidden="1" x14ac:dyDescent="0.25">
      <c r="A6684">
        <v>2176</v>
      </c>
      <c r="B6684" t="s">
        <v>66</v>
      </c>
      <c r="C6684" t="s">
        <v>7060</v>
      </c>
      <c r="D6684">
        <v>0</v>
      </c>
      <c r="E6684">
        <v>108</v>
      </c>
    </row>
    <row r="6685" spans="1:5" hidden="1" x14ac:dyDescent="0.25">
      <c r="A6685">
        <v>261</v>
      </c>
      <c r="B6685" t="s">
        <v>40</v>
      </c>
      <c r="C6685" t="s">
        <v>7061</v>
      </c>
      <c r="D6685">
        <v>0</v>
      </c>
      <c r="E6685">
        <v>108</v>
      </c>
    </row>
    <row r="6686" spans="1:5" hidden="1" x14ac:dyDescent="0.25">
      <c r="A6686">
        <v>1964</v>
      </c>
      <c r="B6686" t="s">
        <v>342</v>
      </c>
      <c r="C6686" t="s">
        <v>7062</v>
      </c>
      <c r="D6686">
        <v>0</v>
      </c>
      <c r="E6686">
        <v>108</v>
      </c>
    </row>
    <row r="6687" spans="1:5" hidden="1" x14ac:dyDescent="0.25">
      <c r="A6687">
        <v>261</v>
      </c>
      <c r="B6687" t="s">
        <v>40</v>
      </c>
      <c r="C6687" t="s">
        <v>7063</v>
      </c>
      <c r="D6687">
        <v>0</v>
      </c>
      <c r="E6687">
        <v>108</v>
      </c>
    </row>
    <row r="6688" spans="1:5" hidden="1" x14ac:dyDescent="0.25">
      <c r="A6688">
        <v>548</v>
      </c>
      <c r="B6688" t="s">
        <v>99</v>
      </c>
      <c r="C6688" t="s">
        <v>7064</v>
      </c>
      <c r="D6688">
        <v>0</v>
      </c>
      <c r="E6688">
        <v>108</v>
      </c>
    </row>
    <row r="6689" spans="1:5" hidden="1" x14ac:dyDescent="0.25">
      <c r="A6689">
        <v>75</v>
      </c>
      <c r="B6689" t="s">
        <v>5</v>
      </c>
      <c r="C6689" t="s">
        <v>7065</v>
      </c>
      <c r="D6689">
        <v>0</v>
      </c>
      <c r="E6689">
        <v>108</v>
      </c>
    </row>
    <row r="6690" spans="1:5" hidden="1" x14ac:dyDescent="0.25">
      <c r="A6690">
        <v>1111</v>
      </c>
      <c r="B6690" t="s">
        <v>30</v>
      </c>
      <c r="C6690" t="s">
        <v>7066</v>
      </c>
      <c r="D6690">
        <v>0</v>
      </c>
      <c r="E6690">
        <v>108</v>
      </c>
    </row>
    <row r="6691" spans="1:5" hidden="1" x14ac:dyDescent="0.25">
      <c r="A6691">
        <v>1111</v>
      </c>
      <c r="B6691" t="s">
        <v>30</v>
      </c>
      <c r="C6691" t="s">
        <v>7067</v>
      </c>
      <c r="D6691">
        <v>0</v>
      </c>
      <c r="E6691">
        <v>108</v>
      </c>
    </row>
    <row r="6692" spans="1:5" hidden="1" x14ac:dyDescent="0.25">
      <c r="A6692">
        <v>96</v>
      </c>
      <c r="B6692" t="s">
        <v>310</v>
      </c>
      <c r="C6692" t="s">
        <v>7068</v>
      </c>
      <c r="D6692">
        <v>0</v>
      </c>
      <c r="E6692">
        <v>108</v>
      </c>
    </row>
    <row r="6693" spans="1:5" hidden="1" x14ac:dyDescent="0.25">
      <c r="A6693">
        <v>2115</v>
      </c>
      <c r="B6693" t="s">
        <v>35</v>
      </c>
      <c r="C6693" t="s">
        <v>7069</v>
      </c>
      <c r="D6693">
        <v>0</v>
      </c>
      <c r="E6693">
        <v>108</v>
      </c>
    </row>
    <row r="6694" spans="1:5" hidden="1" x14ac:dyDescent="0.25">
      <c r="A6694">
        <v>2149</v>
      </c>
      <c r="B6694" t="s">
        <v>154</v>
      </c>
      <c r="C6694" t="s">
        <v>7070</v>
      </c>
      <c r="D6694">
        <v>0</v>
      </c>
      <c r="E6694">
        <v>108</v>
      </c>
    </row>
    <row r="6695" spans="1:5" hidden="1" x14ac:dyDescent="0.25">
      <c r="A6695">
        <v>1487</v>
      </c>
      <c r="B6695" t="s">
        <v>7071</v>
      </c>
      <c r="C6695" t="s">
        <v>7072</v>
      </c>
      <c r="D6695">
        <v>0</v>
      </c>
      <c r="E6695">
        <v>109</v>
      </c>
    </row>
    <row r="6696" spans="1:5" hidden="1" x14ac:dyDescent="0.25">
      <c r="A6696">
        <v>1669</v>
      </c>
      <c r="B6696" t="s">
        <v>176</v>
      </c>
      <c r="C6696" t="s">
        <v>7073</v>
      </c>
      <c r="D6696">
        <v>0</v>
      </c>
      <c r="E6696">
        <v>109</v>
      </c>
    </row>
    <row r="6697" spans="1:5" hidden="1" x14ac:dyDescent="0.25">
      <c r="A6697">
        <v>513</v>
      </c>
      <c r="B6697" t="s">
        <v>61</v>
      </c>
      <c r="C6697" t="e">
        <f>-no tengo vergüenza -dijo Alberto- y cuando salga del colegid, iré a decirle a la Policía que eres un asesino</f>
        <v>#NAME?</v>
      </c>
      <c r="D6697">
        <v>0</v>
      </c>
      <c r="E6697">
        <v>109</v>
      </c>
    </row>
    <row r="6698" spans="1:5" hidden="1" x14ac:dyDescent="0.25">
      <c r="A6698">
        <v>409</v>
      </c>
      <c r="B6698" t="s">
        <v>4445</v>
      </c>
      <c r="C6698" t="s">
        <v>7074</v>
      </c>
      <c r="D6698">
        <v>0</v>
      </c>
      <c r="E6698">
        <v>109</v>
      </c>
    </row>
    <row r="6699" spans="1:5" hidden="1" x14ac:dyDescent="0.25">
      <c r="A6699">
        <v>184</v>
      </c>
      <c r="B6699" t="s">
        <v>2331</v>
      </c>
      <c r="C6699" t="s">
        <v>7075</v>
      </c>
      <c r="D6699">
        <v>0</v>
      </c>
      <c r="E6699">
        <v>109</v>
      </c>
    </row>
    <row r="6700" spans="1:5" hidden="1" x14ac:dyDescent="0.25">
      <c r="A6700">
        <v>1496</v>
      </c>
      <c r="B6700" t="s">
        <v>4769</v>
      </c>
      <c r="C6700" t="s">
        <v>7076</v>
      </c>
      <c r="D6700">
        <v>0</v>
      </c>
      <c r="E6700">
        <v>109</v>
      </c>
    </row>
    <row r="6701" spans="1:5" hidden="1" x14ac:dyDescent="0.25">
      <c r="A6701">
        <v>1875</v>
      </c>
      <c r="B6701" t="s">
        <v>107</v>
      </c>
      <c r="C6701" t="s">
        <v>7077</v>
      </c>
      <c r="D6701">
        <v>0</v>
      </c>
      <c r="E6701">
        <v>109</v>
      </c>
    </row>
    <row r="6702" spans="1:5" hidden="1" x14ac:dyDescent="0.25">
      <c r="A6702">
        <v>432</v>
      </c>
      <c r="B6702" t="s">
        <v>815</v>
      </c>
      <c r="C6702" t="s">
        <v>7078</v>
      </c>
      <c r="D6702">
        <v>0</v>
      </c>
      <c r="E6702">
        <v>109</v>
      </c>
    </row>
    <row r="6703" spans="1:5" hidden="1" x14ac:dyDescent="0.25">
      <c r="A6703">
        <v>797</v>
      </c>
      <c r="B6703" t="s">
        <v>631</v>
      </c>
      <c r="C6703" t="s">
        <v>7079</v>
      </c>
      <c r="D6703">
        <v>0</v>
      </c>
      <c r="E6703">
        <v>109</v>
      </c>
    </row>
    <row r="6704" spans="1:5" hidden="1" x14ac:dyDescent="0.25">
      <c r="A6704">
        <v>1738</v>
      </c>
      <c r="B6704" t="s">
        <v>21</v>
      </c>
      <c r="C6704" t="s">
        <v>7080</v>
      </c>
      <c r="D6704">
        <v>0</v>
      </c>
      <c r="E6704">
        <v>109</v>
      </c>
    </row>
    <row r="6705" spans="1:5" hidden="1" x14ac:dyDescent="0.25">
      <c r="A6705">
        <v>275</v>
      </c>
      <c r="B6705" t="s">
        <v>33</v>
      </c>
      <c r="C6705" t="s">
        <v>7081</v>
      </c>
      <c r="D6705">
        <v>0</v>
      </c>
      <c r="E6705">
        <v>109</v>
      </c>
    </row>
    <row r="6706" spans="1:5" hidden="1" x14ac:dyDescent="0.25">
      <c r="A6706">
        <v>2241</v>
      </c>
      <c r="B6706" t="s">
        <v>5608</v>
      </c>
      <c r="C6706" t="s">
        <v>7082</v>
      </c>
      <c r="D6706">
        <v>0</v>
      </c>
      <c r="E6706">
        <v>109</v>
      </c>
    </row>
    <row r="6707" spans="1:5" hidden="1" x14ac:dyDescent="0.25">
      <c r="A6707">
        <v>1505</v>
      </c>
      <c r="B6707" t="s">
        <v>224</v>
      </c>
      <c r="C6707" t="s">
        <v>7083</v>
      </c>
      <c r="D6707">
        <v>0</v>
      </c>
      <c r="E6707">
        <v>109</v>
      </c>
    </row>
    <row r="6708" spans="1:5" hidden="1" x14ac:dyDescent="0.25">
      <c r="A6708">
        <v>1738</v>
      </c>
      <c r="B6708" t="s">
        <v>21</v>
      </c>
      <c r="C6708" t="s">
        <v>7084</v>
      </c>
      <c r="D6708">
        <v>0</v>
      </c>
      <c r="E6708">
        <v>109</v>
      </c>
    </row>
    <row r="6709" spans="1:5" hidden="1" x14ac:dyDescent="0.25">
      <c r="A6709">
        <v>301</v>
      </c>
      <c r="B6709" t="s">
        <v>1630</v>
      </c>
      <c r="C6709" t="s">
        <v>7085</v>
      </c>
      <c r="D6709">
        <v>0</v>
      </c>
      <c r="E6709">
        <v>109</v>
      </c>
    </row>
    <row r="6710" spans="1:5" hidden="1" x14ac:dyDescent="0.25">
      <c r="A6710">
        <v>261</v>
      </c>
      <c r="B6710" t="s">
        <v>40</v>
      </c>
      <c r="C6710" t="s">
        <v>12824</v>
      </c>
      <c r="D6710">
        <v>0</v>
      </c>
      <c r="E6710">
        <v>0</v>
      </c>
    </row>
    <row r="6711" spans="1:5" hidden="1" x14ac:dyDescent="0.25">
      <c r="A6711">
        <v>1046</v>
      </c>
      <c r="B6711" t="s">
        <v>136</v>
      </c>
      <c r="C6711" t="s">
        <v>7086</v>
      </c>
      <c r="D6711">
        <v>0</v>
      </c>
      <c r="E6711">
        <v>109</v>
      </c>
    </row>
    <row r="6712" spans="1:5" hidden="1" x14ac:dyDescent="0.25">
      <c r="A6712">
        <v>1966</v>
      </c>
      <c r="B6712" t="s">
        <v>792</v>
      </c>
      <c r="C6712" t="s">
        <v>7087</v>
      </c>
      <c r="D6712">
        <v>0</v>
      </c>
      <c r="E6712">
        <v>109</v>
      </c>
    </row>
    <row r="6713" spans="1:5" hidden="1" x14ac:dyDescent="0.25">
      <c r="A6713">
        <v>1555</v>
      </c>
      <c r="B6713" t="s">
        <v>737</v>
      </c>
      <c r="C6713" t="s">
        <v>7088</v>
      </c>
      <c r="D6713">
        <v>0</v>
      </c>
      <c r="E6713">
        <v>109</v>
      </c>
    </row>
    <row r="6714" spans="1:5" hidden="1" x14ac:dyDescent="0.25">
      <c r="A6714">
        <v>513</v>
      </c>
      <c r="B6714" t="s">
        <v>61</v>
      </c>
      <c r="C6714" t="s">
        <v>7089</v>
      </c>
      <c r="D6714">
        <v>0</v>
      </c>
      <c r="E6714">
        <v>109</v>
      </c>
    </row>
    <row r="6715" spans="1:5" hidden="1" x14ac:dyDescent="0.25">
      <c r="A6715">
        <v>2144</v>
      </c>
      <c r="B6715" t="s">
        <v>756</v>
      </c>
      <c r="C6715" t="s">
        <v>7090</v>
      </c>
      <c r="D6715">
        <v>0</v>
      </c>
      <c r="E6715">
        <v>109</v>
      </c>
    </row>
    <row r="6716" spans="1:5" hidden="1" x14ac:dyDescent="0.25">
      <c r="A6716">
        <v>2112</v>
      </c>
      <c r="B6716" t="s">
        <v>6565</v>
      </c>
      <c r="C6716" t="s">
        <v>7091</v>
      </c>
      <c r="D6716">
        <v>0</v>
      </c>
      <c r="E6716">
        <v>109</v>
      </c>
    </row>
    <row r="6717" spans="1:5" hidden="1" x14ac:dyDescent="0.25">
      <c r="A6717">
        <v>1025</v>
      </c>
      <c r="B6717" t="s">
        <v>413</v>
      </c>
      <c r="C6717" t="s">
        <v>7092</v>
      </c>
      <c r="D6717">
        <v>0</v>
      </c>
      <c r="E6717">
        <v>109</v>
      </c>
    </row>
    <row r="6718" spans="1:5" hidden="1" x14ac:dyDescent="0.25">
      <c r="A6718">
        <v>2115</v>
      </c>
      <c r="B6718" t="s">
        <v>35</v>
      </c>
      <c r="C6718" t="s">
        <v>7093</v>
      </c>
      <c r="D6718">
        <v>0</v>
      </c>
      <c r="E6718">
        <v>109</v>
      </c>
    </row>
    <row r="6719" spans="1:5" hidden="1" x14ac:dyDescent="0.25">
      <c r="A6719">
        <v>2033</v>
      </c>
      <c r="B6719" t="s">
        <v>4167</v>
      </c>
      <c r="C6719" t="s">
        <v>7094</v>
      </c>
      <c r="D6719">
        <v>0</v>
      </c>
      <c r="E6719">
        <v>109</v>
      </c>
    </row>
    <row r="6720" spans="1:5" hidden="1" x14ac:dyDescent="0.25">
      <c r="A6720">
        <v>511</v>
      </c>
      <c r="B6720" t="s">
        <v>239</v>
      </c>
      <c r="C6720" t="s">
        <v>7095</v>
      </c>
      <c r="D6720">
        <v>0</v>
      </c>
      <c r="E6720">
        <v>109</v>
      </c>
    </row>
    <row r="6721" spans="1:5" hidden="1" x14ac:dyDescent="0.25">
      <c r="A6721">
        <v>319</v>
      </c>
      <c r="B6721" t="s">
        <v>150</v>
      </c>
      <c r="C6721" t="s">
        <v>7096</v>
      </c>
      <c r="D6721">
        <v>0</v>
      </c>
      <c r="E6721">
        <v>109</v>
      </c>
    </row>
    <row r="6722" spans="1:5" hidden="1" x14ac:dyDescent="0.25">
      <c r="A6722">
        <v>1093</v>
      </c>
      <c r="B6722" t="s">
        <v>1351</v>
      </c>
      <c r="C6722" t="s">
        <v>7097</v>
      </c>
      <c r="D6722">
        <v>0</v>
      </c>
      <c r="E6722">
        <v>109</v>
      </c>
    </row>
    <row r="6723" spans="1:5" hidden="1" x14ac:dyDescent="0.25">
      <c r="A6723">
        <v>1025</v>
      </c>
      <c r="B6723" t="s">
        <v>413</v>
      </c>
      <c r="C6723" t="s">
        <v>7098</v>
      </c>
      <c r="D6723">
        <v>0</v>
      </c>
      <c r="E6723">
        <v>109</v>
      </c>
    </row>
    <row r="6724" spans="1:5" hidden="1" x14ac:dyDescent="0.25">
      <c r="A6724">
        <v>430</v>
      </c>
      <c r="B6724" t="s">
        <v>219</v>
      </c>
      <c r="C6724" t="s">
        <v>7099</v>
      </c>
      <c r="D6724">
        <v>0</v>
      </c>
      <c r="E6724">
        <v>109</v>
      </c>
    </row>
    <row r="6725" spans="1:5" hidden="1" x14ac:dyDescent="0.25">
      <c r="A6725">
        <v>57</v>
      </c>
      <c r="B6725" t="s">
        <v>406</v>
      </c>
      <c r="C6725" t="s">
        <v>7100</v>
      </c>
      <c r="D6725">
        <v>0</v>
      </c>
      <c r="E6725">
        <v>109</v>
      </c>
    </row>
    <row r="6726" spans="1:5" hidden="1" x14ac:dyDescent="0.25">
      <c r="A6726">
        <v>414</v>
      </c>
      <c r="B6726" t="s">
        <v>49</v>
      </c>
      <c r="C6726" t="s">
        <v>7101</v>
      </c>
      <c r="D6726">
        <v>0</v>
      </c>
      <c r="E6726">
        <v>109</v>
      </c>
    </row>
    <row r="6727" spans="1:5" hidden="1" x14ac:dyDescent="0.25">
      <c r="A6727">
        <v>1669</v>
      </c>
      <c r="B6727" t="s">
        <v>176</v>
      </c>
      <c r="C6727" t="s">
        <v>7102</v>
      </c>
      <c r="D6727">
        <v>0</v>
      </c>
      <c r="E6727">
        <v>109</v>
      </c>
    </row>
    <row r="6728" spans="1:5" hidden="1" x14ac:dyDescent="0.25">
      <c r="A6728">
        <v>1959</v>
      </c>
      <c r="B6728" t="s">
        <v>545</v>
      </c>
      <c r="C6728" t="s">
        <v>7103</v>
      </c>
      <c r="D6728">
        <v>0</v>
      </c>
      <c r="E6728">
        <v>109</v>
      </c>
    </row>
    <row r="6729" spans="1:5" hidden="1" x14ac:dyDescent="0.25">
      <c r="A6729">
        <v>793</v>
      </c>
      <c r="B6729" t="s">
        <v>981</v>
      </c>
      <c r="C6729" t="s">
        <v>7104</v>
      </c>
      <c r="D6729">
        <v>0</v>
      </c>
      <c r="E6729">
        <v>109</v>
      </c>
    </row>
    <row r="6730" spans="1:5" hidden="1" x14ac:dyDescent="0.25">
      <c r="A6730">
        <v>1392</v>
      </c>
      <c r="B6730" t="s">
        <v>1843</v>
      </c>
      <c r="C6730" t="s">
        <v>7105</v>
      </c>
      <c r="D6730">
        <v>0</v>
      </c>
      <c r="E6730">
        <v>109</v>
      </c>
    </row>
    <row r="6731" spans="1:5" hidden="1" x14ac:dyDescent="0.25">
      <c r="A6731">
        <v>2294</v>
      </c>
      <c r="B6731" t="s">
        <v>71</v>
      </c>
      <c r="C6731" t="s">
        <v>7106</v>
      </c>
      <c r="D6731">
        <v>0</v>
      </c>
      <c r="E6731">
        <v>109</v>
      </c>
    </row>
    <row r="6732" spans="1:5" hidden="1" x14ac:dyDescent="0.25">
      <c r="A6732">
        <v>1271</v>
      </c>
      <c r="B6732" t="s">
        <v>1254</v>
      </c>
      <c r="C6732" t="s">
        <v>7107</v>
      </c>
      <c r="D6732">
        <v>0</v>
      </c>
      <c r="E6732">
        <v>109</v>
      </c>
    </row>
    <row r="6733" spans="1:5" hidden="1" x14ac:dyDescent="0.25">
      <c r="A6733">
        <v>275</v>
      </c>
      <c r="B6733" t="s">
        <v>33</v>
      </c>
      <c r="C6733" t="s">
        <v>7108</v>
      </c>
      <c r="D6733">
        <v>0</v>
      </c>
      <c r="E6733">
        <v>109</v>
      </c>
    </row>
    <row r="6734" spans="1:5" hidden="1" x14ac:dyDescent="0.25">
      <c r="A6734">
        <v>1379</v>
      </c>
      <c r="B6734" t="s">
        <v>1291</v>
      </c>
      <c r="C6734" t="s">
        <v>7109</v>
      </c>
      <c r="D6734">
        <v>0</v>
      </c>
      <c r="E6734">
        <v>109</v>
      </c>
    </row>
    <row r="6735" spans="1:5" hidden="1" x14ac:dyDescent="0.25">
      <c r="A6735">
        <v>958</v>
      </c>
      <c r="B6735" t="s">
        <v>1561</v>
      </c>
      <c r="C6735" t="s">
        <v>7110</v>
      </c>
      <c r="D6735">
        <v>0</v>
      </c>
      <c r="E6735">
        <v>109</v>
      </c>
    </row>
    <row r="6736" spans="1:5" hidden="1" x14ac:dyDescent="0.25">
      <c r="A6736">
        <v>2115</v>
      </c>
      <c r="B6736" t="s">
        <v>35</v>
      </c>
      <c r="C6736" t="s">
        <v>7111</v>
      </c>
      <c r="D6736">
        <v>0</v>
      </c>
      <c r="E6736">
        <v>109</v>
      </c>
    </row>
    <row r="6737" spans="1:5" hidden="1" x14ac:dyDescent="0.25">
      <c r="A6737">
        <v>511</v>
      </c>
      <c r="B6737" t="s">
        <v>239</v>
      </c>
      <c r="C6737" t="e">
        <f>-riñó Rosendo, con lo que el perro hundió la cola entre las piernas y agachó la cabeza noblemente avergonzado</f>
        <v>#NAME?</v>
      </c>
      <c r="D6737">
        <v>0</v>
      </c>
      <c r="E6737">
        <v>109</v>
      </c>
    </row>
    <row r="6738" spans="1:5" hidden="1" x14ac:dyDescent="0.25">
      <c r="A6738">
        <v>673</v>
      </c>
      <c r="B6738" t="s">
        <v>172</v>
      </c>
      <c r="C6738" t="s">
        <v>7112</v>
      </c>
      <c r="D6738">
        <v>0</v>
      </c>
      <c r="E6738">
        <v>109</v>
      </c>
    </row>
    <row r="6739" spans="1:5" hidden="1" x14ac:dyDescent="0.25">
      <c r="A6739">
        <v>770</v>
      </c>
      <c r="B6739" t="s">
        <v>2162</v>
      </c>
      <c r="C6739" t="s">
        <v>7113</v>
      </c>
      <c r="D6739">
        <v>0</v>
      </c>
      <c r="E6739">
        <v>109</v>
      </c>
    </row>
    <row r="6740" spans="1:5" hidden="1" x14ac:dyDescent="0.25">
      <c r="A6740">
        <v>1464</v>
      </c>
      <c r="B6740" t="s">
        <v>55</v>
      </c>
      <c r="C6740" t="s">
        <v>7114</v>
      </c>
      <c r="D6740">
        <v>0</v>
      </c>
      <c r="E6740">
        <v>109</v>
      </c>
    </row>
    <row r="6741" spans="1:5" hidden="1" x14ac:dyDescent="0.25">
      <c r="A6741">
        <v>904</v>
      </c>
      <c r="B6741" t="s">
        <v>7115</v>
      </c>
      <c r="C6741" t="s">
        <v>7116</v>
      </c>
      <c r="D6741">
        <v>0</v>
      </c>
      <c r="E6741">
        <v>109</v>
      </c>
    </row>
    <row r="6742" spans="1:5" hidden="1" x14ac:dyDescent="0.25">
      <c r="A6742">
        <v>772</v>
      </c>
      <c r="B6742" t="s">
        <v>740</v>
      </c>
      <c r="C6742" t="s">
        <v>7117</v>
      </c>
      <c r="D6742">
        <v>0</v>
      </c>
      <c r="E6742">
        <v>109</v>
      </c>
    </row>
    <row r="6743" spans="1:5" hidden="1" x14ac:dyDescent="0.25">
      <c r="A6743">
        <v>2237</v>
      </c>
      <c r="B6743" t="s">
        <v>385</v>
      </c>
      <c r="C6743" t="s">
        <v>7118</v>
      </c>
      <c r="D6743">
        <v>0</v>
      </c>
      <c r="E6743">
        <v>109</v>
      </c>
    </row>
    <row r="6744" spans="1:5" hidden="1" x14ac:dyDescent="0.25">
      <c r="A6744">
        <v>1781</v>
      </c>
      <c r="B6744" t="s">
        <v>331</v>
      </c>
      <c r="C6744" t="s">
        <v>7119</v>
      </c>
      <c r="D6744">
        <v>0</v>
      </c>
      <c r="E6744">
        <v>109</v>
      </c>
    </row>
    <row r="6745" spans="1:5" hidden="1" x14ac:dyDescent="0.25">
      <c r="A6745">
        <v>2257</v>
      </c>
      <c r="B6745" t="s">
        <v>3162</v>
      </c>
      <c r="C6745" t="s">
        <v>7120</v>
      </c>
      <c r="D6745">
        <v>0</v>
      </c>
      <c r="E6745">
        <v>109</v>
      </c>
    </row>
    <row r="6746" spans="1:5" hidden="1" x14ac:dyDescent="0.25">
      <c r="A6746">
        <v>2176</v>
      </c>
      <c r="B6746" t="s">
        <v>66</v>
      </c>
      <c r="C6746" t="s">
        <v>7121</v>
      </c>
      <c r="D6746">
        <v>0</v>
      </c>
      <c r="E6746">
        <v>109</v>
      </c>
    </row>
    <row r="6747" spans="1:5" hidden="1" x14ac:dyDescent="0.25">
      <c r="A6747">
        <v>1111</v>
      </c>
      <c r="B6747" t="s">
        <v>30</v>
      </c>
      <c r="C6747" t="s">
        <v>7122</v>
      </c>
      <c r="D6747">
        <v>0</v>
      </c>
      <c r="E6747">
        <v>109</v>
      </c>
    </row>
    <row r="6748" spans="1:5" hidden="1" x14ac:dyDescent="0.25">
      <c r="A6748">
        <v>1328</v>
      </c>
      <c r="B6748" t="s">
        <v>7123</v>
      </c>
      <c r="C6748" t="s">
        <v>7124</v>
      </c>
      <c r="D6748">
        <v>0</v>
      </c>
      <c r="E6748">
        <v>109</v>
      </c>
    </row>
    <row r="6749" spans="1:5" hidden="1" x14ac:dyDescent="0.25">
      <c r="A6749">
        <v>1111</v>
      </c>
      <c r="B6749" t="s">
        <v>30</v>
      </c>
      <c r="C6749" t="s">
        <v>7125</v>
      </c>
      <c r="D6749">
        <v>0</v>
      </c>
      <c r="E6749">
        <v>109</v>
      </c>
    </row>
    <row r="6750" spans="1:5" hidden="1" x14ac:dyDescent="0.25">
      <c r="A6750">
        <v>515</v>
      </c>
      <c r="B6750" t="s">
        <v>3538</v>
      </c>
      <c r="C6750" t="s">
        <v>7126</v>
      </c>
      <c r="D6750">
        <v>0</v>
      </c>
      <c r="E6750">
        <v>109</v>
      </c>
    </row>
    <row r="6751" spans="1:5" hidden="1" x14ac:dyDescent="0.25">
      <c r="A6751">
        <v>1111</v>
      </c>
      <c r="B6751" t="s">
        <v>30</v>
      </c>
      <c r="C6751" t="s">
        <v>7127</v>
      </c>
      <c r="D6751">
        <v>0</v>
      </c>
      <c r="E6751">
        <v>109</v>
      </c>
    </row>
    <row r="6752" spans="1:5" hidden="1" x14ac:dyDescent="0.25">
      <c r="A6752">
        <v>2142</v>
      </c>
      <c r="B6752" t="s">
        <v>156</v>
      </c>
      <c r="C6752" t="s">
        <v>7128</v>
      </c>
      <c r="D6752">
        <v>0</v>
      </c>
      <c r="E6752">
        <v>109</v>
      </c>
    </row>
    <row r="6753" spans="1:5" hidden="1" x14ac:dyDescent="0.25">
      <c r="A6753">
        <v>2176</v>
      </c>
      <c r="B6753" t="s">
        <v>66</v>
      </c>
      <c r="C6753" t="s">
        <v>7129</v>
      </c>
      <c r="D6753">
        <v>0</v>
      </c>
      <c r="E6753">
        <v>109</v>
      </c>
    </row>
    <row r="6754" spans="1:5" hidden="1" x14ac:dyDescent="0.25">
      <c r="A6754">
        <v>232</v>
      </c>
      <c r="B6754" t="s">
        <v>1501</v>
      </c>
      <c r="C6754" t="s">
        <v>7130</v>
      </c>
      <c r="D6754">
        <v>0</v>
      </c>
      <c r="E6754">
        <v>109</v>
      </c>
    </row>
    <row r="6755" spans="1:5" hidden="1" x14ac:dyDescent="0.25">
      <c r="A6755">
        <v>1876</v>
      </c>
      <c r="B6755" t="s">
        <v>57</v>
      </c>
      <c r="C6755" t="s">
        <v>7131</v>
      </c>
      <c r="D6755">
        <v>0</v>
      </c>
      <c r="E6755">
        <v>109</v>
      </c>
    </row>
    <row r="6756" spans="1:5" hidden="1" x14ac:dyDescent="0.25">
      <c r="A6756">
        <v>2236</v>
      </c>
      <c r="B6756" t="s">
        <v>90</v>
      </c>
      <c r="C6756" t="s">
        <v>7132</v>
      </c>
      <c r="D6756">
        <v>0</v>
      </c>
      <c r="E6756">
        <v>109</v>
      </c>
    </row>
    <row r="6757" spans="1:5" hidden="1" x14ac:dyDescent="0.25">
      <c r="A6757">
        <v>1695</v>
      </c>
      <c r="B6757" t="s">
        <v>25</v>
      </c>
      <c r="C6757" t="s">
        <v>7133</v>
      </c>
      <c r="D6757">
        <v>0</v>
      </c>
      <c r="E6757">
        <v>109</v>
      </c>
    </row>
    <row r="6758" spans="1:5" hidden="1" x14ac:dyDescent="0.25">
      <c r="A6758">
        <v>2236</v>
      </c>
      <c r="B6758" t="s">
        <v>90</v>
      </c>
      <c r="C6758" t="s">
        <v>7134</v>
      </c>
      <c r="D6758">
        <v>0</v>
      </c>
      <c r="E6758">
        <v>109</v>
      </c>
    </row>
    <row r="6759" spans="1:5" hidden="1" x14ac:dyDescent="0.25">
      <c r="A6759">
        <v>997</v>
      </c>
      <c r="B6759" t="s">
        <v>7135</v>
      </c>
      <c r="C6759" t="s">
        <v>7136</v>
      </c>
      <c r="D6759">
        <v>0</v>
      </c>
      <c r="E6759">
        <v>109</v>
      </c>
    </row>
    <row r="6760" spans="1:5" hidden="1" x14ac:dyDescent="0.25">
      <c r="A6760">
        <v>265</v>
      </c>
      <c r="B6760" t="s">
        <v>256</v>
      </c>
      <c r="C6760" t="s">
        <v>7137</v>
      </c>
      <c r="D6760">
        <v>0</v>
      </c>
      <c r="E6760">
        <v>109</v>
      </c>
    </row>
    <row r="6761" spans="1:5" hidden="1" x14ac:dyDescent="0.25">
      <c r="A6761">
        <v>642</v>
      </c>
      <c r="B6761" t="s">
        <v>676</v>
      </c>
      <c r="C6761" t="s">
        <v>7138</v>
      </c>
      <c r="D6761">
        <v>0</v>
      </c>
      <c r="E6761">
        <v>110</v>
      </c>
    </row>
    <row r="6762" spans="1:5" hidden="1" x14ac:dyDescent="0.25">
      <c r="A6762">
        <v>931</v>
      </c>
      <c r="B6762" t="s">
        <v>3068</v>
      </c>
      <c r="C6762" t="s">
        <v>7139</v>
      </c>
      <c r="D6762">
        <v>0</v>
      </c>
      <c r="E6762">
        <v>110</v>
      </c>
    </row>
    <row r="6763" spans="1:5" hidden="1" x14ac:dyDescent="0.25">
      <c r="A6763">
        <v>1954</v>
      </c>
      <c r="B6763" t="s">
        <v>83</v>
      </c>
      <c r="C6763" t="s">
        <v>7140</v>
      </c>
      <c r="D6763">
        <v>0</v>
      </c>
      <c r="E6763">
        <v>110</v>
      </c>
    </row>
    <row r="6764" spans="1:5" hidden="1" x14ac:dyDescent="0.25">
      <c r="A6764">
        <v>2121</v>
      </c>
      <c r="B6764" t="s">
        <v>2849</v>
      </c>
      <c r="C6764" t="s">
        <v>7141</v>
      </c>
      <c r="D6764">
        <v>0</v>
      </c>
      <c r="E6764">
        <v>110</v>
      </c>
    </row>
    <row r="6765" spans="1:5" hidden="1" x14ac:dyDescent="0.25">
      <c r="A6765">
        <v>1111</v>
      </c>
      <c r="B6765" t="s">
        <v>30</v>
      </c>
      <c r="C6765" t="s">
        <v>7142</v>
      </c>
      <c r="D6765">
        <v>0</v>
      </c>
      <c r="E6765">
        <v>110</v>
      </c>
    </row>
    <row r="6766" spans="1:5" hidden="1" x14ac:dyDescent="0.25">
      <c r="A6766">
        <v>1299</v>
      </c>
      <c r="B6766" t="s">
        <v>94</v>
      </c>
      <c r="C6766" t="s">
        <v>7143</v>
      </c>
      <c r="D6766">
        <v>0</v>
      </c>
      <c r="E6766">
        <v>110</v>
      </c>
    </row>
    <row r="6767" spans="1:5" hidden="1" x14ac:dyDescent="0.25">
      <c r="A6767">
        <v>1111</v>
      </c>
      <c r="B6767" t="s">
        <v>30</v>
      </c>
      <c r="C6767" t="s">
        <v>7144</v>
      </c>
      <c r="D6767">
        <v>0</v>
      </c>
      <c r="E6767">
        <v>110</v>
      </c>
    </row>
    <row r="6768" spans="1:5" hidden="1" x14ac:dyDescent="0.25">
      <c r="A6768">
        <v>636</v>
      </c>
      <c r="B6768" t="s">
        <v>296</v>
      </c>
      <c r="C6768" t="s">
        <v>7145</v>
      </c>
      <c r="D6768">
        <v>0</v>
      </c>
      <c r="E6768">
        <v>110</v>
      </c>
    </row>
    <row r="6769" spans="1:5" hidden="1" x14ac:dyDescent="0.25">
      <c r="A6769">
        <v>382</v>
      </c>
      <c r="B6769" t="s">
        <v>9</v>
      </c>
      <c r="C6769" t="s">
        <v>7146</v>
      </c>
      <c r="D6769">
        <v>0</v>
      </c>
      <c r="E6769">
        <v>110</v>
      </c>
    </row>
    <row r="6770" spans="1:5" hidden="1" x14ac:dyDescent="0.25">
      <c r="A6770">
        <v>275</v>
      </c>
      <c r="B6770" t="s">
        <v>33</v>
      </c>
      <c r="C6770" t="e">
        <f>-¿Qué le pasa, cadete? ¿Está Usted loco? -Llame al médico, carajo -gritó Alberto- maldita sea, Llame al médico</f>
        <v>#NAME?</v>
      </c>
      <c r="D6770">
        <v>0</v>
      </c>
      <c r="E6770">
        <v>110</v>
      </c>
    </row>
    <row r="6771" spans="1:5" hidden="1" x14ac:dyDescent="0.25">
      <c r="A6771">
        <v>895</v>
      </c>
      <c r="B6771" t="s">
        <v>1833</v>
      </c>
      <c r="C6771" t="s">
        <v>7147</v>
      </c>
      <c r="D6771">
        <v>0</v>
      </c>
      <c r="E6771">
        <v>110</v>
      </c>
    </row>
    <row r="6772" spans="1:5" hidden="1" x14ac:dyDescent="0.25">
      <c r="A6772">
        <v>2115</v>
      </c>
      <c r="B6772" t="s">
        <v>35</v>
      </c>
      <c r="C6772" t="s">
        <v>7148</v>
      </c>
      <c r="D6772">
        <v>0</v>
      </c>
      <c r="E6772">
        <v>110</v>
      </c>
    </row>
    <row r="6773" spans="1:5" hidden="1" x14ac:dyDescent="0.25">
      <c r="A6773">
        <v>1607</v>
      </c>
      <c r="B6773" t="s">
        <v>2172</v>
      </c>
      <c r="C6773" t="s">
        <v>7149</v>
      </c>
      <c r="D6773">
        <v>0</v>
      </c>
      <c r="E6773">
        <v>110</v>
      </c>
    </row>
    <row r="6774" spans="1:5" hidden="1" x14ac:dyDescent="0.25">
      <c r="A6774">
        <v>23</v>
      </c>
      <c r="B6774" t="s">
        <v>1952</v>
      </c>
      <c r="C6774" t="s">
        <v>7150</v>
      </c>
      <c r="D6774">
        <v>0</v>
      </c>
      <c r="E6774">
        <v>110</v>
      </c>
    </row>
    <row r="6775" spans="1:5" hidden="1" x14ac:dyDescent="0.25">
      <c r="A6775">
        <v>1860</v>
      </c>
      <c r="B6775" t="s">
        <v>348</v>
      </c>
      <c r="C6775" t="s">
        <v>7151</v>
      </c>
      <c r="D6775">
        <v>0</v>
      </c>
      <c r="E6775">
        <v>110</v>
      </c>
    </row>
    <row r="6776" spans="1:5" hidden="1" x14ac:dyDescent="0.25">
      <c r="A6776">
        <v>96</v>
      </c>
      <c r="B6776" t="s">
        <v>310</v>
      </c>
      <c r="C6776" t="s">
        <v>7152</v>
      </c>
      <c r="D6776">
        <v>0</v>
      </c>
      <c r="E6776">
        <v>110</v>
      </c>
    </row>
    <row r="6777" spans="1:5" hidden="1" x14ac:dyDescent="0.25">
      <c r="A6777">
        <v>1237</v>
      </c>
      <c r="B6777" t="s">
        <v>15</v>
      </c>
      <c r="C6777" t="s">
        <v>7153</v>
      </c>
      <c r="D6777">
        <v>0</v>
      </c>
      <c r="E6777">
        <v>110</v>
      </c>
    </row>
    <row r="6778" spans="1:5" hidden="1" x14ac:dyDescent="0.25">
      <c r="A6778">
        <v>1111</v>
      </c>
      <c r="B6778" t="s">
        <v>30</v>
      </c>
      <c r="C6778" t="s">
        <v>7154</v>
      </c>
      <c r="D6778">
        <v>0</v>
      </c>
      <c r="E6778">
        <v>110</v>
      </c>
    </row>
    <row r="6779" spans="1:5" hidden="1" x14ac:dyDescent="0.25">
      <c r="A6779">
        <v>500</v>
      </c>
      <c r="B6779" t="s">
        <v>278</v>
      </c>
      <c r="C6779" t="s">
        <v>7155</v>
      </c>
      <c r="D6779">
        <v>0</v>
      </c>
      <c r="E6779">
        <v>110</v>
      </c>
    </row>
    <row r="6780" spans="1:5" hidden="1" x14ac:dyDescent="0.25">
      <c r="A6780">
        <v>1502</v>
      </c>
      <c r="B6780" t="s">
        <v>847</v>
      </c>
      <c r="C6780" t="s">
        <v>7156</v>
      </c>
      <c r="D6780">
        <v>0</v>
      </c>
      <c r="E6780">
        <v>110</v>
      </c>
    </row>
    <row r="6781" spans="1:5" hidden="1" x14ac:dyDescent="0.25">
      <c r="A6781">
        <v>941</v>
      </c>
      <c r="B6781" t="s">
        <v>409</v>
      </c>
      <c r="C6781" t="s">
        <v>7157</v>
      </c>
      <c r="D6781">
        <v>0</v>
      </c>
      <c r="E6781">
        <v>110</v>
      </c>
    </row>
    <row r="6782" spans="1:5" hidden="1" x14ac:dyDescent="0.25">
      <c r="A6782">
        <v>1379</v>
      </c>
      <c r="B6782" t="s">
        <v>1291</v>
      </c>
      <c r="C6782" t="s">
        <v>7158</v>
      </c>
      <c r="D6782">
        <v>0</v>
      </c>
      <c r="E6782">
        <v>110</v>
      </c>
    </row>
    <row r="6783" spans="1:5" hidden="1" x14ac:dyDescent="0.25">
      <c r="A6783">
        <v>1977</v>
      </c>
      <c r="B6783" t="s">
        <v>2477</v>
      </c>
      <c r="C6783" t="s">
        <v>7159</v>
      </c>
      <c r="D6783">
        <v>0</v>
      </c>
      <c r="E6783">
        <v>110</v>
      </c>
    </row>
    <row r="6784" spans="1:5" hidden="1" x14ac:dyDescent="0.25">
      <c r="A6784">
        <v>1721</v>
      </c>
      <c r="B6784" t="s">
        <v>182</v>
      </c>
      <c r="C6784" t="s">
        <v>7160</v>
      </c>
      <c r="D6784">
        <v>0</v>
      </c>
      <c r="E6784">
        <v>110</v>
      </c>
    </row>
    <row r="6785" spans="1:5" hidden="1" x14ac:dyDescent="0.25">
      <c r="A6785">
        <v>1237</v>
      </c>
      <c r="B6785" t="s">
        <v>15</v>
      </c>
      <c r="C6785" t="s">
        <v>7161</v>
      </c>
      <c r="D6785">
        <v>0</v>
      </c>
      <c r="E6785">
        <v>110</v>
      </c>
    </row>
    <row r="6786" spans="1:5" hidden="1" x14ac:dyDescent="0.25">
      <c r="A6786">
        <v>1392</v>
      </c>
      <c r="B6786" t="s">
        <v>1843</v>
      </c>
      <c r="C6786" t="s">
        <v>7162</v>
      </c>
      <c r="D6786">
        <v>0</v>
      </c>
      <c r="E6786">
        <v>110</v>
      </c>
    </row>
    <row r="6787" spans="1:5" hidden="1" x14ac:dyDescent="0.25">
      <c r="A6787">
        <v>1299</v>
      </c>
      <c r="B6787" t="s">
        <v>94</v>
      </c>
      <c r="C6787" t="s">
        <v>7163</v>
      </c>
      <c r="D6787">
        <v>0</v>
      </c>
      <c r="E6787">
        <v>110</v>
      </c>
    </row>
    <row r="6788" spans="1:5" hidden="1" x14ac:dyDescent="0.25">
      <c r="A6788">
        <v>2176</v>
      </c>
      <c r="B6788" t="s">
        <v>66</v>
      </c>
      <c r="C6788" t="s">
        <v>7164</v>
      </c>
      <c r="D6788">
        <v>0</v>
      </c>
      <c r="E6788">
        <v>110</v>
      </c>
    </row>
    <row r="6789" spans="1:5" hidden="1" x14ac:dyDescent="0.25">
      <c r="A6789">
        <v>1965</v>
      </c>
      <c r="B6789" t="s">
        <v>390</v>
      </c>
      <c r="C6789" t="s">
        <v>7165</v>
      </c>
      <c r="D6789">
        <v>0</v>
      </c>
      <c r="E6789">
        <v>110</v>
      </c>
    </row>
    <row r="6790" spans="1:5" hidden="1" x14ac:dyDescent="0.25">
      <c r="A6790">
        <v>898</v>
      </c>
      <c r="B6790" t="s">
        <v>421</v>
      </c>
      <c r="C6790" t="s">
        <v>7166</v>
      </c>
      <c r="D6790">
        <v>0</v>
      </c>
      <c r="E6790">
        <v>110</v>
      </c>
    </row>
    <row r="6791" spans="1:5" hidden="1" x14ac:dyDescent="0.25">
      <c r="A6791">
        <v>1111</v>
      </c>
      <c r="B6791" t="s">
        <v>30</v>
      </c>
      <c r="C6791" t="s">
        <v>7167</v>
      </c>
      <c r="D6791">
        <v>0</v>
      </c>
      <c r="E6791">
        <v>110</v>
      </c>
    </row>
    <row r="6792" spans="1:5" hidden="1" x14ac:dyDescent="0.25">
      <c r="A6792">
        <v>772</v>
      </c>
      <c r="B6792" t="s">
        <v>740</v>
      </c>
      <c r="C6792" t="s">
        <v>7168</v>
      </c>
      <c r="D6792">
        <v>0</v>
      </c>
      <c r="E6792">
        <v>110</v>
      </c>
    </row>
    <row r="6793" spans="1:5" hidden="1" x14ac:dyDescent="0.25">
      <c r="A6793">
        <v>636</v>
      </c>
      <c r="B6793" t="s">
        <v>296</v>
      </c>
      <c r="C6793" t="s">
        <v>7169</v>
      </c>
      <c r="D6793">
        <v>0</v>
      </c>
      <c r="E6793">
        <v>110</v>
      </c>
    </row>
    <row r="6794" spans="1:5" hidden="1" x14ac:dyDescent="0.25">
      <c r="A6794">
        <v>1163</v>
      </c>
      <c r="B6794" t="s">
        <v>987</v>
      </c>
      <c r="C6794" t="s">
        <v>7170</v>
      </c>
      <c r="D6794">
        <v>0</v>
      </c>
      <c r="E6794">
        <v>110</v>
      </c>
    </row>
    <row r="6795" spans="1:5" hidden="1" x14ac:dyDescent="0.25">
      <c r="A6795">
        <v>2176</v>
      </c>
      <c r="B6795" t="s">
        <v>66</v>
      </c>
      <c r="C6795" t="s">
        <v>12825</v>
      </c>
      <c r="D6795">
        <v>0</v>
      </c>
      <c r="E6795">
        <v>0</v>
      </c>
    </row>
    <row r="6796" spans="1:5" hidden="1" x14ac:dyDescent="0.25">
      <c r="A6796">
        <v>846</v>
      </c>
      <c r="B6796" t="s">
        <v>344</v>
      </c>
      <c r="C6796" t="s">
        <v>7171</v>
      </c>
      <c r="D6796">
        <v>0</v>
      </c>
      <c r="E6796">
        <v>110</v>
      </c>
    </row>
    <row r="6797" spans="1:5" hidden="1" x14ac:dyDescent="0.25">
      <c r="A6797">
        <v>790</v>
      </c>
      <c r="B6797" t="s">
        <v>942</v>
      </c>
      <c r="C6797" t="e">
        <f>-Yo ataco por el Norte - dijo Huarina- Siempre soy el más fregado, tengo que caminar todavía cuatro kilómetros</f>
        <v>#NAME?</v>
      </c>
      <c r="D6797">
        <v>0</v>
      </c>
      <c r="E6797">
        <v>110</v>
      </c>
    </row>
    <row r="6798" spans="1:5" hidden="1" x14ac:dyDescent="0.25">
      <c r="A6798">
        <v>1894</v>
      </c>
      <c r="B6798" t="s">
        <v>286</v>
      </c>
      <c r="C6798" t="s">
        <v>7172</v>
      </c>
      <c r="D6798">
        <v>0</v>
      </c>
      <c r="E6798">
        <v>110</v>
      </c>
    </row>
    <row r="6799" spans="1:5" hidden="1" x14ac:dyDescent="0.25">
      <c r="A6799">
        <v>1227</v>
      </c>
      <c r="B6799" t="s">
        <v>1168</v>
      </c>
      <c r="C6799" t="s">
        <v>7173</v>
      </c>
      <c r="D6799">
        <v>0</v>
      </c>
      <c r="E6799">
        <v>110</v>
      </c>
    </row>
    <row r="6800" spans="1:5" hidden="1" x14ac:dyDescent="0.25">
      <c r="A6800">
        <v>1379</v>
      </c>
      <c r="B6800" t="s">
        <v>1291</v>
      </c>
      <c r="C6800" t="s">
        <v>7174</v>
      </c>
      <c r="D6800">
        <v>0</v>
      </c>
      <c r="E6800">
        <v>110</v>
      </c>
    </row>
    <row r="6801" spans="1:5" hidden="1" x14ac:dyDescent="0.25">
      <c r="A6801">
        <v>1321</v>
      </c>
      <c r="B6801" t="s">
        <v>7175</v>
      </c>
      <c r="C6801" t="s">
        <v>7176</v>
      </c>
      <c r="D6801">
        <v>0</v>
      </c>
      <c r="E6801">
        <v>110</v>
      </c>
    </row>
    <row r="6802" spans="1:5" hidden="1" x14ac:dyDescent="0.25">
      <c r="A6802">
        <v>690</v>
      </c>
      <c r="B6802" t="s">
        <v>1441</v>
      </c>
      <c r="C6802" t="s">
        <v>7177</v>
      </c>
      <c r="D6802">
        <v>0</v>
      </c>
      <c r="E6802">
        <v>110</v>
      </c>
    </row>
    <row r="6803" spans="1:5" hidden="1" x14ac:dyDescent="0.25">
      <c r="A6803">
        <v>2103</v>
      </c>
      <c r="B6803" t="s">
        <v>226</v>
      </c>
      <c r="C6803" t="s">
        <v>7178</v>
      </c>
      <c r="D6803">
        <v>0</v>
      </c>
      <c r="E6803">
        <v>110</v>
      </c>
    </row>
    <row r="6804" spans="1:5" hidden="1" x14ac:dyDescent="0.25">
      <c r="A6804">
        <v>1134</v>
      </c>
      <c r="B6804" t="s">
        <v>2502</v>
      </c>
      <c r="C6804" t="s">
        <v>7179</v>
      </c>
      <c r="D6804">
        <v>0</v>
      </c>
      <c r="E6804">
        <v>110</v>
      </c>
    </row>
    <row r="6805" spans="1:5" hidden="1" x14ac:dyDescent="0.25">
      <c r="A6805">
        <v>323</v>
      </c>
      <c r="B6805" t="s">
        <v>7180</v>
      </c>
      <c r="C6805" t="s">
        <v>7181</v>
      </c>
      <c r="D6805">
        <v>0</v>
      </c>
      <c r="E6805">
        <v>110</v>
      </c>
    </row>
    <row r="6806" spans="1:5" hidden="1" x14ac:dyDescent="0.25">
      <c r="A6806">
        <v>636</v>
      </c>
      <c r="B6806" t="s">
        <v>296</v>
      </c>
      <c r="C6806" t="s">
        <v>7182</v>
      </c>
      <c r="D6806">
        <v>0</v>
      </c>
      <c r="E6806">
        <v>110</v>
      </c>
    </row>
    <row r="6807" spans="1:5" hidden="1" x14ac:dyDescent="0.25">
      <c r="A6807">
        <v>2176</v>
      </c>
      <c r="B6807" t="s">
        <v>66</v>
      </c>
      <c r="C6807" t="e">
        <f>-Yo no podría vivir con una vieja -dijo el flaco Higueras, súbitamente desinteresado de la historia del Jaguar</f>
        <v>#NAME?</v>
      </c>
      <c r="D6807">
        <v>0</v>
      </c>
      <c r="E6807">
        <v>110</v>
      </c>
    </row>
    <row r="6808" spans="1:5" hidden="1" x14ac:dyDescent="0.25">
      <c r="A6808">
        <v>2115</v>
      </c>
      <c r="B6808" t="s">
        <v>35</v>
      </c>
      <c r="C6808" t="s">
        <v>7183</v>
      </c>
      <c r="D6808">
        <v>0</v>
      </c>
      <c r="E6808">
        <v>110</v>
      </c>
    </row>
    <row r="6809" spans="1:5" hidden="1" x14ac:dyDescent="0.25">
      <c r="A6809">
        <v>797</v>
      </c>
      <c r="B6809" t="s">
        <v>631</v>
      </c>
      <c r="C6809" t="s">
        <v>7184</v>
      </c>
      <c r="D6809">
        <v>0</v>
      </c>
      <c r="E6809">
        <v>110</v>
      </c>
    </row>
    <row r="6810" spans="1:5" hidden="1" x14ac:dyDescent="0.25">
      <c r="A6810">
        <v>1237</v>
      </c>
      <c r="B6810" t="s">
        <v>15</v>
      </c>
      <c r="C6810" t="s">
        <v>7185</v>
      </c>
      <c r="D6810">
        <v>0</v>
      </c>
      <c r="E6810">
        <v>110</v>
      </c>
    </row>
    <row r="6811" spans="1:5" hidden="1" x14ac:dyDescent="0.25">
      <c r="A6811">
        <v>1894</v>
      </c>
      <c r="B6811" t="s">
        <v>286</v>
      </c>
      <c r="C6811" t="s">
        <v>7186</v>
      </c>
      <c r="D6811">
        <v>0</v>
      </c>
      <c r="E6811">
        <v>110</v>
      </c>
    </row>
    <row r="6812" spans="1:5" hidden="1" x14ac:dyDescent="0.25">
      <c r="A6812">
        <v>2275</v>
      </c>
      <c r="B6812" t="s">
        <v>209</v>
      </c>
      <c r="C6812" t="s">
        <v>7187</v>
      </c>
      <c r="D6812">
        <v>0</v>
      </c>
      <c r="E6812">
        <v>110</v>
      </c>
    </row>
    <row r="6813" spans="1:5" hidden="1" x14ac:dyDescent="0.25">
      <c r="A6813">
        <v>1416</v>
      </c>
      <c r="B6813" t="s">
        <v>1857</v>
      </c>
      <c r="C6813" t="s">
        <v>7188</v>
      </c>
      <c r="D6813">
        <v>0</v>
      </c>
      <c r="E6813">
        <v>110</v>
      </c>
    </row>
    <row r="6814" spans="1:5" hidden="1" x14ac:dyDescent="0.25">
      <c r="A6814">
        <v>1111</v>
      </c>
      <c r="B6814" t="s">
        <v>30</v>
      </c>
      <c r="C6814" t="s">
        <v>7189</v>
      </c>
      <c r="D6814">
        <v>0</v>
      </c>
      <c r="E6814">
        <v>110</v>
      </c>
    </row>
    <row r="6815" spans="1:5" hidden="1" x14ac:dyDescent="0.25">
      <c r="A6815">
        <v>1464</v>
      </c>
      <c r="B6815" t="s">
        <v>55</v>
      </c>
      <c r="C6815" t="s">
        <v>7190</v>
      </c>
      <c r="D6815">
        <v>0</v>
      </c>
      <c r="E6815">
        <v>110</v>
      </c>
    </row>
    <row r="6816" spans="1:5" hidden="1" x14ac:dyDescent="0.25">
      <c r="A6816">
        <v>673</v>
      </c>
      <c r="B6816" t="s">
        <v>172</v>
      </c>
      <c r="C6816" t="e">
        <f>-mi padre también es un fresco - dijo Emilio - a veces no viene a dormir y sus pañuelos Siempre están pintados</f>
        <v>#NAME?</v>
      </c>
      <c r="D6816">
        <v>0</v>
      </c>
      <c r="E6816">
        <v>110</v>
      </c>
    </row>
    <row r="6817" spans="1:5" hidden="1" x14ac:dyDescent="0.25">
      <c r="A6817">
        <v>1253</v>
      </c>
      <c r="B6817" t="s">
        <v>205</v>
      </c>
      <c r="C6817" t="s">
        <v>7191</v>
      </c>
      <c r="D6817">
        <v>0</v>
      </c>
      <c r="E6817">
        <v>110</v>
      </c>
    </row>
    <row r="6818" spans="1:5" hidden="1" x14ac:dyDescent="0.25">
      <c r="A6818">
        <v>293</v>
      </c>
      <c r="B6818" t="s">
        <v>313</v>
      </c>
      <c r="C6818" t="s">
        <v>7192</v>
      </c>
      <c r="D6818">
        <v>0</v>
      </c>
      <c r="E6818">
        <v>110</v>
      </c>
    </row>
    <row r="6819" spans="1:5" hidden="1" x14ac:dyDescent="0.25">
      <c r="A6819">
        <v>2179</v>
      </c>
      <c r="B6819" t="s">
        <v>402</v>
      </c>
      <c r="C6819" t="s">
        <v>7193</v>
      </c>
      <c r="D6819">
        <v>0</v>
      </c>
      <c r="E6819">
        <v>110</v>
      </c>
    </row>
    <row r="6820" spans="1:5" hidden="1" x14ac:dyDescent="0.25">
      <c r="A6820">
        <v>265</v>
      </c>
      <c r="B6820" t="s">
        <v>256</v>
      </c>
      <c r="C6820" t="s">
        <v>7194</v>
      </c>
      <c r="D6820">
        <v>0</v>
      </c>
      <c r="E6820">
        <v>110</v>
      </c>
    </row>
    <row r="6821" spans="1:5" hidden="1" x14ac:dyDescent="0.25">
      <c r="A6821">
        <v>2294</v>
      </c>
      <c r="B6821" t="s">
        <v>71</v>
      </c>
      <c r="C6821" t="s">
        <v>7195</v>
      </c>
      <c r="D6821">
        <v>0</v>
      </c>
      <c r="E6821">
        <v>110</v>
      </c>
    </row>
    <row r="6822" spans="1:5" hidden="1" x14ac:dyDescent="0.25">
      <c r="A6822">
        <v>1111</v>
      </c>
      <c r="B6822" t="s">
        <v>30</v>
      </c>
      <c r="C6822" t="s">
        <v>7196</v>
      </c>
      <c r="D6822">
        <v>0</v>
      </c>
      <c r="E6822">
        <v>110</v>
      </c>
    </row>
    <row r="6823" spans="1:5" hidden="1" x14ac:dyDescent="0.25">
      <c r="A6823">
        <v>2211</v>
      </c>
      <c r="B6823" t="s">
        <v>2645</v>
      </c>
      <c r="C6823" t="s">
        <v>7197</v>
      </c>
      <c r="D6823">
        <v>0</v>
      </c>
      <c r="E6823">
        <v>110</v>
      </c>
    </row>
    <row r="6824" spans="1:5" hidden="1" x14ac:dyDescent="0.25">
      <c r="A6824">
        <v>891</v>
      </c>
      <c r="B6824" t="s">
        <v>387</v>
      </c>
      <c r="C6824" t="s">
        <v>7198</v>
      </c>
      <c r="D6824">
        <v>0</v>
      </c>
      <c r="E6824">
        <v>110</v>
      </c>
    </row>
    <row r="6825" spans="1:5" hidden="1" x14ac:dyDescent="0.25">
      <c r="A6825">
        <v>2182</v>
      </c>
      <c r="B6825" t="s">
        <v>113</v>
      </c>
      <c r="C6825" t="s">
        <v>7199</v>
      </c>
      <c r="D6825">
        <v>0</v>
      </c>
      <c r="E6825">
        <v>110</v>
      </c>
    </row>
    <row r="6826" spans="1:5" hidden="1" x14ac:dyDescent="0.25">
      <c r="A6826">
        <v>1429</v>
      </c>
      <c r="B6826" t="s">
        <v>637</v>
      </c>
      <c r="C6826" t="s">
        <v>7200</v>
      </c>
      <c r="D6826">
        <v>0</v>
      </c>
      <c r="E6826">
        <v>110</v>
      </c>
    </row>
    <row r="6827" spans="1:5" hidden="1" x14ac:dyDescent="0.25">
      <c r="A6827">
        <v>2176</v>
      </c>
      <c r="B6827" t="s">
        <v>66</v>
      </c>
      <c r="C6827" t="s">
        <v>7201</v>
      </c>
      <c r="D6827">
        <v>0</v>
      </c>
      <c r="E6827">
        <v>110</v>
      </c>
    </row>
    <row r="6828" spans="1:5" hidden="1" x14ac:dyDescent="0.25">
      <c r="A6828">
        <v>1501</v>
      </c>
      <c r="B6828" t="s">
        <v>118</v>
      </c>
      <c r="C6828" t="s">
        <v>7202</v>
      </c>
      <c r="D6828">
        <v>0</v>
      </c>
      <c r="E6828">
        <v>110</v>
      </c>
    </row>
    <row r="6829" spans="1:5" hidden="1" x14ac:dyDescent="0.25">
      <c r="A6829">
        <v>1355</v>
      </c>
      <c r="B6829" t="s">
        <v>449</v>
      </c>
      <c r="C6829" t="s">
        <v>7203</v>
      </c>
      <c r="D6829">
        <v>0</v>
      </c>
      <c r="E6829">
        <v>110</v>
      </c>
    </row>
    <row r="6830" spans="1:5" hidden="1" x14ac:dyDescent="0.25">
      <c r="A6830">
        <v>1111</v>
      </c>
      <c r="B6830" t="s">
        <v>30</v>
      </c>
      <c r="C6830" t="s">
        <v>7204</v>
      </c>
      <c r="D6830">
        <v>0</v>
      </c>
      <c r="E6830">
        <v>110</v>
      </c>
    </row>
    <row r="6831" spans="1:5" hidden="1" x14ac:dyDescent="0.25">
      <c r="A6831">
        <v>1694</v>
      </c>
      <c r="B6831" t="s">
        <v>274</v>
      </c>
      <c r="C6831" t="s">
        <v>7205</v>
      </c>
      <c r="D6831">
        <v>0</v>
      </c>
      <c r="E6831">
        <v>110</v>
      </c>
    </row>
    <row r="6832" spans="1:5" hidden="1" x14ac:dyDescent="0.25">
      <c r="A6832">
        <v>434</v>
      </c>
      <c r="B6832" t="s">
        <v>1659</v>
      </c>
      <c r="C6832" t="s">
        <v>7206</v>
      </c>
      <c r="D6832">
        <v>0</v>
      </c>
      <c r="E6832">
        <v>110</v>
      </c>
    </row>
    <row r="6833" spans="1:5" hidden="1" x14ac:dyDescent="0.25">
      <c r="A6833">
        <v>1501</v>
      </c>
      <c r="B6833" t="s">
        <v>118</v>
      </c>
      <c r="C6833" t="s">
        <v>7207</v>
      </c>
      <c r="D6833">
        <v>0</v>
      </c>
      <c r="E6833">
        <v>110</v>
      </c>
    </row>
    <row r="6834" spans="1:5" hidden="1" x14ac:dyDescent="0.25">
      <c r="A6834">
        <v>432</v>
      </c>
      <c r="B6834" t="s">
        <v>815</v>
      </c>
      <c r="C6834" t="s">
        <v>7208</v>
      </c>
      <c r="D6834">
        <v>0</v>
      </c>
      <c r="E6834">
        <v>110</v>
      </c>
    </row>
    <row r="6835" spans="1:5" hidden="1" x14ac:dyDescent="0.25">
      <c r="A6835">
        <v>1464</v>
      </c>
      <c r="B6835" t="s">
        <v>55</v>
      </c>
      <c r="C6835" t="s">
        <v>7209</v>
      </c>
      <c r="D6835">
        <v>0</v>
      </c>
      <c r="E6835">
        <v>110</v>
      </c>
    </row>
    <row r="6836" spans="1:5" hidden="1" x14ac:dyDescent="0.25">
      <c r="A6836">
        <v>592</v>
      </c>
      <c r="B6836" t="s">
        <v>1388</v>
      </c>
      <c r="C6836" t="s">
        <v>7210</v>
      </c>
      <c r="D6836">
        <v>0</v>
      </c>
      <c r="E6836">
        <v>110</v>
      </c>
    </row>
    <row r="6837" spans="1:5" hidden="1" x14ac:dyDescent="0.25">
      <c r="A6837">
        <v>1111</v>
      </c>
      <c r="B6837" t="s">
        <v>30</v>
      </c>
      <c r="C6837" t="s">
        <v>7211</v>
      </c>
      <c r="D6837">
        <v>0</v>
      </c>
      <c r="E6837">
        <v>110</v>
      </c>
    </row>
    <row r="6838" spans="1:5" hidden="1" x14ac:dyDescent="0.25">
      <c r="A6838">
        <v>1225</v>
      </c>
      <c r="B6838" t="s">
        <v>44</v>
      </c>
      <c r="C6838" t="s">
        <v>7212</v>
      </c>
      <c r="D6838">
        <v>0</v>
      </c>
      <c r="E6838">
        <v>110</v>
      </c>
    </row>
    <row r="6839" spans="1:5" hidden="1" x14ac:dyDescent="0.25">
      <c r="A6839">
        <v>757</v>
      </c>
      <c r="B6839" t="s">
        <v>1900</v>
      </c>
      <c r="C6839" t="e">
        <f>-Viejito, personalmente disculpo tus fallas considerando tu cansancio Como juez es otra cosa: la ley es la ley</f>
        <v>#NAME?</v>
      </c>
      <c r="D6839">
        <v>0</v>
      </c>
      <c r="E6839">
        <v>110</v>
      </c>
    </row>
    <row r="6840" spans="1:5" hidden="1" x14ac:dyDescent="0.25">
      <c r="A6840">
        <v>961</v>
      </c>
      <c r="B6840" t="s">
        <v>152</v>
      </c>
      <c r="C6840" t="s">
        <v>7213</v>
      </c>
      <c r="D6840">
        <v>0</v>
      </c>
      <c r="E6840">
        <v>110</v>
      </c>
    </row>
    <row r="6841" spans="1:5" hidden="1" x14ac:dyDescent="0.25">
      <c r="A6841">
        <v>1355</v>
      </c>
      <c r="B6841" t="s">
        <v>449</v>
      </c>
      <c r="C6841" t="s">
        <v>7214</v>
      </c>
      <c r="D6841">
        <v>0</v>
      </c>
      <c r="E6841">
        <v>110</v>
      </c>
    </row>
    <row r="6842" spans="1:5" hidden="1" x14ac:dyDescent="0.25">
      <c r="A6842">
        <v>435</v>
      </c>
      <c r="B6842" t="s">
        <v>126</v>
      </c>
      <c r="C6842" t="s">
        <v>7215</v>
      </c>
      <c r="D6842">
        <v>0</v>
      </c>
      <c r="E6842">
        <v>110</v>
      </c>
    </row>
    <row r="6843" spans="1:5" hidden="1" x14ac:dyDescent="0.25">
      <c r="A6843">
        <v>769</v>
      </c>
      <c r="B6843" t="s">
        <v>271</v>
      </c>
      <c r="C6843" t="s">
        <v>7216</v>
      </c>
      <c r="D6843">
        <v>0</v>
      </c>
      <c r="E6843">
        <v>110</v>
      </c>
    </row>
    <row r="6844" spans="1:5" hidden="1" x14ac:dyDescent="0.25">
      <c r="A6844">
        <v>428</v>
      </c>
      <c r="B6844" t="s">
        <v>6287</v>
      </c>
      <c r="C6844" t="s">
        <v>7217</v>
      </c>
      <c r="D6844">
        <v>0</v>
      </c>
      <c r="E6844">
        <v>110</v>
      </c>
    </row>
    <row r="6845" spans="1:5" hidden="1" x14ac:dyDescent="0.25">
      <c r="A6845">
        <v>2225</v>
      </c>
      <c r="B6845" t="s">
        <v>771</v>
      </c>
      <c r="C6845" t="s">
        <v>7218</v>
      </c>
      <c r="D6845">
        <v>0</v>
      </c>
      <c r="E6845">
        <v>110</v>
      </c>
    </row>
    <row r="6846" spans="1:5" hidden="1" x14ac:dyDescent="0.25">
      <c r="A6846">
        <v>500</v>
      </c>
      <c r="B6846" t="s">
        <v>278</v>
      </c>
      <c r="C6846" t="s">
        <v>7219</v>
      </c>
      <c r="D6846">
        <v>0</v>
      </c>
      <c r="E6846">
        <v>110</v>
      </c>
    </row>
    <row r="6847" spans="1:5" hidden="1" x14ac:dyDescent="0.25">
      <c r="A6847">
        <v>673</v>
      </c>
      <c r="B6847" t="s">
        <v>172</v>
      </c>
      <c r="C6847" t="s">
        <v>7220</v>
      </c>
      <c r="D6847">
        <v>0</v>
      </c>
      <c r="E6847">
        <v>110</v>
      </c>
    </row>
    <row r="6848" spans="1:5" hidden="1" x14ac:dyDescent="0.25">
      <c r="A6848">
        <v>75</v>
      </c>
      <c r="B6848" t="s">
        <v>5</v>
      </c>
      <c r="C6848" t="s">
        <v>7221</v>
      </c>
      <c r="D6848">
        <v>0</v>
      </c>
      <c r="E6848">
        <v>110</v>
      </c>
    </row>
    <row r="6849" spans="1:5" hidden="1" x14ac:dyDescent="0.25">
      <c r="A6849">
        <v>2115</v>
      </c>
      <c r="B6849" t="s">
        <v>35</v>
      </c>
      <c r="C6849" t="s">
        <v>7222</v>
      </c>
      <c r="D6849">
        <v>0</v>
      </c>
      <c r="E6849">
        <v>110</v>
      </c>
    </row>
    <row r="6850" spans="1:5" hidden="1" x14ac:dyDescent="0.25">
      <c r="A6850">
        <v>1876</v>
      </c>
      <c r="B6850" t="s">
        <v>57</v>
      </c>
      <c r="C6850" t="s">
        <v>7223</v>
      </c>
      <c r="D6850">
        <v>0</v>
      </c>
      <c r="E6850">
        <v>110</v>
      </c>
    </row>
    <row r="6851" spans="1:5" hidden="1" x14ac:dyDescent="0.25">
      <c r="A6851">
        <v>221</v>
      </c>
      <c r="B6851" t="s">
        <v>1559</v>
      </c>
      <c r="C6851" t="s">
        <v>7224</v>
      </c>
      <c r="D6851">
        <v>0</v>
      </c>
      <c r="E6851">
        <v>110</v>
      </c>
    </row>
    <row r="6852" spans="1:5" hidden="1" x14ac:dyDescent="0.25">
      <c r="A6852">
        <v>258</v>
      </c>
      <c r="B6852" t="s">
        <v>380</v>
      </c>
      <c r="C6852" t="s">
        <v>7225</v>
      </c>
      <c r="D6852">
        <v>0</v>
      </c>
      <c r="E6852">
        <v>110</v>
      </c>
    </row>
    <row r="6853" spans="1:5" hidden="1" x14ac:dyDescent="0.25">
      <c r="A6853">
        <v>2310</v>
      </c>
      <c r="B6853" t="s">
        <v>829</v>
      </c>
      <c r="C6853" t="s">
        <v>7226</v>
      </c>
      <c r="D6853">
        <v>0</v>
      </c>
      <c r="E6853">
        <v>111</v>
      </c>
    </row>
    <row r="6854" spans="1:5" hidden="1" x14ac:dyDescent="0.25">
      <c r="A6854">
        <v>1823</v>
      </c>
      <c r="B6854" t="s">
        <v>1576</v>
      </c>
      <c r="C6854" t="s">
        <v>7227</v>
      </c>
      <c r="D6854">
        <v>0</v>
      </c>
      <c r="E6854">
        <v>111</v>
      </c>
    </row>
    <row r="6855" spans="1:5" hidden="1" x14ac:dyDescent="0.25">
      <c r="A6855">
        <v>2115</v>
      </c>
      <c r="B6855" t="s">
        <v>35</v>
      </c>
      <c r="C6855" t="s">
        <v>7228</v>
      </c>
      <c r="D6855">
        <v>0</v>
      </c>
      <c r="E6855">
        <v>111</v>
      </c>
    </row>
    <row r="6856" spans="1:5" hidden="1" x14ac:dyDescent="0.25">
      <c r="A6856">
        <v>1738</v>
      </c>
      <c r="B6856" t="s">
        <v>21</v>
      </c>
      <c r="C6856" t="s">
        <v>7229</v>
      </c>
      <c r="D6856">
        <v>0</v>
      </c>
      <c r="E6856">
        <v>111</v>
      </c>
    </row>
    <row r="6857" spans="1:5" hidden="1" x14ac:dyDescent="0.25">
      <c r="A6857">
        <v>2237</v>
      </c>
      <c r="B6857" t="s">
        <v>385</v>
      </c>
      <c r="C6857" t="s">
        <v>7230</v>
      </c>
      <c r="D6857">
        <v>0</v>
      </c>
      <c r="E6857">
        <v>111</v>
      </c>
    </row>
    <row r="6858" spans="1:5" hidden="1" x14ac:dyDescent="0.25">
      <c r="A6858">
        <v>673</v>
      </c>
      <c r="B6858" t="s">
        <v>172</v>
      </c>
      <c r="C6858" t="s">
        <v>7231</v>
      </c>
      <c r="D6858">
        <v>0</v>
      </c>
      <c r="E6858">
        <v>111</v>
      </c>
    </row>
    <row r="6859" spans="1:5" hidden="1" x14ac:dyDescent="0.25">
      <c r="A6859">
        <v>75</v>
      </c>
      <c r="B6859" t="s">
        <v>5</v>
      </c>
      <c r="C6859" t="s">
        <v>7232</v>
      </c>
      <c r="D6859">
        <v>0</v>
      </c>
      <c r="E6859">
        <v>111</v>
      </c>
    </row>
    <row r="6860" spans="1:5" hidden="1" x14ac:dyDescent="0.25">
      <c r="A6860">
        <v>1237</v>
      </c>
      <c r="B6860" t="s">
        <v>15</v>
      </c>
      <c r="C6860" t="s">
        <v>7233</v>
      </c>
      <c r="D6860">
        <v>0</v>
      </c>
      <c r="E6860">
        <v>111</v>
      </c>
    </row>
    <row r="6861" spans="1:5" hidden="1" x14ac:dyDescent="0.25">
      <c r="A6861">
        <v>1050</v>
      </c>
      <c r="B6861" t="s">
        <v>2660</v>
      </c>
      <c r="C6861" t="s">
        <v>7234</v>
      </c>
      <c r="D6861">
        <v>0</v>
      </c>
      <c r="E6861">
        <v>111</v>
      </c>
    </row>
    <row r="6862" spans="1:5" hidden="1" x14ac:dyDescent="0.25">
      <c r="A6862">
        <v>797</v>
      </c>
      <c r="B6862" t="s">
        <v>631</v>
      </c>
      <c r="C6862" t="s">
        <v>7235</v>
      </c>
      <c r="D6862">
        <v>0</v>
      </c>
      <c r="E6862">
        <v>111</v>
      </c>
    </row>
    <row r="6863" spans="1:5" hidden="1" x14ac:dyDescent="0.25">
      <c r="A6863">
        <v>929</v>
      </c>
      <c r="B6863" t="s">
        <v>325</v>
      </c>
      <c r="C6863" t="s">
        <v>7236</v>
      </c>
      <c r="D6863">
        <v>0</v>
      </c>
      <c r="E6863">
        <v>111</v>
      </c>
    </row>
    <row r="6864" spans="1:5" hidden="1" x14ac:dyDescent="0.25">
      <c r="A6864">
        <v>661</v>
      </c>
      <c r="B6864" t="s">
        <v>124</v>
      </c>
      <c r="C6864" t="s">
        <v>7237</v>
      </c>
      <c r="D6864">
        <v>0</v>
      </c>
      <c r="E6864">
        <v>111</v>
      </c>
    </row>
    <row r="6865" spans="1:5" hidden="1" x14ac:dyDescent="0.25">
      <c r="A6865">
        <v>1669</v>
      </c>
      <c r="B6865" t="s">
        <v>176</v>
      </c>
      <c r="C6865" t="s">
        <v>7238</v>
      </c>
      <c r="D6865">
        <v>0</v>
      </c>
      <c r="E6865">
        <v>111</v>
      </c>
    </row>
    <row r="6866" spans="1:5" hidden="1" x14ac:dyDescent="0.25">
      <c r="A6866">
        <v>1284</v>
      </c>
      <c r="B6866" t="s">
        <v>13</v>
      </c>
      <c r="C6866" t="s">
        <v>7239</v>
      </c>
      <c r="D6866">
        <v>0</v>
      </c>
      <c r="E6866">
        <v>111</v>
      </c>
    </row>
    <row r="6867" spans="1:5" hidden="1" x14ac:dyDescent="0.25">
      <c r="A6867">
        <v>1631</v>
      </c>
      <c r="B6867" t="s">
        <v>1680</v>
      </c>
      <c r="C6867" t="s">
        <v>7240</v>
      </c>
      <c r="D6867">
        <v>0</v>
      </c>
      <c r="E6867">
        <v>111</v>
      </c>
    </row>
    <row r="6868" spans="1:5" hidden="1" x14ac:dyDescent="0.25">
      <c r="A6868">
        <v>1860</v>
      </c>
      <c r="B6868" t="s">
        <v>348</v>
      </c>
      <c r="C6868" t="s">
        <v>7241</v>
      </c>
      <c r="D6868">
        <v>0</v>
      </c>
      <c r="E6868">
        <v>111</v>
      </c>
    </row>
    <row r="6869" spans="1:5" hidden="1" x14ac:dyDescent="0.25">
      <c r="A6869">
        <v>1876</v>
      </c>
      <c r="B6869" t="s">
        <v>57</v>
      </c>
      <c r="C6869" t="s">
        <v>7242</v>
      </c>
      <c r="D6869">
        <v>0</v>
      </c>
      <c r="E6869">
        <v>111</v>
      </c>
    </row>
    <row r="6870" spans="1:5" hidden="1" x14ac:dyDescent="0.25">
      <c r="A6870">
        <v>1237</v>
      </c>
      <c r="B6870" t="s">
        <v>15</v>
      </c>
      <c r="C6870" t="s">
        <v>7243</v>
      </c>
      <c r="D6870">
        <v>0</v>
      </c>
      <c r="E6870">
        <v>111</v>
      </c>
    </row>
    <row r="6871" spans="1:5" hidden="1" x14ac:dyDescent="0.25">
      <c r="A6871">
        <v>405</v>
      </c>
      <c r="B6871" t="s">
        <v>189</v>
      </c>
      <c r="C6871" t="s">
        <v>7244</v>
      </c>
      <c r="D6871">
        <v>0</v>
      </c>
      <c r="E6871">
        <v>111</v>
      </c>
    </row>
    <row r="6872" spans="1:5" hidden="1" x14ac:dyDescent="0.25">
      <c r="A6872">
        <v>1960</v>
      </c>
      <c r="B6872" t="s">
        <v>1411</v>
      </c>
      <c r="C6872" t="s">
        <v>7245</v>
      </c>
      <c r="D6872">
        <v>0</v>
      </c>
      <c r="E6872">
        <v>111</v>
      </c>
    </row>
    <row r="6873" spans="1:5" hidden="1" x14ac:dyDescent="0.25">
      <c r="A6873">
        <v>136</v>
      </c>
      <c r="B6873" t="s">
        <v>170</v>
      </c>
      <c r="C6873" t="s">
        <v>7246</v>
      </c>
      <c r="D6873">
        <v>0</v>
      </c>
      <c r="E6873">
        <v>111</v>
      </c>
    </row>
    <row r="6874" spans="1:5" hidden="1" x14ac:dyDescent="0.25">
      <c r="A6874">
        <v>1619</v>
      </c>
      <c r="B6874" t="s">
        <v>7247</v>
      </c>
      <c r="C6874" t="s">
        <v>7248</v>
      </c>
      <c r="D6874">
        <v>0</v>
      </c>
      <c r="E6874">
        <v>111</v>
      </c>
    </row>
    <row r="6875" spans="1:5" hidden="1" x14ac:dyDescent="0.25">
      <c r="A6875">
        <v>2115</v>
      </c>
      <c r="B6875" t="s">
        <v>35</v>
      </c>
      <c r="C6875" t="s">
        <v>7249</v>
      </c>
      <c r="D6875">
        <v>0</v>
      </c>
      <c r="E6875">
        <v>111</v>
      </c>
    </row>
    <row r="6876" spans="1:5" hidden="1" x14ac:dyDescent="0.25">
      <c r="A6876">
        <v>1227</v>
      </c>
      <c r="B6876" t="s">
        <v>1168</v>
      </c>
      <c r="C6876" t="s">
        <v>7250</v>
      </c>
      <c r="D6876">
        <v>0</v>
      </c>
      <c r="E6876">
        <v>111</v>
      </c>
    </row>
    <row r="6877" spans="1:5" hidden="1" x14ac:dyDescent="0.25">
      <c r="A6877">
        <v>958</v>
      </c>
      <c r="B6877" t="s">
        <v>1561</v>
      </c>
      <c r="C6877" t="s">
        <v>7251</v>
      </c>
      <c r="D6877">
        <v>0</v>
      </c>
      <c r="E6877">
        <v>111</v>
      </c>
    </row>
    <row r="6878" spans="1:5" hidden="1" x14ac:dyDescent="0.25">
      <c r="A6878">
        <v>1111</v>
      </c>
      <c r="B6878" t="s">
        <v>30</v>
      </c>
      <c r="C6878" t="s">
        <v>7252</v>
      </c>
      <c r="D6878">
        <v>0</v>
      </c>
      <c r="E6878">
        <v>111</v>
      </c>
    </row>
    <row r="6879" spans="1:5" hidden="1" x14ac:dyDescent="0.25">
      <c r="A6879">
        <v>648</v>
      </c>
      <c r="B6879" t="s">
        <v>7253</v>
      </c>
      <c r="C6879" t="s">
        <v>7254</v>
      </c>
      <c r="D6879">
        <v>0</v>
      </c>
      <c r="E6879">
        <v>111</v>
      </c>
    </row>
    <row r="6880" spans="1:5" hidden="1" x14ac:dyDescent="0.25">
      <c r="A6880">
        <v>1046</v>
      </c>
      <c r="B6880" t="s">
        <v>136</v>
      </c>
      <c r="C6880" t="s">
        <v>7255</v>
      </c>
      <c r="D6880">
        <v>0</v>
      </c>
      <c r="E6880">
        <v>111</v>
      </c>
    </row>
    <row r="6881" spans="1:5" hidden="1" x14ac:dyDescent="0.25">
      <c r="A6881">
        <v>827</v>
      </c>
      <c r="B6881" t="s">
        <v>591</v>
      </c>
      <c r="C6881" t="s">
        <v>7256</v>
      </c>
      <c r="D6881">
        <v>0</v>
      </c>
      <c r="E6881">
        <v>111</v>
      </c>
    </row>
    <row r="6882" spans="1:5" hidden="1" x14ac:dyDescent="0.25">
      <c r="A6882">
        <v>754</v>
      </c>
      <c r="B6882" t="s">
        <v>1242</v>
      </c>
      <c r="C6882" t="s">
        <v>7257</v>
      </c>
      <c r="D6882">
        <v>0</v>
      </c>
      <c r="E6882">
        <v>111</v>
      </c>
    </row>
    <row r="6883" spans="1:5" hidden="1" x14ac:dyDescent="0.25">
      <c r="A6883">
        <v>1876</v>
      </c>
      <c r="B6883" t="s">
        <v>57</v>
      </c>
      <c r="C6883" t="s">
        <v>7258</v>
      </c>
      <c r="D6883">
        <v>0</v>
      </c>
      <c r="E6883">
        <v>111</v>
      </c>
    </row>
    <row r="6884" spans="1:5" hidden="1" x14ac:dyDescent="0.25">
      <c r="A6884">
        <v>2115</v>
      </c>
      <c r="B6884" t="s">
        <v>35</v>
      </c>
      <c r="C6884" t="s">
        <v>7259</v>
      </c>
      <c r="D6884">
        <v>0</v>
      </c>
      <c r="E6884">
        <v>111</v>
      </c>
    </row>
    <row r="6885" spans="1:5" hidden="1" x14ac:dyDescent="0.25">
      <c r="A6885">
        <v>154</v>
      </c>
      <c r="B6885" t="s">
        <v>4213</v>
      </c>
      <c r="C6885" t="s">
        <v>7260</v>
      </c>
      <c r="D6885">
        <v>0</v>
      </c>
      <c r="E6885">
        <v>111</v>
      </c>
    </row>
    <row r="6886" spans="1:5" hidden="1" x14ac:dyDescent="0.25">
      <c r="A6886">
        <v>1996</v>
      </c>
      <c r="B6886" t="s">
        <v>2500</v>
      </c>
      <c r="C6886" t="s">
        <v>7261</v>
      </c>
      <c r="D6886">
        <v>0</v>
      </c>
      <c r="E6886">
        <v>111</v>
      </c>
    </row>
    <row r="6887" spans="1:5" hidden="1" x14ac:dyDescent="0.25">
      <c r="A6887">
        <v>1979</v>
      </c>
      <c r="B6887" t="s">
        <v>4040</v>
      </c>
      <c r="C6887" t="s">
        <v>7262</v>
      </c>
      <c r="D6887">
        <v>0</v>
      </c>
      <c r="E6887">
        <v>111</v>
      </c>
    </row>
    <row r="6888" spans="1:5" hidden="1" x14ac:dyDescent="0.25">
      <c r="A6888">
        <v>75</v>
      </c>
      <c r="B6888" t="s">
        <v>5</v>
      </c>
      <c r="C6888" t="s">
        <v>7263</v>
      </c>
      <c r="D6888">
        <v>0</v>
      </c>
      <c r="E6888">
        <v>111</v>
      </c>
    </row>
    <row r="6889" spans="1:5" hidden="1" x14ac:dyDescent="0.25">
      <c r="A6889">
        <v>513</v>
      </c>
      <c r="B6889" t="s">
        <v>61</v>
      </c>
      <c r="C6889" t="s">
        <v>7264</v>
      </c>
      <c r="D6889">
        <v>0</v>
      </c>
      <c r="E6889">
        <v>111</v>
      </c>
    </row>
    <row r="6890" spans="1:5" hidden="1" x14ac:dyDescent="0.25">
      <c r="A6890">
        <v>943</v>
      </c>
      <c r="B6890" t="s">
        <v>417</v>
      </c>
      <c r="C6890" t="s">
        <v>7265</v>
      </c>
      <c r="D6890">
        <v>0</v>
      </c>
      <c r="E6890">
        <v>111</v>
      </c>
    </row>
    <row r="6891" spans="1:5" hidden="1" x14ac:dyDescent="0.25">
      <c r="A6891">
        <v>2115</v>
      </c>
      <c r="B6891" t="s">
        <v>35</v>
      </c>
      <c r="C6891" t="s">
        <v>7266</v>
      </c>
      <c r="D6891">
        <v>0</v>
      </c>
      <c r="E6891">
        <v>111</v>
      </c>
    </row>
    <row r="6892" spans="1:5" hidden="1" x14ac:dyDescent="0.25">
      <c r="A6892">
        <v>382</v>
      </c>
      <c r="B6892" t="s">
        <v>9</v>
      </c>
      <c r="C6892" t="s">
        <v>7267</v>
      </c>
      <c r="D6892">
        <v>0</v>
      </c>
      <c r="E6892">
        <v>111</v>
      </c>
    </row>
    <row r="6893" spans="1:5" hidden="1" x14ac:dyDescent="0.25">
      <c r="A6893">
        <v>1464</v>
      </c>
      <c r="B6893" t="s">
        <v>55</v>
      </c>
      <c r="C6893" t="s">
        <v>7268</v>
      </c>
      <c r="D6893">
        <v>0</v>
      </c>
      <c r="E6893">
        <v>111</v>
      </c>
    </row>
    <row r="6894" spans="1:5" hidden="1" x14ac:dyDescent="0.25">
      <c r="A6894">
        <v>1798</v>
      </c>
      <c r="B6894" t="s">
        <v>2951</v>
      </c>
      <c r="C6894" t="s">
        <v>7269</v>
      </c>
      <c r="D6894">
        <v>0</v>
      </c>
      <c r="E6894">
        <v>111</v>
      </c>
    </row>
    <row r="6895" spans="1:5" hidden="1" x14ac:dyDescent="0.25">
      <c r="A6895">
        <v>293</v>
      </c>
      <c r="B6895" t="s">
        <v>313</v>
      </c>
      <c r="C6895" t="s">
        <v>7270</v>
      </c>
      <c r="D6895">
        <v>0</v>
      </c>
      <c r="E6895">
        <v>111</v>
      </c>
    </row>
    <row r="6896" spans="1:5" hidden="1" x14ac:dyDescent="0.25">
      <c r="A6896">
        <v>1355</v>
      </c>
      <c r="B6896" t="s">
        <v>449</v>
      </c>
      <c r="C6896" t="s">
        <v>7271</v>
      </c>
      <c r="D6896">
        <v>0</v>
      </c>
      <c r="E6896">
        <v>111</v>
      </c>
    </row>
    <row r="6897" spans="1:5" hidden="1" x14ac:dyDescent="0.25">
      <c r="A6897">
        <v>587</v>
      </c>
      <c r="B6897" t="s">
        <v>289</v>
      </c>
      <c r="C6897" t="s">
        <v>7272</v>
      </c>
      <c r="D6897">
        <v>0</v>
      </c>
      <c r="E6897">
        <v>111</v>
      </c>
    </row>
    <row r="6898" spans="1:5" hidden="1" x14ac:dyDescent="0.25">
      <c r="A6898">
        <v>591</v>
      </c>
      <c r="B6898" t="s">
        <v>247</v>
      </c>
      <c r="C6898" t="s">
        <v>7273</v>
      </c>
      <c r="D6898">
        <v>0</v>
      </c>
      <c r="E6898">
        <v>111</v>
      </c>
    </row>
    <row r="6899" spans="1:5" hidden="1" x14ac:dyDescent="0.25">
      <c r="A6899">
        <v>1954</v>
      </c>
      <c r="B6899" t="s">
        <v>83</v>
      </c>
      <c r="C6899" t="s">
        <v>7274</v>
      </c>
      <c r="D6899">
        <v>0</v>
      </c>
      <c r="E6899">
        <v>111</v>
      </c>
    </row>
    <row r="6900" spans="1:5" hidden="1" x14ac:dyDescent="0.25">
      <c r="A6900">
        <v>1111</v>
      </c>
      <c r="B6900" t="s">
        <v>30</v>
      </c>
      <c r="C6900" t="s">
        <v>7275</v>
      </c>
      <c r="D6900">
        <v>0</v>
      </c>
      <c r="E6900">
        <v>111</v>
      </c>
    </row>
    <row r="6901" spans="1:5" hidden="1" x14ac:dyDescent="0.25">
      <c r="A6901">
        <v>298</v>
      </c>
      <c r="B6901" t="s">
        <v>6154</v>
      </c>
      <c r="C6901" t="s">
        <v>7276</v>
      </c>
      <c r="D6901">
        <v>0</v>
      </c>
      <c r="E6901">
        <v>111</v>
      </c>
    </row>
    <row r="6902" spans="1:5" hidden="1" x14ac:dyDescent="0.25">
      <c r="A6902">
        <v>1963</v>
      </c>
      <c r="B6902" t="s">
        <v>2541</v>
      </c>
      <c r="C6902" t="s">
        <v>7277</v>
      </c>
      <c r="D6902">
        <v>0</v>
      </c>
      <c r="E6902">
        <v>111</v>
      </c>
    </row>
    <row r="6903" spans="1:5" hidden="1" x14ac:dyDescent="0.25">
      <c r="A6903">
        <v>2182</v>
      </c>
      <c r="B6903" t="s">
        <v>113</v>
      </c>
      <c r="C6903" t="s">
        <v>7278</v>
      </c>
      <c r="D6903">
        <v>0</v>
      </c>
      <c r="E6903">
        <v>111</v>
      </c>
    </row>
    <row r="6904" spans="1:5" hidden="1" x14ac:dyDescent="0.25">
      <c r="A6904">
        <v>2115</v>
      </c>
      <c r="B6904" t="s">
        <v>35</v>
      </c>
      <c r="C6904" t="s">
        <v>7279</v>
      </c>
      <c r="D6904">
        <v>0</v>
      </c>
      <c r="E6904">
        <v>111</v>
      </c>
    </row>
    <row r="6905" spans="1:5" hidden="1" x14ac:dyDescent="0.25">
      <c r="A6905">
        <v>212</v>
      </c>
      <c r="B6905" t="s">
        <v>111</v>
      </c>
      <c r="C6905" t="s">
        <v>7280</v>
      </c>
      <c r="D6905">
        <v>0</v>
      </c>
      <c r="E6905">
        <v>111</v>
      </c>
    </row>
    <row r="6906" spans="1:5" hidden="1" x14ac:dyDescent="0.25">
      <c r="A6906">
        <v>1317</v>
      </c>
      <c r="B6906" t="s">
        <v>825</v>
      </c>
      <c r="C6906" t="s">
        <v>7281</v>
      </c>
      <c r="D6906">
        <v>0</v>
      </c>
      <c r="E6906">
        <v>111</v>
      </c>
    </row>
    <row r="6907" spans="1:5" hidden="1" x14ac:dyDescent="0.25">
      <c r="A6907">
        <v>1111</v>
      </c>
      <c r="B6907" t="s">
        <v>30</v>
      </c>
      <c r="C6907" t="s">
        <v>7282</v>
      </c>
      <c r="D6907">
        <v>0</v>
      </c>
      <c r="E6907">
        <v>111</v>
      </c>
    </row>
    <row r="6908" spans="1:5" hidden="1" x14ac:dyDescent="0.25">
      <c r="A6908">
        <v>492</v>
      </c>
      <c r="B6908" t="s">
        <v>811</v>
      </c>
      <c r="C6908" t="s">
        <v>7283</v>
      </c>
      <c r="D6908">
        <v>0</v>
      </c>
      <c r="E6908">
        <v>111</v>
      </c>
    </row>
    <row r="6909" spans="1:5" hidden="1" x14ac:dyDescent="0.25">
      <c r="A6909">
        <v>772</v>
      </c>
      <c r="B6909" t="s">
        <v>740</v>
      </c>
      <c r="C6909" t="s">
        <v>7284</v>
      </c>
      <c r="D6909">
        <v>0</v>
      </c>
      <c r="E6909">
        <v>111</v>
      </c>
    </row>
    <row r="6910" spans="1:5" hidden="1" x14ac:dyDescent="0.25">
      <c r="A6910">
        <v>459</v>
      </c>
      <c r="B6910" t="s">
        <v>556</v>
      </c>
      <c r="C6910" t="s">
        <v>7285</v>
      </c>
      <c r="D6910">
        <v>0</v>
      </c>
      <c r="E6910">
        <v>111</v>
      </c>
    </row>
    <row r="6911" spans="1:5" hidden="1" x14ac:dyDescent="0.25">
      <c r="A6911">
        <v>75</v>
      </c>
      <c r="B6911" t="s">
        <v>5</v>
      </c>
      <c r="C6911" t="s">
        <v>7286</v>
      </c>
      <c r="D6911">
        <v>0</v>
      </c>
      <c r="E6911">
        <v>111</v>
      </c>
    </row>
    <row r="6912" spans="1:5" hidden="1" x14ac:dyDescent="0.25">
      <c r="A6912">
        <v>1876</v>
      </c>
      <c r="B6912" t="s">
        <v>57</v>
      </c>
      <c r="C6912" t="s">
        <v>7287</v>
      </c>
      <c r="D6912">
        <v>0</v>
      </c>
      <c r="E6912">
        <v>111</v>
      </c>
    </row>
    <row r="6913" spans="1:5" hidden="1" x14ac:dyDescent="0.25">
      <c r="A6913">
        <v>1781</v>
      </c>
      <c r="B6913" t="s">
        <v>331</v>
      </c>
      <c r="C6913" t="s">
        <v>7288</v>
      </c>
      <c r="D6913">
        <v>0</v>
      </c>
      <c r="E6913">
        <v>111</v>
      </c>
    </row>
    <row r="6914" spans="1:5" hidden="1" x14ac:dyDescent="0.25">
      <c r="A6914">
        <v>1695</v>
      </c>
      <c r="B6914" t="s">
        <v>25</v>
      </c>
      <c r="C6914" t="s">
        <v>7289</v>
      </c>
      <c r="D6914">
        <v>0</v>
      </c>
      <c r="E6914">
        <v>111</v>
      </c>
    </row>
    <row r="6915" spans="1:5" hidden="1" x14ac:dyDescent="0.25">
      <c r="A6915">
        <v>1781</v>
      </c>
      <c r="B6915" t="s">
        <v>331</v>
      </c>
      <c r="C6915" t="s">
        <v>7290</v>
      </c>
      <c r="D6915">
        <v>0</v>
      </c>
      <c r="E6915">
        <v>111</v>
      </c>
    </row>
    <row r="6916" spans="1:5" hidden="1" x14ac:dyDescent="0.25">
      <c r="A6916">
        <v>790</v>
      </c>
      <c r="B6916" t="s">
        <v>942</v>
      </c>
      <c r="C6916" t="s">
        <v>7291</v>
      </c>
      <c r="D6916">
        <v>0</v>
      </c>
      <c r="E6916">
        <v>111</v>
      </c>
    </row>
    <row r="6917" spans="1:5" hidden="1" x14ac:dyDescent="0.25">
      <c r="A6917">
        <v>2287</v>
      </c>
      <c r="B6917" t="s">
        <v>7292</v>
      </c>
      <c r="C6917" t="s">
        <v>7293</v>
      </c>
      <c r="D6917">
        <v>0</v>
      </c>
      <c r="E6917">
        <v>111</v>
      </c>
    </row>
    <row r="6918" spans="1:5" hidden="1" x14ac:dyDescent="0.25">
      <c r="A6918">
        <v>790</v>
      </c>
      <c r="B6918" t="s">
        <v>942</v>
      </c>
      <c r="C6918" t="s">
        <v>7294</v>
      </c>
      <c r="D6918">
        <v>0</v>
      </c>
      <c r="E6918">
        <v>111</v>
      </c>
    </row>
    <row r="6919" spans="1:5" hidden="1" x14ac:dyDescent="0.25">
      <c r="A6919">
        <v>2176</v>
      </c>
      <c r="B6919" t="s">
        <v>66</v>
      </c>
      <c r="C6919" t="s">
        <v>7295</v>
      </c>
      <c r="D6919">
        <v>0</v>
      </c>
      <c r="E6919">
        <v>111</v>
      </c>
    </row>
    <row r="6920" spans="1:5" hidden="1" x14ac:dyDescent="0.25">
      <c r="A6920">
        <v>258</v>
      </c>
      <c r="B6920" t="s">
        <v>380</v>
      </c>
      <c r="C6920" t="s">
        <v>7296</v>
      </c>
      <c r="D6920">
        <v>0</v>
      </c>
      <c r="E6920">
        <v>111</v>
      </c>
    </row>
    <row r="6921" spans="1:5" hidden="1" x14ac:dyDescent="0.25">
      <c r="A6921">
        <v>630</v>
      </c>
      <c r="B6921" t="s">
        <v>999</v>
      </c>
      <c r="C6921" t="s">
        <v>7297</v>
      </c>
      <c r="D6921">
        <v>0</v>
      </c>
      <c r="E6921">
        <v>111</v>
      </c>
    </row>
    <row r="6922" spans="1:5" hidden="1" x14ac:dyDescent="0.25">
      <c r="A6922">
        <v>1299</v>
      </c>
      <c r="B6922" t="s">
        <v>94</v>
      </c>
      <c r="C6922" t="s">
        <v>7298</v>
      </c>
      <c r="D6922">
        <v>0</v>
      </c>
      <c r="E6922">
        <v>111</v>
      </c>
    </row>
    <row r="6923" spans="1:5" hidden="1" x14ac:dyDescent="0.25">
      <c r="A6923">
        <v>513</v>
      </c>
      <c r="B6923" t="s">
        <v>61</v>
      </c>
      <c r="C6923" t="s">
        <v>7299</v>
      </c>
      <c r="D6923">
        <v>0</v>
      </c>
      <c r="E6923">
        <v>111</v>
      </c>
    </row>
    <row r="6924" spans="1:5" hidden="1" x14ac:dyDescent="0.25">
      <c r="A6924">
        <v>332</v>
      </c>
      <c r="B6924" t="s">
        <v>717</v>
      </c>
      <c r="C6924" t="s">
        <v>7300</v>
      </c>
      <c r="D6924">
        <v>0</v>
      </c>
      <c r="E6924">
        <v>111</v>
      </c>
    </row>
    <row r="6925" spans="1:5" hidden="1" x14ac:dyDescent="0.25">
      <c r="A6925">
        <v>2291</v>
      </c>
      <c r="B6925" t="s">
        <v>86</v>
      </c>
      <c r="C6925" t="s">
        <v>7301</v>
      </c>
      <c r="D6925">
        <v>0</v>
      </c>
      <c r="E6925">
        <v>111</v>
      </c>
    </row>
    <row r="6926" spans="1:5" hidden="1" x14ac:dyDescent="0.25">
      <c r="A6926">
        <v>1427</v>
      </c>
      <c r="B6926" t="s">
        <v>191</v>
      </c>
      <c r="C6926" t="s">
        <v>7302</v>
      </c>
      <c r="D6926">
        <v>0</v>
      </c>
      <c r="E6926">
        <v>111</v>
      </c>
    </row>
    <row r="6927" spans="1:5" hidden="1" x14ac:dyDescent="0.25">
      <c r="A6927">
        <v>1025</v>
      </c>
      <c r="B6927" t="s">
        <v>413</v>
      </c>
      <c r="C6927" t="s">
        <v>7303</v>
      </c>
      <c r="D6927">
        <v>0</v>
      </c>
      <c r="E6927">
        <v>111</v>
      </c>
    </row>
    <row r="6928" spans="1:5" hidden="1" x14ac:dyDescent="0.25">
      <c r="A6928">
        <v>636</v>
      </c>
      <c r="B6928" t="s">
        <v>296</v>
      </c>
      <c r="C6928" t="s">
        <v>7304</v>
      </c>
      <c r="D6928">
        <v>0</v>
      </c>
      <c r="E6928">
        <v>111</v>
      </c>
    </row>
    <row r="6929" spans="1:5" hidden="1" x14ac:dyDescent="0.25">
      <c r="A6929">
        <v>9</v>
      </c>
      <c r="B6929" t="s">
        <v>629</v>
      </c>
      <c r="C6929" t="s">
        <v>7305</v>
      </c>
      <c r="D6929">
        <v>0</v>
      </c>
      <c r="E6929">
        <v>112</v>
      </c>
    </row>
    <row r="6930" spans="1:5" hidden="1" x14ac:dyDescent="0.25">
      <c r="A6930">
        <v>1968</v>
      </c>
      <c r="B6930" t="s">
        <v>849</v>
      </c>
      <c r="C6930" t="s">
        <v>7306</v>
      </c>
      <c r="D6930">
        <v>0</v>
      </c>
      <c r="E6930">
        <v>112</v>
      </c>
    </row>
    <row r="6931" spans="1:5" hidden="1" x14ac:dyDescent="0.25">
      <c r="A6931">
        <v>797</v>
      </c>
      <c r="B6931" t="s">
        <v>631</v>
      </c>
      <c r="C6931" t="s">
        <v>7307</v>
      </c>
      <c r="D6931">
        <v>0</v>
      </c>
      <c r="E6931">
        <v>112</v>
      </c>
    </row>
    <row r="6932" spans="1:5" hidden="1" x14ac:dyDescent="0.25">
      <c r="A6932">
        <v>2176</v>
      </c>
      <c r="B6932" t="s">
        <v>66</v>
      </c>
      <c r="C6932" t="s">
        <v>7308</v>
      </c>
      <c r="D6932">
        <v>0</v>
      </c>
      <c r="E6932">
        <v>112</v>
      </c>
    </row>
    <row r="6933" spans="1:5" hidden="1" x14ac:dyDescent="0.25">
      <c r="A6933">
        <v>1505</v>
      </c>
      <c r="B6933" t="s">
        <v>224</v>
      </c>
      <c r="C6933" t="s">
        <v>7309</v>
      </c>
      <c r="D6933">
        <v>0</v>
      </c>
      <c r="E6933">
        <v>112</v>
      </c>
    </row>
    <row r="6934" spans="1:5" hidden="1" x14ac:dyDescent="0.25">
      <c r="A6934">
        <v>529</v>
      </c>
      <c r="B6934" t="s">
        <v>3437</v>
      </c>
      <c r="C6934" t="s">
        <v>7310</v>
      </c>
      <c r="D6934">
        <v>0</v>
      </c>
      <c r="E6934">
        <v>112</v>
      </c>
    </row>
    <row r="6935" spans="1:5" hidden="1" x14ac:dyDescent="0.25">
      <c r="A6935">
        <v>636</v>
      </c>
      <c r="B6935" t="s">
        <v>296</v>
      </c>
      <c r="C6935" t="s">
        <v>7311</v>
      </c>
      <c r="D6935">
        <v>0</v>
      </c>
      <c r="E6935">
        <v>112</v>
      </c>
    </row>
    <row r="6936" spans="1:5" hidden="1" x14ac:dyDescent="0.25">
      <c r="A6936">
        <v>382</v>
      </c>
      <c r="B6936" t="s">
        <v>9</v>
      </c>
      <c r="C6936" t="s">
        <v>7312</v>
      </c>
      <c r="D6936">
        <v>0</v>
      </c>
      <c r="E6936">
        <v>112</v>
      </c>
    </row>
    <row r="6937" spans="1:5" hidden="1" x14ac:dyDescent="0.25">
      <c r="A6937">
        <v>283</v>
      </c>
      <c r="B6937" t="s">
        <v>105</v>
      </c>
      <c r="C6937" t="s">
        <v>7313</v>
      </c>
      <c r="D6937">
        <v>0</v>
      </c>
      <c r="E6937">
        <v>112</v>
      </c>
    </row>
    <row r="6938" spans="1:5" hidden="1" x14ac:dyDescent="0.25">
      <c r="A6938">
        <v>2178</v>
      </c>
      <c r="B6938" t="s">
        <v>7314</v>
      </c>
      <c r="C6938" t="s">
        <v>7315</v>
      </c>
      <c r="D6938">
        <v>0</v>
      </c>
      <c r="E6938">
        <v>112</v>
      </c>
    </row>
    <row r="6939" spans="1:5" hidden="1" x14ac:dyDescent="0.25">
      <c r="A6939">
        <v>513</v>
      </c>
      <c r="B6939" t="s">
        <v>61</v>
      </c>
      <c r="C6939" t="s">
        <v>7316</v>
      </c>
      <c r="D6939">
        <v>0</v>
      </c>
      <c r="E6939">
        <v>112</v>
      </c>
    </row>
    <row r="6940" spans="1:5" hidden="1" x14ac:dyDescent="0.25">
      <c r="A6940">
        <v>2149</v>
      </c>
      <c r="B6940" t="s">
        <v>154</v>
      </c>
      <c r="C6940" t="s">
        <v>7317</v>
      </c>
      <c r="D6940">
        <v>0</v>
      </c>
      <c r="E6940">
        <v>112</v>
      </c>
    </row>
    <row r="6941" spans="1:5" hidden="1" x14ac:dyDescent="0.25">
      <c r="A6941">
        <v>893</v>
      </c>
      <c r="B6941" t="s">
        <v>80</v>
      </c>
      <c r="C6941" t="s">
        <v>7318</v>
      </c>
      <c r="D6941">
        <v>0</v>
      </c>
      <c r="E6941">
        <v>112</v>
      </c>
    </row>
    <row r="6942" spans="1:5" hidden="1" x14ac:dyDescent="0.25">
      <c r="A6942">
        <v>2176</v>
      </c>
      <c r="B6942" t="s">
        <v>66</v>
      </c>
      <c r="C6942" t="s">
        <v>7319</v>
      </c>
      <c r="D6942">
        <v>0</v>
      </c>
      <c r="E6942">
        <v>112</v>
      </c>
    </row>
    <row r="6943" spans="1:5" hidden="1" x14ac:dyDescent="0.25">
      <c r="A6943">
        <v>1235</v>
      </c>
      <c r="B6943" t="s">
        <v>7320</v>
      </c>
      <c r="C6943" t="s">
        <v>7321</v>
      </c>
      <c r="D6943">
        <v>0</v>
      </c>
      <c r="E6943">
        <v>112</v>
      </c>
    </row>
    <row r="6944" spans="1:5" hidden="1" x14ac:dyDescent="0.25">
      <c r="A6944">
        <v>2236</v>
      </c>
      <c r="B6944" t="s">
        <v>90</v>
      </c>
      <c r="C6944" t="s">
        <v>7322</v>
      </c>
      <c r="D6944">
        <v>0</v>
      </c>
      <c r="E6944">
        <v>112</v>
      </c>
    </row>
    <row r="6945" spans="1:5" hidden="1" x14ac:dyDescent="0.25">
      <c r="A6945">
        <v>23</v>
      </c>
      <c r="B6945" t="s">
        <v>1952</v>
      </c>
      <c r="C6945" t="s">
        <v>7323</v>
      </c>
      <c r="D6945">
        <v>0</v>
      </c>
      <c r="E6945">
        <v>112</v>
      </c>
    </row>
    <row r="6946" spans="1:5" hidden="1" x14ac:dyDescent="0.25">
      <c r="A6946">
        <v>1928</v>
      </c>
      <c r="B6946" t="s">
        <v>765</v>
      </c>
      <c r="C6946" t="s">
        <v>7324</v>
      </c>
      <c r="D6946">
        <v>0</v>
      </c>
      <c r="E6946">
        <v>112</v>
      </c>
    </row>
    <row r="6947" spans="1:5" hidden="1" x14ac:dyDescent="0.25">
      <c r="A6947">
        <v>2176</v>
      </c>
      <c r="B6947" t="s">
        <v>66</v>
      </c>
      <c r="C6947" t="s">
        <v>7325</v>
      </c>
      <c r="D6947">
        <v>0</v>
      </c>
      <c r="E6947">
        <v>112</v>
      </c>
    </row>
    <row r="6948" spans="1:5" hidden="1" x14ac:dyDescent="0.25">
      <c r="A6948">
        <v>1709</v>
      </c>
      <c r="B6948" t="s">
        <v>541</v>
      </c>
      <c r="C6948" t="s">
        <v>7326</v>
      </c>
      <c r="D6948">
        <v>0</v>
      </c>
      <c r="E6948">
        <v>112</v>
      </c>
    </row>
    <row r="6949" spans="1:5" hidden="1" x14ac:dyDescent="0.25">
      <c r="A6949">
        <v>2115</v>
      </c>
      <c r="B6949" t="s">
        <v>35</v>
      </c>
      <c r="C6949" t="s">
        <v>7327</v>
      </c>
      <c r="D6949">
        <v>0</v>
      </c>
      <c r="E6949">
        <v>112</v>
      </c>
    </row>
    <row r="6950" spans="1:5" hidden="1" x14ac:dyDescent="0.25">
      <c r="A6950">
        <v>529</v>
      </c>
      <c r="B6950" t="s">
        <v>3437</v>
      </c>
      <c r="C6950" t="s">
        <v>7328</v>
      </c>
      <c r="D6950">
        <v>0</v>
      </c>
      <c r="E6950">
        <v>112</v>
      </c>
    </row>
    <row r="6951" spans="1:5" hidden="1" x14ac:dyDescent="0.25">
      <c r="A6951">
        <v>435</v>
      </c>
      <c r="B6951" t="s">
        <v>126</v>
      </c>
      <c r="C6951" t="s">
        <v>7329</v>
      </c>
      <c r="D6951">
        <v>0</v>
      </c>
      <c r="E6951">
        <v>112</v>
      </c>
    </row>
    <row r="6952" spans="1:5" hidden="1" x14ac:dyDescent="0.25">
      <c r="A6952">
        <v>2289</v>
      </c>
      <c r="B6952" t="s">
        <v>471</v>
      </c>
      <c r="C6952" t="s">
        <v>7330</v>
      </c>
      <c r="D6952">
        <v>0</v>
      </c>
      <c r="E6952">
        <v>112</v>
      </c>
    </row>
    <row r="6953" spans="1:5" hidden="1" x14ac:dyDescent="0.25">
      <c r="A6953">
        <v>1631</v>
      </c>
      <c r="B6953" t="s">
        <v>1680</v>
      </c>
      <c r="C6953" t="s">
        <v>7331</v>
      </c>
      <c r="D6953">
        <v>0</v>
      </c>
      <c r="E6953">
        <v>112</v>
      </c>
    </row>
    <row r="6954" spans="1:5" hidden="1" x14ac:dyDescent="0.25">
      <c r="A6954">
        <v>988</v>
      </c>
      <c r="B6954" t="s">
        <v>317</v>
      </c>
      <c r="C6954" t="s">
        <v>7332</v>
      </c>
      <c r="D6954">
        <v>0</v>
      </c>
      <c r="E6954">
        <v>112</v>
      </c>
    </row>
    <row r="6955" spans="1:5" hidden="1" x14ac:dyDescent="0.25">
      <c r="A6955">
        <v>2141</v>
      </c>
      <c r="B6955" t="s">
        <v>328</v>
      </c>
      <c r="C6955" t="s">
        <v>7333</v>
      </c>
      <c r="D6955">
        <v>0</v>
      </c>
      <c r="E6955">
        <v>112</v>
      </c>
    </row>
    <row r="6956" spans="1:5" hidden="1" x14ac:dyDescent="0.25">
      <c r="A6956">
        <v>2211</v>
      </c>
      <c r="B6956" t="s">
        <v>2645</v>
      </c>
      <c r="C6956" t="s">
        <v>7334</v>
      </c>
      <c r="D6956">
        <v>0</v>
      </c>
      <c r="E6956">
        <v>112</v>
      </c>
    </row>
    <row r="6957" spans="1:5" hidden="1" x14ac:dyDescent="0.25">
      <c r="A6957">
        <v>1721</v>
      </c>
      <c r="B6957" t="s">
        <v>182</v>
      </c>
      <c r="C6957" t="s">
        <v>7335</v>
      </c>
      <c r="D6957">
        <v>0</v>
      </c>
      <c r="E6957">
        <v>112</v>
      </c>
    </row>
    <row r="6958" spans="1:5" hidden="1" x14ac:dyDescent="0.25">
      <c r="A6958">
        <v>988</v>
      </c>
      <c r="B6958" t="s">
        <v>317</v>
      </c>
      <c r="C6958" t="s">
        <v>7336</v>
      </c>
      <c r="D6958">
        <v>0</v>
      </c>
      <c r="E6958">
        <v>112</v>
      </c>
    </row>
    <row r="6959" spans="1:5" hidden="1" x14ac:dyDescent="0.25">
      <c r="A6959">
        <v>1876</v>
      </c>
      <c r="B6959" t="s">
        <v>57</v>
      </c>
      <c r="C6959" t="s">
        <v>7337</v>
      </c>
      <c r="D6959">
        <v>0</v>
      </c>
      <c r="E6959">
        <v>112</v>
      </c>
    </row>
    <row r="6960" spans="1:5" hidden="1" x14ac:dyDescent="0.25">
      <c r="A6960">
        <v>1237</v>
      </c>
      <c r="B6960" t="s">
        <v>15</v>
      </c>
      <c r="C6960" t="s">
        <v>7338</v>
      </c>
      <c r="D6960">
        <v>0</v>
      </c>
      <c r="E6960">
        <v>112</v>
      </c>
    </row>
    <row r="6961" spans="1:5" hidden="1" x14ac:dyDescent="0.25">
      <c r="A6961">
        <v>1876</v>
      </c>
      <c r="B6961" t="s">
        <v>57</v>
      </c>
      <c r="C6961" t="s">
        <v>7339</v>
      </c>
      <c r="D6961">
        <v>0</v>
      </c>
      <c r="E6961">
        <v>112</v>
      </c>
    </row>
    <row r="6962" spans="1:5" hidden="1" x14ac:dyDescent="0.25">
      <c r="A6962">
        <v>382</v>
      </c>
      <c r="B6962" t="s">
        <v>9</v>
      </c>
      <c r="C6962" t="s">
        <v>7340</v>
      </c>
      <c r="D6962">
        <v>0</v>
      </c>
      <c r="E6962">
        <v>112</v>
      </c>
    </row>
    <row r="6963" spans="1:5" hidden="1" x14ac:dyDescent="0.25">
      <c r="A6963">
        <v>1778</v>
      </c>
      <c r="B6963" t="s">
        <v>1904</v>
      </c>
      <c r="C6963" t="e">
        <f>-¿No podría descansar un poco, Bismarck? el tinterillo la hizo desmontar y luego tendió su poncho sobre el suelo</f>
        <v>#NAME?</v>
      </c>
      <c r="D6963">
        <v>0</v>
      </c>
      <c r="E6963">
        <v>112</v>
      </c>
    </row>
    <row r="6964" spans="1:5" hidden="1" x14ac:dyDescent="0.25">
      <c r="A6964">
        <v>257</v>
      </c>
      <c r="B6964" t="s">
        <v>7341</v>
      </c>
      <c r="C6964" t="s">
        <v>7342</v>
      </c>
      <c r="D6964">
        <v>0</v>
      </c>
      <c r="E6964">
        <v>112</v>
      </c>
    </row>
    <row r="6965" spans="1:5" hidden="1" x14ac:dyDescent="0.25">
      <c r="A6965">
        <v>1697</v>
      </c>
      <c r="B6965" t="s">
        <v>163</v>
      </c>
      <c r="C6965" t="s">
        <v>7343</v>
      </c>
      <c r="D6965">
        <v>0</v>
      </c>
      <c r="E6965">
        <v>112</v>
      </c>
    </row>
    <row r="6966" spans="1:5" hidden="1" x14ac:dyDescent="0.25">
      <c r="A6966">
        <v>1954</v>
      </c>
      <c r="B6966" t="s">
        <v>83</v>
      </c>
      <c r="C6966" t="s">
        <v>7344</v>
      </c>
      <c r="D6966">
        <v>0</v>
      </c>
      <c r="E6966">
        <v>112</v>
      </c>
    </row>
    <row r="6967" spans="1:5" hidden="1" x14ac:dyDescent="0.25">
      <c r="A6967">
        <v>232</v>
      </c>
      <c r="B6967" t="s">
        <v>1501</v>
      </c>
      <c r="C6967" t="s">
        <v>7345</v>
      </c>
      <c r="D6967">
        <v>0</v>
      </c>
      <c r="E6967">
        <v>112</v>
      </c>
    </row>
    <row r="6968" spans="1:5" hidden="1" x14ac:dyDescent="0.25">
      <c r="A6968">
        <v>187</v>
      </c>
      <c r="B6968" t="s">
        <v>708</v>
      </c>
      <c r="C6968" t="s">
        <v>7346</v>
      </c>
      <c r="D6968">
        <v>0</v>
      </c>
      <c r="E6968">
        <v>112</v>
      </c>
    </row>
    <row r="6969" spans="1:5" hidden="1" x14ac:dyDescent="0.25">
      <c r="A6969">
        <v>382</v>
      </c>
      <c r="B6969" t="s">
        <v>9</v>
      </c>
      <c r="C6969" t="s">
        <v>7347</v>
      </c>
      <c r="D6969">
        <v>0</v>
      </c>
      <c r="E6969">
        <v>112</v>
      </c>
    </row>
    <row r="6970" spans="1:5" hidden="1" x14ac:dyDescent="0.25">
      <c r="A6970">
        <v>1960</v>
      </c>
      <c r="B6970" t="s">
        <v>1411</v>
      </c>
      <c r="C6970" t="s">
        <v>7348</v>
      </c>
      <c r="D6970">
        <v>0</v>
      </c>
      <c r="E6970">
        <v>112</v>
      </c>
    </row>
    <row r="6971" spans="1:5" hidden="1" x14ac:dyDescent="0.25">
      <c r="A6971">
        <v>382</v>
      </c>
      <c r="B6971" t="s">
        <v>9</v>
      </c>
      <c r="C6971" t="s">
        <v>7349</v>
      </c>
      <c r="D6971">
        <v>0</v>
      </c>
      <c r="E6971">
        <v>112</v>
      </c>
    </row>
    <row r="6972" spans="1:5" hidden="1" x14ac:dyDescent="0.25">
      <c r="A6972">
        <v>1876</v>
      </c>
      <c r="B6972" t="s">
        <v>57</v>
      </c>
      <c r="C6972" t="s">
        <v>7350</v>
      </c>
      <c r="D6972">
        <v>0</v>
      </c>
      <c r="E6972">
        <v>112</v>
      </c>
    </row>
    <row r="6973" spans="1:5" hidden="1" x14ac:dyDescent="0.25">
      <c r="A6973">
        <v>548</v>
      </c>
      <c r="B6973" t="s">
        <v>99</v>
      </c>
      <c r="C6973" t="s">
        <v>7351</v>
      </c>
      <c r="D6973">
        <v>0</v>
      </c>
      <c r="E6973">
        <v>112</v>
      </c>
    </row>
    <row r="6974" spans="1:5" hidden="1" x14ac:dyDescent="0.25">
      <c r="A6974">
        <v>1954</v>
      </c>
      <c r="B6974" t="s">
        <v>83</v>
      </c>
      <c r="C6974" t="s">
        <v>7352</v>
      </c>
      <c r="D6974">
        <v>0</v>
      </c>
      <c r="E6974">
        <v>112</v>
      </c>
    </row>
    <row r="6975" spans="1:5" hidden="1" x14ac:dyDescent="0.25">
      <c r="A6975">
        <v>61</v>
      </c>
      <c r="B6975" t="s">
        <v>123</v>
      </c>
      <c r="C6975" t="s">
        <v>7353</v>
      </c>
      <c r="D6975">
        <v>0</v>
      </c>
      <c r="E6975">
        <v>112</v>
      </c>
    </row>
    <row r="6976" spans="1:5" hidden="1" x14ac:dyDescent="0.25">
      <c r="A6976">
        <v>1355</v>
      </c>
      <c r="B6976" t="s">
        <v>449</v>
      </c>
      <c r="C6976" t="s">
        <v>7354</v>
      </c>
      <c r="D6976">
        <v>0</v>
      </c>
      <c r="E6976">
        <v>112</v>
      </c>
    </row>
    <row r="6977" spans="1:5" hidden="1" x14ac:dyDescent="0.25">
      <c r="A6977">
        <v>1392</v>
      </c>
      <c r="B6977" t="s">
        <v>1843</v>
      </c>
      <c r="C6977" t="s">
        <v>12826</v>
      </c>
      <c r="D6977">
        <v>0</v>
      </c>
      <c r="E6977">
        <v>0</v>
      </c>
    </row>
    <row r="6978" spans="1:5" hidden="1" x14ac:dyDescent="0.25">
      <c r="A6978">
        <v>570</v>
      </c>
      <c r="B6978" t="s">
        <v>6804</v>
      </c>
      <c r="C6978" t="s">
        <v>7355</v>
      </c>
      <c r="D6978">
        <v>0</v>
      </c>
      <c r="E6978">
        <v>112</v>
      </c>
    </row>
    <row r="6979" spans="1:5" hidden="1" x14ac:dyDescent="0.25">
      <c r="A6979">
        <v>1111</v>
      </c>
      <c r="B6979" t="s">
        <v>30</v>
      </c>
      <c r="C6979" t="s">
        <v>7356</v>
      </c>
      <c r="D6979">
        <v>0</v>
      </c>
      <c r="E6979">
        <v>112</v>
      </c>
    </row>
    <row r="6980" spans="1:5" hidden="1" x14ac:dyDescent="0.25">
      <c r="A6980">
        <v>1450</v>
      </c>
      <c r="B6980" t="s">
        <v>241</v>
      </c>
      <c r="C6980" t="s">
        <v>7357</v>
      </c>
      <c r="D6980">
        <v>0</v>
      </c>
      <c r="E6980">
        <v>112</v>
      </c>
    </row>
    <row r="6981" spans="1:5" hidden="1" x14ac:dyDescent="0.25">
      <c r="A6981">
        <v>1441</v>
      </c>
      <c r="B6981" t="s">
        <v>2247</v>
      </c>
      <c r="C6981" t="s">
        <v>7358</v>
      </c>
      <c r="D6981">
        <v>0</v>
      </c>
      <c r="E6981">
        <v>112</v>
      </c>
    </row>
    <row r="6982" spans="1:5" hidden="1" x14ac:dyDescent="0.25">
      <c r="A6982">
        <v>1111</v>
      </c>
      <c r="B6982" t="s">
        <v>30</v>
      </c>
      <c r="C6982" t="s">
        <v>7359</v>
      </c>
      <c r="D6982">
        <v>0</v>
      </c>
      <c r="E6982">
        <v>112</v>
      </c>
    </row>
    <row r="6983" spans="1:5" hidden="1" x14ac:dyDescent="0.25">
      <c r="A6983">
        <v>1423</v>
      </c>
      <c r="B6983" t="s">
        <v>2534</v>
      </c>
      <c r="C6983" t="s">
        <v>7360</v>
      </c>
      <c r="D6983">
        <v>0</v>
      </c>
      <c r="E6983">
        <v>112</v>
      </c>
    </row>
    <row r="6984" spans="1:5" hidden="1" x14ac:dyDescent="0.25">
      <c r="A6984">
        <v>1074</v>
      </c>
      <c r="B6984" t="s">
        <v>3195</v>
      </c>
      <c r="C6984" t="s">
        <v>7361</v>
      </c>
      <c r="D6984">
        <v>0</v>
      </c>
      <c r="E6984">
        <v>112</v>
      </c>
    </row>
    <row r="6985" spans="1:5" hidden="1" x14ac:dyDescent="0.25">
      <c r="A6985">
        <v>591</v>
      </c>
      <c r="B6985" t="s">
        <v>247</v>
      </c>
      <c r="C6985" t="s">
        <v>7362</v>
      </c>
      <c r="D6985">
        <v>0</v>
      </c>
      <c r="E6985">
        <v>112</v>
      </c>
    </row>
    <row r="6986" spans="1:5" hidden="1" x14ac:dyDescent="0.25">
      <c r="A6986">
        <v>610</v>
      </c>
      <c r="B6986" t="s">
        <v>1212</v>
      </c>
      <c r="C6986" t="s">
        <v>7363</v>
      </c>
      <c r="D6986">
        <v>0</v>
      </c>
      <c r="E6986">
        <v>112</v>
      </c>
    </row>
    <row r="6987" spans="1:5" hidden="1" x14ac:dyDescent="0.25">
      <c r="A6987">
        <v>299</v>
      </c>
      <c r="B6987" t="s">
        <v>2653</v>
      </c>
      <c r="C6987" t="s">
        <v>7364</v>
      </c>
      <c r="D6987">
        <v>0</v>
      </c>
      <c r="E6987">
        <v>112</v>
      </c>
    </row>
    <row r="6988" spans="1:5" hidden="1" x14ac:dyDescent="0.25">
      <c r="A6988">
        <v>1964</v>
      </c>
      <c r="B6988" t="s">
        <v>342</v>
      </c>
      <c r="C6988" t="s">
        <v>7365</v>
      </c>
      <c r="D6988">
        <v>0</v>
      </c>
      <c r="E6988">
        <v>112</v>
      </c>
    </row>
    <row r="6989" spans="1:5" hidden="1" x14ac:dyDescent="0.25">
      <c r="A6989">
        <v>1237</v>
      </c>
      <c r="B6989" t="s">
        <v>15</v>
      </c>
      <c r="C6989" t="s">
        <v>7366</v>
      </c>
      <c r="D6989">
        <v>0</v>
      </c>
      <c r="E6989">
        <v>112</v>
      </c>
    </row>
    <row r="6990" spans="1:5" hidden="1" x14ac:dyDescent="0.25">
      <c r="A6990">
        <v>1046</v>
      </c>
      <c r="B6990" t="s">
        <v>136</v>
      </c>
      <c r="C6990" t="s">
        <v>7367</v>
      </c>
      <c r="D6990">
        <v>0</v>
      </c>
      <c r="E6990">
        <v>112</v>
      </c>
    </row>
    <row r="6991" spans="1:5" hidden="1" x14ac:dyDescent="0.25">
      <c r="A6991">
        <v>1111</v>
      </c>
      <c r="B6991" t="s">
        <v>30</v>
      </c>
      <c r="C6991" t="s">
        <v>7368</v>
      </c>
      <c r="D6991">
        <v>0</v>
      </c>
      <c r="E6991">
        <v>112</v>
      </c>
    </row>
    <row r="6992" spans="1:5" hidden="1" x14ac:dyDescent="0.25">
      <c r="A6992">
        <v>1477</v>
      </c>
      <c r="B6992" t="s">
        <v>685</v>
      </c>
      <c r="C6992" t="s">
        <v>7369</v>
      </c>
      <c r="D6992">
        <v>0</v>
      </c>
      <c r="E6992">
        <v>112</v>
      </c>
    </row>
    <row r="6993" spans="1:5" hidden="1" x14ac:dyDescent="0.25">
      <c r="A6993">
        <v>2103</v>
      </c>
      <c r="B6993" t="s">
        <v>226</v>
      </c>
      <c r="C6993" t="s">
        <v>7370</v>
      </c>
      <c r="D6993">
        <v>0</v>
      </c>
      <c r="E6993">
        <v>112</v>
      </c>
    </row>
    <row r="6994" spans="1:5" hidden="1" x14ac:dyDescent="0.25">
      <c r="A6994">
        <v>1876</v>
      </c>
      <c r="B6994" t="s">
        <v>57</v>
      </c>
      <c r="C6994" t="s">
        <v>7371</v>
      </c>
      <c r="D6994">
        <v>0</v>
      </c>
      <c r="E6994">
        <v>112</v>
      </c>
    </row>
    <row r="6995" spans="1:5" hidden="1" x14ac:dyDescent="0.25">
      <c r="A6995">
        <v>2299</v>
      </c>
      <c r="B6995" t="s">
        <v>338</v>
      </c>
      <c r="C6995" t="s">
        <v>7372</v>
      </c>
      <c r="D6995">
        <v>0</v>
      </c>
      <c r="E6995">
        <v>112</v>
      </c>
    </row>
    <row r="6996" spans="1:5" hidden="1" x14ac:dyDescent="0.25">
      <c r="A6996">
        <v>261</v>
      </c>
      <c r="B6996" t="s">
        <v>40</v>
      </c>
      <c r="C6996" t="s">
        <v>7373</v>
      </c>
      <c r="D6996">
        <v>0</v>
      </c>
      <c r="E6996">
        <v>112</v>
      </c>
    </row>
    <row r="6997" spans="1:5" hidden="1" x14ac:dyDescent="0.25">
      <c r="A6997">
        <v>1871</v>
      </c>
      <c r="B6997" t="s">
        <v>373</v>
      </c>
      <c r="C6997" t="s">
        <v>7374</v>
      </c>
      <c r="D6997">
        <v>0</v>
      </c>
      <c r="E6997">
        <v>112</v>
      </c>
    </row>
    <row r="6998" spans="1:5" hidden="1" x14ac:dyDescent="0.25">
      <c r="A6998">
        <v>2299</v>
      </c>
      <c r="B6998" t="s">
        <v>338</v>
      </c>
      <c r="C6998" t="s">
        <v>7375</v>
      </c>
      <c r="D6998">
        <v>0</v>
      </c>
      <c r="E6998">
        <v>112</v>
      </c>
    </row>
    <row r="6999" spans="1:5" hidden="1" x14ac:dyDescent="0.25">
      <c r="A6999">
        <v>1279</v>
      </c>
      <c r="B6999" t="s">
        <v>438</v>
      </c>
      <c r="C6999" t="s">
        <v>7376</v>
      </c>
      <c r="D6999">
        <v>0</v>
      </c>
      <c r="E6999">
        <v>112</v>
      </c>
    </row>
    <row r="7000" spans="1:5" hidden="1" x14ac:dyDescent="0.25">
      <c r="A7000">
        <v>2219</v>
      </c>
      <c r="B7000" t="s">
        <v>396</v>
      </c>
      <c r="C7000" t="s">
        <v>7377</v>
      </c>
      <c r="D7000">
        <v>0</v>
      </c>
      <c r="E7000">
        <v>112</v>
      </c>
    </row>
    <row r="7001" spans="1:5" hidden="1" x14ac:dyDescent="0.25">
      <c r="A7001">
        <v>317</v>
      </c>
      <c r="B7001" t="s">
        <v>484</v>
      </c>
      <c r="C7001" t="s">
        <v>7378</v>
      </c>
      <c r="D7001">
        <v>0</v>
      </c>
      <c r="E7001">
        <v>112</v>
      </c>
    </row>
    <row r="7002" spans="1:5" hidden="1" x14ac:dyDescent="0.25">
      <c r="A7002">
        <v>2115</v>
      </c>
      <c r="B7002" t="s">
        <v>35</v>
      </c>
      <c r="C7002" t="s">
        <v>7379</v>
      </c>
      <c r="D7002">
        <v>0</v>
      </c>
      <c r="E7002">
        <v>112</v>
      </c>
    </row>
    <row r="7003" spans="1:5" hidden="1" x14ac:dyDescent="0.25">
      <c r="A7003">
        <v>1374</v>
      </c>
      <c r="B7003" t="s">
        <v>1593</v>
      </c>
      <c r="C7003" t="s">
        <v>7380</v>
      </c>
      <c r="D7003">
        <v>0</v>
      </c>
      <c r="E7003">
        <v>112</v>
      </c>
    </row>
    <row r="7004" spans="1:5" hidden="1" x14ac:dyDescent="0.25">
      <c r="A7004">
        <v>1748</v>
      </c>
      <c r="B7004" t="s">
        <v>4007</v>
      </c>
      <c r="C7004" t="s">
        <v>12827</v>
      </c>
      <c r="D7004">
        <v>0</v>
      </c>
      <c r="E7004">
        <v>0</v>
      </c>
    </row>
    <row r="7005" spans="1:5" hidden="1" x14ac:dyDescent="0.25">
      <c r="A7005">
        <v>2236</v>
      </c>
      <c r="B7005" t="s">
        <v>90</v>
      </c>
      <c r="C7005" t="s">
        <v>7381</v>
      </c>
      <c r="D7005">
        <v>0</v>
      </c>
      <c r="E7005">
        <v>112</v>
      </c>
    </row>
    <row r="7006" spans="1:5" hidden="1" x14ac:dyDescent="0.25">
      <c r="A7006">
        <v>2236</v>
      </c>
      <c r="B7006" t="s">
        <v>90</v>
      </c>
      <c r="C7006" t="s">
        <v>7382</v>
      </c>
      <c r="D7006">
        <v>0</v>
      </c>
      <c r="E7006">
        <v>112</v>
      </c>
    </row>
    <row r="7007" spans="1:5" hidden="1" x14ac:dyDescent="0.25">
      <c r="A7007">
        <v>887</v>
      </c>
      <c r="B7007" t="s">
        <v>7383</v>
      </c>
      <c r="C7007" t="s">
        <v>7384</v>
      </c>
      <c r="D7007">
        <v>0</v>
      </c>
      <c r="E7007">
        <v>112</v>
      </c>
    </row>
    <row r="7008" spans="1:5" hidden="1" x14ac:dyDescent="0.25">
      <c r="A7008">
        <v>2209</v>
      </c>
      <c r="B7008" t="s">
        <v>101</v>
      </c>
      <c r="C7008" t="s">
        <v>7385</v>
      </c>
      <c r="D7008">
        <v>0</v>
      </c>
      <c r="E7008">
        <v>112</v>
      </c>
    </row>
    <row r="7009" spans="1:5" hidden="1" x14ac:dyDescent="0.25">
      <c r="A7009">
        <v>1129</v>
      </c>
      <c r="B7009" t="s">
        <v>88</v>
      </c>
      <c r="C7009" t="s">
        <v>7386</v>
      </c>
      <c r="D7009">
        <v>0</v>
      </c>
      <c r="E7009">
        <v>112</v>
      </c>
    </row>
    <row r="7010" spans="1:5" hidden="1" x14ac:dyDescent="0.25">
      <c r="A7010">
        <v>1237</v>
      </c>
      <c r="B7010" t="s">
        <v>15</v>
      </c>
      <c r="C7010" t="s">
        <v>7387</v>
      </c>
      <c r="D7010">
        <v>0</v>
      </c>
      <c r="E7010">
        <v>112</v>
      </c>
    </row>
    <row r="7011" spans="1:5" hidden="1" x14ac:dyDescent="0.25">
      <c r="A7011">
        <v>846</v>
      </c>
      <c r="B7011" t="s">
        <v>344</v>
      </c>
      <c r="C7011" t="s">
        <v>7388</v>
      </c>
      <c r="D7011">
        <v>0</v>
      </c>
      <c r="E7011">
        <v>112</v>
      </c>
    </row>
    <row r="7012" spans="1:5" hidden="1" x14ac:dyDescent="0.25">
      <c r="A7012">
        <v>846</v>
      </c>
      <c r="B7012" t="s">
        <v>344</v>
      </c>
      <c r="C7012" t="s">
        <v>7389</v>
      </c>
      <c r="D7012">
        <v>0</v>
      </c>
      <c r="E7012">
        <v>112</v>
      </c>
    </row>
    <row r="7013" spans="1:5" hidden="1" x14ac:dyDescent="0.25">
      <c r="A7013">
        <v>1876</v>
      </c>
      <c r="B7013" t="s">
        <v>57</v>
      </c>
      <c r="C7013" t="s">
        <v>7390</v>
      </c>
      <c r="D7013">
        <v>0</v>
      </c>
      <c r="E7013">
        <v>112</v>
      </c>
    </row>
    <row r="7014" spans="1:5" hidden="1" x14ac:dyDescent="0.25">
      <c r="A7014">
        <v>1111</v>
      </c>
      <c r="B7014" t="s">
        <v>30</v>
      </c>
      <c r="C7014" t="s">
        <v>7391</v>
      </c>
      <c r="D7014">
        <v>0</v>
      </c>
      <c r="E7014">
        <v>112</v>
      </c>
    </row>
    <row r="7015" spans="1:5" hidden="1" x14ac:dyDescent="0.25">
      <c r="A7015">
        <v>1111</v>
      </c>
      <c r="B7015" t="s">
        <v>30</v>
      </c>
      <c r="C7015" t="e">
        <f>- Arrastrando los pies, atraviesan la cuadra en cámara lenta con las manos extendidas para evitar los obstáculos</f>
        <v>#NAME?</v>
      </c>
      <c r="D7015">
        <v>0</v>
      </c>
      <c r="E7015">
        <v>112</v>
      </c>
    </row>
    <row r="7016" spans="1:5" hidden="1" x14ac:dyDescent="0.25">
      <c r="A7016">
        <v>513</v>
      </c>
      <c r="B7016" t="s">
        <v>61</v>
      </c>
      <c r="C7016" t="s">
        <v>7392</v>
      </c>
      <c r="D7016">
        <v>0</v>
      </c>
      <c r="E7016">
        <v>112</v>
      </c>
    </row>
    <row r="7017" spans="1:5" hidden="1" x14ac:dyDescent="0.25">
      <c r="A7017">
        <v>58</v>
      </c>
      <c r="B7017" t="s">
        <v>7393</v>
      </c>
      <c r="C7017" t="s">
        <v>7394</v>
      </c>
      <c r="D7017">
        <v>0</v>
      </c>
      <c r="E7017">
        <v>113</v>
      </c>
    </row>
    <row r="7018" spans="1:5" hidden="1" x14ac:dyDescent="0.25">
      <c r="A7018">
        <v>846</v>
      </c>
      <c r="B7018" t="s">
        <v>344</v>
      </c>
      <c r="C7018" t="s">
        <v>7395</v>
      </c>
      <c r="D7018">
        <v>0</v>
      </c>
      <c r="E7018">
        <v>113</v>
      </c>
    </row>
    <row r="7019" spans="1:5" hidden="1" x14ac:dyDescent="0.25">
      <c r="A7019">
        <v>2316</v>
      </c>
      <c r="B7019" t="s">
        <v>42</v>
      </c>
      <c r="C7019" t="s">
        <v>7396</v>
      </c>
      <c r="D7019">
        <v>0</v>
      </c>
      <c r="E7019">
        <v>113</v>
      </c>
    </row>
    <row r="7020" spans="1:5" hidden="1" x14ac:dyDescent="0.25">
      <c r="A7020">
        <v>2035</v>
      </c>
      <c r="B7020" t="s">
        <v>284</v>
      </c>
      <c r="C7020" t="s">
        <v>7397</v>
      </c>
      <c r="D7020">
        <v>0</v>
      </c>
      <c r="E7020">
        <v>113</v>
      </c>
    </row>
    <row r="7021" spans="1:5" hidden="1" x14ac:dyDescent="0.25">
      <c r="A7021">
        <v>75</v>
      </c>
      <c r="B7021" t="s">
        <v>5</v>
      </c>
      <c r="C7021" t="s">
        <v>7398</v>
      </c>
      <c r="D7021">
        <v>0</v>
      </c>
      <c r="E7021">
        <v>113</v>
      </c>
    </row>
    <row r="7022" spans="1:5" hidden="1" x14ac:dyDescent="0.25">
      <c r="A7022">
        <v>95</v>
      </c>
      <c r="B7022" t="s">
        <v>7399</v>
      </c>
      <c r="C7022" t="s">
        <v>7400</v>
      </c>
      <c r="D7022">
        <v>0</v>
      </c>
      <c r="E7022">
        <v>113</v>
      </c>
    </row>
    <row r="7023" spans="1:5" hidden="1" x14ac:dyDescent="0.25">
      <c r="A7023">
        <v>893</v>
      </c>
      <c r="B7023" t="s">
        <v>80</v>
      </c>
      <c r="C7023" t="s">
        <v>7401</v>
      </c>
      <c r="D7023">
        <v>0</v>
      </c>
      <c r="E7023">
        <v>113</v>
      </c>
    </row>
    <row r="7024" spans="1:5" hidden="1" x14ac:dyDescent="0.25">
      <c r="A7024">
        <v>788</v>
      </c>
      <c r="B7024" t="s">
        <v>818</v>
      </c>
      <c r="C7024" t="s">
        <v>7402</v>
      </c>
      <c r="D7024">
        <v>0</v>
      </c>
      <c r="E7024">
        <v>113</v>
      </c>
    </row>
    <row r="7025" spans="1:5" hidden="1" x14ac:dyDescent="0.25">
      <c r="A7025">
        <v>1607</v>
      </c>
      <c r="B7025" t="s">
        <v>2172</v>
      </c>
      <c r="C7025" t="s">
        <v>7403</v>
      </c>
      <c r="D7025">
        <v>0</v>
      </c>
      <c r="E7025">
        <v>113</v>
      </c>
    </row>
    <row r="7026" spans="1:5" hidden="1" x14ac:dyDescent="0.25">
      <c r="A7026">
        <v>772</v>
      </c>
      <c r="B7026" t="s">
        <v>740</v>
      </c>
      <c r="C7026" t="s">
        <v>7404</v>
      </c>
      <c r="D7026">
        <v>0</v>
      </c>
      <c r="E7026">
        <v>113</v>
      </c>
    </row>
    <row r="7027" spans="1:5" hidden="1" x14ac:dyDescent="0.25">
      <c r="A7027">
        <v>771</v>
      </c>
      <c r="B7027" t="s">
        <v>5633</v>
      </c>
      <c r="C7027" t="s">
        <v>7405</v>
      </c>
      <c r="D7027">
        <v>0</v>
      </c>
      <c r="E7027">
        <v>113</v>
      </c>
    </row>
    <row r="7028" spans="1:5" hidden="1" x14ac:dyDescent="0.25">
      <c r="A7028">
        <v>1464</v>
      </c>
      <c r="B7028" t="s">
        <v>55</v>
      </c>
      <c r="C7028" t="s">
        <v>7406</v>
      </c>
      <c r="D7028">
        <v>0</v>
      </c>
      <c r="E7028">
        <v>113</v>
      </c>
    </row>
    <row r="7029" spans="1:5" hidden="1" x14ac:dyDescent="0.25">
      <c r="A7029">
        <v>2115</v>
      </c>
      <c r="B7029" t="s">
        <v>35</v>
      </c>
      <c r="C7029" t="s">
        <v>7407</v>
      </c>
      <c r="D7029">
        <v>0</v>
      </c>
      <c r="E7029">
        <v>113</v>
      </c>
    </row>
    <row r="7030" spans="1:5" hidden="1" x14ac:dyDescent="0.25">
      <c r="A7030">
        <v>1505</v>
      </c>
      <c r="B7030" t="s">
        <v>224</v>
      </c>
      <c r="C7030" t="s">
        <v>7408</v>
      </c>
      <c r="D7030">
        <v>0</v>
      </c>
      <c r="E7030">
        <v>113</v>
      </c>
    </row>
    <row r="7031" spans="1:5" hidden="1" x14ac:dyDescent="0.25">
      <c r="A7031">
        <v>2316</v>
      </c>
      <c r="B7031" t="s">
        <v>42</v>
      </c>
      <c r="C7031" t="s">
        <v>7409</v>
      </c>
      <c r="D7031">
        <v>0</v>
      </c>
      <c r="E7031">
        <v>113</v>
      </c>
    </row>
    <row r="7032" spans="1:5" hidden="1" x14ac:dyDescent="0.25">
      <c r="A7032">
        <v>84</v>
      </c>
      <c r="B7032" t="s">
        <v>4500</v>
      </c>
      <c r="C7032" t="s">
        <v>7410</v>
      </c>
      <c r="D7032">
        <v>0</v>
      </c>
      <c r="E7032">
        <v>113</v>
      </c>
    </row>
    <row r="7033" spans="1:5" hidden="1" x14ac:dyDescent="0.25">
      <c r="A7033">
        <v>2307</v>
      </c>
      <c r="B7033" t="s">
        <v>211</v>
      </c>
      <c r="C7033" t="s">
        <v>7411</v>
      </c>
      <c r="D7033">
        <v>0</v>
      </c>
      <c r="E7033">
        <v>113</v>
      </c>
    </row>
    <row r="7034" spans="1:5" hidden="1" x14ac:dyDescent="0.25">
      <c r="A7034">
        <v>2000</v>
      </c>
      <c r="B7034" t="s">
        <v>7412</v>
      </c>
      <c r="C7034" t="s">
        <v>7413</v>
      </c>
      <c r="D7034">
        <v>0</v>
      </c>
      <c r="E7034">
        <v>113</v>
      </c>
    </row>
    <row r="7035" spans="1:5" hidden="1" x14ac:dyDescent="0.25">
      <c r="A7035">
        <v>914</v>
      </c>
      <c r="B7035" t="s">
        <v>4569</v>
      </c>
      <c r="C7035" t="s">
        <v>7414</v>
      </c>
      <c r="D7035">
        <v>0</v>
      </c>
      <c r="E7035">
        <v>113</v>
      </c>
    </row>
    <row r="7036" spans="1:5" hidden="1" x14ac:dyDescent="0.25">
      <c r="A7036">
        <v>2115</v>
      </c>
      <c r="B7036" t="s">
        <v>35</v>
      </c>
      <c r="C7036" t="s">
        <v>7415</v>
      </c>
      <c r="D7036">
        <v>0</v>
      </c>
      <c r="E7036">
        <v>113</v>
      </c>
    </row>
    <row r="7037" spans="1:5" hidden="1" x14ac:dyDescent="0.25">
      <c r="A7037">
        <v>1536</v>
      </c>
      <c r="B7037" t="s">
        <v>1473</v>
      </c>
      <c r="C7037" t="s">
        <v>7416</v>
      </c>
      <c r="D7037">
        <v>0</v>
      </c>
      <c r="E7037">
        <v>113</v>
      </c>
    </row>
    <row r="7038" spans="1:5" hidden="1" x14ac:dyDescent="0.25">
      <c r="A7038">
        <v>2305</v>
      </c>
      <c r="B7038" t="s">
        <v>23</v>
      </c>
      <c r="C7038" t="s">
        <v>7417</v>
      </c>
      <c r="D7038">
        <v>0</v>
      </c>
      <c r="E7038">
        <v>113</v>
      </c>
    </row>
    <row r="7039" spans="1:5" hidden="1" x14ac:dyDescent="0.25">
      <c r="A7039">
        <v>2316</v>
      </c>
      <c r="B7039" t="s">
        <v>42</v>
      </c>
      <c r="C7039" t="s">
        <v>7418</v>
      </c>
      <c r="D7039">
        <v>0</v>
      </c>
      <c r="E7039">
        <v>113</v>
      </c>
    </row>
    <row r="7040" spans="1:5" hidden="1" x14ac:dyDescent="0.25">
      <c r="A7040">
        <v>75</v>
      </c>
      <c r="B7040" t="s">
        <v>5</v>
      </c>
      <c r="C7040" t="s">
        <v>7419</v>
      </c>
      <c r="D7040">
        <v>0</v>
      </c>
      <c r="E7040">
        <v>113</v>
      </c>
    </row>
    <row r="7041" spans="1:5" hidden="1" x14ac:dyDescent="0.25">
      <c r="A7041">
        <v>1876</v>
      </c>
      <c r="B7041" t="s">
        <v>57</v>
      </c>
      <c r="C7041" t="s">
        <v>7420</v>
      </c>
      <c r="D7041">
        <v>0</v>
      </c>
      <c r="E7041">
        <v>113</v>
      </c>
    </row>
    <row r="7042" spans="1:5" hidden="1" x14ac:dyDescent="0.25">
      <c r="A7042">
        <v>1111</v>
      </c>
      <c r="B7042" t="s">
        <v>30</v>
      </c>
      <c r="C7042" t="s">
        <v>7421</v>
      </c>
      <c r="D7042">
        <v>0</v>
      </c>
      <c r="E7042">
        <v>113</v>
      </c>
    </row>
    <row r="7043" spans="1:5" hidden="1" x14ac:dyDescent="0.25">
      <c r="A7043">
        <v>2152</v>
      </c>
      <c r="B7043" t="s">
        <v>589</v>
      </c>
      <c r="C7043" t="s">
        <v>7422</v>
      </c>
      <c r="D7043">
        <v>0</v>
      </c>
      <c r="E7043">
        <v>113</v>
      </c>
    </row>
    <row r="7044" spans="1:5" hidden="1" x14ac:dyDescent="0.25">
      <c r="A7044">
        <v>513</v>
      </c>
      <c r="B7044" t="s">
        <v>61</v>
      </c>
      <c r="C7044" t="s">
        <v>7423</v>
      </c>
      <c r="D7044">
        <v>0</v>
      </c>
      <c r="E7044">
        <v>113</v>
      </c>
    </row>
    <row r="7045" spans="1:5" hidden="1" x14ac:dyDescent="0.25">
      <c r="A7045">
        <v>2237</v>
      </c>
      <c r="B7045" t="s">
        <v>385</v>
      </c>
      <c r="C7045" t="s">
        <v>7424</v>
      </c>
      <c r="D7045">
        <v>0</v>
      </c>
      <c r="E7045">
        <v>113</v>
      </c>
    </row>
    <row r="7046" spans="1:5" hidden="1" x14ac:dyDescent="0.25">
      <c r="A7046">
        <v>1738</v>
      </c>
      <c r="B7046" t="s">
        <v>21</v>
      </c>
      <c r="C7046" t="s">
        <v>7425</v>
      </c>
      <c r="D7046">
        <v>0</v>
      </c>
      <c r="E7046">
        <v>113</v>
      </c>
    </row>
    <row r="7047" spans="1:5" hidden="1" x14ac:dyDescent="0.25">
      <c r="A7047">
        <v>513</v>
      </c>
      <c r="B7047" t="s">
        <v>61</v>
      </c>
      <c r="C7047" t="s">
        <v>7426</v>
      </c>
      <c r="D7047">
        <v>0</v>
      </c>
      <c r="E7047">
        <v>113</v>
      </c>
    </row>
    <row r="7048" spans="1:5" hidden="1" x14ac:dyDescent="0.25">
      <c r="A7048">
        <v>1066</v>
      </c>
      <c r="B7048" t="s">
        <v>17</v>
      </c>
      <c r="C7048" t="s">
        <v>7427</v>
      </c>
      <c r="D7048">
        <v>0</v>
      </c>
      <c r="E7048">
        <v>113</v>
      </c>
    </row>
    <row r="7049" spans="1:5" hidden="1" x14ac:dyDescent="0.25">
      <c r="A7049">
        <v>513</v>
      </c>
      <c r="B7049" t="s">
        <v>61</v>
      </c>
      <c r="C7049" t="s">
        <v>7428</v>
      </c>
      <c r="D7049">
        <v>0</v>
      </c>
      <c r="E7049">
        <v>113</v>
      </c>
    </row>
    <row r="7050" spans="1:5" hidden="1" x14ac:dyDescent="0.25">
      <c r="A7050">
        <v>1274</v>
      </c>
      <c r="B7050" t="s">
        <v>5724</v>
      </c>
      <c r="C7050" t="s">
        <v>7429</v>
      </c>
      <c r="D7050">
        <v>0</v>
      </c>
      <c r="E7050">
        <v>113</v>
      </c>
    </row>
    <row r="7051" spans="1:5" hidden="1" x14ac:dyDescent="0.25">
      <c r="A7051">
        <v>636</v>
      </c>
      <c r="B7051" t="s">
        <v>296</v>
      </c>
      <c r="C7051" t="s">
        <v>7430</v>
      </c>
      <c r="D7051">
        <v>0</v>
      </c>
      <c r="E7051">
        <v>113</v>
      </c>
    </row>
    <row r="7052" spans="1:5" hidden="1" x14ac:dyDescent="0.25">
      <c r="A7052">
        <v>1111</v>
      </c>
      <c r="B7052" t="s">
        <v>30</v>
      </c>
      <c r="C7052" t="s">
        <v>7431</v>
      </c>
      <c r="D7052">
        <v>0</v>
      </c>
      <c r="E7052">
        <v>113</v>
      </c>
    </row>
    <row r="7053" spans="1:5" hidden="1" x14ac:dyDescent="0.25">
      <c r="A7053">
        <v>511</v>
      </c>
      <c r="B7053" t="s">
        <v>239</v>
      </c>
      <c r="C7053" t="s">
        <v>7432</v>
      </c>
      <c r="D7053">
        <v>0</v>
      </c>
      <c r="E7053">
        <v>113</v>
      </c>
    </row>
    <row r="7054" spans="1:5" hidden="1" x14ac:dyDescent="0.25">
      <c r="A7054">
        <v>275</v>
      </c>
      <c r="B7054" t="s">
        <v>33</v>
      </c>
      <c r="C7054" t="s">
        <v>7433</v>
      </c>
      <c r="D7054">
        <v>0</v>
      </c>
      <c r="E7054">
        <v>113</v>
      </c>
    </row>
    <row r="7055" spans="1:5" hidden="1" x14ac:dyDescent="0.25">
      <c r="A7055">
        <v>2294</v>
      </c>
      <c r="B7055" t="s">
        <v>71</v>
      </c>
      <c r="C7055" t="s">
        <v>7434</v>
      </c>
      <c r="D7055">
        <v>0</v>
      </c>
      <c r="E7055">
        <v>113</v>
      </c>
    </row>
    <row r="7056" spans="1:5" hidden="1" x14ac:dyDescent="0.25">
      <c r="A7056">
        <v>1738</v>
      </c>
      <c r="B7056" t="s">
        <v>21</v>
      </c>
      <c r="C7056" t="s">
        <v>7435</v>
      </c>
      <c r="D7056">
        <v>0</v>
      </c>
      <c r="E7056">
        <v>113</v>
      </c>
    </row>
    <row r="7057" spans="1:5" hidden="1" x14ac:dyDescent="0.25">
      <c r="A7057">
        <v>1111</v>
      </c>
      <c r="B7057" t="s">
        <v>30</v>
      </c>
      <c r="C7057" t="s">
        <v>7436</v>
      </c>
      <c r="D7057">
        <v>0</v>
      </c>
      <c r="E7057">
        <v>113</v>
      </c>
    </row>
    <row r="7058" spans="1:5" hidden="1" x14ac:dyDescent="0.25">
      <c r="A7058">
        <v>1669</v>
      </c>
      <c r="B7058" t="s">
        <v>176</v>
      </c>
      <c r="C7058" t="s">
        <v>7437</v>
      </c>
      <c r="D7058">
        <v>0</v>
      </c>
      <c r="E7058">
        <v>113</v>
      </c>
    </row>
    <row r="7059" spans="1:5" hidden="1" x14ac:dyDescent="0.25">
      <c r="A7059">
        <v>647</v>
      </c>
      <c r="B7059" t="s">
        <v>7438</v>
      </c>
      <c r="C7059" t="s">
        <v>7439</v>
      </c>
      <c r="D7059">
        <v>0</v>
      </c>
      <c r="E7059">
        <v>113</v>
      </c>
    </row>
    <row r="7060" spans="1:5" hidden="1" x14ac:dyDescent="0.25">
      <c r="A7060">
        <v>1253</v>
      </c>
      <c r="B7060" t="s">
        <v>205</v>
      </c>
      <c r="C7060" t="s">
        <v>7440</v>
      </c>
      <c r="D7060">
        <v>0</v>
      </c>
      <c r="E7060">
        <v>113</v>
      </c>
    </row>
    <row r="7061" spans="1:5" hidden="1" x14ac:dyDescent="0.25">
      <c r="A7061">
        <v>2176</v>
      </c>
      <c r="B7061" t="s">
        <v>66</v>
      </c>
      <c r="C7061" t="s">
        <v>7441</v>
      </c>
      <c r="D7061">
        <v>0</v>
      </c>
      <c r="E7061">
        <v>113</v>
      </c>
    </row>
    <row r="7062" spans="1:5" hidden="1" x14ac:dyDescent="0.25">
      <c r="A7062">
        <v>174</v>
      </c>
      <c r="B7062" t="s">
        <v>144</v>
      </c>
      <c r="C7062" t="s">
        <v>7442</v>
      </c>
      <c r="D7062">
        <v>0</v>
      </c>
      <c r="E7062">
        <v>113</v>
      </c>
    </row>
    <row r="7063" spans="1:5" hidden="1" x14ac:dyDescent="0.25">
      <c r="A7063">
        <v>510</v>
      </c>
      <c r="B7063" t="s">
        <v>3556</v>
      </c>
      <c r="C7063" t="s">
        <v>7443</v>
      </c>
      <c r="D7063">
        <v>0</v>
      </c>
      <c r="E7063">
        <v>113</v>
      </c>
    </row>
    <row r="7064" spans="1:5" hidden="1" x14ac:dyDescent="0.25">
      <c r="A7064">
        <v>288</v>
      </c>
      <c r="B7064" t="s">
        <v>262</v>
      </c>
      <c r="C7064" t="s">
        <v>7444</v>
      </c>
      <c r="D7064">
        <v>0</v>
      </c>
      <c r="E7064">
        <v>113</v>
      </c>
    </row>
    <row r="7065" spans="1:5" hidden="1" x14ac:dyDescent="0.25">
      <c r="A7065">
        <v>2152</v>
      </c>
      <c r="B7065" t="s">
        <v>589</v>
      </c>
      <c r="C7065" t="s">
        <v>7445</v>
      </c>
      <c r="D7065">
        <v>0</v>
      </c>
      <c r="E7065">
        <v>113</v>
      </c>
    </row>
    <row r="7066" spans="1:5" hidden="1" x14ac:dyDescent="0.25">
      <c r="A7066">
        <v>587</v>
      </c>
      <c r="B7066" t="s">
        <v>289</v>
      </c>
      <c r="C7066" t="s">
        <v>7446</v>
      </c>
      <c r="D7066">
        <v>0</v>
      </c>
      <c r="E7066">
        <v>113</v>
      </c>
    </row>
    <row r="7067" spans="1:5" hidden="1" x14ac:dyDescent="0.25">
      <c r="A7067">
        <v>1876</v>
      </c>
      <c r="B7067" t="s">
        <v>57</v>
      </c>
      <c r="C7067" t="s">
        <v>7447</v>
      </c>
      <c r="D7067">
        <v>0</v>
      </c>
      <c r="E7067">
        <v>113</v>
      </c>
    </row>
    <row r="7068" spans="1:5" hidden="1" x14ac:dyDescent="0.25">
      <c r="A7068">
        <v>212</v>
      </c>
      <c r="B7068" t="s">
        <v>111</v>
      </c>
      <c r="C7068" t="s">
        <v>7448</v>
      </c>
      <c r="D7068">
        <v>0</v>
      </c>
      <c r="E7068">
        <v>113</v>
      </c>
    </row>
    <row r="7069" spans="1:5" hidden="1" x14ac:dyDescent="0.25">
      <c r="A7069">
        <v>2115</v>
      </c>
      <c r="B7069" t="s">
        <v>35</v>
      </c>
      <c r="C7069" t="s">
        <v>7449</v>
      </c>
      <c r="D7069">
        <v>0</v>
      </c>
      <c r="E7069">
        <v>113</v>
      </c>
    </row>
    <row r="7070" spans="1:5" hidden="1" x14ac:dyDescent="0.25">
      <c r="A7070">
        <v>1695</v>
      </c>
      <c r="B7070" t="s">
        <v>25</v>
      </c>
      <c r="C7070" t="s">
        <v>7450</v>
      </c>
      <c r="D7070">
        <v>0</v>
      </c>
      <c r="E7070">
        <v>113</v>
      </c>
    </row>
    <row r="7071" spans="1:5" hidden="1" x14ac:dyDescent="0.25">
      <c r="A7071">
        <v>1111</v>
      </c>
      <c r="B7071" t="s">
        <v>30</v>
      </c>
      <c r="C7071" t="s">
        <v>7451</v>
      </c>
      <c r="D7071">
        <v>0</v>
      </c>
      <c r="E7071">
        <v>113</v>
      </c>
    </row>
    <row r="7072" spans="1:5" hidden="1" x14ac:dyDescent="0.25">
      <c r="A7072">
        <v>572</v>
      </c>
      <c r="B7072" t="s">
        <v>634</v>
      </c>
      <c r="C7072" t="s">
        <v>7452</v>
      </c>
      <c r="D7072">
        <v>0</v>
      </c>
      <c r="E7072">
        <v>113</v>
      </c>
    </row>
    <row r="7073" spans="1:5" hidden="1" x14ac:dyDescent="0.25">
      <c r="A7073">
        <v>2126</v>
      </c>
      <c r="B7073" t="s">
        <v>3247</v>
      </c>
      <c r="C7073" t="s">
        <v>7453</v>
      </c>
      <c r="D7073">
        <v>0</v>
      </c>
      <c r="E7073">
        <v>113</v>
      </c>
    </row>
    <row r="7074" spans="1:5" hidden="1" x14ac:dyDescent="0.25">
      <c r="A7074">
        <v>543</v>
      </c>
      <c r="B7074" t="s">
        <v>2333</v>
      </c>
      <c r="C7074" t="s">
        <v>7454</v>
      </c>
      <c r="D7074">
        <v>0</v>
      </c>
      <c r="E7074">
        <v>113</v>
      </c>
    </row>
    <row r="7075" spans="1:5" hidden="1" x14ac:dyDescent="0.25">
      <c r="A7075">
        <v>2291</v>
      </c>
      <c r="B7075" t="s">
        <v>86</v>
      </c>
      <c r="C7075" t="s">
        <v>7455</v>
      </c>
      <c r="D7075">
        <v>0</v>
      </c>
      <c r="E7075">
        <v>113</v>
      </c>
    </row>
    <row r="7076" spans="1:5" hidden="1" x14ac:dyDescent="0.25">
      <c r="A7076">
        <v>243</v>
      </c>
      <c r="B7076" t="s">
        <v>276</v>
      </c>
      <c r="C7076" t="s">
        <v>7456</v>
      </c>
      <c r="D7076">
        <v>0</v>
      </c>
      <c r="E7076">
        <v>113</v>
      </c>
    </row>
    <row r="7077" spans="1:5" hidden="1" x14ac:dyDescent="0.25">
      <c r="A7077">
        <v>258</v>
      </c>
      <c r="B7077" t="s">
        <v>380</v>
      </c>
      <c r="C7077" t="s">
        <v>7457</v>
      </c>
      <c r="D7077">
        <v>0</v>
      </c>
      <c r="E7077">
        <v>113</v>
      </c>
    </row>
    <row r="7078" spans="1:5" hidden="1" x14ac:dyDescent="0.25">
      <c r="A7078">
        <v>1889</v>
      </c>
      <c r="B7078" t="s">
        <v>180</v>
      </c>
      <c r="C7078" t="s">
        <v>7458</v>
      </c>
      <c r="D7078">
        <v>0</v>
      </c>
      <c r="E7078">
        <v>113</v>
      </c>
    </row>
    <row r="7079" spans="1:5" hidden="1" x14ac:dyDescent="0.25">
      <c r="A7079">
        <v>1876</v>
      </c>
      <c r="B7079" t="s">
        <v>57</v>
      </c>
      <c r="C7079" t="s">
        <v>7459</v>
      </c>
      <c r="D7079">
        <v>0</v>
      </c>
      <c r="E7079">
        <v>113</v>
      </c>
    </row>
    <row r="7080" spans="1:5" hidden="1" x14ac:dyDescent="0.25">
      <c r="A7080">
        <v>258</v>
      </c>
      <c r="B7080" t="s">
        <v>380</v>
      </c>
      <c r="C7080" t="s">
        <v>7460</v>
      </c>
      <c r="D7080">
        <v>0</v>
      </c>
      <c r="E7080">
        <v>113</v>
      </c>
    </row>
    <row r="7081" spans="1:5" hidden="1" x14ac:dyDescent="0.25">
      <c r="A7081">
        <v>1876</v>
      </c>
      <c r="B7081" t="s">
        <v>57</v>
      </c>
      <c r="C7081" t="s">
        <v>7461</v>
      </c>
      <c r="D7081">
        <v>0</v>
      </c>
      <c r="E7081">
        <v>113</v>
      </c>
    </row>
    <row r="7082" spans="1:5" hidden="1" x14ac:dyDescent="0.25">
      <c r="A7082">
        <v>290</v>
      </c>
      <c r="B7082" t="s">
        <v>1725</v>
      </c>
      <c r="C7082" t="s">
        <v>12828</v>
      </c>
      <c r="D7082">
        <v>0</v>
      </c>
      <c r="E7082">
        <v>0</v>
      </c>
    </row>
    <row r="7083" spans="1:5" hidden="1" x14ac:dyDescent="0.25">
      <c r="A7083">
        <v>2289</v>
      </c>
      <c r="B7083" t="s">
        <v>471</v>
      </c>
      <c r="C7083" t="s">
        <v>7462</v>
      </c>
      <c r="D7083">
        <v>0</v>
      </c>
      <c r="E7083">
        <v>113</v>
      </c>
    </row>
    <row r="7084" spans="1:5" hidden="1" x14ac:dyDescent="0.25">
      <c r="A7084">
        <v>1894</v>
      </c>
      <c r="B7084" t="s">
        <v>286</v>
      </c>
      <c r="C7084" t="s">
        <v>7463</v>
      </c>
      <c r="D7084">
        <v>0</v>
      </c>
      <c r="E7084">
        <v>113</v>
      </c>
    </row>
    <row r="7085" spans="1:5" hidden="1" x14ac:dyDescent="0.25">
      <c r="A7085">
        <v>1858</v>
      </c>
      <c r="B7085" t="s">
        <v>315</v>
      </c>
      <c r="C7085" t="s">
        <v>7464</v>
      </c>
      <c r="D7085">
        <v>0</v>
      </c>
      <c r="E7085">
        <v>113</v>
      </c>
    </row>
    <row r="7086" spans="1:5" hidden="1" x14ac:dyDescent="0.25">
      <c r="A7086">
        <v>382</v>
      </c>
      <c r="B7086" t="s">
        <v>9</v>
      </c>
      <c r="C7086" t="s">
        <v>7465</v>
      </c>
      <c r="D7086">
        <v>0</v>
      </c>
      <c r="E7086">
        <v>113</v>
      </c>
    </row>
    <row r="7087" spans="1:5" hidden="1" x14ac:dyDescent="0.25">
      <c r="A7087">
        <v>1860</v>
      </c>
      <c r="B7087" t="s">
        <v>348</v>
      </c>
      <c r="C7087" t="s">
        <v>7466</v>
      </c>
      <c r="D7087">
        <v>0</v>
      </c>
      <c r="E7087">
        <v>113</v>
      </c>
    </row>
    <row r="7088" spans="1:5" hidden="1" x14ac:dyDescent="0.25">
      <c r="A7088">
        <v>1669</v>
      </c>
      <c r="B7088" t="s">
        <v>176</v>
      </c>
      <c r="C7088" t="s">
        <v>7467</v>
      </c>
      <c r="D7088">
        <v>0</v>
      </c>
      <c r="E7088">
        <v>113</v>
      </c>
    </row>
    <row r="7089" spans="1:5" hidden="1" x14ac:dyDescent="0.25">
      <c r="A7089">
        <v>673</v>
      </c>
      <c r="B7089" t="s">
        <v>172</v>
      </c>
      <c r="C7089" t="s">
        <v>7468</v>
      </c>
      <c r="D7089">
        <v>0</v>
      </c>
      <c r="E7089">
        <v>113</v>
      </c>
    </row>
    <row r="7090" spans="1:5" hidden="1" x14ac:dyDescent="0.25">
      <c r="A7090">
        <v>382</v>
      </c>
      <c r="B7090" t="s">
        <v>9</v>
      </c>
      <c r="C7090" t="s">
        <v>7469</v>
      </c>
      <c r="D7090">
        <v>0</v>
      </c>
      <c r="E7090">
        <v>113</v>
      </c>
    </row>
    <row r="7091" spans="1:5" hidden="1" x14ac:dyDescent="0.25">
      <c r="A7091">
        <v>1864</v>
      </c>
      <c r="B7091" t="s">
        <v>254</v>
      </c>
      <c r="C7091" t="s">
        <v>7470</v>
      </c>
      <c r="D7091">
        <v>0</v>
      </c>
      <c r="E7091">
        <v>113</v>
      </c>
    </row>
    <row r="7092" spans="1:5" hidden="1" x14ac:dyDescent="0.25">
      <c r="A7092">
        <v>1857</v>
      </c>
      <c r="B7092" t="s">
        <v>917</v>
      </c>
      <c r="C7092" t="s">
        <v>7471</v>
      </c>
      <c r="D7092">
        <v>0</v>
      </c>
      <c r="E7092">
        <v>113</v>
      </c>
    </row>
    <row r="7093" spans="1:5" hidden="1" x14ac:dyDescent="0.25">
      <c r="A7093">
        <v>1228</v>
      </c>
      <c r="B7093" t="s">
        <v>1599</v>
      </c>
      <c r="C7093" t="s">
        <v>7472</v>
      </c>
      <c r="D7093">
        <v>0</v>
      </c>
      <c r="E7093">
        <v>113</v>
      </c>
    </row>
    <row r="7094" spans="1:5" hidden="1" x14ac:dyDescent="0.25">
      <c r="A7094">
        <v>232</v>
      </c>
      <c r="B7094" t="s">
        <v>1501</v>
      </c>
      <c r="C7094" t="s">
        <v>7473</v>
      </c>
      <c r="D7094">
        <v>0</v>
      </c>
      <c r="E7094">
        <v>114</v>
      </c>
    </row>
    <row r="7095" spans="1:5" hidden="1" x14ac:dyDescent="0.25">
      <c r="A7095">
        <v>1109</v>
      </c>
      <c r="B7095" t="s">
        <v>7474</v>
      </c>
      <c r="C7095" t="s">
        <v>7475</v>
      </c>
      <c r="D7095">
        <v>0</v>
      </c>
      <c r="E7095">
        <v>114</v>
      </c>
    </row>
    <row r="7096" spans="1:5" hidden="1" x14ac:dyDescent="0.25">
      <c r="A7096">
        <v>1443</v>
      </c>
      <c r="B7096" t="s">
        <v>6817</v>
      </c>
      <c r="C7096" t="s">
        <v>7476</v>
      </c>
      <c r="D7096">
        <v>0</v>
      </c>
      <c r="E7096">
        <v>114</v>
      </c>
    </row>
    <row r="7097" spans="1:5" hidden="1" x14ac:dyDescent="0.25">
      <c r="A7097">
        <v>587</v>
      </c>
      <c r="B7097" t="s">
        <v>289</v>
      </c>
      <c r="C7097" t="s">
        <v>7477</v>
      </c>
      <c r="D7097">
        <v>0</v>
      </c>
      <c r="E7097">
        <v>114</v>
      </c>
    </row>
    <row r="7098" spans="1:5" hidden="1" x14ac:dyDescent="0.25">
      <c r="A7098">
        <v>382</v>
      </c>
      <c r="B7098" t="s">
        <v>9</v>
      </c>
      <c r="C7098" t="s">
        <v>7478</v>
      </c>
      <c r="D7098">
        <v>0</v>
      </c>
      <c r="E7098">
        <v>114</v>
      </c>
    </row>
    <row r="7099" spans="1:5" hidden="1" x14ac:dyDescent="0.25">
      <c r="A7099">
        <v>2220</v>
      </c>
      <c r="B7099" t="s">
        <v>360</v>
      </c>
      <c r="C7099" t="s">
        <v>12829</v>
      </c>
      <c r="D7099">
        <v>0</v>
      </c>
      <c r="E7099">
        <v>0</v>
      </c>
    </row>
    <row r="7100" spans="1:5" hidden="1" x14ac:dyDescent="0.25">
      <c r="A7100">
        <v>382</v>
      </c>
      <c r="B7100" t="s">
        <v>9</v>
      </c>
      <c r="C7100" t="s">
        <v>7479</v>
      </c>
      <c r="D7100">
        <v>0</v>
      </c>
      <c r="E7100">
        <v>114</v>
      </c>
    </row>
    <row r="7101" spans="1:5" hidden="1" x14ac:dyDescent="0.25">
      <c r="A7101">
        <v>1111</v>
      </c>
      <c r="B7101" t="s">
        <v>30</v>
      </c>
      <c r="C7101" t="s">
        <v>7480</v>
      </c>
      <c r="D7101">
        <v>0</v>
      </c>
      <c r="E7101">
        <v>114</v>
      </c>
    </row>
    <row r="7102" spans="1:5" hidden="1" x14ac:dyDescent="0.25">
      <c r="A7102">
        <v>382</v>
      </c>
      <c r="B7102" t="s">
        <v>9</v>
      </c>
      <c r="C7102" t="s">
        <v>7481</v>
      </c>
      <c r="D7102">
        <v>0</v>
      </c>
      <c r="E7102">
        <v>114</v>
      </c>
    </row>
    <row r="7103" spans="1:5" hidden="1" x14ac:dyDescent="0.25">
      <c r="A7103">
        <v>893</v>
      </c>
      <c r="B7103" t="s">
        <v>80</v>
      </c>
      <c r="C7103" t="s">
        <v>7482</v>
      </c>
      <c r="D7103">
        <v>0</v>
      </c>
      <c r="E7103">
        <v>114</v>
      </c>
    </row>
    <row r="7104" spans="1:5" hidden="1" x14ac:dyDescent="0.25">
      <c r="A7104">
        <v>513</v>
      </c>
      <c r="B7104" t="s">
        <v>61</v>
      </c>
      <c r="C7104" t="s">
        <v>7483</v>
      </c>
      <c r="D7104">
        <v>0</v>
      </c>
      <c r="E7104">
        <v>114</v>
      </c>
    </row>
    <row r="7105" spans="1:5" hidden="1" x14ac:dyDescent="0.25">
      <c r="A7105">
        <v>258</v>
      </c>
      <c r="B7105" t="s">
        <v>380</v>
      </c>
      <c r="C7105" t="s">
        <v>7484</v>
      </c>
      <c r="D7105">
        <v>0</v>
      </c>
      <c r="E7105">
        <v>114</v>
      </c>
    </row>
    <row r="7106" spans="1:5" hidden="1" x14ac:dyDescent="0.25">
      <c r="A7106">
        <v>793</v>
      </c>
      <c r="B7106" t="s">
        <v>981</v>
      </c>
      <c r="C7106" t="s">
        <v>7485</v>
      </c>
      <c r="D7106">
        <v>0</v>
      </c>
      <c r="E7106">
        <v>114</v>
      </c>
    </row>
    <row r="7107" spans="1:5" hidden="1" x14ac:dyDescent="0.25">
      <c r="A7107">
        <v>75</v>
      </c>
      <c r="B7107" t="s">
        <v>5</v>
      </c>
      <c r="C7107" t="s">
        <v>7486</v>
      </c>
      <c r="D7107">
        <v>0</v>
      </c>
      <c r="E7107">
        <v>114</v>
      </c>
    </row>
    <row r="7108" spans="1:5" hidden="1" x14ac:dyDescent="0.25">
      <c r="A7108">
        <v>2242</v>
      </c>
      <c r="B7108" t="s">
        <v>6381</v>
      </c>
      <c r="C7108" t="s">
        <v>7487</v>
      </c>
      <c r="D7108">
        <v>0</v>
      </c>
      <c r="E7108">
        <v>114</v>
      </c>
    </row>
    <row r="7109" spans="1:5" hidden="1" x14ac:dyDescent="0.25">
      <c r="A7109">
        <v>2219</v>
      </c>
      <c r="B7109" t="s">
        <v>396</v>
      </c>
      <c r="C7109" t="s">
        <v>7488</v>
      </c>
      <c r="D7109">
        <v>0</v>
      </c>
      <c r="E7109">
        <v>114</v>
      </c>
    </row>
    <row r="7110" spans="1:5" hidden="1" x14ac:dyDescent="0.25">
      <c r="A7110">
        <v>1111</v>
      </c>
      <c r="B7110" t="s">
        <v>30</v>
      </c>
      <c r="C7110" t="s">
        <v>7489</v>
      </c>
      <c r="D7110">
        <v>0</v>
      </c>
      <c r="E7110">
        <v>114</v>
      </c>
    </row>
    <row r="7111" spans="1:5" hidden="1" x14ac:dyDescent="0.25">
      <c r="A7111">
        <v>2205</v>
      </c>
      <c r="B7111" t="s">
        <v>1557</v>
      </c>
      <c r="C7111" t="s">
        <v>7490</v>
      </c>
      <c r="D7111">
        <v>0</v>
      </c>
      <c r="E7111">
        <v>114</v>
      </c>
    </row>
    <row r="7112" spans="1:5" hidden="1" x14ac:dyDescent="0.25">
      <c r="A7112">
        <v>2219</v>
      </c>
      <c r="B7112" t="s">
        <v>396</v>
      </c>
      <c r="C7112" t="s">
        <v>7491</v>
      </c>
      <c r="D7112">
        <v>0</v>
      </c>
      <c r="E7112">
        <v>114</v>
      </c>
    </row>
    <row r="7113" spans="1:5" hidden="1" x14ac:dyDescent="0.25">
      <c r="A7113">
        <v>536</v>
      </c>
      <c r="B7113" t="s">
        <v>3795</v>
      </c>
      <c r="C7113" t="s">
        <v>7492</v>
      </c>
      <c r="D7113">
        <v>0</v>
      </c>
      <c r="E7113">
        <v>114</v>
      </c>
    </row>
    <row r="7114" spans="1:5" hidden="1" x14ac:dyDescent="0.25">
      <c r="A7114">
        <v>1876</v>
      </c>
      <c r="B7114" t="s">
        <v>57</v>
      </c>
      <c r="C7114" t="s">
        <v>7493</v>
      </c>
      <c r="D7114">
        <v>0</v>
      </c>
      <c r="E7114">
        <v>114</v>
      </c>
    </row>
    <row r="7115" spans="1:5" hidden="1" x14ac:dyDescent="0.25">
      <c r="A7115">
        <v>2115</v>
      </c>
      <c r="B7115" t="s">
        <v>35</v>
      </c>
      <c r="C7115" t="s">
        <v>7494</v>
      </c>
      <c r="D7115">
        <v>0</v>
      </c>
      <c r="E7115">
        <v>114</v>
      </c>
    </row>
    <row r="7116" spans="1:5" hidden="1" x14ac:dyDescent="0.25">
      <c r="A7116">
        <v>232</v>
      </c>
      <c r="B7116" t="s">
        <v>1501</v>
      </c>
      <c r="C7116" t="s">
        <v>7495</v>
      </c>
      <c r="D7116">
        <v>0</v>
      </c>
      <c r="E7116">
        <v>114</v>
      </c>
    </row>
    <row r="7117" spans="1:5" hidden="1" x14ac:dyDescent="0.25">
      <c r="A7117">
        <v>1505</v>
      </c>
      <c r="B7117" t="s">
        <v>224</v>
      </c>
      <c r="C7117" t="s">
        <v>7496</v>
      </c>
      <c r="D7117">
        <v>0</v>
      </c>
      <c r="E7117">
        <v>114</v>
      </c>
    </row>
    <row r="7118" spans="1:5" hidden="1" x14ac:dyDescent="0.25">
      <c r="A7118">
        <v>1954</v>
      </c>
      <c r="B7118" t="s">
        <v>83</v>
      </c>
      <c r="C7118" t="s">
        <v>7497</v>
      </c>
      <c r="D7118">
        <v>0</v>
      </c>
      <c r="E7118">
        <v>114</v>
      </c>
    </row>
    <row r="7119" spans="1:5" hidden="1" x14ac:dyDescent="0.25">
      <c r="A7119">
        <v>2209</v>
      </c>
      <c r="B7119" t="s">
        <v>101</v>
      </c>
      <c r="C7119" t="s">
        <v>7498</v>
      </c>
      <c r="D7119">
        <v>0</v>
      </c>
      <c r="E7119">
        <v>114</v>
      </c>
    </row>
    <row r="7120" spans="1:5" hidden="1" x14ac:dyDescent="0.25">
      <c r="A7120">
        <v>2115</v>
      </c>
      <c r="B7120" t="s">
        <v>35</v>
      </c>
      <c r="C7120" t="s">
        <v>7499</v>
      </c>
      <c r="D7120">
        <v>0</v>
      </c>
      <c r="E7120">
        <v>114</v>
      </c>
    </row>
    <row r="7121" spans="1:5" hidden="1" x14ac:dyDescent="0.25">
      <c r="A7121">
        <v>1111</v>
      </c>
      <c r="B7121" t="s">
        <v>30</v>
      </c>
      <c r="C7121" t="s">
        <v>7500</v>
      </c>
      <c r="D7121">
        <v>0</v>
      </c>
      <c r="E7121">
        <v>114</v>
      </c>
    </row>
    <row r="7122" spans="1:5" hidden="1" x14ac:dyDescent="0.25">
      <c r="A7122">
        <v>574</v>
      </c>
      <c r="B7122" t="s">
        <v>976</v>
      </c>
      <c r="C7122" t="s">
        <v>7501</v>
      </c>
      <c r="D7122">
        <v>0</v>
      </c>
      <c r="E7122">
        <v>114</v>
      </c>
    </row>
    <row r="7123" spans="1:5" hidden="1" x14ac:dyDescent="0.25">
      <c r="A7123">
        <v>1355</v>
      </c>
      <c r="B7123" t="s">
        <v>449</v>
      </c>
      <c r="C7123" t="s">
        <v>7502</v>
      </c>
      <c r="D7123">
        <v>0</v>
      </c>
      <c r="E7123">
        <v>114</v>
      </c>
    </row>
    <row r="7124" spans="1:5" hidden="1" x14ac:dyDescent="0.25">
      <c r="A7124">
        <v>1559</v>
      </c>
      <c r="B7124" t="s">
        <v>1172</v>
      </c>
      <c r="C7124" t="s">
        <v>7503</v>
      </c>
      <c r="D7124">
        <v>0</v>
      </c>
      <c r="E7124">
        <v>114</v>
      </c>
    </row>
    <row r="7125" spans="1:5" hidden="1" x14ac:dyDescent="0.25">
      <c r="A7125">
        <v>1501</v>
      </c>
      <c r="B7125" t="s">
        <v>118</v>
      </c>
      <c r="C7125" t="s">
        <v>7504</v>
      </c>
      <c r="D7125">
        <v>0</v>
      </c>
      <c r="E7125">
        <v>114</v>
      </c>
    </row>
    <row r="7126" spans="1:5" hidden="1" x14ac:dyDescent="0.25">
      <c r="A7126">
        <v>1441</v>
      </c>
      <c r="B7126" t="s">
        <v>2247</v>
      </c>
      <c r="C7126" t="s">
        <v>7505</v>
      </c>
      <c r="D7126">
        <v>0</v>
      </c>
      <c r="E7126">
        <v>114</v>
      </c>
    </row>
    <row r="7127" spans="1:5" hidden="1" x14ac:dyDescent="0.25">
      <c r="A7127">
        <v>382</v>
      </c>
      <c r="B7127" t="s">
        <v>9</v>
      </c>
      <c r="C7127" t="s">
        <v>7506</v>
      </c>
      <c r="D7127">
        <v>0</v>
      </c>
      <c r="E7127">
        <v>114</v>
      </c>
    </row>
    <row r="7128" spans="1:5" hidden="1" x14ac:dyDescent="0.25">
      <c r="A7128">
        <v>959</v>
      </c>
      <c r="B7128" t="s">
        <v>689</v>
      </c>
      <c r="C7128" t="s">
        <v>7507</v>
      </c>
      <c r="D7128">
        <v>0</v>
      </c>
      <c r="E7128">
        <v>114</v>
      </c>
    </row>
    <row r="7129" spans="1:5" hidden="1" x14ac:dyDescent="0.25">
      <c r="A7129">
        <v>435</v>
      </c>
      <c r="B7129" t="s">
        <v>126</v>
      </c>
      <c r="C7129" t="s">
        <v>7508</v>
      </c>
      <c r="D7129">
        <v>0</v>
      </c>
      <c r="E7129">
        <v>114</v>
      </c>
    </row>
    <row r="7130" spans="1:5" hidden="1" x14ac:dyDescent="0.25">
      <c r="A7130">
        <v>1871</v>
      </c>
      <c r="B7130" t="s">
        <v>373</v>
      </c>
      <c r="C7130" t="s">
        <v>7509</v>
      </c>
      <c r="D7130">
        <v>0</v>
      </c>
      <c r="E7130">
        <v>114</v>
      </c>
    </row>
    <row r="7131" spans="1:5" hidden="1" x14ac:dyDescent="0.25">
      <c r="A7131">
        <v>1268</v>
      </c>
      <c r="B7131" t="s">
        <v>73</v>
      </c>
      <c r="C7131" t="s">
        <v>7510</v>
      </c>
      <c r="D7131">
        <v>0</v>
      </c>
      <c r="E7131">
        <v>114</v>
      </c>
    </row>
    <row r="7132" spans="1:5" hidden="1" x14ac:dyDescent="0.25">
      <c r="A7132">
        <v>1268</v>
      </c>
      <c r="B7132" t="s">
        <v>73</v>
      </c>
      <c r="C7132" t="s">
        <v>12830</v>
      </c>
      <c r="D7132">
        <v>0</v>
      </c>
      <c r="E7132">
        <v>0</v>
      </c>
    </row>
    <row r="7133" spans="1:5" hidden="1" x14ac:dyDescent="0.25">
      <c r="A7133">
        <v>846</v>
      </c>
      <c r="B7133" t="s">
        <v>344</v>
      </c>
      <c r="C7133" t="s">
        <v>7511</v>
      </c>
      <c r="D7133">
        <v>0</v>
      </c>
      <c r="E7133">
        <v>114</v>
      </c>
    </row>
    <row r="7134" spans="1:5" hidden="1" x14ac:dyDescent="0.25">
      <c r="A7134">
        <v>317</v>
      </c>
      <c r="B7134" t="s">
        <v>484</v>
      </c>
      <c r="C7134" t="s">
        <v>7512</v>
      </c>
      <c r="D7134">
        <v>0</v>
      </c>
      <c r="E7134">
        <v>114</v>
      </c>
    </row>
    <row r="7135" spans="1:5" hidden="1" x14ac:dyDescent="0.25">
      <c r="A7135">
        <v>1871</v>
      </c>
      <c r="B7135" t="s">
        <v>373</v>
      </c>
      <c r="C7135" t="s">
        <v>7513</v>
      </c>
      <c r="D7135">
        <v>0</v>
      </c>
      <c r="E7135">
        <v>114</v>
      </c>
    </row>
    <row r="7136" spans="1:5" hidden="1" x14ac:dyDescent="0.25">
      <c r="A7136">
        <v>1781</v>
      </c>
      <c r="B7136" t="s">
        <v>331</v>
      </c>
      <c r="C7136" t="s">
        <v>7514</v>
      </c>
      <c r="D7136">
        <v>0</v>
      </c>
      <c r="E7136">
        <v>114</v>
      </c>
    </row>
    <row r="7137" spans="1:5" hidden="1" x14ac:dyDescent="0.25">
      <c r="A7137">
        <v>1477</v>
      </c>
      <c r="B7137" t="s">
        <v>685</v>
      </c>
      <c r="C7137" t="s">
        <v>7515</v>
      </c>
      <c r="D7137">
        <v>0</v>
      </c>
      <c r="E7137">
        <v>114</v>
      </c>
    </row>
    <row r="7138" spans="1:5" hidden="1" x14ac:dyDescent="0.25">
      <c r="A7138">
        <v>472</v>
      </c>
      <c r="B7138" t="s">
        <v>2976</v>
      </c>
      <c r="C7138" t="s">
        <v>7516</v>
      </c>
      <c r="D7138">
        <v>0</v>
      </c>
      <c r="E7138">
        <v>114</v>
      </c>
    </row>
    <row r="7139" spans="1:5" hidden="1" x14ac:dyDescent="0.25">
      <c r="A7139">
        <v>293</v>
      </c>
      <c r="B7139" t="s">
        <v>313</v>
      </c>
      <c r="C7139" t="s">
        <v>7517</v>
      </c>
      <c r="D7139">
        <v>0</v>
      </c>
      <c r="E7139">
        <v>114</v>
      </c>
    </row>
    <row r="7140" spans="1:5" hidden="1" x14ac:dyDescent="0.25">
      <c r="A7140">
        <v>2182</v>
      </c>
      <c r="B7140" t="s">
        <v>113</v>
      </c>
      <c r="C7140" t="s">
        <v>7518</v>
      </c>
      <c r="D7140">
        <v>0</v>
      </c>
      <c r="E7140">
        <v>114</v>
      </c>
    </row>
    <row r="7141" spans="1:5" hidden="1" x14ac:dyDescent="0.25">
      <c r="A7141">
        <v>283</v>
      </c>
      <c r="B7141" t="s">
        <v>105</v>
      </c>
      <c r="C7141" t="s">
        <v>7519</v>
      </c>
      <c r="D7141">
        <v>0</v>
      </c>
      <c r="E7141">
        <v>114</v>
      </c>
    </row>
    <row r="7142" spans="1:5" hidden="1" x14ac:dyDescent="0.25">
      <c r="A7142">
        <v>459</v>
      </c>
      <c r="B7142" t="s">
        <v>556</v>
      </c>
      <c r="C7142" t="s">
        <v>7520</v>
      </c>
      <c r="D7142">
        <v>0</v>
      </c>
      <c r="E7142">
        <v>114</v>
      </c>
    </row>
    <row r="7143" spans="1:5" hidden="1" x14ac:dyDescent="0.25">
      <c r="A7143">
        <v>293</v>
      </c>
      <c r="B7143" t="s">
        <v>313</v>
      </c>
      <c r="C7143" t="s">
        <v>7521</v>
      </c>
      <c r="D7143">
        <v>0</v>
      </c>
      <c r="E7143">
        <v>114</v>
      </c>
    </row>
    <row r="7144" spans="1:5" hidden="1" x14ac:dyDescent="0.25">
      <c r="A7144">
        <v>288</v>
      </c>
      <c r="B7144" t="s">
        <v>262</v>
      </c>
      <c r="C7144" t="s">
        <v>7522</v>
      </c>
      <c r="D7144">
        <v>0</v>
      </c>
      <c r="E7144">
        <v>114</v>
      </c>
    </row>
    <row r="7145" spans="1:5" hidden="1" x14ac:dyDescent="0.25">
      <c r="A7145">
        <v>2179</v>
      </c>
      <c r="B7145" t="s">
        <v>402</v>
      </c>
      <c r="C7145" t="s">
        <v>7523</v>
      </c>
      <c r="D7145">
        <v>0</v>
      </c>
      <c r="E7145">
        <v>114</v>
      </c>
    </row>
    <row r="7146" spans="1:5" hidden="1" x14ac:dyDescent="0.25">
      <c r="A7146">
        <v>1111</v>
      </c>
      <c r="B7146" t="s">
        <v>30</v>
      </c>
      <c r="C7146" t="s">
        <v>7524</v>
      </c>
      <c r="D7146">
        <v>0</v>
      </c>
      <c r="E7146">
        <v>114</v>
      </c>
    </row>
    <row r="7147" spans="1:5" hidden="1" x14ac:dyDescent="0.25">
      <c r="A7147">
        <v>1871</v>
      </c>
      <c r="B7147" t="s">
        <v>373</v>
      </c>
      <c r="C7147" t="s">
        <v>7525</v>
      </c>
      <c r="D7147">
        <v>0</v>
      </c>
      <c r="E7147">
        <v>114</v>
      </c>
    </row>
    <row r="7148" spans="1:5" hidden="1" x14ac:dyDescent="0.25">
      <c r="A7148">
        <v>2176</v>
      </c>
      <c r="B7148" t="s">
        <v>66</v>
      </c>
      <c r="C7148" t="s">
        <v>7526</v>
      </c>
      <c r="D7148">
        <v>0</v>
      </c>
      <c r="E7148">
        <v>114</v>
      </c>
    </row>
    <row r="7149" spans="1:5" hidden="1" x14ac:dyDescent="0.25">
      <c r="A7149">
        <v>1721</v>
      </c>
      <c r="B7149" t="s">
        <v>182</v>
      </c>
      <c r="C7149" t="s">
        <v>7527</v>
      </c>
      <c r="D7149">
        <v>0</v>
      </c>
      <c r="E7149">
        <v>114</v>
      </c>
    </row>
    <row r="7150" spans="1:5" hidden="1" x14ac:dyDescent="0.25">
      <c r="A7150">
        <v>1552</v>
      </c>
      <c r="B7150" t="s">
        <v>946</v>
      </c>
      <c r="C7150" t="s">
        <v>7528</v>
      </c>
      <c r="D7150">
        <v>0</v>
      </c>
      <c r="E7150">
        <v>114</v>
      </c>
    </row>
    <row r="7151" spans="1:5" hidden="1" x14ac:dyDescent="0.25">
      <c r="A7151">
        <v>1237</v>
      </c>
      <c r="B7151" t="s">
        <v>15</v>
      </c>
      <c r="C7151" t="s">
        <v>7529</v>
      </c>
      <c r="D7151">
        <v>0</v>
      </c>
      <c r="E7151">
        <v>114</v>
      </c>
    </row>
    <row r="7152" spans="1:5" hidden="1" x14ac:dyDescent="0.25">
      <c r="A7152">
        <v>797</v>
      </c>
      <c r="B7152" t="s">
        <v>631</v>
      </c>
      <c r="C7152" t="s">
        <v>7530</v>
      </c>
      <c r="D7152">
        <v>0</v>
      </c>
      <c r="E7152">
        <v>114</v>
      </c>
    </row>
    <row r="7153" spans="1:5" hidden="1" x14ac:dyDescent="0.25">
      <c r="A7153">
        <v>1501</v>
      </c>
      <c r="B7153" t="s">
        <v>118</v>
      </c>
      <c r="C7153" t="s">
        <v>7531</v>
      </c>
      <c r="D7153">
        <v>0</v>
      </c>
      <c r="E7153">
        <v>114</v>
      </c>
    </row>
    <row r="7154" spans="1:5" hidden="1" x14ac:dyDescent="0.25">
      <c r="A7154">
        <v>414</v>
      </c>
      <c r="B7154" t="s">
        <v>49</v>
      </c>
      <c r="C7154" t="s">
        <v>7532</v>
      </c>
      <c r="D7154">
        <v>0</v>
      </c>
      <c r="E7154">
        <v>114</v>
      </c>
    </row>
    <row r="7155" spans="1:5" hidden="1" x14ac:dyDescent="0.25">
      <c r="A7155">
        <v>1501</v>
      </c>
      <c r="B7155" t="s">
        <v>118</v>
      </c>
      <c r="C7155" t="s">
        <v>7533</v>
      </c>
      <c r="D7155">
        <v>0</v>
      </c>
      <c r="E7155">
        <v>114</v>
      </c>
    </row>
    <row r="7156" spans="1:5" hidden="1" x14ac:dyDescent="0.25">
      <c r="A7156">
        <v>1111</v>
      </c>
      <c r="B7156" t="s">
        <v>30</v>
      </c>
      <c r="C7156" t="s">
        <v>7534</v>
      </c>
      <c r="D7156">
        <v>0</v>
      </c>
      <c r="E7156">
        <v>114</v>
      </c>
    </row>
    <row r="7157" spans="1:5" hidden="1" x14ac:dyDescent="0.25">
      <c r="A7157">
        <v>2033</v>
      </c>
      <c r="B7157" t="s">
        <v>4167</v>
      </c>
      <c r="C7157" t="s">
        <v>7535</v>
      </c>
      <c r="D7157">
        <v>0</v>
      </c>
      <c r="E7157">
        <v>114</v>
      </c>
    </row>
    <row r="7158" spans="1:5" hidden="1" x14ac:dyDescent="0.25">
      <c r="A7158">
        <v>1163</v>
      </c>
      <c r="B7158" t="s">
        <v>987</v>
      </c>
      <c r="C7158" t="s">
        <v>7536</v>
      </c>
      <c r="D7158">
        <v>0</v>
      </c>
      <c r="E7158">
        <v>114</v>
      </c>
    </row>
    <row r="7159" spans="1:5" hidden="1" x14ac:dyDescent="0.25">
      <c r="A7159">
        <v>382</v>
      </c>
      <c r="B7159" t="s">
        <v>9</v>
      </c>
      <c r="C7159" t="s">
        <v>7537</v>
      </c>
      <c r="D7159">
        <v>0</v>
      </c>
      <c r="E7159">
        <v>114</v>
      </c>
    </row>
    <row r="7160" spans="1:5" hidden="1" x14ac:dyDescent="0.25">
      <c r="A7160">
        <v>1025</v>
      </c>
      <c r="B7160" t="s">
        <v>413</v>
      </c>
      <c r="C7160" t="s">
        <v>7538</v>
      </c>
      <c r="D7160">
        <v>0</v>
      </c>
      <c r="E7160">
        <v>114</v>
      </c>
    </row>
    <row r="7161" spans="1:5" hidden="1" x14ac:dyDescent="0.25">
      <c r="A7161">
        <v>636</v>
      </c>
      <c r="B7161" t="s">
        <v>296</v>
      </c>
      <c r="C7161" t="s">
        <v>7539</v>
      </c>
      <c r="D7161">
        <v>0</v>
      </c>
      <c r="E7161">
        <v>114</v>
      </c>
    </row>
    <row r="7162" spans="1:5" hidden="1" x14ac:dyDescent="0.25">
      <c r="A7162">
        <v>760</v>
      </c>
      <c r="B7162" t="s">
        <v>5387</v>
      </c>
      <c r="C7162" t="s">
        <v>7540</v>
      </c>
      <c r="D7162">
        <v>0</v>
      </c>
      <c r="E7162">
        <v>114</v>
      </c>
    </row>
    <row r="7163" spans="1:5" hidden="1" x14ac:dyDescent="0.25">
      <c r="A7163">
        <v>1025</v>
      </c>
      <c r="B7163" t="s">
        <v>413</v>
      </c>
      <c r="C7163" t="s">
        <v>7541</v>
      </c>
      <c r="D7163">
        <v>0</v>
      </c>
      <c r="E7163">
        <v>114</v>
      </c>
    </row>
    <row r="7164" spans="1:5" hidden="1" x14ac:dyDescent="0.25">
      <c r="A7164">
        <v>1890</v>
      </c>
      <c r="B7164" t="s">
        <v>7542</v>
      </c>
      <c r="C7164" t="s">
        <v>7543</v>
      </c>
      <c r="D7164">
        <v>0</v>
      </c>
      <c r="E7164">
        <v>114</v>
      </c>
    </row>
    <row r="7165" spans="1:5" hidden="1" x14ac:dyDescent="0.25">
      <c r="A7165">
        <v>769</v>
      </c>
      <c r="B7165" t="s">
        <v>271</v>
      </c>
      <c r="C7165" t="s">
        <v>7544</v>
      </c>
      <c r="D7165">
        <v>0</v>
      </c>
      <c r="E7165">
        <v>114</v>
      </c>
    </row>
    <row r="7166" spans="1:5" hidden="1" x14ac:dyDescent="0.25">
      <c r="A7166">
        <v>153</v>
      </c>
      <c r="B7166" t="s">
        <v>523</v>
      </c>
      <c r="C7166" t="s">
        <v>7545</v>
      </c>
      <c r="D7166">
        <v>0</v>
      </c>
      <c r="E7166">
        <v>114</v>
      </c>
    </row>
    <row r="7167" spans="1:5" hidden="1" x14ac:dyDescent="0.25">
      <c r="A7167">
        <v>1894</v>
      </c>
      <c r="B7167" t="s">
        <v>286</v>
      </c>
      <c r="C7167" t="s">
        <v>7546</v>
      </c>
      <c r="D7167">
        <v>0</v>
      </c>
      <c r="E7167">
        <v>114</v>
      </c>
    </row>
    <row r="7168" spans="1:5" hidden="1" x14ac:dyDescent="0.25">
      <c r="A7168">
        <v>2115</v>
      </c>
      <c r="B7168" t="s">
        <v>35</v>
      </c>
      <c r="C7168" t="s">
        <v>7547</v>
      </c>
      <c r="D7168">
        <v>0</v>
      </c>
      <c r="E7168">
        <v>114</v>
      </c>
    </row>
    <row r="7169" spans="1:5" hidden="1" x14ac:dyDescent="0.25">
      <c r="A7169">
        <v>1889</v>
      </c>
      <c r="B7169" t="s">
        <v>180</v>
      </c>
      <c r="C7169" t="s">
        <v>7548</v>
      </c>
      <c r="D7169">
        <v>0</v>
      </c>
      <c r="E7169">
        <v>114</v>
      </c>
    </row>
    <row r="7170" spans="1:5" hidden="1" x14ac:dyDescent="0.25">
      <c r="A7170">
        <v>1429</v>
      </c>
      <c r="B7170" t="s">
        <v>637</v>
      </c>
      <c r="C7170" t="s">
        <v>7549</v>
      </c>
      <c r="D7170">
        <v>0</v>
      </c>
      <c r="E7170">
        <v>114</v>
      </c>
    </row>
    <row r="7171" spans="1:5" hidden="1" x14ac:dyDescent="0.25">
      <c r="A7171">
        <v>212</v>
      </c>
      <c r="B7171" t="s">
        <v>111</v>
      </c>
      <c r="C7171" t="s">
        <v>7550</v>
      </c>
      <c r="D7171">
        <v>0</v>
      </c>
      <c r="E7171">
        <v>114</v>
      </c>
    </row>
    <row r="7172" spans="1:5" hidden="1" x14ac:dyDescent="0.25">
      <c r="A7172">
        <v>1046</v>
      </c>
      <c r="B7172" t="s">
        <v>136</v>
      </c>
      <c r="C7172" t="e">
        <f>-¿Adónde iremos? ¿Adónde? -implora Marguicha mirando con los Ojos locos al marido, al hijo, al mundo, a su soledad</f>
        <v>#NAME?</v>
      </c>
      <c r="D7172">
        <v>0</v>
      </c>
      <c r="E7172">
        <v>114</v>
      </c>
    </row>
    <row r="7173" spans="1:5" hidden="1" x14ac:dyDescent="0.25">
      <c r="A7173">
        <v>1237</v>
      </c>
      <c r="B7173" t="s">
        <v>15</v>
      </c>
      <c r="C7173" t="s">
        <v>7551</v>
      </c>
      <c r="D7173">
        <v>0</v>
      </c>
      <c r="E7173">
        <v>115</v>
      </c>
    </row>
    <row r="7174" spans="1:5" hidden="1" x14ac:dyDescent="0.25">
      <c r="A7174">
        <v>414</v>
      </c>
      <c r="B7174" t="s">
        <v>49</v>
      </c>
      <c r="C7174" t="s">
        <v>7552</v>
      </c>
      <c r="D7174">
        <v>0</v>
      </c>
      <c r="E7174">
        <v>115</v>
      </c>
    </row>
    <row r="7175" spans="1:5" hidden="1" x14ac:dyDescent="0.25">
      <c r="A7175">
        <v>673</v>
      </c>
      <c r="B7175" t="s">
        <v>172</v>
      </c>
      <c r="C7175" t="s">
        <v>7553</v>
      </c>
      <c r="D7175">
        <v>0</v>
      </c>
      <c r="E7175">
        <v>115</v>
      </c>
    </row>
    <row r="7176" spans="1:5" hidden="1" x14ac:dyDescent="0.25">
      <c r="A7176">
        <v>2115</v>
      </c>
      <c r="B7176" t="s">
        <v>35</v>
      </c>
      <c r="C7176" t="s">
        <v>7554</v>
      </c>
      <c r="D7176">
        <v>0</v>
      </c>
      <c r="E7176">
        <v>115</v>
      </c>
    </row>
    <row r="7177" spans="1:5" hidden="1" x14ac:dyDescent="0.25">
      <c r="A7177">
        <v>75</v>
      </c>
      <c r="B7177" t="s">
        <v>5</v>
      </c>
      <c r="C7177" t="s">
        <v>7555</v>
      </c>
      <c r="D7177">
        <v>0</v>
      </c>
      <c r="E7177">
        <v>115</v>
      </c>
    </row>
    <row r="7178" spans="1:5" hidden="1" x14ac:dyDescent="0.25">
      <c r="A7178">
        <v>795</v>
      </c>
      <c r="B7178" t="s">
        <v>5284</v>
      </c>
      <c r="C7178" t="s">
        <v>7556</v>
      </c>
      <c r="D7178">
        <v>0</v>
      </c>
      <c r="E7178">
        <v>115</v>
      </c>
    </row>
    <row r="7179" spans="1:5" hidden="1" x14ac:dyDescent="0.25">
      <c r="A7179">
        <v>513</v>
      </c>
      <c r="B7179" t="s">
        <v>61</v>
      </c>
      <c r="C7179" t="s">
        <v>7557</v>
      </c>
      <c r="D7179">
        <v>0</v>
      </c>
      <c r="E7179">
        <v>115</v>
      </c>
    </row>
    <row r="7180" spans="1:5" hidden="1" x14ac:dyDescent="0.25">
      <c r="A7180">
        <v>261</v>
      </c>
      <c r="B7180" t="s">
        <v>40</v>
      </c>
      <c r="C7180" t="s">
        <v>12831</v>
      </c>
      <c r="D7180">
        <v>0</v>
      </c>
      <c r="E7180">
        <v>0</v>
      </c>
    </row>
    <row r="7181" spans="1:5" hidden="1" x14ac:dyDescent="0.25">
      <c r="A7181">
        <v>1860</v>
      </c>
      <c r="B7181" t="s">
        <v>348</v>
      </c>
      <c r="C7181" t="s">
        <v>7558</v>
      </c>
      <c r="D7181">
        <v>0</v>
      </c>
      <c r="E7181">
        <v>115</v>
      </c>
    </row>
    <row r="7182" spans="1:5" hidden="1" x14ac:dyDescent="0.25">
      <c r="A7182">
        <v>515</v>
      </c>
      <c r="B7182" t="s">
        <v>3538</v>
      </c>
      <c r="C7182" t="s">
        <v>7559</v>
      </c>
      <c r="D7182">
        <v>0</v>
      </c>
      <c r="E7182">
        <v>115</v>
      </c>
    </row>
    <row r="7183" spans="1:5" hidden="1" x14ac:dyDescent="0.25">
      <c r="A7183">
        <v>1954</v>
      </c>
      <c r="B7183" t="s">
        <v>83</v>
      </c>
      <c r="C7183" t="s">
        <v>7560</v>
      </c>
      <c r="D7183">
        <v>0</v>
      </c>
      <c r="E7183">
        <v>115</v>
      </c>
    </row>
    <row r="7184" spans="1:5" hidden="1" x14ac:dyDescent="0.25">
      <c r="A7184">
        <v>1860</v>
      </c>
      <c r="B7184" t="s">
        <v>348</v>
      </c>
      <c r="C7184" t="s">
        <v>7561</v>
      </c>
      <c r="D7184">
        <v>0</v>
      </c>
      <c r="E7184">
        <v>115</v>
      </c>
    </row>
    <row r="7185" spans="1:5" hidden="1" x14ac:dyDescent="0.25">
      <c r="A7185">
        <v>791</v>
      </c>
      <c r="B7185" t="s">
        <v>394</v>
      </c>
      <c r="C7185" t="s">
        <v>7562</v>
      </c>
      <c r="D7185">
        <v>0</v>
      </c>
      <c r="E7185">
        <v>115</v>
      </c>
    </row>
    <row r="7186" spans="1:5" hidden="1" x14ac:dyDescent="0.25">
      <c r="A7186">
        <v>2115</v>
      </c>
      <c r="B7186" t="s">
        <v>35</v>
      </c>
      <c r="C7186" t="s">
        <v>7563</v>
      </c>
      <c r="D7186">
        <v>0</v>
      </c>
      <c r="E7186">
        <v>115</v>
      </c>
    </row>
    <row r="7187" spans="1:5" hidden="1" x14ac:dyDescent="0.25">
      <c r="A7187">
        <v>283</v>
      </c>
      <c r="B7187" t="s">
        <v>105</v>
      </c>
      <c r="C7187" t="s">
        <v>7564</v>
      </c>
      <c r="D7187">
        <v>0</v>
      </c>
      <c r="E7187">
        <v>115</v>
      </c>
    </row>
    <row r="7188" spans="1:5" hidden="1" x14ac:dyDescent="0.25">
      <c r="A7188">
        <v>1709</v>
      </c>
      <c r="B7188" t="s">
        <v>541</v>
      </c>
      <c r="C7188" t="s">
        <v>7565</v>
      </c>
      <c r="D7188">
        <v>0</v>
      </c>
      <c r="E7188">
        <v>115</v>
      </c>
    </row>
    <row r="7189" spans="1:5" hidden="1" x14ac:dyDescent="0.25">
      <c r="A7189">
        <v>75</v>
      </c>
      <c r="B7189" t="s">
        <v>5</v>
      </c>
      <c r="C7189" t="s">
        <v>7566</v>
      </c>
      <c r="D7189">
        <v>0</v>
      </c>
      <c r="E7189">
        <v>115</v>
      </c>
    </row>
    <row r="7190" spans="1:5" hidden="1" x14ac:dyDescent="0.25">
      <c r="A7190">
        <v>1636</v>
      </c>
      <c r="B7190" t="s">
        <v>573</v>
      </c>
      <c r="C7190" t="s">
        <v>7567</v>
      </c>
      <c r="D7190">
        <v>0</v>
      </c>
      <c r="E7190">
        <v>115</v>
      </c>
    </row>
    <row r="7191" spans="1:5" hidden="1" x14ac:dyDescent="0.25">
      <c r="A7191">
        <v>405</v>
      </c>
      <c r="B7191" t="s">
        <v>189</v>
      </c>
      <c r="C7191" t="s">
        <v>7568</v>
      </c>
      <c r="D7191">
        <v>0</v>
      </c>
      <c r="E7191">
        <v>115</v>
      </c>
    </row>
    <row r="7192" spans="1:5" hidden="1" x14ac:dyDescent="0.25">
      <c r="A7192">
        <v>1876</v>
      </c>
      <c r="B7192" t="s">
        <v>57</v>
      </c>
      <c r="C7192" t="s">
        <v>7569</v>
      </c>
      <c r="D7192">
        <v>0</v>
      </c>
      <c r="E7192">
        <v>115</v>
      </c>
    </row>
    <row r="7193" spans="1:5" hidden="1" x14ac:dyDescent="0.25">
      <c r="A7193">
        <v>1860</v>
      </c>
      <c r="B7193" t="s">
        <v>348</v>
      </c>
      <c r="C7193" t="s">
        <v>7570</v>
      </c>
      <c r="D7193">
        <v>0</v>
      </c>
      <c r="E7193">
        <v>115</v>
      </c>
    </row>
    <row r="7194" spans="1:5" hidden="1" x14ac:dyDescent="0.25">
      <c r="A7194">
        <v>2220</v>
      </c>
      <c r="B7194" t="s">
        <v>360</v>
      </c>
      <c r="C7194" t="s">
        <v>7571</v>
      </c>
      <c r="D7194">
        <v>0</v>
      </c>
      <c r="E7194">
        <v>115</v>
      </c>
    </row>
    <row r="7195" spans="1:5" hidden="1" x14ac:dyDescent="0.25">
      <c r="A7195">
        <v>1864</v>
      </c>
      <c r="B7195" t="s">
        <v>254</v>
      </c>
      <c r="C7195" t="s">
        <v>7572</v>
      </c>
      <c r="D7195">
        <v>0</v>
      </c>
      <c r="E7195">
        <v>115</v>
      </c>
    </row>
    <row r="7196" spans="1:5" hidden="1" x14ac:dyDescent="0.25">
      <c r="A7196">
        <v>1669</v>
      </c>
      <c r="B7196" t="s">
        <v>176</v>
      </c>
      <c r="C7196" t="s">
        <v>7573</v>
      </c>
      <c r="D7196">
        <v>0</v>
      </c>
      <c r="E7196">
        <v>115</v>
      </c>
    </row>
    <row r="7197" spans="1:5" hidden="1" x14ac:dyDescent="0.25">
      <c r="A7197">
        <v>414</v>
      </c>
      <c r="B7197" t="s">
        <v>49</v>
      </c>
      <c r="C7197" t="s">
        <v>7574</v>
      </c>
      <c r="D7197">
        <v>0</v>
      </c>
      <c r="E7197">
        <v>115</v>
      </c>
    </row>
    <row r="7198" spans="1:5" hidden="1" x14ac:dyDescent="0.25">
      <c r="A7198">
        <v>1781</v>
      </c>
      <c r="B7198" t="s">
        <v>331</v>
      </c>
      <c r="C7198" t="s">
        <v>7575</v>
      </c>
      <c r="D7198">
        <v>0</v>
      </c>
      <c r="E7198">
        <v>115</v>
      </c>
    </row>
    <row r="7199" spans="1:5" hidden="1" x14ac:dyDescent="0.25">
      <c r="A7199">
        <v>317</v>
      </c>
      <c r="B7199" t="s">
        <v>484</v>
      </c>
      <c r="C7199" t="s">
        <v>7576</v>
      </c>
      <c r="D7199">
        <v>0</v>
      </c>
      <c r="E7199">
        <v>115</v>
      </c>
    </row>
    <row r="7200" spans="1:5" hidden="1" x14ac:dyDescent="0.25">
      <c r="A7200">
        <v>1253</v>
      </c>
      <c r="B7200" t="s">
        <v>205</v>
      </c>
      <c r="C7200" t="s">
        <v>7577</v>
      </c>
      <c r="D7200">
        <v>0</v>
      </c>
      <c r="E7200">
        <v>115</v>
      </c>
    </row>
    <row r="7201" spans="1:5" hidden="1" x14ac:dyDescent="0.25">
      <c r="A7201">
        <v>661</v>
      </c>
      <c r="B7201" t="s">
        <v>124</v>
      </c>
      <c r="C7201" t="s">
        <v>7578</v>
      </c>
      <c r="D7201">
        <v>0</v>
      </c>
      <c r="E7201">
        <v>115</v>
      </c>
    </row>
    <row r="7202" spans="1:5" hidden="1" x14ac:dyDescent="0.25">
      <c r="A7202">
        <v>800</v>
      </c>
      <c r="B7202" t="s">
        <v>491</v>
      </c>
      <c r="C7202" t="s">
        <v>7579</v>
      </c>
      <c r="D7202">
        <v>0</v>
      </c>
      <c r="E7202">
        <v>115</v>
      </c>
    </row>
    <row r="7203" spans="1:5" hidden="1" x14ac:dyDescent="0.25">
      <c r="A7203">
        <v>1284</v>
      </c>
      <c r="B7203" t="s">
        <v>13</v>
      </c>
      <c r="C7203" t="s">
        <v>7580</v>
      </c>
      <c r="D7203">
        <v>0</v>
      </c>
      <c r="E7203">
        <v>115</v>
      </c>
    </row>
    <row r="7204" spans="1:5" hidden="1" x14ac:dyDescent="0.25">
      <c r="A7204">
        <v>1284</v>
      </c>
      <c r="B7204" t="s">
        <v>13</v>
      </c>
      <c r="C7204" t="s">
        <v>7581</v>
      </c>
      <c r="D7204">
        <v>0</v>
      </c>
      <c r="E7204">
        <v>115</v>
      </c>
    </row>
    <row r="7205" spans="1:5" hidden="1" x14ac:dyDescent="0.25">
      <c r="A7205">
        <v>1543</v>
      </c>
      <c r="B7205" t="s">
        <v>6300</v>
      </c>
      <c r="C7205" t="s">
        <v>7582</v>
      </c>
      <c r="D7205">
        <v>0</v>
      </c>
      <c r="E7205">
        <v>115</v>
      </c>
    </row>
    <row r="7206" spans="1:5" hidden="1" x14ac:dyDescent="0.25">
      <c r="A7206">
        <v>435</v>
      </c>
      <c r="B7206" t="s">
        <v>126</v>
      </c>
      <c r="C7206" t="s">
        <v>7583</v>
      </c>
      <c r="D7206">
        <v>0</v>
      </c>
      <c r="E7206">
        <v>115</v>
      </c>
    </row>
    <row r="7207" spans="1:5" hidden="1" x14ac:dyDescent="0.25">
      <c r="A7207">
        <v>2292</v>
      </c>
      <c r="B7207" t="s">
        <v>1881</v>
      </c>
      <c r="C7207" t="s">
        <v>7584</v>
      </c>
      <c r="D7207">
        <v>0</v>
      </c>
      <c r="E7207">
        <v>115</v>
      </c>
    </row>
    <row r="7208" spans="1:5" hidden="1" x14ac:dyDescent="0.25">
      <c r="A7208">
        <v>2115</v>
      </c>
      <c r="B7208" t="s">
        <v>35</v>
      </c>
      <c r="C7208" t="s">
        <v>7585</v>
      </c>
      <c r="D7208">
        <v>0</v>
      </c>
      <c r="E7208">
        <v>115</v>
      </c>
    </row>
    <row r="7209" spans="1:5" hidden="1" x14ac:dyDescent="0.25">
      <c r="A7209">
        <v>270</v>
      </c>
      <c r="B7209" t="s">
        <v>53</v>
      </c>
      <c r="C7209" t="s">
        <v>7586</v>
      </c>
      <c r="D7209">
        <v>0</v>
      </c>
      <c r="E7209">
        <v>115</v>
      </c>
    </row>
    <row r="7210" spans="1:5" hidden="1" x14ac:dyDescent="0.25">
      <c r="A7210">
        <v>1926</v>
      </c>
      <c r="B7210" t="s">
        <v>1446</v>
      </c>
      <c r="C7210" t="s">
        <v>7587</v>
      </c>
      <c r="D7210">
        <v>0</v>
      </c>
      <c r="E7210">
        <v>115</v>
      </c>
    </row>
    <row r="7211" spans="1:5" hidden="1" x14ac:dyDescent="0.25">
      <c r="A7211">
        <v>1894</v>
      </c>
      <c r="B7211" t="s">
        <v>286</v>
      </c>
      <c r="C7211" t="s">
        <v>7588</v>
      </c>
      <c r="D7211">
        <v>0</v>
      </c>
      <c r="E7211">
        <v>115</v>
      </c>
    </row>
    <row r="7212" spans="1:5" hidden="1" x14ac:dyDescent="0.25">
      <c r="A7212">
        <v>459</v>
      </c>
      <c r="B7212" t="s">
        <v>556</v>
      </c>
      <c r="C7212" t="s">
        <v>7589</v>
      </c>
      <c r="D7212">
        <v>0</v>
      </c>
      <c r="E7212">
        <v>115</v>
      </c>
    </row>
    <row r="7213" spans="1:5" hidden="1" x14ac:dyDescent="0.25">
      <c r="A7213">
        <v>1894</v>
      </c>
      <c r="B7213" t="s">
        <v>286</v>
      </c>
      <c r="C7213" t="s">
        <v>12832</v>
      </c>
      <c r="D7213">
        <v>0</v>
      </c>
      <c r="E7213">
        <v>0</v>
      </c>
    </row>
    <row r="7214" spans="1:5" hidden="1" x14ac:dyDescent="0.25">
      <c r="A7214">
        <v>1732</v>
      </c>
      <c r="B7214" t="s">
        <v>3911</v>
      </c>
      <c r="C7214" t="s">
        <v>7590</v>
      </c>
      <c r="D7214">
        <v>0</v>
      </c>
      <c r="E7214">
        <v>115</v>
      </c>
    </row>
    <row r="7215" spans="1:5" hidden="1" x14ac:dyDescent="0.25">
      <c r="A7215">
        <v>1552</v>
      </c>
      <c r="B7215" t="s">
        <v>946</v>
      </c>
      <c r="C7215" t="s">
        <v>7591</v>
      </c>
      <c r="D7215">
        <v>0</v>
      </c>
      <c r="E7215">
        <v>115</v>
      </c>
    </row>
    <row r="7216" spans="1:5" hidden="1" x14ac:dyDescent="0.25">
      <c r="A7216">
        <v>1068</v>
      </c>
      <c r="B7216" t="s">
        <v>595</v>
      </c>
      <c r="C7216" t="s">
        <v>7592</v>
      </c>
      <c r="D7216">
        <v>0</v>
      </c>
      <c r="E7216">
        <v>115</v>
      </c>
    </row>
    <row r="7217" spans="1:5" hidden="1" x14ac:dyDescent="0.25">
      <c r="A7217">
        <v>757</v>
      </c>
      <c r="B7217" t="s">
        <v>1900</v>
      </c>
      <c r="C7217" t="s">
        <v>7593</v>
      </c>
      <c r="D7217">
        <v>0</v>
      </c>
      <c r="E7217">
        <v>115</v>
      </c>
    </row>
    <row r="7218" spans="1:5" hidden="1" x14ac:dyDescent="0.25">
      <c r="A7218">
        <v>2115</v>
      </c>
      <c r="B7218" t="s">
        <v>35</v>
      </c>
      <c r="C7218" t="s">
        <v>7594</v>
      </c>
      <c r="D7218">
        <v>0</v>
      </c>
      <c r="E7218">
        <v>115</v>
      </c>
    </row>
    <row r="7219" spans="1:5" hidden="1" x14ac:dyDescent="0.25">
      <c r="A7219">
        <v>1501</v>
      </c>
      <c r="B7219" t="s">
        <v>118</v>
      </c>
      <c r="C7219" t="s">
        <v>7595</v>
      </c>
      <c r="D7219">
        <v>0</v>
      </c>
      <c r="E7219">
        <v>115</v>
      </c>
    </row>
    <row r="7220" spans="1:5" hidden="1" x14ac:dyDescent="0.25">
      <c r="A7220">
        <v>1894</v>
      </c>
      <c r="B7220" t="s">
        <v>286</v>
      </c>
      <c r="C7220" t="s">
        <v>7596</v>
      </c>
      <c r="D7220">
        <v>0</v>
      </c>
      <c r="E7220">
        <v>115</v>
      </c>
    </row>
    <row r="7221" spans="1:5" hidden="1" x14ac:dyDescent="0.25">
      <c r="A7221">
        <v>1871</v>
      </c>
      <c r="B7221" t="s">
        <v>373</v>
      </c>
      <c r="C7221" t="s">
        <v>7597</v>
      </c>
      <c r="D7221">
        <v>0</v>
      </c>
      <c r="E7221">
        <v>115</v>
      </c>
    </row>
    <row r="7222" spans="1:5" hidden="1" x14ac:dyDescent="0.25">
      <c r="A7222">
        <v>2316</v>
      </c>
      <c r="B7222" t="s">
        <v>42</v>
      </c>
      <c r="C7222" t="s">
        <v>7598</v>
      </c>
      <c r="D7222">
        <v>0</v>
      </c>
      <c r="E7222">
        <v>115</v>
      </c>
    </row>
    <row r="7223" spans="1:5" hidden="1" x14ac:dyDescent="0.25">
      <c r="A7223">
        <v>1727</v>
      </c>
      <c r="B7223" t="s">
        <v>70</v>
      </c>
      <c r="C7223" t="s">
        <v>7599</v>
      </c>
      <c r="D7223">
        <v>0</v>
      </c>
      <c r="E7223">
        <v>115</v>
      </c>
    </row>
    <row r="7224" spans="1:5" hidden="1" x14ac:dyDescent="0.25">
      <c r="A7224">
        <v>891</v>
      </c>
      <c r="B7224" t="s">
        <v>387</v>
      </c>
      <c r="C7224" t="s">
        <v>7600</v>
      </c>
      <c r="D7224">
        <v>0</v>
      </c>
      <c r="E7224">
        <v>115</v>
      </c>
    </row>
    <row r="7225" spans="1:5" hidden="1" x14ac:dyDescent="0.25">
      <c r="A7225">
        <v>2185</v>
      </c>
      <c r="B7225" t="s">
        <v>510</v>
      </c>
      <c r="C7225" t="s">
        <v>7601</v>
      </c>
      <c r="D7225">
        <v>0</v>
      </c>
      <c r="E7225">
        <v>115</v>
      </c>
    </row>
    <row r="7226" spans="1:5" hidden="1" x14ac:dyDescent="0.25">
      <c r="A7226">
        <v>2115</v>
      </c>
      <c r="B7226" t="s">
        <v>35</v>
      </c>
      <c r="C7226" t="s">
        <v>7602</v>
      </c>
      <c r="D7226">
        <v>0</v>
      </c>
      <c r="E7226">
        <v>115</v>
      </c>
    </row>
    <row r="7227" spans="1:5" hidden="1" x14ac:dyDescent="0.25">
      <c r="A7227">
        <v>2236</v>
      </c>
      <c r="B7227" t="s">
        <v>90</v>
      </c>
      <c r="C7227" t="s">
        <v>7603</v>
      </c>
      <c r="D7227">
        <v>0</v>
      </c>
      <c r="E7227">
        <v>115</v>
      </c>
    </row>
    <row r="7228" spans="1:5" hidden="1" x14ac:dyDescent="0.25">
      <c r="A7228">
        <v>2249</v>
      </c>
      <c r="B7228" t="s">
        <v>59</v>
      </c>
      <c r="C7228" t="s">
        <v>7604</v>
      </c>
      <c r="D7228">
        <v>0</v>
      </c>
      <c r="E7228">
        <v>115</v>
      </c>
    </row>
    <row r="7229" spans="1:5" hidden="1" x14ac:dyDescent="0.25">
      <c r="A7229">
        <v>1876</v>
      </c>
      <c r="B7229" t="s">
        <v>57</v>
      </c>
      <c r="C7229" t="e">
        <f>-¡Hola, viejo [11]!El viejo Rafa ha puesto su tenducho de ponche y se desgañita diciendo que es el mejor del mundo</f>
        <v>#NAME?</v>
      </c>
      <c r="D7229">
        <v>0</v>
      </c>
      <c r="E7229">
        <v>115</v>
      </c>
    </row>
    <row r="7230" spans="1:5" hidden="1" x14ac:dyDescent="0.25">
      <c r="A7230">
        <v>2205</v>
      </c>
      <c r="B7230" t="s">
        <v>1557</v>
      </c>
      <c r="C7230" t="s">
        <v>7605</v>
      </c>
      <c r="D7230">
        <v>0</v>
      </c>
      <c r="E7230">
        <v>115</v>
      </c>
    </row>
    <row r="7231" spans="1:5" hidden="1" x14ac:dyDescent="0.25">
      <c r="A7231">
        <v>1189</v>
      </c>
      <c r="B7231" t="s">
        <v>562</v>
      </c>
      <c r="C7231" t="s">
        <v>7606</v>
      </c>
      <c r="D7231">
        <v>0</v>
      </c>
      <c r="E7231">
        <v>115</v>
      </c>
    </row>
    <row r="7232" spans="1:5" hidden="1" x14ac:dyDescent="0.25">
      <c r="A7232">
        <v>243</v>
      </c>
      <c r="B7232" t="s">
        <v>276</v>
      </c>
      <c r="C7232" t="s">
        <v>7607</v>
      </c>
      <c r="D7232">
        <v>0</v>
      </c>
      <c r="E7232">
        <v>115</v>
      </c>
    </row>
    <row r="7233" spans="1:5" hidden="1" x14ac:dyDescent="0.25">
      <c r="A7233">
        <v>1432</v>
      </c>
      <c r="B7233" t="s">
        <v>233</v>
      </c>
      <c r="C7233" t="s">
        <v>7608</v>
      </c>
      <c r="D7233">
        <v>0</v>
      </c>
      <c r="E7233">
        <v>115</v>
      </c>
    </row>
    <row r="7234" spans="1:5" hidden="1" x14ac:dyDescent="0.25">
      <c r="A7234">
        <v>2219</v>
      </c>
      <c r="B7234" t="s">
        <v>396</v>
      </c>
      <c r="C7234" t="s">
        <v>7609</v>
      </c>
      <c r="D7234">
        <v>0</v>
      </c>
      <c r="E7234">
        <v>115</v>
      </c>
    </row>
    <row r="7235" spans="1:5" hidden="1" x14ac:dyDescent="0.25">
      <c r="A7235">
        <v>1199</v>
      </c>
      <c r="B7235" t="s">
        <v>1596</v>
      </c>
      <c r="C7235" t="s">
        <v>7610</v>
      </c>
      <c r="D7235">
        <v>0</v>
      </c>
      <c r="E7235">
        <v>115</v>
      </c>
    </row>
    <row r="7236" spans="1:5" hidden="1" x14ac:dyDescent="0.25">
      <c r="A7236">
        <v>2142</v>
      </c>
      <c r="B7236" t="s">
        <v>156</v>
      </c>
      <c r="C7236" t="s">
        <v>7611</v>
      </c>
      <c r="D7236">
        <v>0</v>
      </c>
      <c r="E7236">
        <v>115</v>
      </c>
    </row>
    <row r="7237" spans="1:5" hidden="1" x14ac:dyDescent="0.25">
      <c r="A7237">
        <v>1111</v>
      </c>
      <c r="B7237" t="s">
        <v>30</v>
      </c>
      <c r="C7237" t="s">
        <v>7612</v>
      </c>
      <c r="D7237">
        <v>0</v>
      </c>
      <c r="E7237">
        <v>115</v>
      </c>
    </row>
    <row r="7238" spans="1:5" hidden="1" x14ac:dyDescent="0.25">
      <c r="A7238">
        <v>536</v>
      </c>
      <c r="B7238" t="s">
        <v>3795</v>
      </c>
      <c r="C7238" t="s">
        <v>7613</v>
      </c>
      <c r="D7238">
        <v>0</v>
      </c>
      <c r="E7238">
        <v>115</v>
      </c>
    </row>
    <row r="7239" spans="1:5" hidden="1" x14ac:dyDescent="0.25">
      <c r="A7239">
        <v>1697</v>
      </c>
      <c r="B7239" t="s">
        <v>163</v>
      </c>
      <c r="C7239" t="s">
        <v>7614</v>
      </c>
      <c r="D7239">
        <v>0</v>
      </c>
      <c r="E7239">
        <v>115</v>
      </c>
    </row>
    <row r="7240" spans="1:5" hidden="1" x14ac:dyDescent="0.25">
      <c r="A7240">
        <v>2115</v>
      </c>
      <c r="B7240" t="s">
        <v>35</v>
      </c>
      <c r="C7240" t="s">
        <v>7615</v>
      </c>
      <c r="D7240">
        <v>0</v>
      </c>
      <c r="E7240">
        <v>115</v>
      </c>
    </row>
    <row r="7241" spans="1:5" hidden="1" x14ac:dyDescent="0.25">
      <c r="A7241">
        <v>1111</v>
      </c>
      <c r="B7241" t="s">
        <v>30</v>
      </c>
      <c r="C7241" t="s">
        <v>7616</v>
      </c>
      <c r="D7241">
        <v>0</v>
      </c>
      <c r="E7241">
        <v>115</v>
      </c>
    </row>
    <row r="7242" spans="1:5" hidden="1" x14ac:dyDescent="0.25">
      <c r="A7242">
        <v>2212</v>
      </c>
      <c r="B7242" t="s">
        <v>11</v>
      </c>
      <c r="C7242" t="s">
        <v>7617</v>
      </c>
      <c r="D7242">
        <v>0</v>
      </c>
      <c r="E7242">
        <v>115</v>
      </c>
    </row>
    <row r="7243" spans="1:5" hidden="1" x14ac:dyDescent="0.25">
      <c r="A7243">
        <v>1894</v>
      </c>
      <c r="B7243" t="s">
        <v>286</v>
      </c>
      <c r="C7243" t="s">
        <v>7618</v>
      </c>
      <c r="D7243">
        <v>0</v>
      </c>
      <c r="E7243">
        <v>115</v>
      </c>
    </row>
    <row r="7244" spans="1:5" hidden="1" x14ac:dyDescent="0.25">
      <c r="A7244">
        <v>382</v>
      </c>
      <c r="B7244" t="s">
        <v>9</v>
      </c>
      <c r="C7244" t="s">
        <v>7619</v>
      </c>
      <c r="D7244">
        <v>0</v>
      </c>
      <c r="E7244">
        <v>115</v>
      </c>
    </row>
    <row r="7245" spans="1:5" hidden="1" x14ac:dyDescent="0.25">
      <c r="A7245">
        <v>728</v>
      </c>
      <c r="B7245" t="s">
        <v>3881</v>
      </c>
      <c r="C7245" t="s">
        <v>7620</v>
      </c>
      <c r="D7245">
        <v>0</v>
      </c>
      <c r="E7245">
        <v>115</v>
      </c>
    </row>
    <row r="7246" spans="1:5" hidden="1" x14ac:dyDescent="0.25">
      <c r="A7246">
        <v>243</v>
      </c>
      <c r="B7246" t="s">
        <v>276</v>
      </c>
      <c r="C7246" t="s">
        <v>7621</v>
      </c>
      <c r="D7246">
        <v>0</v>
      </c>
      <c r="E7246">
        <v>115</v>
      </c>
    </row>
    <row r="7247" spans="1:5" hidden="1" x14ac:dyDescent="0.25">
      <c r="A7247">
        <v>1876</v>
      </c>
      <c r="B7247" t="s">
        <v>57</v>
      </c>
      <c r="C7247" t="s">
        <v>7622</v>
      </c>
      <c r="D7247">
        <v>0</v>
      </c>
      <c r="E7247">
        <v>115</v>
      </c>
    </row>
    <row r="7248" spans="1:5" hidden="1" x14ac:dyDescent="0.25">
      <c r="A7248">
        <v>2273</v>
      </c>
      <c r="B7248" t="s">
        <v>2083</v>
      </c>
      <c r="C7248" t="s">
        <v>7623</v>
      </c>
      <c r="D7248">
        <v>0</v>
      </c>
      <c r="E7248">
        <v>115</v>
      </c>
    </row>
    <row r="7249" spans="1:5" hidden="1" x14ac:dyDescent="0.25">
      <c r="A7249">
        <v>511</v>
      </c>
      <c r="B7249" t="s">
        <v>239</v>
      </c>
      <c r="C7249" t="s">
        <v>7624</v>
      </c>
      <c r="D7249">
        <v>0</v>
      </c>
      <c r="E7249">
        <v>115</v>
      </c>
    </row>
    <row r="7250" spans="1:5" hidden="1" x14ac:dyDescent="0.25">
      <c r="A7250">
        <v>1111</v>
      </c>
      <c r="B7250" t="s">
        <v>30</v>
      </c>
      <c r="C7250" t="s">
        <v>7625</v>
      </c>
      <c r="D7250">
        <v>0</v>
      </c>
      <c r="E7250">
        <v>115</v>
      </c>
    </row>
    <row r="7251" spans="1:5" hidden="1" x14ac:dyDescent="0.25">
      <c r="A7251">
        <v>2115</v>
      </c>
      <c r="B7251" t="s">
        <v>35</v>
      </c>
      <c r="C7251" t="s">
        <v>7626</v>
      </c>
      <c r="D7251">
        <v>0</v>
      </c>
      <c r="E7251">
        <v>115</v>
      </c>
    </row>
    <row r="7252" spans="1:5" hidden="1" x14ac:dyDescent="0.25">
      <c r="A7252">
        <v>893</v>
      </c>
      <c r="B7252" t="s">
        <v>80</v>
      </c>
      <c r="C7252" t="s">
        <v>7627</v>
      </c>
      <c r="D7252">
        <v>0</v>
      </c>
      <c r="E7252">
        <v>115</v>
      </c>
    </row>
    <row r="7253" spans="1:5" hidden="1" x14ac:dyDescent="0.25">
      <c r="A7253">
        <v>1876</v>
      </c>
      <c r="B7253" t="s">
        <v>57</v>
      </c>
      <c r="C7253" t="s">
        <v>7628</v>
      </c>
      <c r="D7253">
        <v>0</v>
      </c>
      <c r="E7253">
        <v>115</v>
      </c>
    </row>
    <row r="7254" spans="1:5" hidden="1" x14ac:dyDescent="0.25">
      <c r="A7254">
        <v>1111</v>
      </c>
      <c r="B7254" t="s">
        <v>30</v>
      </c>
      <c r="C7254" t="s">
        <v>7629</v>
      </c>
      <c r="D7254">
        <v>0</v>
      </c>
      <c r="E7254">
        <v>115</v>
      </c>
    </row>
    <row r="7255" spans="1:5" hidden="1" x14ac:dyDescent="0.25">
      <c r="A7255">
        <v>35</v>
      </c>
      <c r="B7255" t="s">
        <v>7630</v>
      </c>
      <c r="C7255" t="s">
        <v>7631</v>
      </c>
      <c r="D7255">
        <v>0</v>
      </c>
      <c r="E7255">
        <v>115</v>
      </c>
    </row>
    <row r="7256" spans="1:5" hidden="1" x14ac:dyDescent="0.25">
      <c r="A7256">
        <v>2236</v>
      </c>
      <c r="B7256" t="s">
        <v>90</v>
      </c>
      <c r="C7256" t="s">
        <v>7632</v>
      </c>
      <c r="D7256">
        <v>0</v>
      </c>
      <c r="E7256">
        <v>116</v>
      </c>
    </row>
    <row r="7257" spans="1:5" hidden="1" x14ac:dyDescent="0.25">
      <c r="A7257">
        <v>714</v>
      </c>
      <c r="B7257" t="s">
        <v>7048</v>
      </c>
      <c r="C7257" t="s">
        <v>7633</v>
      </c>
      <c r="D7257">
        <v>0</v>
      </c>
      <c r="E7257">
        <v>116</v>
      </c>
    </row>
    <row r="7258" spans="1:5" hidden="1" x14ac:dyDescent="0.25">
      <c r="A7258">
        <v>587</v>
      </c>
      <c r="B7258" t="s">
        <v>289</v>
      </c>
      <c r="C7258" t="s">
        <v>7634</v>
      </c>
      <c r="D7258">
        <v>0</v>
      </c>
      <c r="E7258">
        <v>116</v>
      </c>
    </row>
    <row r="7259" spans="1:5" hidden="1" x14ac:dyDescent="0.25">
      <c r="A7259">
        <v>1575</v>
      </c>
      <c r="B7259" t="s">
        <v>19</v>
      </c>
      <c r="C7259" t="s">
        <v>7635</v>
      </c>
      <c r="D7259">
        <v>0</v>
      </c>
      <c r="E7259">
        <v>116</v>
      </c>
    </row>
    <row r="7260" spans="1:5" hidden="1" x14ac:dyDescent="0.25">
      <c r="A7260">
        <v>1396</v>
      </c>
      <c r="B7260" t="s">
        <v>145</v>
      </c>
      <c r="C7260" t="s">
        <v>7636</v>
      </c>
      <c r="D7260">
        <v>0</v>
      </c>
      <c r="E7260">
        <v>116</v>
      </c>
    </row>
    <row r="7261" spans="1:5" hidden="1" x14ac:dyDescent="0.25">
      <c r="A7261">
        <v>2299</v>
      </c>
      <c r="B7261" t="s">
        <v>338</v>
      </c>
      <c r="C7261" t="s">
        <v>7637</v>
      </c>
      <c r="D7261">
        <v>0</v>
      </c>
      <c r="E7261">
        <v>116</v>
      </c>
    </row>
    <row r="7262" spans="1:5" hidden="1" x14ac:dyDescent="0.25">
      <c r="A7262">
        <v>301</v>
      </c>
      <c r="B7262" t="s">
        <v>1630</v>
      </c>
      <c r="C7262" t="s">
        <v>7638</v>
      </c>
      <c r="D7262">
        <v>0</v>
      </c>
      <c r="E7262">
        <v>116</v>
      </c>
    </row>
    <row r="7263" spans="1:5" hidden="1" x14ac:dyDescent="0.25">
      <c r="A7263">
        <v>1125</v>
      </c>
      <c r="B7263" t="s">
        <v>1608</v>
      </c>
      <c r="C7263" t="s">
        <v>7639</v>
      </c>
      <c r="D7263">
        <v>0</v>
      </c>
      <c r="E7263">
        <v>116</v>
      </c>
    </row>
    <row r="7264" spans="1:5" hidden="1" x14ac:dyDescent="0.25">
      <c r="A7264">
        <v>2142</v>
      </c>
      <c r="B7264" t="s">
        <v>156</v>
      </c>
      <c r="C7264" t="s">
        <v>7640</v>
      </c>
      <c r="D7264">
        <v>0</v>
      </c>
      <c r="E7264">
        <v>116</v>
      </c>
    </row>
    <row r="7265" spans="1:5" hidden="1" x14ac:dyDescent="0.25">
      <c r="A7265">
        <v>770</v>
      </c>
      <c r="B7265" t="s">
        <v>2162</v>
      </c>
      <c r="C7265" t="s">
        <v>7641</v>
      </c>
      <c r="D7265">
        <v>0</v>
      </c>
      <c r="E7265">
        <v>116</v>
      </c>
    </row>
    <row r="7266" spans="1:5" hidden="1" x14ac:dyDescent="0.25">
      <c r="A7266">
        <v>1502</v>
      </c>
      <c r="B7266" t="s">
        <v>847</v>
      </c>
      <c r="C7266" t="s">
        <v>7642</v>
      </c>
      <c r="D7266">
        <v>0</v>
      </c>
      <c r="E7266">
        <v>116</v>
      </c>
    </row>
    <row r="7267" spans="1:5" hidden="1" x14ac:dyDescent="0.25">
      <c r="A7267">
        <v>1318</v>
      </c>
      <c r="B7267" t="s">
        <v>547</v>
      </c>
      <c r="C7267" t="s">
        <v>7643</v>
      </c>
      <c r="D7267">
        <v>0</v>
      </c>
      <c r="E7267">
        <v>116</v>
      </c>
    </row>
    <row r="7268" spans="1:5" hidden="1" x14ac:dyDescent="0.25">
      <c r="A7268">
        <v>929</v>
      </c>
      <c r="B7268" t="s">
        <v>325</v>
      </c>
      <c r="C7268" t="s">
        <v>7644</v>
      </c>
      <c r="D7268">
        <v>0</v>
      </c>
      <c r="E7268">
        <v>116</v>
      </c>
    </row>
    <row r="7269" spans="1:5" hidden="1" x14ac:dyDescent="0.25">
      <c r="A7269">
        <v>1875</v>
      </c>
      <c r="B7269" t="s">
        <v>107</v>
      </c>
      <c r="C7269" t="s">
        <v>7645</v>
      </c>
      <c r="D7269">
        <v>0</v>
      </c>
      <c r="E7269">
        <v>116</v>
      </c>
    </row>
    <row r="7270" spans="1:5" hidden="1" x14ac:dyDescent="0.25">
      <c r="A7270">
        <v>365</v>
      </c>
      <c r="B7270" t="s">
        <v>109</v>
      </c>
      <c r="C7270" t="s">
        <v>7646</v>
      </c>
      <c r="D7270">
        <v>0</v>
      </c>
      <c r="E7270">
        <v>116</v>
      </c>
    </row>
    <row r="7271" spans="1:5" hidden="1" x14ac:dyDescent="0.25">
      <c r="A7271">
        <v>382</v>
      </c>
      <c r="B7271" t="s">
        <v>9</v>
      </c>
      <c r="C7271" t="s">
        <v>7647</v>
      </c>
      <c r="D7271">
        <v>0</v>
      </c>
      <c r="E7271">
        <v>116</v>
      </c>
    </row>
    <row r="7272" spans="1:5" hidden="1" x14ac:dyDescent="0.25">
      <c r="A7272">
        <v>1453</v>
      </c>
      <c r="B7272" t="s">
        <v>2955</v>
      </c>
      <c r="C7272" t="s">
        <v>7648</v>
      </c>
      <c r="D7272">
        <v>0</v>
      </c>
      <c r="E7272">
        <v>116</v>
      </c>
    </row>
    <row r="7273" spans="1:5" hidden="1" x14ac:dyDescent="0.25">
      <c r="A7273">
        <v>2295</v>
      </c>
      <c r="B7273" t="s">
        <v>7649</v>
      </c>
      <c r="C7273" t="s">
        <v>7650</v>
      </c>
      <c r="D7273">
        <v>0</v>
      </c>
      <c r="E7273">
        <v>116</v>
      </c>
    </row>
    <row r="7274" spans="1:5" hidden="1" x14ac:dyDescent="0.25">
      <c r="A7274">
        <v>898</v>
      </c>
      <c r="B7274" t="s">
        <v>421</v>
      </c>
      <c r="C7274" t="s">
        <v>7651</v>
      </c>
      <c r="D7274">
        <v>0</v>
      </c>
      <c r="E7274">
        <v>116</v>
      </c>
    </row>
    <row r="7275" spans="1:5" hidden="1" x14ac:dyDescent="0.25">
      <c r="A7275">
        <v>1505</v>
      </c>
      <c r="B7275" t="s">
        <v>224</v>
      </c>
      <c r="C7275" t="s">
        <v>7652</v>
      </c>
      <c r="D7275">
        <v>0</v>
      </c>
      <c r="E7275">
        <v>116</v>
      </c>
    </row>
    <row r="7276" spans="1:5" hidden="1" x14ac:dyDescent="0.25">
      <c r="A7276">
        <v>1111</v>
      </c>
      <c r="B7276" t="s">
        <v>30</v>
      </c>
      <c r="C7276" t="s">
        <v>7653</v>
      </c>
      <c r="D7276">
        <v>0</v>
      </c>
      <c r="E7276">
        <v>116</v>
      </c>
    </row>
    <row r="7277" spans="1:5" hidden="1" x14ac:dyDescent="0.25">
      <c r="A7277">
        <v>1875</v>
      </c>
      <c r="B7277" t="s">
        <v>107</v>
      </c>
      <c r="C7277" t="s">
        <v>7654</v>
      </c>
      <c r="D7277">
        <v>0</v>
      </c>
      <c r="E7277">
        <v>116</v>
      </c>
    </row>
    <row r="7278" spans="1:5" hidden="1" x14ac:dyDescent="0.25">
      <c r="A7278">
        <v>382</v>
      </c>
      <c r="B7278" t="s">
        <v>9</v>
      </c>
      <c r="C7278" t="s">
        <v>7655</v>
      </c>
      <c r="D7278">
        <v>0</v>
      </c>
      <c r="E7278">
        <v>116</v>
      </c>
    </row>
    <row r="7279" spans="1:5" hidden="1" x14ac:dyDescent="0.25">
      <c r="A7279">
        <v>435</v>
      </c>
      <c r="B7279" t="s">
        <v>126</v>
      </c>
      <c r="C7279" t="s">
        <v>7656</v>
      </c>
      <c r="D7279">
        <v>0</v>
      </c>
      <c r="E7279">
        <v>116</v>
      </c>
    </row>
    <row r="7280" spans="1:5" hidden="1" x14ac:dyDescent="0.25">
      <c r="A7280">
        <v>1371</v>
      </c>
      <c r="B7280" t="s">
        <v>4323</v>
      </c>
      <c r="C7280" t="s">
        <v>7657</v>
      </c>
      <c r="D7280">
        <v>0</v>
      </c>
      <c r="E7280">
        <v>116</v>
      </c>
    </row>
    <row r="7281" spans="1:5" hidden="1" x14ac:dyDescent="0.25">
      <c r="A7281">
        <v>382</v>
      </c>
      <c r="B7281" t="s">
        <v>9</v>
      </c>
      <c r="C7281" t="s">
        <v>7658</v>
      </c>
      <c r="D7281">
        <v>0</v>
      </c>
      <c r="E7281">
        <v>116</v>
      </c>
    </row>
    <row r="7282" spans="1:5" hidden="1" x14ac:dyDescent="0.25">
      <c r="A7282">
        <v>2115</v>
      </c>
      <c r="B7282" t="s">
        <v>35</v>
      </c>
      <c r="C7282" t="s">
        <v>7659</v>
      </c>
      <c r="D7282">
        <v>0</v>
      </c>
      <c r="E7282">
        <v>116</v>
      </c>
    </row>
    <row r="7283" spans="1:5" hidden="1" x14ac:dyDescent="0.25">
      <c r="A7283">
        <v>1960</v>
      </c>
      <c r="B7283" t="s">
        <v>1411</v>
      </c>
      <c r="C7283" t="s">
        <v>7660</v>
      </c>
      <c r="D7283">
        <v>0</v>
      </c>
      <c r="E7283">
        <v>116</v>
      </c>
    </row>
    <row r="7284" spans="1:5" hidden="1" x14ac:dyDescent="0.25">
      <c r="A7284">
        <v>2115</v>
      </c>
      <c r="B7284" t="s">
        <v>35</v>
      </c>
      <c r="C7284" t="s">
        <v>7661</v>
      </c>
      <c r="D7284">
        <v>0</v>
      </c>
      <c r="E7284">
        <v>116</v>
      </c>
    </row>
    <row r="7285" spans="1:5" hidden="1" x14ac:dyDescent="0.25">
      <c r="A7285">
        <v>582</v>
      </c>
      <c r="B7285" t="s">
        <v>1644</v>
      </c>
      <c r="C7285" t="s">
        <v>7662</v>
      </c>
      <c r="D7285">
        <v>0</v>
      </c>
      <c r="E7285">
        <v>116</v>
      </c>
    </row>
    <row r="7286" spans="1:5" hidden="1" x14ac:dyDescent="0.25">
      <c r="A7286">
        <v>1876</v>
      </c>
      <c r="B7286" t="s">
        <v>57</v>
      </c>
      <c r="C7286" t="s">
        <v>7663</v>
      </c>
      <c r="D7286">
        <v>0</v>
      </c>
      <c r="E7286">
        <v>116</v>
      </c>
    </row>
    <row r="7287" spans="1:5" hidden="1" x14ac:dyDescent="0.25">
      <c r="A7287">
        <v>265</v>
      </c>
      <c r="B7287" t="s">
        <v>256</v>
      </c>
      <c r="C7287" t="s">
        <v>7664</v>
      </c>
      <c r="D7287">
        <v>0</v>
      </c>
      <c r="E7287">
        <v>116</v>
      </c>
    </row>
    <row r="7288" spans="1:5" hidden="1" x14ac:dyDescent="0.25">
      <c r="A7288">
        <v>613</v>
      </c>
      <c r="B7288" t="s">
        <v>4620</v>
      </c>
      <c r="C7288" t="s">
        <v>7665</v>
      </c>
      <c r="D7288">
        <v>0</v>
      </c>
      <c r="E7288">
        <v>116</v>
      </c>
    </row>
    <row r="7289" spans="1:5" hidden="1" x14ac:dyDescent="0.25">
      <c r="A7289">
        <v>790</v>
      </c>
      <c r="B7289" t="s">
        <v>942</v>
      </c>
      <c r="C7289" t="s">
        <v>7666</v>
      </c>
      <c r="D7289">
        <v>0</v>
      </c>
      <c r="E7289">
        <v>116</v>
      </c>
    </row>
    <row r="7290" spans="1:5" hidden="1" x14ac:dyDescent="0.25">
      <c r="A7290">
        <v>61</v>
      </c>
      <c r="B7290" t="s">
        <v>123</v>
      </c>
      <c r="C7290" t="s">
        <v>7667</v>
      </c>
      <c r="D7290">
        <v>0</v>
      </c>
      <c r="E7290">
        <v>116</v>
      </c>
    </row>
    <row r="7291" spans="1:5" hidden="1" x14ac:dyDescent="0.25">
      <c r="A7291">
        <v>513</v>
      </c>
      <c r="B7291" t="s">
        <v>61</v>
      </c>
      <c r="C7291" t="s">
        <v>7668</v>
      </c>
      <c r="D7291">
        <v>0</v>
      </c>
      <c r="E7291">
        <v>116</v>
      </c>
    </row>
    <row r="7292" spans="1:5" hidden="1" x14ac:dyDescent="0.25">
      <c r="A7292">
        <v>988</v>
      </c>
      <c r="B7292" t="s">
        <v>317</v>
      </c>
      <c r="C7292" t="s">
        <v>7669</v>
      </c>
      <c r="D7292">
        <v>0</v>
      </c>
      <c r="E7292">
        <v>116</v>
      </c>
    </row>
    <row r="7293" spans="1:5" hidden="1" x14ac:dyDescent="0.25">
      <c r="A7293">
        <v>2241</v>
      </c>
      <c r="B7293" t="s">
        <v>5608</v>
      </c>
      <c r="C7293" t="s">
        <v>7670</v>
      </c>
      <c r="D7293">
        <v>0</v>
      </c>
      <c r="E7293">
        <v>116</v>
      </c>
    </row>
    <row r="7294" spans="1:5" hidden="1" x14ac:dyDescent="0.25">
      <c r="A7294">
        <v>513</v>
      </c>
      <c r="B7294" t="s">
        <v>61</v>
      </c>
      <c r="C7294" t="e">
        <f>-Bastaría sólo lo del ropero -dijo Gamboa, lentamente - Cigarrillos, dos botellas de pisco, una colección de ganzúas</f>
        <v>#NAME?</v>
      </c>
      <c r="D7294">
        <v>0</v>
      </c>
      <c r="E7294">
        <v>116</v>
      </c>
    </row>
    <row r="7295" spans="1:5" hidden="1" x14ac:dyDescent="0.25">
      <c r="A7295">
        <v>1464</v>
      </c>
      <c r="B7295" t="s">
        <v>55</v>
      </c>
      <c r="C7295" t="s">
        <v>7671</v>
      </c>
      <c r="D7295">
        <v>0</v>
      </c>
      <c r="E7295">
        <v>116</v>
      </c>
    </row>
    <row r="7296" spans="1:5" hidden="1" x14ac:dyDescent="0.25">
      <c r="A7296">
        <v>152</v>
      </c>
      <c r="B7296" t="s">
        <v>1294</v>
      </c>
      <c r="C7296" t="s">
        <v>7672</v>
      </c>
      <c r="D7296">
        <v>0</v>
      </c>
      <c r="E7296">
        <v>116</v>
      </c>
    </row>
    <row r="7297" spans="1:5" hidden="1" x14ac:dyDescent="0.25">
      <c r="A7297">
        <v>1316</v>
      </c>
      <c r="B7297" t="s">
        <v>1332</v>
      </c>
      <c r="C7297" t="s">
        <v>7673</v>
      </c>
      <c r="D7297">
        <v>0</v>
      </c>
      <c r="E7297">
        <v>116</v>
      </c>
    </row>
    <row r="7298" spans="1:5" hidden="1" x14ac:dyDescent="0.25">
      <c r="A7298">
        <v>1098</v>
      </c>
      <c r="B7298" t="s">
        <v>502</v>
      </c>
      <c r="C7298" t="s">
        <v>7674</v>
      </c>
      <c r="D7298">
        <v>0</v>
      </c>
      <c r="E7298">
        <v>116</v>
      </c>
    </row>
    <row r="7299" spans="1:5" hidden="1" x14ac:dyDescent="0.25">
      <c r="A7299">
        <v>2316</v>
      </c>
      <c r="B7299" t="s">
        <v>42</v>
      </c>
      <c r="C7299" t="s">
        <v>7675</v>
      </c>
      <c r="D7299">
        <v>0</v>
      </c>
      <c r="E7299">
        <v>116</v>
      </c>
    </row>
    <row r="7300" spans="1:5" hidden="1" x14ac:dyDescent="0.25">
      <c r="A7300">
        <v>525</v>
      </c>
      <c r="B7300" t="s">
        <v>678</v>
      </c>
      <c r="C7300" t="s">
        <v>7676</v>
      </c>
      <c r="D7300">
        <v>0</v>
      </c>
      <c r="E7300">
        <v>116</v>
      </c>
    </row>
    <row r="7301" spans="1:5" hidden="1" x14ac:dyDescent="0.25">
      <c r="A7301">
        <v>414</v>
      </c>
      <c r="B7301" t="s">
        <v>49</v>
      </c>
      <c r="C7301" t="s">
        <v>7677</v>
      </c>
      <c r="D7301">
        <v>0</v>
      </c>
      <c r="E7301">
        <v>116</v>
      </c>
    </row>
    <row r="7302" spans="1:5" hidden="1" x14ac:dyDescent="0.25">
      <c r="A7302">
        <v>793</v>
      </c>
      <c r="B7302" t="s">
        <v>981</v>
      </c>
      <c r="C7302" t="s">
        <v>7678</v>
      </c>
      <c r="D7302">
        <v>0</v>
      </c>
      <c r="E7302">
        <v>116</v>
      </c>
    </row>
    <row r="7303" spans="1:5" hidden="1" x14ac:dyDescent="0.25">
      <c r="A7303">
        <v>2176</v>
      </c>
      <c r="B7303" t="s">
        <v>66</v>
      </c>
      <c r="C7303" t="s">
        <v>7679</v>
      </c>
      <c r="D7303">
        <v>0</v>
      </c>
      <c r="E7303">
        <v>116</v>
      </c>
    </row>
    <row r="7304" spans="1:5" hidden="1" x14ac:dyDescent="0.25">
      <c r="A7304">
        <v>757</v>
      </c>
      <c r="B7304" t="s">
        <v>1900</v>
      </c>
      <c r="C7304" t="s">
        <v>7680</v>
      </c>
      <c r="D7304">
        <v>0</v>
      </c>
      <c r="E7304">
        <v>116</v>
      </c>
    </row>
    <row r="7305" spans="1:5" hidden="1" x14ac:dyDescent="0.25">
      <c r="A7305">
        <v>23</v>
      </c>
      <c r="B7305" t="s">
        <v>1952</v>
      </c>
      <c r="C7305" t="s">
        <v>7681</v>
      </c>
      <c r="D7305">
        <v>0</v>
      </c>
      <c r="E7305">
        <v>116</v>
      </c>
    </row>
    <row r="7306" spans="1:5" hidden="1" x14ac:dyDescent="0.25">
      <c r="A7306">
        <v>75</v>
      </c>
      <c r="B7306" t="s">
        <v>5</v>
      </c>
      <c r="C7306" t="s">
        <v>7682</v>
      </c>
      <c r="D7306">
        <v>0</v>
      </c>
      <c r="E7306">
        <v>116</v>
      </c>
    </row>
    <row r="7307" spans="1:5" hidden="1" x14ac:dyDescent="0.25">
      <c r="A7307">
        <v>846</v>
      </c>
      <c r="B7307" t="s">
        <v>344</v>
      </c>
      <c r="C7307" t="s">
        <v>7683</v>
      </c>
      <c r="D7307">
        <v>0</v>
      </c>
      <c r="E7307">
        <v>116</v>
      </c>
    </row>
    <row r="7308" spans="1:5" hidden="1" x14ac:dyDescent="0.25">
      <c r="A7308">
        <v>1025</v>
      </c>
      <c r="B7308" t="s">
        <v>413</v>
      </c>
      <c r="C7308" t="s">
        <v>7684</v>
      </c>
      <c r="D7308">
        <v>0</v>
      </c>
      <c r="E7308">
        <v>116</v>
      </c>
    </row>
    <row r="7309" spans="1:5" hidden="1" x14ac:dyDescent="0.25">
      <c r="A7309">
        <v>1098</v>
      </c>
      <c r="B7309" t="s">
        <v>502</v>
      </c>
      <c r="C7309" t="s">
        <v>7685</v>
      </c>
      <c r="D7309">
        <v>0</v>
      </c>
      <c r="E7309">
        <v>116</v>
      </c>
    </row>
    <row r="7310" spans="1:5" hidden="1" x14ac:dyDescent="0.25">
      <c r="A7310">
        <v>893</v>
      </c>
      <c r="B7310" t="s">
        <v>80</v>
      </c>
      <c r="C7310" t="s">
        <v>7686</v>
      </c>
      <c r="D7310">
        <v>0</v>
      </c>
      <c r="E7310">
        <v>116</v>
      </c>
    </row>
    <row r="7311" spans="1:5" hidden="1" x14ac:dyDescent="0.25">
      <c r="A7311">
        <v>754</v>
      </c>
      <c r="B7311" t="s">
        <v>1242</v>
      </c>
      <c r="C7311" t="s">
        <v>7687</v>
      </c>
      <c r="D7311">
        <v>0</v>
      </c>
      <c r="E7311">
        <v>116</v>
      </c>
    </row>
    <row r="7312" spans="1:5" hidden="1" x14ac:dyDescent="0.25">
      <c r="A7312">
        <v>1074</v>
      </c>
      <c r="B7312" t="s">
        <v>3195</v>
      </c>
      <c r="C7312" t="s">
        <v>7688</v>
      </c>
      <c r="D7312">
        <v>0</v>
      </c>
      <c r="E7312">
        <v>116</v>
      </c>
    </row>
    <row r="7313" spans="1:5" hidden="1" x14ac:dyDescent="0.25">
      <c r="A7313">
        <v>2294</v>
      </c>
      <c r="B7313" t="s">
        <v>71</v>
      </c>
      <c r="C7313" t="s">
        <v>7689</v>
      </c>
      <c r="D7313">
        <v>0</v>
      </c>
      <c r="E7313">
        <v>116</v>
      </c>
    </row>
    <row r="7314" spans="1:5" hidden="1" x14ac:dyDescent="0.25">
      <c r="A7314">
        <v>2236</v>
      </c>
      <c r="B7314" t="s">
        <v>90</v>
      </c>
      <c r="C7314" t="s">
        <v>7690</v>
      </c>
      <c r="D7314">
        <v>0</v>
      </c>
      <c r="E7314">
        <v>117</v>
      </c>
    </row>
    <row r="7315" spans="1:5" hidden="1" x14ac:dyDescent="0.25">
      <c r="A7315">
        <v>2115</v>
      </c>
      <c r="B7315" t="s">
        <v>35</v>
      </c>
      <c r="C7315" t="s">
        <v>7691</v>
      </c>
      <c r="D7315">
        <v>0</v>
      </c>
      <c r="E7315">
        <v>117</v>
      </c>
    </row>
    <row r="7316" spans="1:5" hidden="1" x14ac:dyDescent="0.25">
      <c r="A7316">
        <v>1048</v>
      </c>
      <c r="B7316" t="s">
        <v>670</v>
      </c>
      <c r="C7316" t="s">
        <v>7692</v>
      </c>
      <c r="D7316">
        <v>0</v>
      </c>
      <c r="E7316">
        <v>117</v>
      </c>
    </row>
    <row r="7317" spans="1:5" hidden="1" x14ac:dyDescent="0.25">
      <c r="A7317">
        <v>642</v>
      </c>
      <c r="B7317" t="s">
        <v>676</v>
      </c>
      <c r="C7317" t="s">
        <v>7693</v>
      </c>
      <c r="D7317">
        <v>0</v>
      </c>
      <c r="E7317">
        <v>117</v>
      </c>
    </row>
    <row r="7318" spans="1:5" hidden="1" x14ac:dyDescent="0.25">
      <c r="A7318">
        <v>1111</v>
      </c>
      <c r="B7318" t="s">
        <v>30</v>
      </c>
      <c r="C7318" t="s">
        <v>7694</v>
      </c>
      <c r="D7318">
        <v>0</v>
      </c>
      <c r="E7318">
        <v>117</v>
      </c>
    </row>
    <row r="7319" spans="1:5" hidden="1" x14ac:dyDescent="0.25">
      <c r="A7319">
        <v>2176</v>
      </c>
      <c r="B7319" t="s">
        <v>66</v>
      </c>
      <c r="C7319" t="s">
        <v>7695</v>
      </c>
      <c r="D7319">
        <v>0</v>
      </c>
      <c r="E7319">
        <v>117</v>
      </c>
    </row>
    <row r="7320" spans="1:5" hidden="1" x14ac:dyDescent="0.25">
      <c r="A7320">
        <v>846</v>
      </c>
      <c r="B7320" t="s">
        <v>344</v>
      </c>
      <c r="C7320" t="s">
        <v>7696</v>
      </c>
      <c r="D7320">
        <v>0</v>
      </c>
      <c r="E7320">
        <v>117</v>
      </c>
    </row>
    <row r="7321" spans="1:5" hidden="1" x14ac:dyDescent="0.25">
      <c r="A7321">
        <v>846</v>
      </c>
      <c r="B7321" t="s">
        <v>344</v>
      </c>
      <c r="C7321" t="s">
        <v>7697</v>
      </c>
      <c r="D7321">
        <v>0</v>
      </c>
      <c r="E7321">
        <v>117</v>
      </c>
    </row>
    <row r="7322" spans="1:5" hidden="1" x14ac:dyDescent="0.25">
      <c r="A7322">
        <v>212</v>
      </c>
      <c r="B7322" t="s">
        <v>111</v>
      </c>
      <c r="C7322" t="s">
        <v>7698</v>
      </c>
      <c r="D7322">
        <v>0</v>
      </c>
      <c r="E7322">
        <v>117</v>
      </c>
    </row>
    <row r="7323" spans="1:5" hidden="1" x14ac:dyDescent="0.25">
      <c r="A7323">
        <v>438</v>
      </c>
      <c r="B7323" t="s">
        <v>1971</v>
      </c>
      <c r="C7323" t="s">
        <v>7699</v>
      </c>
      <c r="D7323">
        <v>0</v>
      </c>
      <c r="E7323">
        <v>117</v>
      </c>
    </row>
    <row r="7324" spans="1:5" hidden="1" x14ac:dyDescent="0.25">
      <c r="A7324">
        <v>365</v>
      </c>
      <c r="B7324" t="s">
        <v>109</v>
      </c>
      <c r="C7324" t="s">
        <v>7700</v>
      </c>
      <c r="D7324">
        <v>0</v>
      </c>
      <c r="E7324">
        <v>117</v>
      </c>
    </row>
    <row r="7325" spans="1:5" hidden="1" x14ac:dyDescent="0.25">
      <c r="A7325">
        <v>365</v>
      </c>
      <c r="B7325" t="s">
        <v>109</v>
      </c>
      <c r="C7325" t="s">
        <v>7701</v>
      </c>
      <c r="D7325">
        <v>0</v>
      </c>
      <c r="E7325">
        <v>117</v>
      </c>
    </row>
    <row r="7326" spans="1:5" hidden="1" x14ac:dyDescent="0.25">
      <c r="A7326">
        <v>1237</v>
      </c>
      <c r="B7326" t="s">
        <v>15</v>
      </c>
      <c r="C7326" t="s">
        <v>7702</v>
      </c>
      <c r="D7326">
        <v>0</v>
      </c>
      <c r="E7326">
        <v>117</v>
      </c>
    </row>
    <row r="7327" spans="1:5" hidden="1" x14ac:dyDescent="0.25">
      <c r="A7327">
        <v>1968</v>
      </c>
      <c r="B7327" t="s">
        <v>849</v>
      </c>
      <c r="C7327" t="s">
        <v>7703</v>
      </c>
      <c r="D7327">
        <v>0</v>
      </c>
      <c r="E7327">
        <v>117</v>
      </c>
    </row>
    <row r="7328" spans="1:5" hidden="1" x14ac:dyDescent="0.25">
      <c r="A7328">
        <v>1414</v>
      </c>
      <c r="B7328" t="s">
        <v>533</v>
      </c>
      <c r="C7328" t="s">
        <v>7704</v>
      </c>
      <c r="D7328">
        <v>0</v>
      </c>
      <c r="E7328">
        <v>117</v>
      </c>
    </row>
    <row r="7329" spans="1:5" hidden="1" x14ac:dyDescent="0.25">
      <c r="A7329">
        <v>1858</v>
      </c>
      <c r="B7329" t="s">
        <v>315</v>
      </c>
      <c r="C7329" t="s">
        <v>7705</v>
      </c>
      <c r="D7329">
        <v>0</v>
      </c>
      <c r="E7329">
        <v>117</v>
      </c>
    </row>
    <row r="7330" spans="1:5" hidden="1" x14ac:dyDescent="0.25">
      <c r="A7330">
        <v>2220</v>
      </c>
      <c r="B7330" t="s">
        <v>360</v>
      </c>
      <c r="C7330" t="s">
        <v>7706</v>
      </c>
      <c r="D7330">
        <v>0</v>
      </c>
      <c r="E7330">
        <v>117</v>
      </c>
    </row>
    <row r="7331" spans="1:5" hidden="1" x14ac:dyDescent="0.25">
      <c r="A7331">
        <v>136</v>
      </c>
      <c r="B7331" t="s">
        <v>170</v>
      </c>
      <c r="C7331" t="s">
        <v>7707</v>
      </c>
      <c r="D7331">
        <v>0</v>
      </c>
      <c r="E7331">
        <v>117</v>
      </c>
    </row>
    <row r="7332" spans="1:5" hidden="1" x14ac:dyDescent="0.25">
      <c r="A7332">
        <v>898</v>
      </c>
      <c r="B7332" t="s">
        <v>421</v>
      </c>
      <c r="C7332" t="s">
        <v>7708</v>
      </c>
      <c r="D7332">
        <v>0</v>
      </c>
      <c r="E7332">
        <v>117</v>
      </c>
    </row>
    <row r="7333" spans="1:5" hidden="1" x14ac:dyDescent="0.25">
      <c r="A7333">
        <v>1815</v>
      </c>
      <c r="B7333" t="s">
        <v>7709</v>
      </c>
      <c r="C7333" t="s">
        <v>7710</v>
      </c>
      <c r="D7333">
        <v>0</v>
      </c>
      <c r="E7333">
        <v>117</v>
      </c>
    </row>
    <row r="7334" spans="1:5" hidden="1" x14ac:dyDescent="0.25">
      <c r="A7334">
        <v>382</v>
      </c>
      <c r="B7334" t="s">
        <v>9</v>
      </c>
      <c r="C7334" t="s">
        <v>7711</v>
      </c>
      <c r="D7334">
        <v>0</v>
      </c>
      <c r="E7334">
        <v>117</v>
      </c>
    </row>
    <row r="7335" spans="1:5" hidden="1" x14ac:dyDescent="0.25">
      <c r="A7335">
        <v>1823</v>
      </c>
      <c r="B7335" t="s">
        <v>1576</v>
      </c>
      <c r="C7335" t="s">
        <v>7712</v>
      </c>
      <c r="D7335">
        <v>0</v>
      </c>
      <c r="E7335">
        <v>117</v>
      </c>
    </row>
    <row r="7336" spans="1:5" hidden="1" x14ac:dyDescent="0.25">
      <c r="A7336">
        <v>1225</v>
      </c>
      <c r="B7336" t="s">
        <v>44</v>
      </c>
      <c r="C7336" t="s">
        <v>7713</v>
      </c>
      <c r="D7336">
        <v>0</v>
      </c>
      <c r="E7336">
        <v>117</v>
      </c>
    </row>
    <row r="7337" spans="1:5" hidden="1" x14ac:dyDescent="0.25">
      <c r="A7337">
        <v>382</v>
      </c>
      <c r="B7337" t="s">
        <v>9</v>
      </c>
      <c r="C7337" t="s">
        <v>7714</v>
      </c>
      <c r="D7337">
        <v>0</v>
      </c>
      <c r="E7337">
        <v>117</v>
      </c>
    </row>
    <row r="7338" spans="1:5" hidden="1" x14ac:dyDescent="0.25">
      <c r="A7338">
        <v>1781</v>
      </c>
      <c r="B7338" t="s">
        <v>331</v>
      </c>
      <c r="C7338" t="s">
        <v>7715</v>
      </c>
      <c r="D7338">
        <v>0</v>
      </c>
      <c r="E7338">
        <v>117</v>
      </c>
    </row>
    <row r="7339" spans="1:5" hidden="1" x14ac:dyDescent="0.25">
      <c r="A7339">
        <v>2033</v>
      </c>
      <c r="B7339" t="s">
        <v>4167</v>
      </c>
      <c r="C7339" t="s">
        <v>7716</v>
      </c>
      <c r="D7339">
        <v>0</v>
      </c>
      <c r="E7339">
        <v>117</v>
      </c>
    </row>
    <row r="7340" spans="1:5" hidden="1" x14ac:dyDescent="0.25">
      <c r="A7340">
        <v>673</v>
      </c>
      <c r="B7340" t="s">
        <v>172</v>
      </c>
      <c r="C7340" t="s">
        <v>7717</v>
      </c>
      <c r="D7340">
        <v>0</v>
      </c>
      <c r="E7340">
        <v>117</v>
      </c>
    </row>
    <row r="7341" spans="1:5" hidden="1" x14ac:dyDescent="0.25">
      <c r="A7341">
        <v>2236</v>
      </c>
      <c r="B7341" t="s">
        <v>90</v>
      </c>
      <c r="C7341" t="s">
        <v>7718</v>
      </c>
      <c r="D7341">
        <v>0</v>
      </c>
      <c r="E7341">
        <v>117</v>
      </c>
    </row>
    <row r="7342" spans="1:5" hidden="1" x14ac:dyDescent="0.25">
      <c r="A7342">
        <v>1253</v>
      </c>
      <c r="B7342" t="s">
        <v>205</v>
      </c>
      <c r="C7342" t="s">
        <v>7719</v>
      </c>
      <c r="D7342">
        <v>0</v>
      </c>
      <c r="E7342">
        <v>117</v>
      </c>
    </row>
    <row r="7343" spans="1:5" hidden="1" x14ac:dyDescent="0.25">
      <c r="A7343">
        <v>1964</v>
      </c>
      <c r="B7343" t="s">
        <v>342</v>
      </c>
      <c r="C7343" t="s">
        <v>7720</v>
      </c>
      <c r="D7343">
        <v>0</v>
      </c>
      <c r="E7343">
        <v>117</v>
      </c>
    </row>
    <row r="7344" spans="1:5" hidden="1" x14ac:dyDescent="0.25">
      <c r="A7344">
        <v>2182</v>
      </c>
      <c r="B7344" t="s">
        <v>113</v>
      </c>
      <c r="C7344" t="s">
        <v>7721</v>
      </c>
      <c r="D7344">
        <v>0</v>
      </c>
      <c r="E7344">
        <v>117</v>
      </c>
    </row>
    <row r="7345" spans="1:5" hidden="1" x14ac:dyDescent="0.25">
      <c r="A7345">
        <v>661</v>
      </c>
      <c r="B7345" t="s">
        <v>124</v>
      </c>
      <c r="C7345" t="s">
        <v>7722</v>
      </c>
      <c r="D7345">
        <v>0</v>
      </c>
      <c r="E7345">
        <v>117</v>
      </c>
    </row>
    <row r="7346" spans="1:5" hidden="1" x14ac:dyDescent="0.25">
      <c r="A7346">
        <v>2294</v>
      </c>
      <c r="B7346" t="s">
        <v>71</v>
      </c>
      <c r="C7346" t="s">
        <v>7723</v>
      </c>
      <c r="D7346">
        <v>0</v>
      </c>
      <c r="E7346">
        <v>117</v>
      </c>
    </row>
    <row r="7347" spans="1:5" hidden="1" x14ac:dyDescent="0.25">
      <c r="A7347">
        <v>1798</v>
      </c>
      <c r="B7347" t="s">
        <v>2951</v>
      </c>
      <c r="C7347" t="s">
        <v>12833</v>
      </c>
      <c r="D7347">
        <v>0</v>
      </c>
      <c r="E7347">
        <v>0</v>
      </c>
    </row>
    <row r="7348" spans="1:5" hidden="1" x14ac:dyDescent="0.25">
      <c r="A7348">
        <v>1237</v>
      </c>
      <c r="B7348" t="s">
        <v>15</v>
      </c>
      <c r="C7348" t="s">
        <v>7724</v>
      </c>
      <c r="D7348">
        <v>0</v>
      </c>
      <c r="E7348">
        <v>117</v>
      </c>
    </row>
    <row r="7349" spans="1:5" hidden="1" x14ac:dyDescent="0.25">
      <c r="A7349">
        <v>1237</v>
      </c>
      <c r="B7349" t="s">
        <v>15</v>
      </c>
      <c r="C7349" t="s">
        <v>7725</v>
      </c>
      <c r="D7349">
        <v>0</v>
      </c>
      <c r="E7349">
        <v>117</v>
      </c>
    </row>
    <row r="7350" spans="1:5" hidden="1" x14ac:dyDescent="0.25">
      <c r="A7350">
        <v>673</v>
      </c>
      <c r="B7350" t="s">
        <v>172</v>
      </c>
      <c r="C7350" t="s">
        <v>7726</v>
      </c>
      <c r="D7350">
        <v>0</v>
      </c>
      <c r="E7350">
        <v>117</v>
      </c>
    </row>
    <row r="7351" spans="1:5" hidden="1" x14ac:dyDescent="0.25">
      <c r="A7351">
        <v>1237</v>
      </c>
      <c r="B7351" t="s">
        <v>15</v>
      </c>
      <c r="C7351" t="s">
        <v>7727</v>
      </c>
      <c r="D7351">
        <v>0</v>
      </c>
      <c r="E7351">
        <v>117</v>
      </c>
    </row>
    <row r="7352" spans="1:5" hidden="1" x14ac:dyDescent="0.25">
      <c r="A7352">
        <v>153</v>
      </c>
      <c r="B7352" t="s">
        <v>523</v>
      </c>
      <c r="C7352" t="s">
        <v>7728</v>
      </c>
      <c r="D7352">
        <v>0</v>
      </c>
      <c r="E7352">
        <v>117</v>
      </c>
    </row>
    <row r="7353" spans="1:5" hidden="1" x14ac:dyDescent="0.25">
      <c r="A7353">
        <v>1237</v>
      </c>
      <c r="B7353" t="s">
        <v>15</v>
      </c>
      <c r="C7353" t="s">
        <v>7729</v>
      </c>
      <c r="D7353">
        <v>0</v>
      </c>
      <c r="E7353">
        <v>117</v>
      </c>
    </row>
    <row r="7354" spans="1:5" hidden="1" x14ac:dyDescent="0.25">
      <c r="A7354">
        <v>2316</v>
      </c>
      <c r="B7354" t="s">
        <v>42</v>
      </c>
      <c r="C7354" t="s">
        <v>7730</v>
      </c>
      <c r="D7354">
        <v>0</v>
      </c>
      <c r="E7354">
        <v>117</v>
      </c>
    </row>
    <row r="7355" spans="1:5" hidden="1" x14ac:dyDescent="0.25">
      <c r="A7355">
        <v>1111</v>
      </c>
      <c r="B7355" t="s">
        <v>30</v>
      </c>
      <c r="C7355" t="s">
        <v>7731</v>
      </c>
      <c r="D7355">
        <v>0</v>
      </c>
      <c r="E7355">
        <v>117</v>
      </c>
    </row>
    <row r="7356" spans="1:5" hidden="1" x14ac:dyDescent="0.25">
      <c r="A7356">
        <v>2176</v>
      </c>
      <c r="B7356" t="s">
        <v>66</v>
      </c>
      <c r="C7356" t="s">
        <v>7732</v>
      </c>
      <c r="D7356">
        <v>0</v>
      </c>
      <c r="E7356">
        <v>117</v>
      </c>
    </row>
    <row r="7357" spans="1:5" hidden="1" x14ac:dyDescent="0.25">
      <c r="A7357">
        <v>513</v>
      </c>
      <c r="B7357" t="s">
        <v>61</v>
      </c>
      <c r="C7357" t="s">
        <v>12834</v>
      </c>
      <c r="D7357">
        <v>0</v>
      </c>
      <c r="E7357">
        <v>0</v>
      </c>
    </row>
    <row r="7358" spans="1:5" hidden="1" x14ac:dyDescent="0.25">
      <c r="A7358">
        <v>1889</v>
      </c>
      <c r="B7358" t="s">
        <v>180</v>
      </c>
      <c r="C7358" t="s">
        <v>7733</v>
      </c>
      <c r="D7358">
        <v>0</v>
      </c>
      <c r="E7358">
        <v>117</v>
      </c>
    </row>
    <row r="7359" spans="1:5" hidden="1" x14ac:dyDescent="0.25">
      <c r="A7359">
        <v>1098</v>
      </c>
      <c r="B7359" t="s">
        <v>502</v>
      </c>
      <c r="C7359" t="s">
        <v>7734</v>
      </c>
      <c r="D7359">
        <v>0</v>
      </c>
      <c r="E7359">
        <v>117</v>
      </c>
    </row>
    <row r="7360" spans="1:5" hidden="1" x14ac:dyDescent="0.25">
      <c r="A7360">
        <v>2141</v>
      </c>
      <c r="B7360" t="s">
        <v>328</v>
      </c>
      <c r="C7360" t="s">
        <v>7735</v>
      </c>
      <c r="D7360">
        <v>0</v>
      </c>
      <c r="E7360">
        <v>117</v>
      </c>
    </row>
    <row r="7361" spans="1:5" hidden="1" x14ac:dyDescent="0.25">
      <c r="A7361">
        <v>258</v>
      </c>
      <c r="B7361" t="s">
        <v>380</v>
      </c>
      <c r="C7361" t="s">
        <v>7736</v>
      </c>
      <c r="D7361">
        <v>0</v>
      </c>
      <c r="E7361">
        <v>117</v>
      </c>
    </row>
    <row r="7362" spans="1:5" hidden="1" x14ac:dyDescent="0.25">
      <c r="A7362">
        <v>513</v>
      </c>
      <c r="B7362" t="s">
        <v>61</v>
      </c>
      <c r="C7362" t="s">
        <v>7737</v>
      </c>
      <c r="D7362">
        <v>0</v>
      </c>
      <c r="E7362">
        <v>117</v>
      </c>
    </row>
    <row r="7363" spans="1:5" hidden="1" x14ac:dyDescent="0.25">
      <c r="A7363">
        <v>1111</v>
      </c>
      <c r="B7363" t="s">
        <v>30</v>
      </c>
      <c r="C7363" t="s">
        <v>7738</v>
      </c>
      <c r="D7363">
        <v>0</v>
      </c>
      <c r="E7363">
        <v>117</v>
      </c>
    </row>
    <row r="7364" spans="1:5" hidden="1" x14ac:dyDescent="0.25">
      <c r="A7364">
        <v>1271</v>
      </c>
      <c r="B7364" t="s">
        <v>1254</v>
      </c>
      <c r="C7364" t="s">
        <v>7739</v>
      </c>
      <c r="D7364">
        <v>0</v>
      </c>
      <c r="E7364">
        <v>117</v>
      </c>
    </row>
    <row r="7365" spans="1:5" hidden="1" x14ac:dyDescent="0.25">
      <c r="A7365">
        <v>1111</v>
      </c>
      <c r="B7365" t="s">
        <v>30</v>
      </c>
      <c r="C7365" t="s">
        <v>7740</v>
      </c>
      <c r="D7365">
        <v>0</v>
      </c>
      <c r="E7365">
        <v>117</v>
      </c>
    </row>
    <row r="7366" spans="1:5" hidden="1" x14ac:dyDescent="0.25">
      <c r="A7366">
        <v>1559</v>
      </c>
      <c r="B7366" t="s">
        <v>1172</v>
      </c>
      <c r="C7366" t="s">
        <v>7741</v>
      </c>
      <c r="D7366">
        <v>0</v>
      </c>
      <c r="E7366">
        <v>117</v>
      </c>
    </row>
    <row r="7367" spans="1:5" hidden="1" x14ac:dyDescent="0.25">
      <c r="A7367">
        <v>1669</v>
      </c>
      <c r="B7367" t="s">
        <v>176</v>
      </c>
      <c r="C7367" t="s">
        <v>7742</v>
      </c>
      <c r="D7367">
        <v>0</v>
      </c>
      <c r="E7367">
        <v>117</v>
      </c>
    </row>
    <row r="7368" spans="1:5" hidden="1" x14ac:dyDescent="0.25">
      <c r="A7368">
        <v>1080</v>
      </c>
      <c r="B7368" t="s">
        <v>1008</v>
      </c>
      <c r="C7368" t="s">
        <v>7743</v>
      </c>
      <c r="D7368">
        <v>0</v>
      </c>
      <c r="E7368">
        <v>117</v>
      </c>
    </row>
    <row r="7369" spans="1:5" hidden="1" x14ac:dyDescent="0.25">
      <c r="A7369">
        <v>1111</v>
      </c>
      <c r="B7369" t="s">
        <v>30</v>
      </c>
      <c r="C7369" t="s">
        <v>7744</v>
      </c>
      <c r="D7369">
        <v>0</v>
      </c>
      <c r="E7369">
        <v>117</v>
      </c>
    </row>
    <row r="7370" spans="1:5" hidden="1" x14ac:dyDescent="0.25">
      <c r="A7370">
        <v>1025</v>
      </c>
      <c r="B7370" t="s">
        <v>413</v>
      </c>
      <c r="C7370" t="s">
        <v>7745</v>
      </c>
      <c r="D7370">
        <v>0</v>
      </c>
      <c r="E7370">
        <v>117</v>
      </c>
    </row>
    <row r="7371" spans="1:5" hidden="1" x14ac:dyDescent="0.25">
      <c r="A7371">
        <v>1703</v>
      </c>
      <c r="B7371" t="s">
        <v>3164</v>
      </c>
      <c r="C7371" t="s">
        <v>7746</v>
      </c>
      <c r="D7371">
        <v>0</v>
      </c>
      <c r="E7371">
        <v>117</v>
      </c>
    </row>
    <row r="7372" spans="1:5" hidden="1" x14ac:dyDescent="0.25">
      <c r="A7372">
        <v>519</v>
      </c>
      <c r="B7372" t="s">
        <v>7747</v>
      </c>
      <c r="C7372" t="s">
        <v>7748</v>
      </c>
      <c r="D7372">
        <v>0</v>
      </c>
      <c r="E7372">
        <v>117</v>
      </c>
    </row>
    <row r="7373" spans="1:5" hidden="1" x14ac:dyDescent="0.25">
      <c r="A7373">
        <v>1317</v>
      </c>
      <c r="B7373" t="s">
        <v>825</v>
      </c>
      <c r="C7373" t="s">
        <v>7749</v>
      </c>
      <c r="D7373">
        <v>0</v>
      </c>
      <c r="E7373">
        <v>117</v>
      </c>
    </row>
    <row r="7374" spans="1:5" hidden="1" x14ac:dyDescent="0.25">
      <c r="A7374">
        <v>1429</v>
      </c>
      <c r="B7374" t="s">
        <v>637</v>
      </c>
      <c r="C7374" t="s">
        <v>7750</v>
      </c>
      <c r="D7374">
        <v>0</v>
      </c>
      <c r="E7374">
        <v>117</v>
      </c>
    </row>
    <row r="7375" spans="1:5" hidden="1" x14ac:dyDescent="0.25">
      <c r="A7375">
        <v>2152</v>
      </c>
      <c r="B7375" t="s">
        <v>589</v>
      </c>
      <c r="C7375" t="s">
        <v>7751</v>
      </c>
      <c r="D7375">
        <v>0</v>
      </c>
      <c r="E7375">
        <v>117</v>
      </c>
    </row>
    <row r="7376" spans="1:5" hidden="1" x14ac:dyDescent="0.25">
      <c r="A7376">
        <v>1695</v>
      </c>
      <c r="B7376" t="s">
        <v>25</v>
      </c>
      <c r="C7376" t="s">
        <v>7752</v>
      </c>
      <c r="D7376">
        <v>0</v>
      </c>
      <c r="E7376">
        <v>117</v>
      </c>
    </row>
    <row r="7377" spans="1:5" hidden="1" x14ac:dyDescent="0.25">
      <c r="A7377">
        <v>75</v>
      </c>
      <c r="B7377" t="s">
        <v>5</v>
      </c>
      <c r="C7377" t="s">
        <v>7753</v>
      </c>
      <c r="D7377">
        <v>0</v>
      </c>
      <c r="E7377">
        <v>117</v>
      </c>
    </row>
    <row r="7378" spans="1:5" hidden="1" x14ac:dyDescent="0.25">
      <c r="A7378">
        <v>265</v>
      </c>
      <c r="B7378" t="s">
        <v>256</v>
      </c>
      <c r="C7378" t="s">
        <v>7754</v>
      </c>
      <c r="D7378">
        <v>0</v>
      </c>
      <c r="E7378">
        <v>117</v>
      </c>
    </row>
    <row r="7379" spans="1:5" hidden="1" x14ac:dyDescent="0.25">
      <c r="A7379">
        <v>265</v>
      </c>
      <c r="B7379" t="s">
        <v>256</v>
      </c>
      <c r="C7379" t="s">
        <v>7755</v>
      </c>
      <c r="D7379">
        <v>0</v>
      </c>
      <c r="E7379">
        <v>117</v>
      </c>
    </row>
    <row r="7380" spans="1:5" hidden="1" x14ac:dyDescent="0.25">
      <c r="A7380">
        <v>2115</v>
      </c>
      <c r="B7380" t="s">
        <v>35</v>
      </c>
      <c r="C7380" t="s">
        <v>7756</v>
      </c>
      <c r="D7380">
        <v>0</v>
      </c>
      <c r="E7380">
        <v>117</v>
      </c>
    </row>
    <row r="7381" spans="1:5" hidden="1" x14ac:dyDescent="0.25">
      <c r="A7381">
        <v>212</v>
      </c>
      <c r="B7381" t="s">
        <v>111</v>
      </c>
      <c r="C7381" t="s">
        <v>7757</v>
      </c>
      <c r="D7381">
        <v>0</v>
      </c>
      <c r="E7381">
        <v>117</v>
      </c>
    </row>
    <row r="7382" spans="1:5" hidden="1" x14ac:dyDescent="0.25">
      <c r="A7382">
        <v>1552</v>
      </c>
      <c r="B7382" t="s">
        <v>946</v>
      </c>
      <c r="C7382" t="s">
        <v>7758</v>
      </c>
      <c r="D7382">
        <v>0</v>
      </c>
      <c r="E7382">
        <v>117</v>
      </c>
    </row>
    <row r="7383" spans="1:5" hidden="1" x14ac:dyDescent="0.25">
      <c r="A7383">
        <v>1876</v>
      </c>
      <c r="B7383" t="s">
        <v>57</v>
      </c>
      <c r="C7383" t="s">
        <v>7759</v>
      </c>
      <c r="D7383">
        <v>0</v>
      </c>
      <c r="E7383">
        <v>117</v>
      </c>
    </row>
    <row r="7384" spans="1:5" hidden="1" x14ac:dyDescent="0.25">
      <c r="A7384">
        <v>232</v>
      </c>
      <c r="B7384" t="s">
        <v>1501</v>
      </c>
      <c r="C7384" t="s">
        <v>7760</v>
      </c>
      <c r="D7384">
        <v>0</v>
      </c>
      <c r="E7384">
        <v>117</v>
      </c>
    </row>
    <row r="7385" spans="1:5" hidden="1" x14ac:dyDescent="0.25">
      <c r="A7385">
        <v>1695</v>
      </c>
      <c r="B7385" t="s">
        <v>25</v>
      </c>
      <c r="C7385" t="s">
        <v>7761</v>
      </c>
      <c r="D7385">
        <v>0</v>
      </c>
      <c r="E7385">
        <v>117</v>
      </c>
    </row>
    <row r="7386" spans="1:5" hidden="1" x14ac:dyDescent="0.25">
      <c r="A7386">
        <v>261</v>
      </c>
      <c r="B7386" t="s">
        <v>40</v>
      </c>
      <c r="C7386" t="s">
        <v>7762</v>
      </c>
      <c r="D7386">
        <v>0</v>
      </c>
      <c r="E7386">
        <v>118</v>
      </c>
    </row>
    <row r="7387" spans="1:5" hidden="1" x14ac:dyDescent="0.25">
      <c r="A7387">
        <v>2103</v>
      </c>
      <c r="B7387" t="s">
        <v>226</v>
      </c>
      <c r="C7387" t="s">
        <v>7763</v>
      </c>
      <c r="D7387">
        <v>0</v>
      </c>
      <c r="E7387">
        <v>118</v>
      </c>
    </row>
    <row r="7388" spans="1:5" hidden="1" x14ac:dyDescent="0.25">
      <c r="A7388">
        <v>1237</v>
      </c>
      <c r="B7388" t="s">
        <v>15</v>
      </c>
      <c r="C7388" t="s">
        <v>7764</v>
      </c>
      <c r="D7388">
        <v>0</v>
      </c>
      <c r="E7388">
        <v>118</v>
      </c>
    </row>
    <row r="7389" spans="1:5" hidden="1" x14ac:dyDescent="0.25">
      <c r="A7389">
        <v>1875</v>
      </c>
      <c r="B7389" t="s">
        <v>107</v>
      </c>
      <c r="C7389" t="e">
        <f>-no soy supersticiosa - dijo ella, sin dejar de reír- no trabajo gratis y ya Estoy vieja para que me cuenten historias</f>
        <v>#NAME?</v>
      </c>
      <c r="D7389">
        <v>0</v>
      </c>
      <c r="E7389">
        <v>118</v>
      </c>
    </row>
    <row r="7390" spans="1:5" hidden="1" x14ac:dyDescent="0.25">
      <c r="A7390">
        <v>1046</v>
      </c>
      <c r="B7390" t="s">
        <v>136</v>
      </c>
      <c r="C7390" t="s">
        <v>7765</v>
      </c>
      <c r="D7390">
        <v>0</v>
      </c>
      <c r="E7390">
        <v>118</v>
      </c>
    </row>
    <row r="7391" spans="1:5" hidden="1" x14ac:dyDescent="0.25">
      <c r="A7391">
        <v>1889</v>
      </c>
      <c r="B7391" t="s">
        <v>180</v>
      </c>
      <c r="C7391" t="s">
        <v>7766</v>
      </c>
      <c r="D7391">
        <v>0</v>
      </c>
      <c r="E7391">
        <v>118</v>
      </c>
    </row>
    <row r="7392" spans="1:5" hidden="1" x14ac:dyDescent="0.25">
      <c r="A7392">
        <v>2146</v>
      </c>
      <c r="B7392" t="s">
        <v>3037</v>
      </c>
      <c r="C7392" t="s">
        <v>7767</v>
      </c>
      <c r="D7392">
        <v>0</v>
      </c>
      <c r="E7392">
        <v>118</v>
      </c>
    </row>
    <row r="7393" spans="1:5" hidden="1" x14ac:dyDescent="0.25">
      <c r="A7393">
        <v>48</v>
      </c>
      <c r="B7393" t="s">
        <v>3526</v>
      </c>
      <c r="C7393" t="s">
        <v>7768</v>
      </c>
      <c r="D7393">
        <v>0</v>
      </c>
      <c r="E7393">
        <v>118</v>
      </c>
    </row>
    <row r="7394" spans="1:5" hidden="1" x14ac:dyDescent="0.25">
      <c r="A7394">
        <v>319</v>
      </c>
      <c r="B7394" t="s">
        <v>150</v>
      </c>
      <c r="C7394" t="s">
        <v>7769</v>
      </c>
      <c r="D7394">
        <v>0</v>
      </c>
      <c r="E7394">
        <v>118</v>
      </c>
    </row>
    <row r="7395" spans="1:5" hidden="1" x14ac:dyDescent="0.25">
      <c r="A7395">
        <v>797</v>
      </c>
      <c r="B7395" t="s">
        <v>631</v>
      </c>
      <c r="C7395" t="s">
        <v>7770</v>
      </c>
      <c r="D7395">
        <v>0</v>
      </c>
      <c r="E7395">
        <v>118</v>
      </c>
    </row>
    <row r="7396" spans="1:5" hidden="1" x14ac:dyDescent="0.25">
      <c r="A7396">
        <v>1419</v>
      </c>
      <c r="B7396" t="s">
        <v>78</v>
      </c>
      <c r="C7396" t="s">
        <v>7771</v>
      </c>
      <c r="D7396">
        <v>0</v>
      </c>
      <c r="E7396">
        <v>118</v>
      </c>
    </row>
    <row r="7397" spans="1:5" hidden="1" x14ac:dyDescent="0.25">
      <c r="A7397">
        <v>893</v>
      </c>
      <c r="B7397" t="s">
        <v>80</v>
      </c>
      <c r="C7397" t="s">
        <v>12835</v>
      </c>
      <c r="D7397">
        <v>0</v>
      </c>
      <c r="E7397">
        <v>0</v>
      </c>
    </row>
    <row r="7398" spans="1:5" hidden="1" x14ac:dyDescent="0.25">
      <c r="A7398">
        <v>1237</v>
      </c>
      <c r="B7398" t="s">
        <v>15</v>
      </c>
      <c r="C7398" t="s">
        <v>7772</v>
      </c>
      <c r="D7398">
        <v>0</v>
      </c>
      <c r="E7398">
        <v>118</v>
      </c>
    </row>
    <row r="7399" spans="1:5" hidden="1" x14ac:dyDescent="0.25">
      <c r="A7399">
        <v>1068</v>
      </c>
      <c r="B7399" t="s">
        <v>595</v>
      </c>
      <c r="C7399" t="s">
        <v>7773</v>
      </c>
      <c r="D7399">
        <v>0</v>
      </c>
      <c r="E7399">
        <v>118</v>
      </c>
    </row>
    <row r="7400" spans="1:5" hidden="1" x14ac:dyDescent="0.25">
      <c r="A7400">
        <v>1781</v>
      </c>
      <c r="B7400" t="s">
        <v>331</v>
      </c>
      <c r="C7400" t="s">
        <v>7774</v>
      </c>
      <c r="D7400">
        <v>0</v>
      </c>
      <c r="E7400">
        <v>118</v>
      </c>
    </row>
    <row r="7401" spans="1:5" hidden="1" x14ac:dyDescent="0.25">
      <c r="A7401">
        <v>1876</v>
      </c>
      <c r="B7401" t="s">
        <v>57</v>
      </c>
      <c r="C7401" t="s">
        <v>7775</v>
      </c>
      <c r="D7401">
        <v>0</v>
      </c>
      <c r="E7401">
        <v>118</v>
      </c>
    </row>
    <row r="7402" spans="1:5" hidden="1" x14ac:dyDescent="0.25">
      <c r="A7402">
        <v>332</v>
      </c>
      <c r="B7402" t="s">
        <v>717</v>
      </c>
      <c r="C7402" t="s">
        <v>7776</v>
      </c>
      <c r="D7402">
        <v>0</v>
      </c>
      <c r="E7402">
        <v>118</v>
      </c>
    </row>
    <row r="7403" spans="1:5" hidden="1" x14ac:dyDescent="0.25">
      <c r="A7403">
        <v>2220</v>
      </c>
      <c r="B7403" t="s">
        <v>360</v>
      </c>
      <c r="C7403" t="s">
        <v>7777</v>
      </c>
      <c r="D7403">
        <v>0</v>
      </c>
      <c r="E7403">
        <v>118</v>
      </c>
    </row>
    <row r="7404" spans="1:5" hidden="1" x14ac:dyDescent="0.25">
      <c r="A7404">
        <v>1374</v>
      </c>
      <c r="B7404" t="s">
        <v>1593</v>
      </c>
      <c r="C7404" t="s">
        <v>7778</v>
      </c>
      <c r="D7404">
        <v>0</v>
      </c>
      <c r="E7404">
        <v>118</v>
      </c>
    </row>
    <row r="7405" spans="1:5" hidden="1" x14ac:dyDescent="0.25">
      <c r="A7405">
        <v>382</v>
      </c>
      <c r="B7405" t="s">
        <v>9</v>
      </c>
      <c r="C7405" t="s">
        <v>7779</v>
      </c>
      <c r="D7405">
        <v>0</v>
      </c>
      <c r="E7405">
        <v>118</v>
      </c>
    </row>
    <row r="7406" spans="1:5" hidden="1" x14ac:dyDescent="0.25">
      <c r="A7406">
        <v>770</v>
      </c>
      <c r="B7406" t="s">
        <v>2162</v>
      </c>
      <c r="C7406" t="s">
        <v>7780</v>
      </c>
      <c r="D7406">
        <v>0</v>
      </c>
      <c r="E7406">
        <v>118</v>
      </c>
    </row>
    <row r="7407" spans="1:5" hidden="1" x14ac:dyDescent="0.25">
      <c r="A7407">
        <v>2115</v>
      </c>
      <c r="B7407" t="s">
        <v>35</v>
      </c>
      <c r="C7407" t="s">
        <v>7781</v>
      </c>
      <c r="D7407">
        <v>0</v>
      </c>
      <c r="E7407">
        <v>118</v>
      </c>
    </row>
    <row r="7408" spans="1:5" hidden="1" x14ac:dyDescent="0.25">
      <c r="A7408">
        <v>382</v>
      </c>
      <c r="B7408" t="s">
        <v>9</v>
      </c>
      <c r="C7408" t="s">
        <v>7782</v>
      </c>
      <c r="D7408">
        <v>0</v>
      </c>
      <c r="E7408">
        <v>118</v>
      </c>
    </row>
    <row r="7409" spans="1:5" hidden="1" x14ac:dyDescent="0.25">
      <c r="A7409">
        <v>2288</v>
      </c>
      <c r="B7409" t="s">
        <v>3102</v>
      </c>
      <c r="C7409" t="s">
        <v>7783</v>
      </c>
      <c r="D7409">
        <v>0</v>
      </c>
      <c r="E7409">
        <v>118</v>
      </c>
    </row>
    <row r="7410" spans="1:5" hidden="1" x14ac:dyDescent="0.25">
      <c r="A7410">
        <v>382</v>
      </c>
      <c r="B7410" t="s">
        <v>9</v>
      </c>
      <c r="C7410" t="s">
        <v>7784</v>
      </c>
      <c r="D7410">
        <v>0</v>
      </c>
      <c r="E7410">
        <v>118</v>
      </c>
    </row>
    <row r="7411" spans="1:5" hidden="1" x14ac:dyDescent="0.25">
      <c r="A7411">
        <v>375</v>
      </c>
      <c r="B7411" t="s">
        <v>7785</v>
      </c>
      <c r="C7411" t="s">
        <v>7786</v>
      </c>
      <c r="D7411">
        <v>0</v>
      </c>
      <c r="E7411">
        <v>118</v>
      </c>
    </row>
    <row r="7412" spans="1:5" hidden="1" x14ac:dyDescent="0.25">
      <c r="A7412">
        <v>1575</v>
      </c>
      <c r="B7412" t="s">
        <v>19</v>
      </c>
      <c r="C7412" t="s">
        <v>7787</v>
      </c>
      <c r="D7412">
        <v>0</v>
      </c>
      <c r="E7412">
        <v>118</v>
      </c>
    </row>
    <row r="7413" spans="1:5" hidden="1" x14ac:dyDescent="0.25">
      <c r="A7413">
        <v>543</v>
      </c>
      <c r="B7413" t="s">
        <v>2333</v>
      </c>
      <c r="C7413" t="s">
        <v>7788</v>
      </c>
      <c r="D7413">
        <v>0</v>
      </c>
      <c r="E7413">
        <v>118</v>
      </c>
    </row>
    <row r="7414" spans="1:5" hidden="1" x14ac:dyDescent="0.25">
      <c r="A7414">
        <v>769</v>
      </c>
      <c r="B7414" t="s">
        <v>271</v>
      </c>
      <c r="C7414" t="s">
        <v>7789</v>
      </c>
      <c r="D7414">
        <v>0</v>
      </c>
      <c r="E7414">
        <v>118</v>
      </c>
    </row>
    <row r="7415" spans="1:5" hidden="1" x14ac:dyDescent="0.25">
      <c r="A7415">
        <v>1501</v>
      </c>
      <c r="B7415" t="s">
        <v>118</v>
      </c>
      <c r="C7415" t="s">
        <v>7790</v>
      </c>
      <c r="D7415">
        <v>0</v>
      </c>
      <c r="E7415">
        <v>118</v>
      </c>
    </row>
    <row r="7416" spans="1:5" hidden="1" x14ac:dyDescent="0.25">
      <c r="A7416">
        <v>1954</v>
      </c>
      <c r="B7416" t="s">
        <v>83</v>
      </c>
      <c r="C7416" t="s">
        <v>7791</v>
      </c>
      <c r="D7416">
        <v>0</v>
      </c>
      <c r="E7416">
        <v>118</v>
      </c>
    </row>
    <row r="7417" spans="1:5" hidden="1" x14ac:dyDescent="0.25">
      <c r="A7417">
        <v>2294</v>
      </c>
      <c r="B7417" t="s">
        <v>71</v>
      </c>
      <c r="C7417" t="s">
        <v>7792</v>
      </c>
      <c r="D7417">
        <v>0</v>
      </c>
      <c r="E7417">
        <v>118</v>
      </c>
    </row>
    <row r="7418" spans="1:5" hidden="1" x14ac:dyDescent="0.25">
      <c r="A7418">
        <v>1334</v>
      </c>
      <c r="B7418" t="s">
        <v>7793</v>
      </c>
      <c r="C7418" t="s">
        <v>7794</v>
      </c>
      <c r="D7418">
        <v>0</v>
      </c>
      <c r="E7418">
        <v>118</v>
      </c>
    </row>
    <row r="7419" spans="1:5" hidden="1" x14ac:dyDescent="0.25">
      <c r="A7419">
        <v>2115</v>
      </c>
      <c r="B7419" t="s">
        <v>35</v>
      </c>
      <c r="C7419" t="s">
        <v>7795</v>
      </c>
      <c r="D7419">
        <v>0</v>
      </c>
      <c r="E7419">
        <v>118</v>
      </c>
    </row>
    <row r="7420" spans="1:5" hidden="1" x14ac:dyDescent="0.25">
      <c r="A7420">
        <v>1876</v>
      </c>
      <c r="B7420" t="s">
        <v>57</v>
      </c>
      <c r="C7420" t="s">
        <v>7796</v>
      </c>
      <c r="D7420">
        <v>0</v>
      </c>
      <c r="E7420">
        <v>118</v>
      </c>
    </row>
    <row r="7421" spans="1:5" hidden="1" x14ac:dyDescent="0.25">
      <c r="A7421">
        <v>601</v>
      </c>
      <c r="B7421" t="s">
        <v>3463</v>
      </c>
      <c r="C7421" t="s">
        <v>7797</v>
      </c>
      <c r="D7421">
        <v>0</v>
      </c>
      <c r="E7421">
        <v>118</v>
      </c>
    </row>
    <row r="7422" spans="1:5" hidden="1" x14ac:dyDescent="0.25">
      <c r="A7422">
        <v>893</v>
      </c>
      <c r="B7422" t="s">
        <v>80</v>
      </c>
      <c r="C7422" t="s">
        <v>7798</v>
      </c>
      <c r="D7422">
        <v>0</v>
      </c>
      <c r="E7422">
        <v>118</v>
      </c>
    </row>
    <row r="7423" spans="1:5" hidden="1" x14ac:dyDescent="0.25">
      <c r="A7423">
        <v>2142</v>
      </c>
      <c r="B7423" t="s">
        <v>156</v>
      </c>
      <c r="C7423" t="s">
        <v>7799</v>
      </c>
      <c r="D7423">
        <v>0</v>
      </c>
      <c r="E7423">
        <v>118</v>
      </c>
    </row>
    <row r="7424" spans="1:5" hidden="1" x14ac:dyDescent="0.25">
      <c r="A7424">
        <v>1876</v>
      </c>
      <c r="B7424" t="s">
        <v>57</v>
      </c>
      <c r="C7424" t="s">
        <v>7800</v>
      </c>
      <c r="D7424">
        <v>0</v>
      </c>
      <c r="E7424">
        <v>118</v>
      </c>
    </row>
    <row r="7425" spans="1:5" hidden="1" x14ac:dyDescent="0.25">
      <c r="A7425">
        <v>768</v>
      </c>
      <c r="B7425" t="s">
        <v>2352</v>
      </c>
      <c r="C7425" t="s">
        <v>7801</v>
      </c>
      <c r="D7425">
        <v>0</v>
      </c>
      <c r="E7425">
        <v>118</v>
      </c>
    </row>
    <row r="7426" spans="1:5" hidden="1" x14ac:dyDescent="0.25">
      <c r="A7426">
        <v>2248</v>
      </c>
      <c r="B7426" t="s">
        <v>3249</v>
      </c>
      <c r="C7426" t="s">
        <v>7802</v>
      </c>
      <c r="D7426">
        <v>0</v>
      </c>
      <c r="E7426">
        <v>118</v>
      </c>
    </row>
    <row r="7427" spans="1:5" hidden="1" x14ac:dyDescent="0.25">
      <c r="A7427">
        <v>2142</v>
      </c>
      <c r="B7427" t="s">
        <v>156</v>
      </c>
      <c r="C7427" t="s">
        <v>7803</v>
      </c>
      <c r="D7427">
        <v>0</v>
      </c>
      <c r="E7427">
        <v>118</v>
      </c>
    </row>
    <row r="7428" spans="1:5" hidden="1" x14ac:dyDescent="0.25">
      <c r="A7428">
        <v>405</v>
      </c>
      <c r="B7428" t="s">
        <v>189</v>
      </c>
      <c r="C7428" t="s">
        <v>7804</v>
      </c>
      <c r="D7428">
        <v>0</v>
      </c>
      <c r="E7428">
        <v>118</v>
      </c>
    </row>
    <row r="7429" spans="1:5" hidden="1" x14ac:dyDescent="0.25">
      <c r="A7429">
        <v>1045</v>
      </c>
      <c r="B7429" t="s">
        <v>5959</v>
      </c>
      <c r="C7429" t="s">
        <v>7805</v>
      </c>
      <c r="D7429">
        <v>0</v>
      </c>
      <c r="E7429">
        <v>118</v>
      </c>
    </row>
    <row r="7430" spans="1:5" hidden="1" x14ac:dyDescent="0.25">
      <c r="A7430">
        <v>1464</v>
      </c>
      <c r="B7430" t="s">
        <v>55</v>
      </c>
      <c r="C7430" t="s">
        <v>7806</v>
      </c>
      <c r="D7430">
        <v>0</v>
      </c>
      <c r="E7430">
        <v>118</v>
      </c>
    </row>
    <row r="7431" spans="1:5" hidden="1" x14ac:dyDescent="0.25">
      <c r="A7431">
        <v>1111</v>
      </c>
      <c r="B7431" t="s">
        <v>30</v>
      </c>
      <c r="C7431" t="s">
        <v>7807</v>
      </c>
      <c r="D7431">
        <v>0</v>
      </c>
      <c r="E7431">
        <v>118</v>
      </c>
    </row>
    <row r="7432" spans="1:5" hidden="1" x14ac:dyDescent="0.25">
      <c r="A7432">
        <v>890</v>
      </c>
      <c r="B7432" t="s">
        <v>952</v>
      </c>
      <c r="C7432" t="s">
        <v>7808</v>
      </c>
      <c r="D7432">
        <v>0</v>
      </c>
      <c r="E7432">
        <v>118</v>
      </c>
    </row>
    <row r="7433" spans="1:5" hidden="1" x14ac:dyDescent="0.25">
      <c r="A7433">
        <v>2176</v>
      </c>
      <c r="B7433" t="s">
        <v>66</v>
      </c>
      <c r="C7433" t="s">
        <v>7809</v>
      </c>
      <c r="D7433">
        <v>0</v>
      </c>
      <c r="E7433">
        <v>118</v>
      </c>
    </row>
    <row r="7434" spans="1:5" hidden="1" x14ac:dyDescent="0.25">
      <c r="A7434">
        <v>1111</v>
      </c>
      <c r="B7434" t="s">
        <v>30</v>
      </c>
      <c r="C7434" t="s">
        <v>7810</v>
      </c>
      <c r="D7434">
        <v>0</v>
      </c>
      <c r="E7434">
        <v>118</v>
      </c>
    </row>
    <row r="7435" spans="1:5" hidden="1" x14ac:dyDescent="0.25">
      <c r="A7435">
        <v>636</v>
      </c>
      <c r="B7435" t="s">
        <v>296</v>
      </c>
      <c r="C7435" t="s">
        <v>7811</v>
      </c>
      <c r="D7435">
        <v>0</v>
      </c>
      <c r="E7435">
        <v>118</v>
      </c>
    </row>
    <row r="7436" spans="1:5" hidden="1" x14ac:dyDescent="0.25">
      <c r="A7436">
        <v>1111</v>
      </c>
      <c r="B7436" t="s">
        <v>30</v>
      </c>
      <c r="C7436" t="s">
        <v>7812</v>
      </c>
      <c r="D7436">
        <v>0</v>
      </c>
      <c r="E7436">
        <v>118</v>
      </c>
    </row>
    <row r="7437" spans="1:5" hidden="1" x14ac:dyDescent="0.25">
      <c r="A7437">
        <v>935</v>
      </c>
      <c r="B7437" t="s">
        <v>514</v>
      </c>
      <c r="C7437" t="s">
        <v>7813</v>
      </c>
      <c r="D7437">
        <v>0</v>
      </c>
      <c r="E7437">
        <v>118</v>
      </c>
    </row>
    <row r="7438" spans="1:5" hidden="1" x14ac:dyDescent="0.25">
      <c r="A7438">
        <v>1781</v>
      </c>
      <c r="B7438" t="s">
        <v>331</v>
      </c>
      <c r="C7438" t="s">
        <v>7814</v>
      </c>
      <c r="D7438">
        <v>0</v>
      </c>
      <c r="E7438">
        <v>118</v>
      </c>
    </row>
    <row r="7439" spans="1:5" hidden="1" x14ac:dyDescent="0.25">
      <c r="A7439">
        <v>2176</v>
      </c>
      <c r="B7439" t="s">
        <v>66</v>
      </c>
      <c r="C7439" t="s">
        <v>7815</v>
      </c>
      <c r="D7439">
        <v>0</v>
      </c>
      <c r="E7439">
        <v>118</v>
      </c>
    </row>
    <row r="7440" spans="1:5" hidden="1" x14ac:dyDescent="0.25">
      <c r="A7440">
        <v>2176</v>
      </c>
      <c r="B7440" t="s">
        <v>66</v>
      </c>
      <c r="C7440" t="s">
        <v>7816</v>
      </c>
      <c r="D7440">
        <v>0</v>
      </c>
      <c r="E7440">
        <v>118</v>
      </c>
    </row>
    <row r="7441" spans="1:5" hidden="1" x14ac:dyDescent="0.25">
      <c r="A7441">
        <v>275</v>
      </c>
      <c r="B7441" t="s">
        <v>33</v>
      </c>
      <c r="C7441" t="s">
        <v>7817</v>
      </c>
      <c r="D7441">
        <v>0</v>
      </c>
      <c r="E7441">
        <v>118</v>
      </c>
    </row>
    <row r="7442" spans="1:5" hidden="1" x14ac:dyDescent="0.25">
      <c r="A7442">
        <v>636</v>
      </c>
      <c r="B7442" t="s">
        <v>296</v>
      </c>
      <c r="C7442" t="s">
        <v>7818</v>
      </c>
      <c r="D7442">
        <v>0</v>
      </c>
      <c r="E7442">
        <v>118</v>
      </c>
    </row>
    <row r="7443" spans="1:5" hidden="1" x14ac:dyDescent="0.25">
      <c r="A7443">
        <v>1111</v>
      </c>
      <c r="B7443" t="s">
        <v>30</v>
      </c>
      <c r="C7443" t="s">
        <v>7819</v>
      </c>
      <c r="D7443">
        <v>0</v>
      </c>
      <c r="E7443">
        <v>118</v>
      </c>
    </row>
    <row r="7444" spans="1:5" hidden="1" x14ac:dyDescent="0.25">
      <c r="A7444">
        <v>293</v>
      </c>
      <c r="B7444" t="s">
        <v>313</v>
      </c>
      <c r="C7444" t="s">
        <v>7820</v>
      </c>
      <c r="D7444">
        <v>0</v>
      </c>
      <c r="E7444">
        <v>118</v>
      </c>
    </row>
    <row r="7445" spans="1:5" hidden="1" x14ac:dyDescent="0.25">
      <c r="A7445">
        <v>2185</v>
      </c>
      <c r="B7445" t="s">
        <v>510</v>
      </c>
      <c r="C7445" t="s">
        <v>7821</v>
      </c>
      <c r="D7445">
        <v>0</v>
      </c>
      <c r="E7445">
        <v>118</v>
      </c>
    </row>
    <row r="7446" spans="1:5" hidden="1" x14ac:dyDescent="0.25">
      <c r="A7446">
        <v>1875</v>
      </c>
      <c r="B7446" t="s">
        <v>107</v>
      </c>
      <c r="C7446" t="s">
        <v>7822</v>
      </c>
      <c r="D7446">
        <v>0</v>
      </c>
      <c r="E7446">
        <v>118</v>
      </c>
    </row>
    <row r="7447" spans="1:5" hidden="1" x14ac:dyDescent="0.25">
      <c r="A7447">
        <v>1669</v>
      </c>
      <c r="B7447" t="s">
        <v>176</v>
      </c>
      <c r="C7447" t="s">
        <v>7823</v>
      </c>
      <c r="D7447">
        <v>0</v>
      </c>
      <c r="E7447">
        <v>118</v>
      </c>
    </row>
    <row r="7448" spans="1:5" hidden="1" x14ac:dyDescent="0.25">
      <c r="A7448">
        <v>275</v>
      </c>
      <c r="B7448" t="s">
        <v>33</v>
      </c>
      <c r="C7448" t="s">
        <v>7824</v>
      </c>
      <c r="D7448">
        <v>0</v>
      </c>
      <c r="E7448">
        <v>118</v>
      </c>
    </row>
    <row r="7449" spans="1:5" hidden="1" x14ac:dyDescent="0.25">
      <c r="A7449">
        <v>1025</v>
      </c>
      <c r="B7449" t="s">
        <v>413</v>
      </c>
      <c r="C7449" t="s">
        <v>7825</v>
      </c>
      <c r="D7449">
        <v>0</v>
      </c>
      <c r="E7449">
        <v>118</v>
      </c>
    </row>
    <row r="7450" spans="1:5" hidden="1" x14ac:dyDescent="0.25">
      <c r="A7450">
        <v>2289</v>
      </c>
      <c r="B7450" t="s">
        <v>471</v>
      </c>
      <c r="C7450" t="s">
        <v>7826</v>
      </c>
      <c r="D7450">
        <v>0</v>
      </c>
      <c r="E7450">
        <v>119</v>
      </c>
    </row>
    <row r="7451" spans="1:5" hidden="1" x14ac:dyDescent="0.25">
      <c r="A7451">
        <v>1237</v>
      </c>
      <c r="B7451" t="s">
        <v>15</v>
      </c>
      <c r="C7451" t="s">
        <v>7827</v>
      </c>
      <c r="D7451">
        <v>0</v>
      </c>
      <c r="E7451">
        <v>119</v>
      </c>
    </row>
    <row r="7452" spans="1:5" hidden="1" x14ac:dyDescent="0.25">
      <c r="A7452">
        <v>1948</v>
      </c>
      <c r="B7452" t="s">
        <v>230</v>
      </c>
      <c r="C7452" t="s">
        <v>7828</v>
      </c>
      <c r="D7452">
        <v>0</v>
      </c>
      <c r="E7452">
        <v>119</v>
      </c>
    </row>
    <row r="7453" spans="1:5" hidden="1" x14ac:dyDescent="0.25">
      <c r="A7453">
        <v>1695</v>
      </c>
      <c r="B7453" t="s">
        <v>25</v>
      </c>
      <c r="C7453" t="s">
        <v>7829</v>
      </c>
      <c r="D7453">
        <v>0</v>
      </c>
      <c r="E7453">
        <v>119</v>
      </c>
    </row>
    <row r="7454" spans="1:5" hidden="1" x14ac:dyDescent="0.25">
      <c r="A7454">
        <v>1968</v>
      </c>
      <c r="B7454" t="s">
        <v>849</v>
      </c>
      <c r="C7454" t="s">
        <v>7830</v>
      </c>
      <c r="D7454">
        <v>0</v>
      </c>
      <c r="E7454">
        <v>119</v>
      </c>
    </row>
    <row r="7455" spans="1:5" hidden="1" x14ac:dyDescent="0.25">
      <c r="A7455">
        <v>1111</v>
      </c>
      <c r="B7455" t="s">
        <v>30</v>
      </c>
      <c r="C7455" t="s">
        <v>7831</v>
      </c>
      <c r="D7455">
        <v>0</v>
      </c>
      <c r="E7455">
        <v>119</v>
      </c>
    </row>
    <row r="7456" spans="1:5" hidden="1" x14ac:dyDescent="0.25">
      <c r="A7456">
        <v>1954</v>
      </c>
      <c r="B7456" t="s">
        <v>83</v>
      </c>
      <c r="C7456" t="s">
        <v>7832</v>
      </c>
      <c r="D7456">
        <v>0</v>
      </c>
      <c r="E7456">
        <v>119</v>
      </c>
    </row>
    <row r="7457" spans="1:5" hidden="1" x14ac:dyDescent="0.25">
      <c r="A7457">
        <v>1330</v>
      </c>
      <c r="B7457" t="s">
        <v>3081</v>
      </c>
      <c r="C7457" t="s">
        <v>7833</v>
      </c>
      <c r="D7457">
        <v>0</v>
      </c>
      <c r="E7457">
        <v>119</v>
      </c>
    </row>
    <row r="7458" spans="1:5" hidden="1" x14ac:dyDescent="0.25">
      <c r="A7458">
        <v>1875</v>
      </c>
      <c r="B7458" t="s">
        <v>107</v>
      </c>
      <c r="C7458" t="s">
        <v>7834</v>
      </c>
      <c r="D7458">
        <v>0</v>
      </c>
      <c r="E7458">
        <v>119</v>
      </c>
    </row>
    <row r="7459" spans="1:5" hidden="1" x14ac:dyDescent="0.25">
      <c r="A7459">
        <v>770</v>
      </c>
      <c r="B7459" t="s">
        <v>2162</v>
      </c>
      <c r="C7459" t="s">
        <v>7835</v>
      </c>
      <c r="D7459">
        <v>0</v>
      </c>
      <c r="E7459">
        <v>119</v>
      </c>
    </row>
    <row r="7460" spans="1:5" hidden="1" x14ac:dyDescent="0.25">
      <c r="A7460">
        <v>1040</v>
      </c>
      <c r="B7460" t="s">
        <v>1898</v>
      </c>
      <c r="C7460" t="s">
        <v>7836</v>
      </c>
      <c r="D7460">
        <v>0</v>
      </c>
      <c r="E7460">
        <v>119</v>
      </c>
    </row>
    <row r="7461" spans="1:5" hidden="1" x14ac:dyDescent="0.25">
      <c r="A7461">
        <v>2204</v>
      </c>
      <c r="B7461" t="s">
        <v>538</v>
      </c>
      <c r="C7461" t="s">
        <v>7837</v>
      </c>
      <c r="D7461">
        <v>0</v>
      </c>
      <c r="E7461">
        <v>119</v>
      </c>
    </row>
    <row r="7462" spans="1:5" hidden="1" x14ac:dyDescent="0.25">
      <c r="A7462">
        <v>2236</v>
      </c>
      <c r="B7462" t="s">
        <v>90</v>
      </c>
      <c r="C7462" t="s">
        <v>7838</v>
      </c>
      <c r="D7462">
        <v>0</v>
      </c>
      <c r="E7462">
        <v>119</v>
      </c>
    </row>
    <row r="7463" spans="1:5" hidden="1" x14ac:dyDescent="0.25">
      <c r="A7463">
        <v>929</v>
      </c>
      <c r="B7463" t="s">
        <v>325</v>
      </c>
      <c r="C7463" t="s">
        <v>7839</v>
      </c>
      <c r="D7463">
        <v>0</v>
      </c>
      <c r="E7463">
        <v>119</v>
      </c>
    </row>
    <row r="7464" spans="1:5" hidden="1" x14ac:dyDescent="0.25">
      <c r="A7464">
        <v>1669</v>
      </c>
      <c r="B7464" t="s">
        <v>176</v>
      </c>
      <c r="C7464" t="s">
        <v>7840</v>
      </c>
      <c r="D7464">
        <v>0</v>
      </c>
      <c r="E7464">
        <v>119</v>
      </c>
    </row>
    <row r="7465" spans="1:5" hidden="1" x14ac:dyDescent="0.25">
      <c r="A7465">
        <v>1959</v>
      </c>
      <c r="B7465" t="s">
        <v>545</v>
      </c>
      <c r="C7465" t="s">
        <v>7841</v>
      </c>
      <c r="D7465">
        <v>0</v>
      </c>
      <c r="E7465">
        <v>119</v>
      </c>
    </row>
    <row r="7466" spans="1:5" hidden="1" x14ac:dyDescent="0.25">
      <c r="A7466">
        <v>2316</v>
      </c>
      <c r="B7466" t="s">
        <v>42</v>
      </c>
      <c r="C7466" t="s">
        <v>7842</v>
      </c>
      <c r="D7466">
        <v>0</v>
      </c>
      <c r="E7466">
        <v>119</v>
      </c>
    </row>
    <row r="7467" spans="1:5" hidden="1" x14ac:dyDescent="0.25">
      <c r="A7467">
        <v>1875</v>
      </c>
      <c r="B7467" t="s">
        <v>107</v>
      </c>
      <c r="C7467" t="s">
        <v>7843</v>
      </c>
      <c r="D7467">
        <v>0</v>
      </c>
      <c r="E7467">
        <v>119</v>
      </c>
    </row>
    <row r="7468" spans="1:5" hidden="1" x14ac:dyDescent="0.25">
      <c r="A7468">
        <v>243</v>
      </c>
      <c r="B7468" t="s">
        <v>276</v>
      </c>
      <c r="C7468" t="s">
        <v>7844</v>
      </c>
      <c r="D7468">
        <v>0</v>
      </c>
      <c r="E7468">
        <v>119</v>
      </c>
    </row>
    <row r="7469" spans="1:5" hidden="1" x14ac:dyDescent="0.25">
      <c r="A7469">
        <v>382</v>
      </c>
      <c r="B7469" t="s">
        <v>9</v>
      </c>
      <c r="C7469" t="s">
        <v>7845</v>
      </c>
      <c r="D7469">
        <v>0</v>
      </c>
      <c r="E7469">
        <v>119</v>
      </c>
    </row>
    <row r="7470" spans="1:5" hidden="1" x14ac:dyDescent="0.25">
      <c r="A7470">
        <v>1894</v>
      </c>
      <c r="B7470" t="s">
        <v>286</v>
      </c>
      <c r="C7470" t="s">
        <v>7846</v>
      </c>
      <c r="D7470">
        <v>0</v>
      </c>
      <c r="E7470">
        <v>119</v>
      </c>
    </row>
    <row r="7471" spans="1:5" hidden="1" x14ac:dyDescent="0.25">
      <c r="A7471">
        <v>2176</v>
      </c>
      <c r="B7471" t="s">
        <v>66</v>
      </c>
      <c r="C7471" t="s">
        <v>7847</v>
      </c>
      <c r="D7471">
        <v>0</v>
      </c>
      <c r="E7471">
        <v>119</v>
      </c>
    </row>
    <row r="7472" spans="1:5" hidden="1" x14ac:dyDescent="0.25">
      <c r="A7472">
        <v>1050</v>
      </c>
      <c r="B7472" t="s">
        <v>2660</v>
      </c>
      <c r="C7472" t="s">
        <v>7848</v>
      </c>
      <c r="D7472">
        <v>0</v>
      </c>
      <c r="E7472">
        <v>119</v>
      </c>
    </row>
    <row r="7473" spans="1:5" hidden="1" x14ac:dyDescent="0.25">
      <c r="A7473">
        <v>1393</v>
      </c>
      <c r="B7473" t="s">
        <v>699</v>
      </c>
      <c r="C7473" t="s">
        <v>7849</v>
      </c>
      <c r="D7473">
        <v>0</v>
      </c>
      <c r="E7473">
        <v>119</v>
      </c>
    </row>
    <row r="7474" spans="1:5" hidden="1" x14ac:dyDescent="0.25">
      <c r="A7474">
        <v>895</v>
      </c>
      <c r="B7474" t="s">
        <v>1833</v>
      </c>
      <c r="C7474" t="s">
        <v>7850</v>
      </c>
      <c r="D7474">
        <v>0</v>
      </c>
      <c r="E7474">
        <v>119</v>
      </c>
    </row>
    <row r="7475" spans="1:5" hidden="1" x14ac:dyDescent="0.25">
      <c r="A7475">
        <v>91</v>
      </c>
      <c r="B7475" t="s">
        <v>64</v>
      </c>
      <c r="C7475" t="s">
        <v>7851</v>
      </c>
      <c r="D7475">
        <v>0</v>
      </c>
      <c r="E7475">
        <v>119</v>
      </c>
    </row>
    <row r="7476" spans="1:5" hidden="1" x14ac:dyDescent="0.25">
      <c r="A7476">
        <v>136</v>
      </c>
      <c r="B7476" t="s">
        <v>170</v>
      </c>
      <c r="C7476" t="s">
        <v>7852</v>
      </c>
      <c r="D7476">
        <v>0</v>
      </c>
      <c r="E7476">
        <v>119</v>
      </c>
    </row>
    <row r="7477" spans="1:5" hidden="1" x14ac:dyDescent="0.25">
      <c r="A7477">
        <v>1355</v>
      </c>
      <c r="B7477" t="s">
        <v>449</v>
      </c>
      <c r="C7477" t="s">
        <v>7853</v>
      </c>
      <c r="D7477">
        <v>0</v>
      </c>
      <c r="E7477">
        <v>119</v>
      </c>
    </row>
    <row r="7478" spans="1:5" hidden="1" x14ac:dyDescent="0.25">
      <c r="A7478">
        <v>1968</v>
      </c>
      <c r="B7478" t="s">
        <v>849</v>
      </c>
      <c r="C7478" t="s">
        <v>7854</v>
      </c>
      <c r="D7478">
        <v>0</v>
      </c>
      <c r="E7478">
        <v>119</v>
      </c>
    </row>
    <row r="7479" spans="1:5" hidden="1" x14ac:dyDescent="0.25">
      <c r="A7479">
        <v>1738</v>
      </c>
      <c r="B7479" t="s">
        <v>21</v>
      </c>
      <c r="C7479" t="s">
        <v>7855</v>
      </c>
      <c r="D7479">
        <v>0</v>
      </c>
      <c r="E7479">
        <v>119</v>
      </c>
    </row>
    <row r="7480" spans="1:5" hidden="1" x14ac:dyDescent="0.25">
      <c r="A7480">
        <v>382</v>
      </c>
      <c r="B7480" t="s">
        <v>9</v>
      </c>
      <c r="C7480" t="s">
        <v>7856</v>
      </c>
      <c r="D7480">
        <v>0</v>
      </c>
      <c r="E7480">
        <v>119</v>
      </c>
    </row>
    <row r="7481" spans="1:5" hidden="1" x14ac:dyDescent="0.25">
      <c r="A7481">
        <v>2294</v>
      </c>
      <c r="B7481" t="s">
        <v>71</v>
      </c>
      <c r="C7481" t="s">
        <v>7857</v>
      </c>
      <c r="D7481">
        <v>0</v>
      </c>
      <c r="E7481">
        <v>119</v>
      </c>
    </row>
    <row r="7482" spans="1:5" hidden="1" x14ac:dyDescent="0.25">
      <c r="A7482">
        <v>1748</v>
      </c>
      <c r="B7482" t="s">
        <v>4007</v>
      </c>
      <c r="C7482" t="s">
        <v>7858</v>
      </c>
      <c r="D7482">
        <v>0</v>
      </c>
      <c r="E7482">
        <v>119</v>
      </c>
    </row>
    <row r="7483" spans="1:5" hidden="1" x14ac:dyDescent="0.25">
      <c r="A7483">
        <v>587</v>
      </c>
      <c r="B7483" t="s">
        <v>289</v>
      </c>
      <c r="C7483" t="s">
        <v>7859</v>
      </c>
      <c r="D7483">
        <v>0</v>
      </c>
      <c r="E7483">
        <v>119</v>
      </c>
    </row>
    <row r="7484" spans="1:5" hidden="1" x14ac:dyDescent="0.25">
      <c r="A7484">
        <v>903</v>
      </c>
      <c r="B7484" t="s">
        <v>7</v>
      </c>
      <c r="C7484" t="s">
        <v>7860</v>
      </c>
      <c r="D7484">
        <v>0</v>
      </c>
      <c r="E7484">
        <v>119</v>
      </c>
    </row>
    <row r="7485" spans="1:5" hidden="1" x14ac:dyDescent="0.25">
      <c r="A7485">
        <v>2219</v>
      </c>
      <c r="B7485" t="s">
        <v>396</v>
      </c>
      <c r="C7485" t="s">
        <v>7861</v>
      </c>
      <c r="D7485">
        <v>0</v>
      </c>
      <c r="E7485">
        <v>119</v>
      </c>
    </row>
    <row r="7486" spans="1:5" hidden="1" x14ac:dyDescent="0.25">
      <c r="A7486">
        <v>1876</v>
      </c>
      <c r="B7486" t="s">
        <v>57</v>
      </c>
      <c r="C7486" t="s">
        <v>7862</v>
      </c>
      <c r="D7486">
        <v>0</v>
      </c>
      <c r="E7486">
        <v>119</v>
      </c>
    </row>
    <row r="7487" spans="1:5" hidden="1" x14ac:dyDescent="0.25">
      <c r="A7487">
        <v>2176</v>
      </c>
      <c r="B7487" t="s">
        <v>66</v>
      </c>
      <c r="C7487" t="s">
        <v>7863</v>
      </c>
      <c r="D7487">
        <v>0</v>
      </c>
      <c r="E7487">
        <v>119</v>
      </c>
    </row>
    <row r="7488" spans="1:5" hidden="1" x14ac:dyDescent="0.25">
      <c r="A7488">
        <v>1781</v>
      </c>
      <c r="B7488" t="s">
        <v>331</v>
      </c>
      <c r="C7488" t="s">
        <v>7864</v>
      </c>
      <c r="D7488">
        <v>0</v>
      </c>
      <c r="E7488">
        <v>119</v>
      </c>
    </row>
    <row r="7489" spans="1:5" hidden="1" x14ac:dyDescent="0.25">
      <c r="A7489">
        <v>1225</v>
      </c>
      <c r="B7489" t="s">
        <v>44</v>
      </c>
      <c r="C7489" t="s">
        <v>7865</v>
      </c>
      <c r="D7489">
        <v>0</v>
      </c>
      <c r="E7489">
        <v>119</v>
      </c>
    </row>
    <row r="7490" spans="1:5" hidden="1" x14ac:dyDescent="0.25">
      <c r="A7490">
        <v>797</v>
      </c>
      <c r="B7490" t="s">
        <v>631</v>
      </c>
      <c r="C7490" t="s">
        <v>7866</v>
      </c>
      <c r="D7490">
        <v>0</v>
      </c>
      <c r="E7490">
        <v>119</v>
      </c>
    </row>
    <row r="7491" spans="1:5" hidden="1" x14ac:dyDescent="0.25">
      <c r="A7491">
        <v>673</v>
      </c>
      <c r="B7491" t="s">
        <v>172</v>
      </c>
      <c r="C7491" t="s">
        <v>7867</v>
      </c>
      <c r="D7491">
        <v>0</v>
      </c>
      <c r="E7491">
        <v>119</v>
      </c>
    </row>
    <row r="7492" spans="1:5" hidden="1" x14ac:dyDescent="0.25">
      <c r="A7492">
        <v>1501</v>
      </c>
      <c r="B7492" t="s">
        <v>118</v>
      </c>
      <c r="C7492" t="s">
        <v>7868</v>
      </c>
      <c r="D7492">
        <v>0</v>
      </c>
      <c r="E7492">
        <v>119</v>
      </c>
    </row>
    <row r="7493" spans="1:5" hidden="1" x14ac:dyDescent="0.25">
      <c r="A7493">
        <v>2115</v>
      </c>
      <c r="B7493" t="s">
        <v>35</v>
      </c>
      <c r="C7493" t="s">
        <v>7869</v>
      </c>
      <c r="D7493">
        <v>0</v>
      </c>
      <c r="E7493">
        <v>119</v>
      </c>
    </row>
    <row r="7494" spans="1:5" hidden="1" x14ac:dyDescent="0.25">
      <c r="A7494">
        <v>1066</v>
      </c>
      <c r="B7494" t="s">
        <v>17</v>
      </c>
      <c r="C7494" t="s">
        <v>7870</v>
      </c>
      <c r="D7494">
        <v>0</v>
      </c>
      <c r="E7494">
        <v>119</v>
      </c>
    </row>
    <row r="7495" spans="1:5" hidden="1" x14ac:dyDescent="0.25">
      <c r="A7495">
        <v>1299</v>
      </c>
      <c r="B7495" t="s">
        <v>94</v>
      </c>
      <c r="C7495" t="s">
        <v>7871</v>
      </c>
      <c r="D7495">
        <v>0</v>
      </c>
      <c r="E7495">
        <v>119</v>
      </c>
    </row>
    <row r="7496" spans="1:5" hidden="1" x14ac:dyDescent="0.25">
      <c r="A7496">
        <v>1279</v>
      </c>
      <c r="B7496" t="s">
        <v>438</v>
      </c>
      <c r="C7496" t="s">
        <v>7872</v>
      </c>
      <c r="D7496">
        <v>0</v>
      </c>
      <c r="E7496">
        <v>119</v>
      </c>
    </row>
    <row r="7497" spans="1:5" hidden="1" x14ac:dyDescent="0.25">
      <c r="A7497">
        <v>1871</v>
      </c>
      <c r="B7497" t="s">
        <v>373</v>
      </c>
      <c r="C7497" t="s">
        <v>7873</v>
      </c>
      <c r="D7497">
        <v>0</v>
      </c>
      <c r="E7497">
        <v>119</v>
      </c>
    </row>
    <row r="7498" spans="1:5" hidden="1" x14ac:dyDescent="0.25">
      <c r="A7498">
        <v>1860</v>
      </c>
      <c r="B7498" t="s">
        <v>348</v>
      </c>
      <c r="C7498" t="s">
        <v>7874</v>
      </c>
      <c r="D7498">
        <v>0</v>
      </c>
      <c r="E7498">
        <v>119</v>
      </c>
    </row>
    <row r="7499" spans="1:5" hidden="1" x14ac:dyDescent="0.25">
      <c r="A7499">
        <v>1066</v>
      </c>
      <c r="B7499" t="s">
        <v>17</v>
      </c>
      <c r="C7499" t="s">
        <v>7875</v>
      </c>
      <c r="D7499">
        <v>0</v>
      </c>
      <c r="E7499">
        <v>119</v>
      </c>
    </row>
    <row r="7500" spans="1:5" hidden="1" x14ac:dyDescent="0.25">
      <c r="A7500">
        <v>2226</v>
      </c>
      <c r="B7500" t="s">
        <v>2444</v>
      </c>
      <c r="C7500" t="s">
        <v>7876</v>
      </c>
      <c r="D7500">
        <v>0</v>
      </c>
      <c r="E7500">
        <v>119</v>
      </c>
    </row>
    <row r="7501" spans="1:5" hidden="1" x14ac:dyDescent="0.25">
      <c r="A7501">
        <v>1316</v>
      </c>
      <c r="B7501" t="s">
        <v>1332</v>
      </c>
      <c r="C7501" t="s">
        <v>7877</v>
      </c>
      <c r="D7501">
        <v>0</v>
      </c>
      <c r="E7501">
        <v>119</v>
      </c>
    </row>
    <row r="7502" spans="1:5" hidden="1" x14ac:dyDescent="0.25">
      <c r="A7502">
        <v>1046</v>
      </c>
      <c r="B7502" t="s">
        <v>136</v>
      </c>
      <c r="C7502" t="s">
        <v>7878</v>
      </c>
      <c r="D7502">
        <v>0</v>
      </c>
      <c r="E7502">
        <v>119</v>
      </c>
    </row>
    <row r="7503" spans="1:5" hidden="1" x14ac:dyDescent="0.25">
      <c r="A7503">
        <v>2189</v>
      </c>
      <c r="B7503" t="s">
        <v>37</v>
      </c>
      <c r="C7503" t="s">
        <v>7879</v>
      </c>
      <c r="D7503">
        <v>0</v>
      </c>
      <c r="E7503">
        <v>119</v>
      </c>
    </row>
    <row r="7504" spans="1:5" hidden="1" x14ac:dyDescent="0.25">
      <c r="A7504">
        <v>1450</v>
      </c>
      <c r="B7504" t="s">
        <v>241</v>
      </c>
      <c r="C7504" t="s">
        <v>7880</v>
      </c>
      <c r="D7504">
        <v>0</v>
      </c>
      <c r="E7504">
        <v>119</v>
      </c>
    </row>
    <row r="7505" spans="1:5" hidden="1" x14ac:dyDescent="0.25">
      <c r="A7505">
        <v>1876</v>
      </c>
      <c r="B7505" t="s">
        <v>57</v>
      </c>
      <c r="C7505" t="s">
        <v>7881</v>
      </c>
      <c r="D7505">
        <v>0</v>
      </c>
      <c r="E7505">
        <v>119</v>
      </c>
    </row>
    <row r="7506" spans="1:5" hidden="1" x14ac:dyDescent="0.25">
      <c r="A7506">
        <v>270</v>
      </c>
      <c r="B7506" t="s">
        <v>53</v>
      </c>
      <c r="C7506" t="s">
        <v>7882</v>
      </c>
      <c r="D7506">
        <v>0</v>
      </c>
      <c r="E7506">
        <v>119</v>
      </c>
    </row>
    <row r="7507" spans="1:5" hidden="1" x14ac:dyDescent="0.25">
      <c r="A7507">
        <v>1709</v>
      </c>
      <c r="B7507" t="s">
        <v>541</v>
      </c>
      <c r="C7507" t="s">
        <v>7883</v>
      </c>
      <c r="D7507">
        <v>0</v>
      </c>
      <c r="E7507">
        <v>119</v>
      </c>
    </row>
    <row r="7508" spans="1:5" hidden="1" x14ac:dyDescent="0.25">
      <c r="A7508">
        <v>1804</v>
      </c>
      <c r="B7508" t="s">
        <v>115</v>
      </c>
      <c r="C7508" t="s">
        <v>7884</v>
      </c>
      <c r="D7508">
        <v>0</v>
      </c>
      <c r="E7508">
        <v>119</v>
      </c>
    </row>
    <row r="7509" spans="1:5" hidden="1" x14ac:dyDescent="0.25">
      <c r="A7509">
        <v>791</v>
      </c>
      <c r="B7509" t="s">
        <v>394</v>
      </c>
      <c r="C7509" t="s">
        <v>7885</v>
      </c>
      <c r="D7509">
        <v>0</v>
      </c>
      <c r="E7509">
        <v>119</v>
      </c>
    </row>
    <row r="7510" spans="1:5" hidden="1" x14ac:dyDescent="0.25">
      <c r="A7510">
        <v>1631</v>
      </c>
      <c r="B7510" t="s">
        <v>1680</v>
      </c>
      <c r="C7510" t="s">
        <v>7886</v>
      </c>
      <c r="D7510">
        <v>0</v>
      </c>
      <c r="E7510">
        <v>119</v>
      </c>
    </row>
    <row r="7511" spans="1:5" hidden="1" x14ac:dyDescent="0.25">
      <c r="A7511">
        <v>2220</v>
      </c>
      <c r="B7511" t="s">
        <v>360</v>
      </c>
      <c r="C7511" t="s">
        <v>7887</v>
      </c>
      <c r="D7511">
        <v>0</v>
      </c>
      <c r="E7511">
        <v>119</v>
      </c>
    </row>
    <row r="7512" spans="1:5" hidden="1" x14ac:dyDescent="0.25">
      <c r="A7512">
        <v>2115</v>
      </c>
      <c r="B7512" t="s">
        <v>35</v>
      </c>
      <c r="C7512" t="s">
        <v>7888</v>
      </c>
      <c r="D7512">
        <v>0</v>
      </c>
      <c r="E7512">
        <v>119</v>
      </c>
    </row>
    <row r="7513" spans="1:5" hidden="1" x14ac:dyDescent="0.25">
      <c r="A7513">
        <v>2035</v>
      </c>
      <c r="B7513" t="s">
        <v>284</v>
      </c>
      <c r="C7513" t="e">
        <f>-es don Lorenzo Medina -dijo Santiago dirigiéndose a Benito y Éste, que ya tenía el pisco bajo los pelos, hizo un gesto</f>
        <v>#NAME?</v>
      </c>
      <c r="D7513">
        <v>0</v>
      </c>
      <c r="E7513">
        <v>119</v>
      </c>
    </row>
    <row r="7514" spans="1:5" hidden="1" x14ac:dyDescent="0.25">
      <c r="A7514">
        <v>1128</v>
      </c>
      <c r="B7514" t="s">
        <v>494</v>
      </c>
      <c r="C7514" t="s">
        <v>7889</v>
      </c>
      <c r="D7514">
        <v>0</v>
      </c>
      <c r="E7514">
        <v>119</v>
      </c>
    </row>
    <row r="7515" spans="1:5" hidden="1" x14ac:dyDescent="0.25">
      <c r="A7515">
        <v>1889</v>
      </c>
      <c r="B7515" t="s">
        <v>180</v>
      </c>
      <c r="C7515" t="s">
        <v>7890</v>
      </c>
      <c r="D7515">
        <v>0</v>
      </c>
      <c r="E7515">
        <v>119</v>
      </c>
    </row>
    <row r="7516" spans="1:5" hidden="1" x14ac:dyDescent="0.25">
      <c r="A7516">
        <v>1828</v>
      </c>
      <c r="B7516" t="s">
        <v>4526</v>
      </c>
      <c r="C7516" t="s">
        <v>7891</v>
      </c>
      <c r="D7516">
        <v>0</v>
      </c>
      <c r="E7516">
        <v>120</v>
      </c>
    </row>
    <row r="7517" spans="1:5" hidden="1" x14ac:dyDescent="0.25">
      <c r="A7517">
        <v>2185</v>
      </c>
      <c r="B7517" t="s">
        <v>510</v>
      </c>
      <c r="C7517" t="s">
        <v>7892</v>
      </c>
      <c r="D7517">
        <v>0</v>
      </c>
      <c r="E7517">
        <v>120</v>
      </c>
    </row>
    <row r="7518" spans="1:5" hidden="1" x14ac:dyDescent="0.25">
      <c r="A7518">
        <v>2316</v>
      </c>
      <c r="B7518" t="s">
        <v>42</v>
      </c>
      <c r="C7518" t="s">
        <v>7893</v>
      </c>
      <c r="D7518">
        <v>0</v>
      </c>
      <c r="E7518">
        <v>120</v>
      </c>
    </row>
    <row r="7519" spans="1:5" hidden="1" x14ac:dyDescent="0.25">
      <c r="A7519">
        <v>2238</v>
      </c>
      <c r="B7519" t="s">
        <v>7894</v>
      </c>
      <c r="C7519" t="s">
        <v>7895</v>
      </c>
      <c r="D7519">
        <v>0</v>
      </c>
      <c r="E7519">
        <v>120</v>
      </c>
    </row>
    <row r="7520" spans="1:5" hidden="1" x14ac:dyDescent="0.25">
      <c r="A7520">
        <v>2289</v>
      </c>
      <c r="B7520" t="s">
        <v>471</v>
      </c>
      <c r="C7520" t="s">
        <v>7896</v>
      </c>
      <c r="D7520">
        <v>0</v>
      </c>
      <c r="E7520">
        <v>120</v>
      </c>
    </row>
    <row r="7521" spans="1:5" hidden="1" x14ac:dyDescent="0.25">
      <c r="A7521">
        <v>2115</v>
      </c>
      <c r="B7521" t="s">
        <v>35</v>
      </c>
      <c r="C7521" t="s">
        <v>7897</v>
      </c>
      <c r="D7521">
        <v>0</v>
      </c>
      <c r="E7521">
        <v>120</v>
      </c>
    </row>
    <row r="7522" spans="1:5" hidden="1" x14ac:dyDescent="0.25">
      <c r="A7522">
        <v>1876</v>
      </c>
      <c r="B7522" t="s">
        <v>57</v>
      </c>
      <c r="C7522" t="s">
        <v>7898</v>
      </c>
      <c r="D7522">
        <v>0</v>
      </c>
      <c r="E7522">
        <v>120</v>
      </c>
    </row>
    <row r="7523" spans="1:5" hidden="1" x14ac:dyDescent="0.25">
      <c r="A7523">
        <v>1505</v>
      </c>
      <c r="B7523" t="s">
        <v>224</v>
      </c>
      <c r="C7523" t="s">
        <v>7899</v>
      </c>
      <c r="D7523">
        <v>0</v>
      </c>
      <c r="E7523">
        <v>120</v>
      </c>
    </row>
    <row r="7524" spans="1:5" hidden="1" x14ac:dyDescent="0.25">
      <c r="A7524">
        <v>2307</v>
      </c>
      <c r="B7524" t="s">
        <v>211</v>
      </c>
      <c r="C7524" t="s">
        <v>7900</v>
      </c>
      <c r="D7524">
        <v>0</v>
      </c>
      <c r="E7524">
        <v>120</v>
      </c>
    </row>
    <row r="7525" spans="1:5" hidden="1" x14ac:dyDescent="0.25">
      <c r="A7525">
        <v>1828</v>
      </c>
      <c r="B7525" t="s">
        <v>4526</v>
      </c>
      <c r="C7525" t="s">
        <v>7901</v>
      </c>
      <c r="D7525">
        <v>0</v>
      </c>
      <c r="E7525">
        <v>120</v>
      </c>
    </row>
    <row r="7526" spans="1:5" hidden="1" x14ac:dyDescent="0.25">
      <c r="A7526">
        <v>2176</v>
      </c>
      <c r="B7526" t="s">
        <v>66</v>
      </c>
      <c r="C7526" t="s">
        <v>7902</v>
      </c>
      <c r="D7526">
        <v>0</v>
      </c>
      <c r="E7526">
        <v>120</v>
      </c>
    </row>
    <row r="7527" spans="1:5" hidden="1" x14ac:dyDescent="0.25">
      <c r="A7527">
        <v>2294</v>
      </c>
      <c r="B7527" t="s">
        <v>71</v>
      </c>
      <c r="C7527" t="s">
        <v>7903</v>
      </c>
      <c r="D7527">
        <v>0</v>
      </c>
      <c r="E7527">
        <v>120</v>
      </c>
    </row>
    <row r="7528" spans="1:5" hidden="1" x14ac:dyDescent="0.25">
      <c r="A7528">
        <v>2294</v>
      </c>
      <c r="B7528" t="s">
        <v>71</v>
      </c>
      <c r="C7528" t="s">
        <v>7904</v>
      </c>
      <c r="D7528">
        <v>0</v>
      </c>
      <c r="E7528">
        <v>120</v>
      </c>
    </row>
    <row r="7529" spans="1:5" hidden="1" x14ac:dyDescent="0.25">
      <c r="A7529">
        <v>2141</v>
      </c>
      <c r="B7529" t="s">
        <v>328</v>
      </c>
      <c r="C7529" t="s">
        <v>7905</v>
      </c>
      <c r="D7529">
        <v>0</v>
      </c>
      <c r="E7529">
        <v>120</v>
      </c>
    </row>
    <row r="7530" spans="1:5" hidden="1" x14ac:dyDescent="0.25">
      <c r="A7530">
        <v>1889</v>
      </c>
      <c r="B7530" t="s">
        <v>180</v>
      </c>
      <c r="C7530" t="s">
        <v>7906</v>
      </c>
      <c r="D7530">
        <v>0</v>
      </c>
      <c r="E7530">
        <v>120</v>
      </c>
    </row>
    <row r="7531" spans="1:5" hidden="1" x14ac:dyDescent="0.25">
      <c r="A7531">
        <v>2220</v>
      </c>
      <c r="B7531" t="s">
        <v>360</v>
      </c>
      <c r="C7531" t="s">
        <v>7907</v>
      </c>
      <c r="D7531">
        <v>0</v>
      </c>
      <c r="E7531">
        <v>120</v>
      </c>
    </row>
    <row r="7532" spans="1:5" hidden="1" x14ac:dyDescent="0.25">
      <c r="A7532">
        <v>2219</v>
      </c>
      <c r="B7532" t="s">
        <v>396</v>
      </c>
      <c r="C7532" t="s">
        <v>7908</v>
      </c>
      <c r="D7532">
        <v>0</v>
      </c>
      <c r="E7532">
        <v>120</v>
      </c>
    </row>
    <row r="7533" spans="1:5" hidden="1" x14ac:dyDescent="0.25">
      <c r="A7533">
        <v>2219</v>
      </c>
      <c r="B7533" t="s">
        <v>396</v>
      </c>
      <c r="C7533" t="s">
        <v>7909</v>
      </c>
      <c r="D7533">
        <v>0</v>
      </c>
      <c r="E7533">
        <v>120</v>
      </c>
    </row>
    <row r="7534" spans="1:5" hidden="1" x14ac:dyDescent="0.25">
      <c r="A7534">
        <v>1894</v>
      </c>
      <c r="B7534" t="s">
        <v>286</v>
      </c>
      <c r="C7534" t="s">
        <v>7910</v>
      </c>
      <c r="D7534">
        <v>0</v>
      </c>
      <c r="E7534">
        <v>120</v>
      </c>
    </row>
    <row r="7535" spans="1:5" hidden="1" x14ac:dyDescent="0.25">
      <c r="A7535">
        <v>2220</v>
      </c>
      <c r="B7535" t="s">
        <v>360</v>
      </c>
      <c r="C7535" t="s">
        <v>7911</v>
      </c>
      <c r="D7535">
        <v>0</v>
      </c>
      <c r="E7535">
        <v>120</v>
      </c>
    </row>
    <row r="7536" spans="1:5" hidden="1" x14ac:dyDescent="0.25">
      <c r="A7536">
        <v>1781</v>
      </c>
      <c r="B7536" t="s">
        <v>331</v>
      </c>
      <c r="C7536" t="s">
        <v>7912</v>
      </c>
      <c r="D7536">
        <v>0</v>
      </c>
      <c r="E7536">
        <v>120</v>
      </c>
    </row>
    <row r="7537" spans="1:5" hidden="1" x14ac:dyDescent="0.25">
      <c r="A7537">
        <v>2236</v>
      </c>
      <c r="B7537" t="s">
        <v>90</v>
      </c>
      <c r="C7537" t="s">
        <v>7913</v>
      </c>
      <c r="D7537">
        <v>0</v>
      </c>
      <c r="E7537">
        <v>120</v>
      </c>
    </row>
    <row r="7538" spans="1:5" hidden="1" x14ac:dyDescent="0.25">
      <c r="A7538">
        <v>2115</v>
      </c>
      <c r="B7538" t="s">
        <v>35</v>
      </c>
      <c r="C7538" t="s">
        <v>7914</v>
      </c>
      <c r="D7538">
        <v>0</v>
      </c>
      <c r="E7538">
        <v>120</v>
      </c>
    </row>
    <row r="7539" spans="1:5" hidden="1" x14ac:dyDescent="0.25">
      <c r="A7539">
        <v>1738</v>
      </c>
      <c r="B7539" t="s">
        <v>21</v>
      </c>
      <c r="C7539" t="s">
        <v>7915</v>
      </c>
      <c r="D7539">
        <v>0</v>
      </c>
      <c r="E7539">
        <v>120</v>
      </c>
    </row>
    <row r="7540" spans="1:5" hidden="1" x14ac:dyDescent="0.25">
      <c r="A7540">
        <v>2115</v>
      </c>
      <c r="B7540" t="s">
        <v>35</v>
      </c>
      <c r="C7540" t="s">
        <v>7916</v>
      </c>
      <c r="D7540">
        <v>0</v>
      </c>
      <c r="E7540">
        <v>120</v>
      </c>
    </row>
    <row r="7541" spans="1:5" hidden="1" x14ac:dyDescent="0.25">
      <c r="A7541">
        <v>1875</v>
      </c>
      <c r="B7541" t="s">
        <v>107</v>
      </c>
      <c r="C7541" t="s">
        <v>7917</v>
      </c>
      <c r="D7541">
        <v>0</v>
      </c>
      <c r="E7541">
        <v>120</v>
      </c>
    </row>
    <row r="7542" spans="1:5" hidden="1" x14ac:dyDescent="0.25">
      <c r="A7542">
        <v>2294</v>
      </c>
      <c r="B7542" t="s">
        <v>71</v>
      </c>
      <c r="C7542" t="s">
        <v>7918</v>
      </c>
      <c r="D7542">
        <v>0</v>
      </c>
      <c r="E7542">
        <v>120</v>
      </c>
    </row>
    <row r="7543" spans="1:5" hidden="1" x14ac:dyDescent="0.25">
      <c r="A7543">
        <v>1875</v>
      </c>
      <c r="B7543" t="s">
        <v>107</v>
      </c>
      <c r="C7543" t="s">
        <v>7919</v>
      </c>
      <c r="D7543">
        <v>0</v>
      </c>
      <c r="E7543">
        <v>120</v>
      </c>
    </row>
    <row r="7544" spans="1:5" hidden="1" x14ac:dyDescent="0.25">
      <c r="A7544">
        <v>2121</v>
      </c>
      <c r="B7544" t="s">
        <v>2849</v>
      </c>
      <c r="C7544" t="s">
        <v>7920</v>
      </c>
      <c r="D7544">
        <v>0</v>
      </c>
      <c r="E7544">
        <v>120</v>
      </c>
    </row>
    <row r="7545" spans="1:5" hidden="1" x14ac:dyDescent="0.25">
      <c r="A7545">
        <v>1693</v>
      </c>
      <c r="B7545" t="s">
        <v>382</v>
      </c>
      <c r="C7545" t="s">
        <v>7921</v>
      </c>
      <c r="D7545">
        <v>0</v>
      </c>
      <c r="E7545">
        <v>120</v>
      </c>
    </row>
    <row r="7546" spans="1:5" hidden="1" x14ac:dyDescent="0.25">
      <c r="A7546">
        <v>1535</v>
      </c>
      <c r="B7546" t="s">
        <v>2439</v>
      </c>
      <c r="C7546" t="s">
        <v>7922</v>
      </c>
      <c r="D7546">
        <v>0</v>
      </c>
      <c r="E7546">
        <v>120</v>
      </c>
    </row>
    <row r="7547" spans="1:5" hidden="1" x14ac:dyDescent="0.25">
      <c r="A7547">
        <v>3</v>
      </c>
      <c r="B7547" t="s">
        <v>7923</v>
      </c>
      <c r="C7547" t="s">
        <v>7924</v>
      </c>
      <c r="D7547">
        <v>0</v>
      </c>
      <c r="E7547">
        <v>120</v>
      </c>
    </row>
    <row r="7548" spans="1:5" hidden="1" x14ac:dyDescent="0.25">
      <c r="A7548">
        <v>1025</v>
      </c>
      <c r="B7548" t="s">
        <v>413</v>
      </c>
      <c r="C7548" t="s">
        <v>7925</v>
      </c>
      <c r="D7548">
        <v>0</v>
      </c>
      <c r="E7548">
        <v>120</v>
      </c>
    </row>
    <row r="7549" spans="1:5" hidden="1" x14ac:dyDescent="0.25">
      <c r="A7549">
        <v>1111</v>
      </c>
      <c r="B7549" t="s">
        <v>30</v>
      </c>
      <c r="C7549" t="s">
        <v>12836</v>
      </c>
      <c r="D7549">
        <v>0</v>
      </c>
      <c r="E7549">
        <v>0</v>
      </c>
    </row>
    <row r="7550" spans="1:5" hidden="1" x14ac:dyDescent="0.25">
      <c r="A7550">
        <v>1300</v>
      </c>
      <c r="B7550" t="s">
        <v>7926</v>
      </c>
      <c r="C7550" t="s">
        <v>7927</v>
      </c>
      <c r="D7550">
        <v>0</v>
      </c>
      <c r="E7550">
        <v>120</v>
      </c>
    </row>
    <row r="7551" spans="1:5" hidden="1" x14ac:dyDescent="0.25">
      <c r="A7551">
        <v>75</v>
      </c>
      <c r="B7551" t="s">
        <v>5</v>
      </c>
      <c r="C7551" t="s">
        <v>7928</v>
      </c>
      <c r="D7551">
        <v>0</v>
      </c>
      <c r="E7551">
        <v>120</v>
      </c>
    </row>
    <row r="7552" spans="1:5" hidden="1" x14ac:dyDescent="0.25">
      <c r="A7552">
        <v>1383</v>
      </c>
      <c r="B7552" t="s">
        <v>569</v>
      </c>
      <c r="C7552" t="s">
        <v>7929</v>
      </c>
      <c r="D7552">
        <v>0</v>
      </c>
      <c r="E7552">
        <v>120</v>
      </c>
    </row>
    <row r="7553" spans="1:5" hidden="1" x14ac:dyDescent="0.25">
      <c r="A7553">
        <v>435</v>
      </c>
      <c r="B7553" t="s">
        <v>126</v>
      </c>
      <c r="C7553" t="s">
        <v>7930</v>
      </c>
      <c r="D7553">
        <v>0</v>
      </c>
      <c r="E7553">
        <v>120</v>
      </c>
    </row>
    <row r="7554" spans="1:5" hidden="1" x14ac:dyDescent="0.25">
      <c r="A7554">
        <v>1464</v>
      </c>
      <c r="B7554" t="s">
        <v>55</v>
      </c>
      <c r="C7554" t="s">
        <v>7931</v>
      </c>
      <c r="D7554">
        <v>0</v>
      </c>
      <c r="E7554">
        <v>120</v>
      </c>
    </row>
    <row r="7555" spans="1:5" hidden="1" x14ac:dyDescent="0.25">
      <c r="A7555">
        <v>846</v>
      </c>
      <c r="B7555" t="s">
        <v>344</v>
      </c>
      <c r="C7555" t="s">
        <v>7932</v>
      </c>
      <c r="D7555">
        <v>0</v>
      </c>
      <c r="E7555">
        <v>120</v>
      </c>
    </row>
    <row r="7556" spans="1:5" hidden="1" x14ac:dyDescent="0.25">
      <c r="A7556">
        <v>1111</v>
      </c>
      <c r="B7556" t="s">
        <v>30</v>
      </c>
      <c r="C7556" t="s">
        <v>7933</v>
      </c>
      <c r="D7556">
        <v>0</v>
      </c>
      <c r="E7556">
        <v>120</v>
      </c>
    </row>
    <row r="7557" spans="1:5" hidden="1" x14ac:dyDescent="0.25">
      <c r="A7557">
        <v>890</v>
      </c>
      <c r="B7557" t="s">
        <v>952</v>
      </c>
      <c r="C7557" t="s">
        <v>7934</v>
      </c>
      <c r="D7557">
        <v>0</v>
      </c>
      <c r="E7557">
        <v>120</v>
      </c>
    </row>
    <row r="7558" spans="1:5" hidden="1" x14ac:dyDescent="0.25">
      <c r="A7558">
        <v>891</v>
      </c>
      <c r="B7558" t="s">
        <v>387</v>
      </c>
      <c r="C7558" t="s">
        <v>7935</v>
      </c>
      <c r="D7558">
        <v>0</v>
      </c>
      <c r="E7558">
        <v>120</v>
      </c>
    </row>
    <row r="7559" spans="1:5" hidden="1" x14ac:dyDescent="0.25">
      <c r="A7559">
        <v>212</v>
      </c>
      <c r="B7559" t="s">
        <v>111</v>
      </c>
      <c r="C7559" t="s">
        <v>7936</v>
      </c>
      <c r="D7559">
        <v>0</v>
      </c>
      <c r="E7559">
        <v>120</v>
      </c>
    </row>
    <row r="7560" spans="1:5" hidden="1" x14ac:dyDescent="0.25">
      <c r="A7560">
        <v>1129</v>
      </c>
      <c r="B7560" t="s">
        <v>88</v>
      </c>
      <c r="C7560" t="s">
        <v>7937</v>
      </c>
      <c r="D7560">
        <v>0</v>
      </c>
      <c r="E7560">
        <v>120</v>
      </c>
    </row>
    <row r="7561" spans="1:5" hidden="1" x14ac:dyDescent="0.25">
      <c r="A7561">
        <v>75</v>
      </c>
      <c r="B7561" t="s">
        <v>5</v>
      </c>
      <c r="C7561" t="s">
        <v>7938</v>
      </c>
      <c r="D7561">
        <v>0</v>
      </c>
      <c r="E7561">
        <v>120</v>
      </c>
    </row>
    <row r="7562" spans="1:5" hidden="1" x14ac:dyDescent="0.25">
      <c r="A7562">
        <v>673</v>
      </c>
      <c r="B7562" t="s">
        <v>172</v>
      </c>
      <c r="C7562" t="s">
        <v>7939</v>
      </c>
      <c r="D7562">
        <v>0</v>
      </c>
      <c r="E7562">
        <v>120</v>
      </c>
    </row>
    <row r="7563" spans="1:5" hidden="1" x14ac:dyDescent="0.25">
      <c r="A7563">
        <v>673</v>
      </c>
      <c r="B7563" t="s">
        <v>172</v>
      </c>
      <c r="C7563" t="s">
        <v>7940</v>
      </c>
      <c r="D7563">
        <v>0</v>
      </c>
      <c r="E7563">
        <v>120</v>
      </c>
    </row>
    <row r="7564" spans="1:5" hidden="1" x14ac:dyDescent="0.25">
      <c r="A7564">
        <v>893</v>
      </c>
      <c r="B7564" t="s">
        <v>80</v>
      </c>
      <c r="C7564" t="s">
        <v>7941</v>
      </c>
      <c r="D7564">
        <v>0</v>
      </c>
      <c r="E7564">
        <v>120</v>
      </c>
    </row>
    <row r="7565" spans="1:5" hidden="1" x14ac:dyDescent="0.25">
      <c r="A7565">
        <v>1111</v>
      </c>
      <c r="B7565" t="s">
        <v>30</v>
      </c>
      <c r="C7565" t="s">
        <v>7942</v>
      </c>
      <c r="D7565">
        <v>0</v>
      </c>
      <c r="E7565">
        <v>120</v>
      </c>
    </row>
    <row r="7566" spans="1:5" hidden="1" x14ac:dyDescent="0.25">
      <c r="A7566">
        <v>769</v>
      </c>
      <c r="B7566" t="s">
        <v>271</v>
      </c>
      <c r="C7566" t="s">
        <v>7943</v>
      </c>
      <c r="D7566">
        <v>0</v>
      </c>
      <c r="E7566">
        <v>120</v>
      </c>
    </row>
    <row r="7567" spans="1:5" hidden="1" x14ac:dyDescent="0.25">
      <c r="A7567">
        <v>1025</v>
      </c>
      <c r="B7567" t="s">
        <v>413</v>
      </c>
      <c r="C7567" t="s">
        <v>7944</v>
      </c>
      <c r="D7567">
        <v>0</v>
      </c>
      <c r="E7567">
        <v>120</v>
      </c>
    </row>
    <row r="7568" spans="1:5" hidden="1" x14ac:dyDescent="0.25">
      <c r="A7568">
        <v>690</v>
      </c>
      <c r="B7568" t="s">
        <v>1441</v>
      </c>
      <c r="C7568" t="s">
        <v>7945</v>
      </c>
      <c r="D7568">
        <v>0</v>
      </c>
      <c r="E7568">
        <v>120</v>
      </c>
    </row>
    <row r="7569" spans="1:5" hidden="1" x14ac:dyDescent="0.25">
      <c r="A7569">
        <v>75</v>
      </c>
      <c r="B7569" t="s">
        <v>5</v>
      </c>
      <c r="C7569" t="s">
        <v>7946</v>
      </c>
      <c r="D7569">
        <v>0</v>
      </c>
      <c r="E7569">
        <v>120</v>
      </c>
    </row>
    <row r="7570" spans="1:5" hidden="1" x14ac:dyDescent="0.25">
      <c r="A7570">
        <v>161</v>
      </c>
      <c r="B7570" t="s">
        <v>5429</v>
      </c>
      <c r="C7570" t="s">
        <v>7947</v>
      </c>
      <c r="D7570">
        <v>0</v>
      </c>
      <c r="E7570">
        <v>120</v>
      </c>
    </row>
    <row r="7571" spans="1:5" hidden="1" x14ac:dyDescent="0.25">
      <c r="A7571">
        <v>636</v>
      </c>
      <c r="B7571" t="s">
        <v>296</v>
      </c>
      <c r="C7571" t="s">
        <v>7948</v>
      </c>
      <c r="D7571">
        <v>0</v>
      </c>
      <c r="E7571">
        <v>120</v>
      </c>
    </row>
    <row r="7572" spans="1:5" hidden="1" x14ac:dyDescent="0.25">
      <c r="A7572">
        <v>61</v>
      </c>
      <c r="B7572" t="s">
        <v>123</v>
      </c>
      <c r="C7572" t="s">
        <v>7949</v>
      </c>
      <c r="D7572">
        <v>0</v>
      </c>
      <c r="E7572">
        <v>120</v>
      </c>
    </row>
    <row r="7573" spans="1:5" hidden="1" x14ac:dyDescent="0.25">
      <c r="A7573">
        <v>929</v>
      </c>
      <c r="B7573" t="s">
        <v>325</v>
      </c>
      <c r="C7573" t="s">
        <v>7950</v>
      </c>
      <c r="D7573">
        <v>0</v>
      </c>
      <c r="E7573">
        <v>120</v>
      </c>
    </row>
    <row r="7574" spans="1:5" hidden="1" x14ac:dyDescent="0.25">
      <c r="A7574">
        <v>513</v>
      </c>
      <c r="B7574" t="s">
        <v>61</v>
      </c>
      <c r="C7574" t="s">
        <v>7951</v>
      </c>
      <c r="D7574">
        <v>0</v>
      </c>
      <c r="E7574">
        <v>120</v>
      </c>
    </row>
    <row r="7575" spans="1:5" hidden="1" x14ac:dyDescent="0.25">
      <c r="A7575">
        <v>243</v>
      </c>
      <c r="B7575" t="s">
        <v>276</v>
      </c>
      <c r="C7575" t="s">
        <v>7952</v>
      </c>
      <c r="D7575">
        <v>0</v>
      </c>
      <c r="E7575">
        <v>120</v>
      </c>
    </row>
    <row r="7576" spans="1:5" hidden="1" x14ac:dyDescent="0.25">
      <c r="A7576">
        <v>1253</v>
      </c>
      <c r="B7576" t="s">
        <v>205</v>
      </c>
      <c r="C7576" t="s">
        <v>7953</v>
      </c>
      <c r="D7576">
        <v>0</v>
      </c>
      <c r="E7576">
        <v>120</v>
      </c>
    </row>
    <row r="7577" spans="1:5" hidden="1" x14ac:dyDescent="0.25">
      <c r="A7577">
        <v>908</v>
      </c>
      <c r="B7577" t="s">
        <v>7954</v>
      </c>
      <c r="C7577" t="s">
        <v>7955</v>
      </c>
      <c r="D7577">
        <v>0</v>
      </c>
      <c r="E7577">
        <v>120</v>
      </c>
    </row>
    <row r="7578" spans="1:5" hidden="1" x14ac:dyDescent="0.25">
      <c r="A7578">
        <v>1253</v>
      </c>
      <c r="B7578" t="s">
        <v>205</v>
      </c>
      <c r="C7578" t="s">
        <v>7956</v>
      </c>
      <c r="D7578">
        <v>0</v>
      </c>
      <c r="E7578">
        <v>120</v>
      </c>
    </row>
    <row r="7579" spans="1:5" hidden="1" x14ac:dyDescent="0.25">
      <c r="A7579">
        <v>958</v>
      </c>
      <c r="B7579" t="s">
        <v>1561</v>
      </c>
      <c r="C7579" t="s">
        <v>7957</v>
      </c>
      <c r="D7579">
        <v>0</v>
      </c>
      <c r="E7579">
        <v>120</v>
      </c>
    </row>
    <row r="7580" spans="1:5" hidden="1" x14ac:dyDescent="0.25">
      <c r="A7580">
        <v>797</v>
      </c>
      <c r="B7580" t="s">
        <v>631</v>
      </c>
      <c r="C7580" t="s">
        <v>7958</v>
      </c>
      <c r="D7580">
        <v>0</v>
      </c>
      <c r="E7580">
        <v>120</v>
      </c>
    </row>
    <row r="7581" spans="1:5" hidden="1" x14ac:dyDescent="0.25">
      <c r="A7581">
        <v>1464</v>
      </c>
      <c r="B7581" t="s">
        <v>55</v>
      </c>
      <c r="C7581" t="s">
        <v>7959</v>
      </c>
      <c r="D7581">
        <v>0</v>
      </c>
      <c r="E7581">
        <v>120</v>
      </c>
    </row>
    <row r="7582" spans="1:5" hidden="1" x14ac:dyDescent="0.25">
      <c r="A7582">
        <v>96</v>
      </c>
      <c r="B7582" t="s">
        <v>310</v>
      </c>
      <c r="C7582" t="s">
        <v>7960</v>
      </c>
      <c r="D7582">
        <v>0</v>
      </c>
      <c r="E7582">
        <v>120</v>
      </c>
    </row>
    <row r="7583" spans="1:5" hidden="1" x14ac:dyDescent="0.25">
      <c r="A7583">
        <v>958</v>
      </c>
      <c r="B7583" t="s">
        <v>1561</v>
      </c>
      <c r="C7583" t="s">
        <v>7961</v>
      </c>
      <c r="D7583">
        <v>0</v>
      </c>
      <c r="E7583">
        <v>120</v>
      </c>
    </row>
    <row r="7584" spans="1:5" hidden="1" x14ac:dyDescent="0.25">
      <c r="A7584">
        <v>1429</v>
      </c>
      <c r="B7584" t="s">
        <v>637</v>
      </c>
      <c r="C7584" t="s">
        <v>7962</v>
      </c>
      <c r="D7584">
        <v>0</v>
      </c>
      <c r="E7584">
        <v>120</v>
      </c>
    </row>
    <row r="7585" spans="1:5" hidden="1" x14ac:dyDescent="0.25">
      <c r="A7585">
        <v>1025</v>
      </c>
      <c r="B7585" t="s">
        <v>413</v>
      </c>
      <c r="C7585" t="s">
        <v>7963</v>
      </c>
      <c r="D7585">
        <v>0</v>
      </c>
      <c r="E7585">
        <v>120</v>
      </c>
    </row>
    <row r="7586" spans="1:5" hidden="1" x14ac:dyDescent="0.25">
      <c r="A7586">
        <v>414</v>
      </c>
      <c r="B7586" t="s">
        <v>49</v>
      </c>
      <c r="C7586" t="s">
        <v>7964</v>
      </c>
      <c r="D7586">
        <v>0</v>
      </c>
      <c r="E7586">
        <v>121</v>
      </c>
    </row>
    <row r="7587" spans="1:5" hidden="1" x14ac:dyDescent="0.25">
      <c r="A7587">
        <v>2115</v>
      </c>
      <c r="B7587" t="s">
        <v>35</v>
      </c>
      <c r="C7587" t="s">
        <v>7965</v>
      </c>
      <c r="D7587">
        <v>0</v>
      </c>
      <c r="E7587">
        <v>121</v>
      </c>
    </row>
    <row r="7588" spans="1:5" hidden="1" x14ac:dyDescent="0.25">
      <c r="A7588">
        <v>96</v>
      </c>
      <c r="B7588" t="s">
        <v>310</v>
      </c>
      <c r="C7588" t="s">
        <v>7966</v>
      </c>
      <c r="D7588">
        <v>0</v>
      </c>
      <c r="E7588">
        <v>121</v>
      </c>
    </row>
    <row r="7589" spans="1:5" hidden="1" x14ac:dyDescent="0.25">
      <c r="A7589">
        <v>1299</v>
      </c>
      <c r="B7589" t="s">
        <v>94</v>
      </c>
      <c r="C7589" t="s">
        <v>7967</v>
      </c>
      <c r="D7589">
        <v>0</v>
      </c>
      <c r="E7589">
        <v>121</v>
      </c>
    </row>
    <row r="7590" spans="1:5" x14ac:dyDescent="0.25">
      <c r="A7590">
        <v>221</v>
      </c>
      <c r="B7590" t="s">
        <v>1559</v>
      </c>
      <c r="C7590" t="s">
        <v>7968</v>
      </c>
      <c r="D7590" s="2">
        <v>2</v>
      </c>
      <c r="E7590">
        <v>121</v>
      </c>
    </row>
    <row r="7591" spans="1:5" hidden="1" x14ac:dyDescent="0.25">
      <c r="A7591">
        <v>121</v>
      </c>
      <c r="B7591" t="s">
        <v>660</v>
      </c>
      <c r="C7591" t="s">
        <v>7969</v>
      </c>
      <c r="D7591">
        <v>0</v>
      </c>
      <c r="E7591">
        <v>121</v>
      </c>
    </row>
    <row r="7592" spans="1:5" hidden="1" x14ac:dyDescent="0.25">
      <c r="A7592">
        <v>1111</v>
      </c>
      <c r="B7592" t="s">
        <v>30</v>
      </c>
      <c r="C7592" t="s">
        <v>7970</v>
      </c>
      <c r="D7592">
        <v>0</v>
      </c>
      <c r="E7592">
        <v>121</v>
      </c>
    </row>
    <row r="7593" spans="1:5" hidden="1" x14ac:dyDescent="0.25">
      <c r="A7593">
        <v>513</v>
      </c>
      <c r="B7593" t="s">
        <v>61</v>
      </c>
      <c r="C7593" t="s">
        <v>7971</v>
      </c>
      <c r="D7593">
        <v>0</v>
      </c>
      <c r="E7593">
        <v>121</v>
      </c>
    </row>
    <row r="7594" spans="1:5" hidden="1" x14ac:dyDescent="0.25">
      <c r="A7594">
        <v>1111</v>
      </c>
      <c r="B7594" t="s">
        <v>30</v>
      </c>
      <c r="C7594" t="s">
        <v>7972</v>
      </c>
      <c r="D7594">
        <v>0</v>
      </c>
      <c r="E7594">
        <v>121</v>
      </c>
    </row>
    <row r="7595" spans="1:5" hidden="1" x14ac:dyDescent="0.25">
      <c r="A7595">
        <v>1299</v>
      </c>
      <c r="B7595" t="s">
        <v>94</v>
      </c>
      <c r="C7595" t="s">
        <v>7973</v>
      </c>
      <c r="D7595">
        <v>0</v>
      </c>
      <c r="E7595">
        <v>121</v>
      </c>
    </row>
    <row r="7596" spans="1:5" hidden="1" x14ac:dyDescent="0.25">
      <c r="A7596">
        <v>241</v>
      </c>
      <c r="B7596" t="s">
        <v>807</v>
      </c>
      <c r="C7596" t="s">
        <v>7974</v>
      </c>
      <c r="D7596">
        <v>0</v>
      </c>
      <c r="E7596">
        <v>121</v>
      </c>
    </row>
    <row r="7597" spans="1:5" hidden="1" x14ac:dyDescent="0.25">
      <c r="A7597">
        <v>2115</v>
      </c>
      <c r="B7597" t="s">
        <v>35</v>
      </c>
      <c r="C7597" t="s">
        <v>7975</v>
      </c>
      <c r="D7597">
        <v>0</v>
      </c>
      <c r="E7597">
        <v>121</v>
      </c>
    </row>
    <row r="7598" spans="1:5" hidden="1" x14ac:dyDescent="0.25">
      <c r="A7598">
        <v>46</v>
      </c>
      <c r="B7598" t="s">
        <v>1096</v>
      </c>
      <c r="C7598" t="s">
        <v>7976</v>
      </c>
      <c r="D7598">
        <v>0</v>
      </c>
      <c r="E7598">
        <v>121</v>
      </c>
    </row>
    <row r="7599" spans="1:5" hidden="1" x14ac:dyDescent="0.25">
      <c r="A7599">
        <v>1781</v>
      </c>
      <c r="B7599" t="s">
        <v>331</v>
      </c>
      <c r="C7599" t="s">
        <v>7977</v>
      </c>
      <c r="D7599">
        <v>0</v>
      </c>
      <c r="E7599">
        <v>121</v>
      </c>
    </row>
    <row r="7600" spans="1:5" hidden="1" x14ac:dyDescent="0.25">
      <c r="A7600">
        <v>1237</v>
      </c>
      <c r="B7600" t="s">
        <v>15</v>
      </c>
      <c r="C7600" t="s">
        <v>7978</v>
      </c>
      <c r="D7600">
        <v>0</v>
      </c>
      <c r="E7600">
        <v>121</v>
      </c>
    </row>
    <row r="7601" spans="1:5" hidden="1" x14ac:dyDescent="0.25">
      <c r="A7601">
        <v>2115</v>
      </c>
      <c r="B7601" t="s">
        <v>35</v>
      </c>
      <c r="C7601" t="s">
        <v>7979</v>
      </c>
      <c r="D7601">
        <v>0</v>
      </c>
      <c r="E7601">
        <v>121</v>
      </c>
    </row>
    <row r="7602" spans="1:5" hidden="1" x14ac:dyDescent="0.25">
      <c r="A7602">
        <v>770</v>
      </c>
      <c r="B7602" t="s">
        <v>2162</v>
      </c>
      <c r="C7602" t="s">
        <v>7980</v>
      </c>
      <c r="D7602">
        <v>0</v>
      </c>
      <c r="E7602">
        <v>121</v>
      </c>
    </row>
    <row r="7603" spans="1:5" hidden="1" x14ac:dyDescent="0.25">
      <c r="A7603">
        <v>1253</v>
      </c>
      <c r="B7603" t="s">
        <v>205</v>
      </c>
      <c r="C7603" t="s">
        <v>7981</v>
      </c>
      <c r="D7603">
        <v>0</v>
      </c>
      <c r="E7603">
        <v>121</v>
      </c>
    </row>
    <row r="7604" spans="1:5" hidden="1" x14ac:dyDescent="0.25">
      <c r="A7604">
        <v>2142</v>
      </c>
      <c r="B7604" t="s">
        <v>156</v>
      </c>
      <c r="C7604" t="s">
        <v>7982</v>
      </c>
      <c r="D7604">
        <v>0</v>
      </c>
      <c r="E7604">
        <v>121</v>
      </c>
    </row>
    <row r="7605" spans="1:5" hidden="1" x14ac:dyDescent="0.25">
      <c r="A7605">
        <v>1253</v>
      </c>
      <c r="B7605" t="s">
        <v>205</v>
      </c>
      <c r="C7605" t="s">
        <v>7983</v>
      </c>
      <c r="D7605">
        <v>0</v>
      </c>
      <c r="E7605">
        <v>121</v>
      </c>
    </row>
    <row r="7606" spans="1:5" hidden="1" x14ac:dyDescent="0.25">
      <c r="A7606">
        <v>1785</v>
      </c>
      <c r="B7606" t="s">
        <v>715</v>
      </c>
      <c r="C7606" t="s">
        <v>7984</v>
      </c>
      <c r="D7606">
        <v>0</v>
      </c>
      <c r="E7606">
        <v>121</v>
      </c>
    </row>
    <row r="7607" spans="1:5" hidden="1" x14ac:dyDescent="0.25">
      <c r="A7607">
        <v>1253</v>
      </c>
      <c r="B7607" t="s">
        <v>205</v>
      </c>
      <c r="C7607" t="s">
        <v>7985</v>
      </c>
      <c r="D7607">
        <v>0</v>
      </c>
      <c r="E7607">
        <v>121</v>
      </c>
    </row>
    <row r="7608" spans="1:5" hidden="1" x14ac:dyDescent="0.25">
      <c r="A7608">
        <v>2316</v>
      </c>
      <c r="B7608" t="s">
        <v>42</v>
      </c>
      <c r="C7608" t="s">
        <v>7986</v>
      </c>
      <c r="D7608">
        <v>0</v>
      </c>
      <c r="E7608">
        <v>121</v>
      </c>
    </row>
    <row r="7609" spans="1:5" hidden="1" x14ac:dyDescent="0.25">
      <c r="A7609">
        <v>1253</v>
      </c>
      <c r="B7609" t="s">
        <v>205</v>
      </c>
      <c r="C7609" t="s">
        <v>7987</v>
      </c>
      <c r="D7609">
        <v>0</v>
      </c>
      <c r="E7609">
        <v>121</v>
      </c>
    </row>
    <row r="7610" spans="1:5" hidden="1" x14ac:dyDescent="0.25">
      <c r="A7610">
        <v>828</v>
      </c>
      <c r="B7610" t="s">
        <v>6031</v>
      </c>
      <c r="C7610" t="s">
        <v>7988</v>
      </c>
      <c r="D7610">
        <v>0</v>
      </c>
      <c r="E7610">
        <v>121</v>
      </c>
    </row>
    <row r="7611" spans="1:5" hidden="1" x14ac:dyDescent="0.25">
      <c r="A7611">
        <v>2115</v>
      </c>
      <c r="B7611" t="s">
        <v>35</v>
      </c>
      <c r="C7611" t="s">
        <v>7989</v>
      </c>
      <c r="D7611">
        <v>0</v>
      </c>
      <c r="E7611">
        <v>121</v>
      </c>
    </row>
    <row r="7612" spans="1:5" hidden="1" x14ac:dyDescent="0.25">
      <c r="A7612">
        <v>846</v>
      </c>
      <c r="B7612" t="s">
        <v>344</v>
      </c>
      <c r="C7612" t="s">
        <v>7990</v>
      </c>
      <c r="D7612">
        <v>0</v>
      </c>
      <c r="E7612">
        <v>121</v>
      </c>
    </row>
    <row r="7613" spans="1:5" hidden="1" x14ac:dyDescent="0.25">
      <c r="A7613">
        <v>846</v>
      </c>
      <c r="B7613" t="s">
        <v>344</v>
      </c>
      <c r="C7613" t="s">
        <v>7991</v>
      </c>
      <c r="D7613">
        <v>0</v>
      </c>
      <c r="E7613">
        <v>121</v>
      </c>
    </row>
    <row r="7614" spans="1:5" hidden="1" x14ac:dyDescent="0.25">
      <c r="A7614">
        <v>1197</v>
      </c>
      <c r="B7614" t="s">
        <v>579</v>
      </c>
      <c r="C7614" t="s">
        <v>7992</v>
      </c>
      <c r="D7614">
        <v>0</v>
      </c>
      <c r="E7614">
        <v>121</v>
      </c>
    </row>
    <row r="7615" spans="1:5" hidden="1" x14ac:dyDescent="0.25">
      <c r="A7615">
        <v>2033</v>
      </c>
      <c r="B7615" t="s">
        <v>4167</v>
      </c>
      <c r="C7615" t="s">
        <v>7993</v>
      </c>
      <c r="D7615">
        <v>0</v>
      </c>
      <c r="E7615">
        <v>121</v>
      </c>
    </row>
    <row r="7616" spans="1:5" hidden="1" x14ac:dyDescent="0.25">
      <c r="A7616">
        <v>2115</v>
      </c>
      <c r="B7616" t="s">
        <v>35</v>
      </c>
      <c r="C7616" t="s">
        <v>7994</v>
      </c>
      <c r="D7616">
        <v>0</v>
      </c>
      <c r="E7616">
        <v>121</v>
      </c>
    </row>
    <row r="7617" spans="1:5" hidden="1" x14ac:dyDescent="0.25">
      <c r="A7617">
        <v>1555</v>
      </c>
      <c r="B7617" t="s">
        <v>737</v>
      </c>
      <c r="C7617" t="s">
        <v>7995</v>
      </c>
      <c r="D7617">
        <v>0</v>
      </c>
      <c r="E7617">
        <v>121</v>
      </c>
    </row>
    <row r="7618" spans="1:5" hidden="1" x14ac:dyDescent="0.25">
      <c r="A7618">
        <v>2115</v>
      </c>
      <c r="B7618" t="s">
        <v>35</v>
      </c>
      <c r="C7618" t="e">
        <f>-pero, ¿Estás de acuerdo con él? -no sé, porque no conozco las cosas que hablaba: no me He informao de po acá Como pa eso</f>
        <v>#NAME?</v>
      </c>
      <c r="D7618">
        <v>0</v>
      </c>
      <c r="E7618">
        <v>121</v>
      </c>
    </row>
    <row r="7619" spans="1:5" hidden="1" x14ac:dyDescent="0.25">
      <c r="A7619">
        <v>1864</v>
      </c>
      <c r="B7619" t="s">
        <v>254</v>
      </c>
      <c r="C7619" t="s">
        <v>7996</v>
      </c>
      <c r="D7619">
        <v>0</v>
      </c>
      <c r="E7619">
        <v>121</v>
      </c>
    </row>
    <row r="7620" spans="1:5" hidden="1" x14ac:dyDescent="0.25">
      <c r="A7620">
        <v>2115</v>
      </c>
      <c r="B7620" t="s">
        <v>35</v>
      </c>
      <c r="C7620" t="s">
        <v>7997</v>
      </c>
      <c r="D7620">
        <v>0</v>
      </c>
      <c r="E7620">
        <v>121</v>
      </c>
    </row>
    <row r="7621" spans="1:5" hidden="1" x14ac:dyDescent="0.25">
      <c r="A7621">
        <v>1477</v>
      </c>
      <c r="B7621" t="s">
        <v>685</v>
      </c>
      <c r="C7621" t="s">
        <v>7998</v>
      </c>
      <c r="D7621">
        <v>0</v>
      </c>
      <c r="E7621">
        <v>121</v>
      </c>
    </row>
    <row r="7622" spans="1:5" hidden="1" x14ac:dyDescent="0.25">
      <c r="A7622">
        <v>1860</v>
      </c>
      <c r="B7622" t="s">
        <v>348</v>
      </c>
      <c r="C7622" t="s">
        <v>7999</v>
      </c>
      <c r="D7622">
        <v>0</v>
      </c>
      <c r="E7622">
        <v>121</v>
      </c>
    </row>
    <row r="7623" spans="1:5" hidden="1" x14ac:dyDescent="0.25">
      <c r="A7623">
        <v>1267</v>
      </c>
      <c r="B7623" t="s">
        <v>1206</v>
      </c>
      <c r="C7623" t="s">
        <v>8000</v>
      </c>
      <c r="D7623">
        <v>0</v>
      </c>
      <c r="E7623">
        <v>121</v>
      </c>
    </row>
    <row r="7624" spans="1:5" hidden="1" x14ac:dyDescent="0.25">
      <c r="A7624">
        <v>760</v>
      </c>
      <c r="B7624" t="s">
        <v>5387</v>
      </c>
      <c r="C7624" t="s">
        <v>8001</v>
      </c>
      <c r="D7624">
        <v>0</v>
      </c>
      <c r="E7624">
        <v>121</v>
      </c>
    </row>
    <row r="7625" spans="1:5" hidden="1" x14ac:dyDescent="0.25">
      <c r="A7625">
        <v>1189</v>
      </c>
      <c r="B7625" t="s">
        <v>562</v>
      </c>
      <c r="C7625" t="s">
        <v>8002</v>
      </c>
      <c r="D7625">
        <v>0</v>
      </c>
      <c r="E7625">
        <v>121</v>
      </c>
    </row>
    <row r="7626" spans="1:5" hidden="1" x14ac:dyDescent="0.25">
      <c r="A7626">
        <v>2115</v>
      </c>
      <c r="B7626" t="s">
        <v>35</v>
      </c>
      <c r="C7626" t="s">
        <v>8003</v>
      </c>
      <c r="D7626">
        <v>0</v>
      </c>
      <c r="E7626">
        <v>121</v>
      </c>
    </row>
    <row r="7627" spans="1:5" hidden="1" x14ac:dyDescent="0.25">
      <c r="A7627">
        <v>1361</v>
      </c>
      <c r="B7627" t="s">
        <v>5464</v>
      </c>
      <c r="C7627" t="s">
        <v>8004</v>
      </c>
      <c r="D7627">
        <v>0</v>
      </c>
      <c r="E7627">
        <v>121</v>
      </c>
    </row>
    <row r="7628" spans="1:5" hidden="1" x14ac:dyDescent="0.25">
      <c r="A7628">
        <v>2136</v>
      </c>
      <c r="B7628" t="s">
        <v>1098</v>
      </c>
      <c r="C7628" t="s">
        <v>8005</v>
      </c>
      <c r="D7628">
        <v>0</v>
      </c>
      <c r="E7628">
        <v>121</v>
      </c>
    </row>
    <row r="7629" spans="1:5" hidden="1" x14ac:dyDescent="0.25">
      <c r="A7629">
        <v>1111</v>
      </c>
      <c r="B7629" t="s">
        <v>30</v>
      </c>
      <c r="C7629" t="s">
        <v>8006</v>
      </c>
      <c r="D7629">
        <v>0</v>
      </c>
      <c r="E7629">
        <v>121</v>
      </c>
    </row>
    <row r="7630" spans="1:5" hidden="1" x14ac:dyDescent="0.25">
      <c r="A7630">
        <v>2115</v>
      </c>
      <c r="B7630" t="s">
        <v>35</v>
      </c>
      <c r="C7630" t="s">
        <v>8007</v>
      </c>
      <c r="D7630">
        <v>0</v>
      </c>
      <c r="E7630">
        <v>121</v>
      </c>
    </row>
    <row r="7631" spans="1:5" hidden="1" x14ac:dyDescent="0.25">
      <c r="A7631">
        <v>1066</v>
      </c>
      <c r="B7631" t="s">
        <v>17</v>
      </c>
      <c r="C7631" t="s">
        <v>8008</v>
      </c>
      <c r="D7631">
        <v>0</v>
      </c>
      <c r="E7631">
        <v>121</v>
      </c>
    </row>
    <row r="7632" spans="1:5" hidden="1" x14ac:dyDescent="0.25">
      <c r="A7632">
        <v>435</v>
      </c>
      <c r="B7632" t="s">
        <v>126</v>
      </c>
      <c r="C7632" t="s">
        <v>8009</v>
      </c>
      <c r="D7632">
        <v>0</v>
      </c>
      <c r="E7632">
        <v>121</v>
      </c>
    </row>
    <row r="7633" spans="1:5" hidden="1" x14ac:dyDescent="0.25">
      <c r="A7633">
        <v>1928</v>
      </c>
      <c r="B7633" t="s">
        <v>765</v>
      </c>
      <c r="C7633" t="s">
        <v>8010</v>
      </c>
      <c r="D7633">
        <v>0</v>
      </c>
      <c r="E7633">
        <v>121</v>
      </c>
    </row>
    <row r="7634" spans="1:5" hidden="1" x14ac:dyDescent="0.25">
      <c r="A7634">
        <v>2115</v>
      </c>
      <c r="B7634" t="s">
        <v>35</v>
      </c>
      <c r="C7634" t="s">
        <v>8011</v>
      </c>
      <c r="D7634">
        <v>0</v>
      </c>
      <c r="E7634">
        <v>121</v>
      </c>
    </row>
    <row r="7635" spans="1:5" hidden="1" x14ac:dyDescent="0.25">
      <c r="A7635">
        <v>261</v>
      </c>
      <c r="B7635" t="s">
        <v>40</v>
      </c>
      <c r="C7635" t="s">
        <v>8012</v>
      </c>
      <c r="D7635">
        <v>0</v>
      </c>
      <c r="E7635">
        <v>121</v>
      </c>
    </row>
    <row r="7636" spans="1:5" hidden="1" x14ac:dyDescent="0.25">
      <c r="A7636">
        <v>529</v>
      </c>
      <c r="B7636" t="s">
        <v>3437</v>
      </c>
      <c r="C7636" t="e">
        <f>- vas a cumplir dieciocho años - dijo la mujer, reanudando el combate contra los rebeldes cabellos- pero no te das cuenta</f>
        <v>#NAME?</v>
      </c>
      <c r="D7636">
        <v>0</v>
      </c>
      <c r="E7636">
        <v>121</v>
      </c>
    </row>
    <row r="7637" spans="1:5" hidden="1" x14ac:dyDescent="0.25">
      <c r="A7637">
        <v>1505</v>
      </c>
      <c r="B7637" t="s">
        <v>224</v>
      </c>
      <c r="C7637" t="s">
        <v>8013</v>
      </c>
      <c r="D7637">
        <v>0</v>
      </c>
      <c r="E7637">
        <v>121</v>
      </c>
    </row>
    <row r="7638" spans="1:5" hidden="1" x14ac:dyDescent="0.25">
      <c r="A7638">
        <v>1374</v>
      </c>
      <c r="B7638" t="s">
        <v>1593</v>
      </c>
      <c r="C7638" t="s">
        <v>8014</v>
      </c>
      <c r="D7638">
        <v>0</v>
      </c>
      <c r="E7638">
        <v>121</v>
      </c>
    </row>
    <row r="7639" spans="1:5" hidden="1" x14ac:dyDescent="0.25">
      <c r="A7639">
        <v>1111</v>
      </c>
      <c r="B7639" t="s">
        <v>30</v>
      </c>
      <c r="C7639" t="s">
        <v>8015</v>
      </c>
      <c r="D7639">
        <v>0</v>
      </c>
      <c r="E7639">
        <v>121</v>
      </c>
    </row>
    <row r="7640" spans="1:5" hidden="1" x14ac:dyDescent="0.25">
      <c r="A7640">
        <v>2249</v>
      </c>
      <c r="B7640" t="s">
        <v>59</v>
      </c>
      <c r="C7640" t="s">
        <v>8016</v>
      </c>
      <c r="D7640">
        <v>0</v>
      </c>
      <c r="E7640">
        <v>121</v>
      </c>
    </row>
    <row r="7641" spans="1:5" hidden="1" x14ac:dyDescent="0.25">
      <c r="A7641">
        <v>548</v>
      </c>
      <c r="B7641" t="s">
        <v>99</v>
      </c>
      <c r="C7641" t="s">
        <v>8017</v>
      </c>
      <c r="D7641">
        <v>0</v>
      </c>
      <c r="E7641">
        <v>121</v>
      </c>
    </row>
    <row r="7642" spans="1:5" hidden="1" x14ac:dyDescent="0.25">
      <c r="A7642">
        <v>2176</v>
      </c>
      <c r="B7642" t="s">
        <v>66</v>
      </c>
      <c r="C7642" t="s">
        <v>8018</v>
      </c>
      <c r="D7642">
        <v>0</v>
      </c>
      <c r="E7642">
        <v>121</v>
      </c>
    </row>
    <row r="7643" spans="1:5" hidden="1" x14ac:dyDescent="0.25">
      <c r="A7643">
        <v>2115</v>
      </c>
      <c r="B7643" t="s">
        <v>35</v>
      </c>
      <c r="C7643" t="s">
        <v>8019</v>
      </c>
      <c r="D7643">
        <v>0</v>
      </c>
      <c r="E7643">
        <v>121</v>
      </c>
    </row>
    <row r="7644" spans="1:5" hidden="1" x14ac:dyDescent="0.25">
      <c r="A7644">
        <v>258</v>
      </c>
      <c r="B7644" t="s">
        <v>380</v>
      </c>
      <c r="C7644" t="s">
        <v>8020</v>
      </c>
      <c r="D7644">
        <v>0</v>
      </c>
      <c r="E7644">
        <v>121</v>
      </c>
    </row>
    <row r="7645" spans="1:5" hidden="1" x14ac:dyDescent="0.25">
      <c r="A7645">
        <v>1046</v>
      </c>
      <c r="B7645" t="s">
        <v>136</v>
      </c>
      <c r="C7645" t="s">
        <v>8021</v>
      </c>
      <c r="D7645">
        <v>0</v>
      </c>
      <c r="E7645">
        <v>121</v>
      </c>
    </row>
    <row r="7646" spans="1:5" hidden="1" x14ac:dyDescent="0.25">
      <c r="A7646">
        <v>84</v>
      </c>
      <c r="B7646" t="s">
        <v>4500</v>
      </c>
      <c r="C7646" t="s">
        <v>8022</v>
      </c>
      <c r="D7646">
        <v>0</v>
      </c>
      <c r="E7646">
        <v>121</v>
      </c>
    </row>
    <row r="7647" spans="1:5" hidden="1" x14ac:dyDescent="0.25">
      <c r="A7647">
        <v>1111</v>
      </c>
      <c r="B7647" t="s">
        <v>30</v>
      </c>
      <c r="C7647" t="s">
        <v>8023</v>
      </c>
      <c r="D7647">
        <v>0</v>
      </c>
      <c r="E7647">
        <v>121</v>
      </c>
    </row>
    <row r="7648" spans="1:5" hidden="1" x14ac:dyDescent="0.25">
      <c r="A7648">
        <v>75</v>
      </c>
      <c r="B7648" t="s">
        <v>5</v>
      </c>
      <c r="C7648" t="s">
        <v>8024</v>
      </c>
      <c r="D7648">
        <v>0</v>
      </c>
      <c r="E7648">
        <v>121</v>
      </c>
    </row>
    <row r="7649" spans="1:5" hidden="1" x14ac:dyDescent="0.25">
      <c r="A7649">
        <v>2198</v>
      </c>
      <c r="B7649" t="s">
        <v>658</v>
      </c>
      <c r="C7649" t="s">
        <v>8025</v>
      </c>
      <c r="D7649">
        <v>0</v>
      </c>
      <c r="E7649">
        <v>122</v>
      </c>
    </row>
    <row r="7650" spans="1:5" hidden="1" x14ac:dyDescent="0.25">
      <c r="A7650">
        <v>587</v>
      </c>
      <c r="B7650" t="s">
        <v>289</v>
      </c>
      <c r="C7650" t="s">
        <v>8026</v>
      </c>
      <c r="D7650">
        <v>0</v>
      </c>
      <c r="E7650">
        <v>122</v>
      </c>
    </row>
    <row r="7651" spans="1:5" hidden="1" x14ac:dyDescent="0.25">
      <c r="A7651">
        <v>2294</v>
      </c>
      <c r="B7651" t="s">
        <v>71</v>
      </c>
      <c r="C7651" t="s">
        <v>8027</v>
      </c>
      <c r="D7651">
        <v>0</v>
      </c>
      <c r="E7651">
        <v>122</v>
      </c>
    </row>
    <row r="7652" spans="1:5" hidden="1" x14ac:dyDescent="0.25">
      <c r="A7652">
        <v>1669</v>
      </c>
      <c r="B7652" t="s">
        <v>176</v>
      </c>
      <c r="C7652" t="s">
        <v>8028</v>
      </c>
      <c r="D7652">
        <v>0</v>
      </c>
      <c r="E7652">
        <v>122</v>
      </c>
    </row>
    <row r="7653" spans="1:5" hidden="1" x14ac:dyDescent="0.25">
      <c r="A7653">
        <v>2291</v>
      </c>
      <c r="B7653" t="s">
        <v>86</v>
      </c>
      <c r="C7653" t="s">
        <v>8029</v>
      </c>
      <c r="D7653">
        <v>0</v>
      </c>
      <c r="E7653">
        <v>122</v>
      </c>
    </row>
    <row r="7654" spans="1:5" hidden="1" x14ac:dyDescent="0.25">
      <c r="A7654">
        <v>275</v>
      </c>
      <c r="B7654" t="s">
        <v>33</v>
      </c>
      <c r="C7654" t="s">
        <v>8030</v>
      </c>
      <c r="D7654">
        <v>0</v>
      </c>
      <c r="E7654">
        <v>122</v>
      </c>
    </row>
    <row r="7655" spans="1:5" hidden="1" x14ac:dyDescent="0.25">
      <c r="A7655">
        <v>1954</v>
      </c>
      <c r="B7655" t="s">
        <v>83</v>
      </c>
      <c r="C7655" t="s">
        <v>8031</v>
      </c>
      <c r="D7655">
        <v>0</v>
      </c>
      <c r="E7655">
        <v>122</v>
      </c>
    </row>
    <row r="7656" spans="1:5" hidden="1" x14ac:dyDescent="0.25">
      <c r="A7656">
        <v>2305</v>
      </c>
      <c r="B7656" t="s">
        <v>23</v>
      </c>
      <c r="C7656" t="s">
        <v>8032</v>
      </c>
      <c r="D7656">
        <v>0</v>
      </c>
      <c r="E7656">
        <v>122</v>
      </c>
    </row>
    <row r="7657" spans="1:5" hidden="1" x14ac:dyDescent="0.25">
      <c r="A7657">
        <v>754</v>
      </c>
      <c r="B7657" t="s">
        <v>1242</v>
      </c>
      <c r="C7657" t="s">
        <v>8033</v>
      </c>
      <c r="D7657">
        <v>0</v>
      </c>
      <c r="E7657">
        <v>122</v>
      </c>
    </row>
    <row r="7658" spans="1:5" hidden="1" x14ac:dyDescent="0.25">
      <c r="A7658">
        <v>382</v>
      </c>
      <c r="B7658" t="s">
        <v>9</v>
      </c>
      <c r="C7658" t="s">
        <v>8034</v>
      </c>
      <c r="D7658">
        <v>0</v>
      </c>
      <c r="E7658">
        <v>122</v>
      </c>
    </row>
    <row r="7659" spans="1:5" hidden="1" x14ac:dyDescent="0.25">
      <c r="A7659">
        <v>1894</v>
      </c>
      <c r="B7659" t="s">
        <v>286</v>
      </c>
      <c r="C7659" t="s">
        <v>12837</v>
      </c>
      <c r="D7659">
        <v>0</v>
      </c>
      <c r="E7659">
        <v>0</v>
      </c>
    </row>
    <row r="7660" spans="1:5" hidden="1" x14ac:dyDescent="0.25">
      <c r="A7660">
        <v>2115</v>
      </c>
      <c r="B7660" t="s">
        <v>35</v>
      </c>
      <c r="C7660" t="s">
        <v>8035</v>
      </c>
      <c r="D7660">
        <v>0</v>
      </c>
      <c r="E7660">
        <v>122</v>
      </c>
    </row>
    <row r="7661" spans="1:5" hidden="1" x14ac:dyDescent="0.25">
      <c r="A7661">
        <v>2294</v>
      </c>
      <c r="B7661" t="s">
        <v>71</v>
      </c>
      <c r="C7661" t="s">
        <v>8036</v>
      </c>
      <c r="D7661">
        <v>0</v>
      </c>
      <c r="E7661">
        <v>122</v>
      </c>
    </row>
    <row r="7662" spans="1:5" hidden="1" x14ac:dyDescent="0.25">
      <c r="A7662">
        <v>1206</v>
      </c>
      <c r="B7662" t="s">
        <v>2639</v>
      </c>
      <c r="C7662" t="s">
        <v>8037</v>
      </c>
      <c r="D7662">
        <v>0</v>
      </c>
      <c r="E7662">
        <v>122</v>
      </c>
    </row>
    <row r="7663" spans="1:5" hidden="1" x14ac:dyDescent="0.25">
      <c r="A7663">
        <v>1237</v>
      </c>
      <c r="B7663" t="s">
        <v>15</v>
      </c>
      <c r="C7663" t="s">
        <v>8038</v>
      </c>
      <c r="D7663">
        <v>0</v>
      </c>
      <c r="E7663">
        <v>122</v>
      </c>
    </row>
    <row r="7664" spans="1:5" hidden="1" x14ac:dyDescent="0.25">
      <c r="A7664">
        <v>2115</v>
      </c>
      <c r="B7664" t="s">
        <v>35</v>
      </c>
      <c r="C7664" t="s">
        <v>8039</v>
      </c>
      <c r="D7664">
        <v>0</v>
      </c>
      <c r="E7664">
        <v>122</v>
      </c>
    </row>
    <row r="7665" spans="1:5" hidden="1" x14ac:dyDescent="0.25">
      <c r="A7665">
        <v>2115</v>
      </c>
      <c r="B7665" t="s">
        <v>35</v>
      </c>
      <c r="C7665" t="s">
        <v>8040</v>
      </c>
      <c r="D7665">
        <v>0</v>
      </c>
      <c r="E7665">
        <v>122</v>
      </c>
    </row>
    <row r="7666" spans="1:5" hidden="1" x14ac:dyDescent="0.25">
      <c r="A7666">
        <v>2176</v>
      </c>
      <c r="B7666" t="s">
        <v>66</v>
      </c>
      <c r="C7666" t="s">
        <v>8041</v>
      </c>
      <c r="D7666">
        <v>0</v>
      </c>
      <c r="E7666">
        <v>122</v>
      </c>
    </row>
    <row r="7667" spans="1:5" hidden="1" x14ac:dyDescent="0.25">
      <c r="A7667">
        <v>769</v>
      </c>
      <c r="B7667" t="s">
        <v>271</v>
      </c>
      <c r="C7667" t="s">
        <v>8042</v>
      </c>
      <c r="D7667">
        <v>0</v>
      </c>
      <c r="E7667">
        <v>122</v>
      </c>
    </row>
    <row r="7668" spans="1:5" hidden="1" x14ac:dyDescent="0.25">
      <c r="A7668">
        <v>511</v>
      </c>
      <c r="B7668" t="s">
        <v>239</v>
      </c>
      <c r="C7668" t="s">
        <v>8043</v>
      </c>
      <c r="D7668">
        <v>0</v>
      </c>
      <c r="E7668">
        <v>122</v>
      </c>
    </row>
    <row r="7669" spans="1:5" hidden="1" x14ac:dyDescent="0.25">
      <c r="A7669">
        <v>174</v>
      </c>
      <c r="B7669" t="s">
        <v>144</v>
      </c>
      <c r="C7669" t="s">
        <v>8044</v>
      </c>
      <c r="D7669">
        <v>0</v>
      </c>
      <c r="E7669">
        <v>122</v>
      </c>
    </row>
    <row r="7670" spans="1:5" hidden="1" x14ac:dyDescent="0.25">
      <c r="A7670">
        <v>2236</v>
      </c>
      <c r="B7670" t="s">
        <v>90</v>
      </c>
      <c r="C7670" t="e">
        <f>-¿Y? -dijo el Jaguar- ¿Qué tengo que ver Yo con eso? -¿Todavía preguntas? -Sí -dijo el Jaguar, tranquilo- todavía pregunto</f>
        <v>#NAME?</v>
      </c>
      <c r="D7670">
        <v>0</v>
      </c>
      <c r="E7670">
        <v>122</v>
      </c>
    </row>
    <row r="7671" spans="1:5" hidden="1" x14ac:dyDescent="0.25">
      <c r="A7671">
        <v>1237</v>
      </c>
      <c r="B7671" t="s">
        <v>15</v>
      </c>
      <c r="C7671" t="s">
        <v>8045</v>
      </c>
      <c r="D7671">
        <v>0</v>
      </c>
      <c r="E7671">
        <v>122</v>
      </c>
    </row>
    <row r="7672" spans="1:5" hidden="1" x14ac:dyDescent="0.25">
      <c r="A7672">
        <v>275</v>
      </c>
      <c r="B7672" t="s">
        <v>33</v>
      </c>
      <c r="C7672" t="s">
        <v>8046</v>
      </c>
      <c r="D7672">
        <v>0</v>
      </c>
      <c r="E7672">
        <v>122</v>
      </c>
    </row>
    <row r="7673" spans="1:5" hidden="1" x14ac:dyDescent="0.25">
      <c r="A7673">
        <v>1785</v>
      </c>
      <c r="B7673" t="s">
        <v>715</v>
      </c>
      <c r="C7673" t="s">
        <v>8047</v>
      </c>
      <c r="D7673">
        <v>0</v>
      </c>
      <c r="E7673">
        <v>122</v>
      </c>
    </row>
    <row r="7674" spans="1:5" hidden="1" x14ac:dyDescent="0.25">
      <c r="A7674">
        <v>1889</v>
      </c>
      <c r="B7674" t="s">
        <v>180</v>
      </c>
      <c r="C7674" t="s">
        <v>8048</v>
      </c>
      <c r="D7674">
        <v>0</v>
      </c>
      <c r="E7674">
        <v>122</v>
      </c>
    </row>
    <row r="7675" spans="1:5" hidden="1" x14ac:dyDescent="0.25">
      <c r="A7675">
        <v>529</v>
      </c>
      <c r="B7675" t="s">
        <v>3437</v>
      </c>
      <c r="C7675" t="s">
        <v>8049</v>
      </c>
      <c r="D7675">
        <v>0</v>
      </c>
      <c r="E7675">
        <v>122</v>
      </c>
    </row>
    <row r="7676" spans="1:5" hidden="1" x14ac:dyDescent="0.25">
      <c r="A7676">
        <v>1968</v>
      </c>
      <c r="B7676" t="s">
        <v>849</v>
      </c>
      <c r="C7676" t="s">
        <v>8050</v>
      </c>
      <c r="D7676">
        <v>0</v>
      </c>
      <c r="E7676">
        <v>122</v>
      </c>
    </row>
    <row r="7677" spans="1:5" hidden="1" x14ac:dyDescent="0.25">
      <c r="A7677">
        <v>2271</v>
      </c>
      <c r="B7677" t="s">
        <v>1649</v>
      </c>
      <c r="C7677" t="s">
        <v>8051</v>
      </c>
      <c r="D7677">
        <v>0</v>
      </c>
      <c r="E7677">
        <v>122</v>
      </c>
    </row>
    <row r="7678" spans="1:5" hidden="1" x14ac:dyDescent="0.25">
      <c r="A7678">
        <v>2294</v>
      </c>
      <c r="B7678" t="s">
        <v>71</v>
      </c>
      <c r="C7678" t="s">
        <v>8052</v>
      </c>
      <c r="D7678">
        <v>0</v>
      </c>
      <c r="E7678">
        <v>122</v>
      </c>
    </row>
    <row r="7679" spans="1:5" hidden="1" x14ac:dyDescent="0.25">
      <c r="A7679">
        <v>673</v>
      </c>
      <c r="B7679" t="s">
        <v>172</v>
      </c>
      <c r="C7679" t="s">
        <v>8053</v>
      </c>
      <c r="D7679">
        <v>0</v>
      </c>
      <c r="E7679">
        <v>122</v>
      </c>
    </row>
    <row r="7680" spans="1:5" hidden="1" x14ac:dyDescent="0.25">
      <c r="A7680">
        <v>75</v>
      </c>
      <c r="B7680" t="s">
        <v>5</v>
      </c>
      <c r="C7680" t="s">
        <v>8054</v>
      </c>
      <c r="D7680">
        <v>0</v>
      </c>
      <c r="E7680">
        <v>122</v>
      </c>
    </row>
    <row r="7681" spans="1:5" hidden="1" x14ac:dyDescent="0.25">
      <c r="A7681">
        <v>1355</v>
      </c>
      <c r="B7681" t="s">
        <v>449</v>
      </c>
      <c r="C7681" t="s">
        <v>8055</v>
      </c>
      <c r="D7681">
        <v>0</v>
      </c>
      <c r="E7681">
        <v>122</v>
      </c>
    </row>
    <row r="7682" spans="1:5" hidden="1" x14ac:dyDescent="0.25">
      <c r="A7682">
        <v>226</v>
      </c>
      <c r="B7682" t="s">
        <v>8056</v>
      </c>
      <c r="C7682" t="s">
        <v>8057</v>
      </c>
      <c r="D7682">
        <v>0</v>
      </c>
      <c r="E7682">
        <v>122</v>
      </c>
    </row>
    <row r="7683" spans="1:5" hidden="1" x14ac:dyDescent="0.25">
      <c r="A7683">
        <v>434</v>
      </c>
      <c r="B7683" t="s">
        <v>1659</v>
      </c>
      <c r="C7683" t="s">
        <v>8058</v>
      </c>
      <c r="D7683">
        <v>0</v>
      </c>
      <c r="E7683">
        <v>122</v>
      </c>
    </row>
    <row r="7684" spans="1:5" hidden="1" x14ac:dyDescent="0.25">
      <c r="A7684">
        <v>1966</v>
      </c>
      <c r="B7684" t="s">
        <v>792</v>
      </c>
      <c r="C7684" t="s">
        <v>8059</v>
      </c>
      <c r="D7684">
        <v>0</v>
      </c>
      <c r="E7684">
        <v>122</v>
      </c>
    </row>
    <row r="7685" spans="1:5" hidden="1" x14ac:dyDescent="0.25">
      <c r="A7685">
        <v>1111</v>
      </c>
      <c r="B7685" t="s">
        <v>30</v>
      </c>
      <c r="C7685" t="s">
        <v>8060</v>
      </c>
      <c r="D7685">
        <v>0</v>
      </c>
      <c r="E7685">
        <v>122</v>
      </c>
    </row>
    <row r="7686" spans="1:5" hidden="1" x14ac:dyDescent="0.25">
      <c r="A7686">
        <v>2115</v>
      </c>
      <c r="B7686" t="s">
        <v>35</v>
      </c>
      <c r="C7686" t="s">
        <v>8061</v>
      </c>
      <c r="D7686">
        <v>0</v>
      </c>
      <c r="E7686">
        <v>122</v>
      </c>
    </row>
    <row r="7687" spans="1:5" hidden="1" x14ac:dyDescent="0.25">
      <c r="A7687">
        <v>35</v>
      </c>
      <c r="B7687" t="s">
        <v>7630</v>
      </c>
      <c r="C7687" t="s">
        <v>8062</v>
      </c>
      <c r="D7687">
        <v>0</v>
      </c>
      <c r="E7687">
        <v>122</v>
      </c>
    </row>
    <row r="7688" spans="1:5" hidden="1" x14ac:dyDescent="0.25">
      <c r="A7688">
        <v>1111</v>
      </c>
      <c r="B7688" t="s">
        <v>30</v>
      </c>
      <c r="C7688" t="s">
        <v>8063</v>
      </c>
      <c r="D7688">
        <v>0</v>
      </c>
      <c r="E7688">
        <v>122</v>
      </c>
    </row>
    <row r="7689" spans="1:5" hidden="1" x14ac:dyDescent="0.25">
      <c r="A7689">
        <v>642</v>
      </c>
      <c r="B7689" t="s">
        <v>676</v>
      </c>
      <c r="C7689" t="s">
        <v>8064</v>
      </c>
      <c r="D7689">
        <v>0</v>
      </c>
      <c r="E7689">
        <v>122</v>
      </c>
    </row>
    <row r="7690" spans="1:5" hidden="1" x14ac:dyDescent="0.25">
      <c r="A7690">
        <v>1968</v>
      </c>
      <c r="B7690" t="s">
        <v>849</v>
      </c>
      <c r="C7690" t="s">
        <v>8065</v>
      </c>
      <c r="D7690">
        <v>0</v>
      </c>
      <c r="E7690">
        <v>122</v>
      </c>
    </row>
    <row r="7691" spans="1:5" hidden="1" x14ac:dyDescent="0.25">
      <c r="A7691">
        <v>1111</v>
      </c>
      <c r="B7691" t="s">
        <v>30</v>
      </c>
      <c r="C7691" t="s">
        <v>8066</v>
      </c>
      <c r="D7691">
        <v>0</v>
      </c>
      <c r="E7691">
        <v>122</v>
      </c>
    </row>
    <row r="7692" spans="1:5" hidden="1" x14ac:dyDescent="0.25">
      <c r="A7692">
        <v>1111</v>
      </c>
      <c r="B7692" t="s">
        <v>30</v>
      </c>
      <c r="C7692" t="s">
        <v>8067</v>
      </c>
      <c r="D7692">
        <v>0</v>
      </c>
      <c r="E7692">
        <v>122</v>
      </c>
    </row>
    <row r="7693" spans="1:5" hidden="1" x14ac:dyDescent="0.25">
      <c r="A7693">
        <v>1865</v>
      </c>
      <c r="B7693" t="s">
        <v>63</v>
      </c>
      <c r="C7693" t="s">
        <v>8068</v>
      </c>
      <c r="D7693">
        <v>0</v>
      </c>
      <c r="E7693">
        <v>122</v>
      </c>
    </row>
    <row r="7694" spans="1:5" hidden="1" x14ac:dyDescent="0.25">
      <c r="A7694">
        <v>75</v>
      </c>
      <c r="B7694" t="s">
        <v>5</v>
      </c>
      <c r="C7694" t="s">
        <v>8069</v>
      </c>
      <c r="D7694">
        <v>0</v>
      </c>
      <c r="E7694">
        <v>122</v>
      </c>
    </row>
    <row r="7695" spans="1:5" hidden="1" x14ac:dyDescent="0.25">
      <c r="A7695">
        <v>1359</v>
      </c>
      <c r="B7695" t="s">
        <v>4160</v>
      </c>
      <c r="C7695" t="s">
        <v>8070</v>
      </c>
      <c r="D7695">
        <v>0</v>
      </c>
      <c r="E7695">
        <v>122</v>
      </c>
    </row>
    <row r="7696" spans="1:5" hidden="1" x14ac:dyDescent="0.25">
      <c r="A7696">
        <v>2146</v>
      </c>
      <c r="B7696" t="s">
        <v>3037</v>
      </c>
      <c r="C7696" t="s">
        <v>8071</v>
      </c>
      <c r="D7696">
        <v>0</v>
      </c>
      <c r="E7696">
        <v>122</v>
      </c>
    </row>
    <row r="7697" spans="1:5" hidden="1" x14ac:dyDescent="0.25">
      <c r="A7697">
        <v>293</v>
      </c>
      <c r="B7697" t="s">
        <v>313</v>
      </c>
      <c r="C7697" t="s">
        <v>8072</v>
      </c>
      <c r="D7697">
        <v>0</v>
      </c>
      <c r="E7697">
        <v>122</v>
      </c>
    </row>
    <row r="7698" spans="1:5" hidden="1" x14ac:dyDescent="0.25">
      <c r="A7698">
        <v>2236</v>
      </c>
      <c r="B7698" t="s">
        <v>90</v>
      </c>
      <c r="C7698" t="s">
        <v>8073</v>
      </c>
      <c r="D7698">
        <v>0</v>
      </c>
      <c r="E7698">
        <v>122</v>
      </c>
    </row>
    <row r="7699" spans="1:5" hidden="1" x14ac:dyDescent="0.25">
      <c r="A7699">
        <v>293</v>
      </c>
      <c r="B7699" t="s">
        <v>313</v>
      </c>
      <c r="C7699" t="s">
        <v>8074</v>
      </c>
      <c r="D7699">
        <v>0</v>
      </c>
      <c r="E7699">
        <v>122</v>
      </c>
    </row>
    <row r="7700" spans="1:5" hidden="1" x14ac:dyDescent="0.25">
      <c r="A7700">
        <v>95</v>
      </c>
      <c r="B7700" t="s">
        <v>7399</v>
      </c>
      <c r="C7700" t="s">
        <v>8075</v>
      </c>
      <c r="D7700">
        <v>0</v>
      </c>
      <c r="E7700">
        <v>122</v>
      </c>
    </row>
    <row r="7701" spans="1:5" hidden="1" x14ac:dyDescent="0.25">
      <c r="A7701">
        <v>1111</v>
      </c>
      <c r="B7701" t="s">
        <v>30</v>
      </c>
      <c r="C7701" t="s">
        <v>8076</v>
      </c>
      <c r="D7701">
        <v>0</v>
      </c>
      <c r="E7701">
        <v>122</v>
      </c>
    </row>
    <row r="7702" spans="1:5" hidden="1" x14ac:dyDescent="0.25">
      <c r="A7702">
        <v>1876</v>
      </c>
      <c r="B7702" t="s">
        <v>57</v>
      </c>
      <c r="C7702" t="s">
        <v>8077</v>
      </c>
      <c r="D7702">
        <v>0</v>
      </c>
      <c r="E7702">
        <v>122</v>
      </c>
    </row>
    <row r="7703" spans="1:5" hidden="1" x14ac:dyDescent="0.25">
      <c r="A7703">
        <v>2236</v>
      </c>
      <c r="B7703" t="s">
        <v>90</v>
      </c>
      <c r="C7703" t="s">
        <v>8078</v>
      </c>
      <c r="D7703">
        <v>0</v>
      </c>
      <c r="E7703">
        <v>122</v>
      </c>
    </row>
    <row r="7704" spans="1:5" hidden="1" x14ac:dyDescent="0.25">
      <c r="A7704">
        <v>1577</v>
      </c>
      <c r="B7704" t="s">
        <v>4494</v>
      </c>
      <c r="C7704" t="s">
        <v>8079</v>
      </c>
      <c r="D7704">
        <v>0</v>
      </c>
      <c r="E7704">
        <v>123</v>
      </c>
    </row>
    <row r="7705" spans="1:5" hidden="1" x14ac:dyDescent="0.25">
      <c r="A7705">
        <v>636</v>
      </c>
      <c r="B7705" t="s">
        <v>296</v>
      </c>
      <c r="C7705" t="s">
        <v>8080</v>
      </c>
      <c r="D7705">
        <v>0</v>
      </c>
      <c r="E7705">
        <v>123</v>
      </c>
    </row>
    <row r="7706" spans="1:5" hidden="1" x14ac:dyDescent="0.25">
      <c r="A7706">
        <v>2115</v>
      </c>
      <c r="B7706" t="s">
        <v>35</v>
      </c>
      <c r="C7706" t="s">
        <v>8081</v>
      </c>
      <c r="D7706">
        <v>0</v>
      </c>
      <c r="E7706">
        <v>123</v>
      </c>
    </row>
    <row r="7707" spans="1:5" hidden="1" x14ac:dyDescent="0.25">
      <c r="A7707">
        <v>91</v>
      </c>
      <c r="B7707" t="s">
        <v>64</v>
      </c>
      <c r="C7707" t="s">
        <v>8082</v>
      </c>
      <c r="D7707">
        <v>0</v>
      </c>
      <c r="E7707">
        <v>123</v>
      </c>
    </row>
    <row r="7708" spans="1:5" hidden="1" x14ac:dyDescent="0.25">
      <c r="A7708">
        <v>1324</v>
      </c>
      <c r="B7708" t="s">
        <v>6064</v>
      </c>
      <c r="C7708" t="s">
        <v>8083</v>
      </c>
      <c r="D7708">
        <v>0</v>
      </c>
      <c r="E7708">
        <v>123</v>
      </c>
    </row>
    <row r="7709" spans="1:5" hidden="1" x14ac:dyDescent="0.25">
      <c r="A7709">
        <v>2305</v>
      </c>
      <c r="B7709" t="s">
        <v>23</v>
      </c>
      <c r="C7709" t="s">
        <v>8084</v>
      </c>
      <c r="D7709">
        <v>0</v>
      </c>
      <c r="E7709">
        <v>123</v>
      </c>
    </row>
    <row r="7710" spans="1:5" hidden="1" x14ac:dyDescent="0.25">
      <c r="A7710">
        <v>153</v>
      </c>
      <c r="B7710" t="s">
        <v>523</v>
      </c>
      <c r="C7710" t="s">
        <v>8085</v>
      </c>
      <c r="D7710">
        <v>0</v>
      </c>
      <c r="E7710">
        <v>123</v>
      </c>
    </row>
    <row r="7711" spans="1:5" hidden="1" x14ac:dyDescent="0.25">
      <c r="A7711">
        <v>2176</v>
      </c>
      <c r="B7711" t="s">
        <v>66</v>
      </c>
      <c r="C7711" t="s">
        <v>8086</v>
      </c>
      <c r="D7711">
        <v>0</v>
      </c>
      <c r="E7711">
        <v>123</v>
      </c>
    </row>
    <row r="7712" spans="1:5" hidden="1" x14ac:dyDescent="0.25">
      <c r="A7712">
        <v>754</v>
      </c>
      <c r="B7712" t="s">
        <v>1242</v>
      </c>
      <c r="C7712" t="s">
        <v>8087</v>
      </c>
      <c r="D7712">
        <v>0</v>
      </c>
      <c r="E7712">
        <v>123</v>
      </c>
    </row>
    <row r="7713" spans="1:5" hidden="1" x14ac:dyDescent="0.25">
      <c r="A7713">
        <v>1738</v>
      </c>
      <c r="B7713" t="s">
        <v>21</v>
      </c>
      <c r="C7713" t="s">
        <v>8088</v>
      </c>
      <c r="D7713">
        <v>0</v>
      </c>
      <c r="E7713">
        <v>123</v>
      </c>
    </row>
    <row r="7714" spans="1:5" hidden="1" x14ac:dyDescent="0.25">
      <c r="A7714">
        <v>1575</v>
      </c>
      <c r="B7714" t="s">
        <v>19</v>
      </c>
      <c r="C7714" t="s">
        <v>8089</v>
      </c>
      <c r="D7714">
        <v>0</v>
      </c>
      <c r="E7714">
        <v>123</v>
      </c>
    </row>
    <row r="7715" spans="1:5" hidden="1" x14ac:dyDescent="0.25">
      <c r="A7715">
        <v>2189</v>
      </c>
      <c r="B7715" t="s">
        <v>37</v>
      </c>
      <c r="C7715" t="s">
        <v>8090</v>
      </c>
      <c r="D7715">
        <v>0</v>
      </c>
      <c r="E7715">
        <v>123</v>
      </c>
    </row>
    <row r="7716" spans="1:5" hidden="1" x14ac:dyDescent="0.25">
      <c r="A7716">
        <v>2305</v>
      </c>
      <c r="B7716" t="s">
        <v>23</v>
      </c>
      <c r="C7716" t="s">
        <v>8091</v>
      </c>
      <c r="D7716">
        <v>0</v>
      </c>
      <c r="E7716">
        <v>123</v>
      </c>
    </row>
    <row r="7717" spans="1:5" hidden="1" x14ac:dyDescent="0.25">
      <c r="A7717">
        <v>760</v>
      </c>
      <c r="B7717" t="s">
        <v>5387</v>
      </c>
      <c r="C7717" t="s">
        <v>8092</v>
      </c>
      <c r="D7717">
        <v>0</v>
      </c>
      <c r="E7717">
        <v>123</v>
      </c>
    </row>
    <row r="7718" spans="1:5" hidden="1" x14ac:dyDescent="0.25">
      <c r="A7718">
        <v>1429</v>
      </c>
      <c r="B7718" t="s">
        <v>637</v>
      </c>
      <c r="C7718" t="s">
        <v>8093</v>
      </c>
      <c r="D7718">
        <v>0</v>
      </c>
      <c r="E7718">
        <v>123</v>
      </c>
    </row>
    <row r="7719" spans="1:5" hidden="1" x14ac:dyDescent="0.25">
      <c r="A7719">
        <v>602</v>
      </c>
      <c r="B7719" t="s">
        <v>8094</v>
      </c>
      <c r="C7719" t="s">
        <v>8095</v>
      </c>
      <c r="D7719">
        <v>0</v>
      </c>
      <c r="E7719">
        <v>123</v>
      </c>
    </row>
    <row r="7720" spans="1:5" hidden="1" x14ac:dyDescent="0.25">
      <c r="A7720">
        <v>1374</v>
      </c>
      <c r="B7720" t="s">
        <v>1593</v>
      </c>
      <c r="C7720" t="s">
        <v>8096</v>
      </c>
      <c r="D7720">
        <v>0</v>
      </c>
      <c r="E7720">
        <v>123</v>
      </c>
    </row>
    <row r="7721" spans="1:5" hidden="1" x14ac:dyDescent="0.25">
      <c r="A7721">
        <v>529</v>
      </c>
      <c r="B7721" t="s">
        <v>3437</v>
      </c>
      <c r="C7721" t="s">
        <v>8097</v>
      </c>
      <c r="D7721">
        <v>0</v>
      </c>
      <c r="E7721">
        <v>123</v>
      </c>
    </row>
    <row r="7722" spans="1:5" hidden="1" x14ac:dyDescent="0.25">
      <c r="A7722">
        <v>2179</v>
      </c>
      <c r="B7722" t="s">
        <v>402</v>
      </c>
      <c r="C7722" t="s">
        <v>8098</v>
      </c>
      <c r="D7722">
        <v>0</v>
      </c>
      <c r="E7722">
        <v>123</v>
      </c>
    </row>
    <row r="7723" spans="1:5" hidden="1" x14ac:dyDescent="0.25">
      <c r="A7723">
        <v>1254</v>
      </c>
      <c r="B7723" t="s">
        <v>1916</v>
      </c>
      <c r="C7723" t="s">
        <v>8099</v>
      </c>
      <c r="D7723">
        <v>0</v>
      </c>
      <c r="E7723">
        <v>123</v>
      </c>
    </row>
    <row r="7724" spans="1:5" hidden="1" x14ac:dyDescent="0.25">
      <c r="A7724">
        <v>2189</v>
      </c>
      <c r="B7724" t="s">
        <v>37</v>
      </c>
      <c r="C7724" t="s">
        <v>8100</v>
      </c>
      <c r="D7724">
        <v>0</v>
      </c>
      <c r="E7724">
        <v>123</v>
      </c>
    </row>
    <row r="7725" spans="1:5" hidden="1" x14ac:dyDescent="0.25">
      <c r="A7725">
        <v>1253</v>
      </c>
      <c r="B7725" t="s">
        <v>205</v>
      </c>
      <c r="C7725" t="s">
        <v>8101</v>
      </c>
      <c r="D7725">
        <v>0</v>
      </c>
      <c r="E7725">
        <v>123</v>
      </c>
    </row>
    <row r="7726" spans="1:5" hidden="1" x14ac:dyDescent="0.25">
      <c r="A7726">
        <v>1427</v>
      </c>
      <c r="B7726" t="s">
        <v>191</v>
      </c>
      <c r="C7726" t="s">
        <v>8102</v>
      </c>
      <c r="D7726">
        <v>0</v>
      </c>
      <c r="E7726">
        <v>123</v>
      </c>
    </row>
    <row r="7727" spans="1:5" hidden="1" x14ac:dyDescent="0.25">
      <c r="A7727">
        <v>1267</v>
      </c>
      <c r="B7727" t="s">
        <v>1206</v>
      </c>
      <c r="C7727" t="s">
        <v>8103</v>
      </c>
      <c r="D7727">
        <v>0</v>
      </c>
      <c r="E7727">
        <v>123</v>
      </c>
    </row>
    <row r="7728" spans="1:5" hidden="1" x14ac:dyDescent="0.25">
      <c r="A7728">
        <v>2115</v>
      </c>
      <c r="B7728" t="s">
        <v>35</v>
      </c>
      <c r="C7728" t="s">
        <v>8104</v>
      </c>
      <c r="D7728">
        <v>0</v>
      </c>
      <c r="E7728">
        <v>123</v>
      </c>
    </row>
    <row r="7729" spans="1:5" hidden="1" x14ac:dyDescent="0.25">
      <c r="A7729">
        <v>2176</v>
      </c>
      <c r="B7729" t="s">
        <v>66</v>
      </c>
      <c r="C7729" t="s">
        <v>8105</v>
      </c>
      <c r="D7729">
        <v>0</v>
      </c>
      <c r="E7729">
        <v>123</v>
      </c>
    </row>
    <row r="7730" spans="1:5" hidden="1" x14ac:dyDescent="0.25">
      <c r="A7730">
        <v>2233</v>
      </c>
      <c r="B7730" t="s">
        <v>2049</v>
      </c>
      <c r="C7730" t="s">
        <v>8106</v>
      </c>
      <c r="D7730">
        <v>0</v>
      </c>
      <c r="E7730">
        <v>123</v>
      </c>
    </row>
    <row r="7731" spans="1:5" hidden="1" x14ac:dyDescent="0.25">
      <c r="A7731">
        <v>1111</v>
      </c>
      <c r="B7731" t="s">
        <v>30</v>
      </c>
      <c r="C7731" t="s">
        <v>8107</v>
      </c>
      <c r="D7731">
        <v>0</v>
      </c>
      <c r="E7731">
        <v>123</v>
      </c>
    </row>
    <row r="7732" spans="1:5" hidden="1" x14ac:dyDescent="0.25">
      <c r="A7732">
        <v>1979</v>
      </c>
      <c r="B7732" t="s">
        <v>4040</v>
      </c>
      <c r="C7732" t="s">
        <v>8108</v>
      </c>
      <c r="D7732">
        <v>0</v>
      </c>
      <c r="E7732">
        <v>123</v>
      </c>
    </row>
    <row r="7733" spans="1:5" hidden="1" x14ac:dyDescent="0.25">
      <c r="A7733">
        <v>1505</v>
      </c>
      <c r="B7733" t="s">
        <v>224</v>
      </c>
      <c r="C7733" t="s">
        <v>8109</v>
      </c>
      <c r="D7733">
        <v>0</v>
      </c>
      <c r="E7733">
        <v>123</v>
      </c>
    </row>
    <row r="7734" spans="1:5" hidden="1" x14ac:dyDescent="0.25">
      <c r="A7734">
        <v>261</v>
      </c>
      <c r="B7734" t="s">
        <v>40</v>
      </c>
      <c r="C7734" t="s">
        <v>8110</v>
      </c>
      <c r="D7734">
        <v>0</v>
      </c>
      <c r="E7734">
        <v>123</v>
      </c>
    </row>
    <row r="7735" spans="1:5" hidden="1" x14ac:dyDescent="0.25">
      <c r="A7735">
        <v>2237</v>
      </c>
      <c r="B7735" t="s">
        <v>385</v>
      </c>
      <c r="C7735" t="s">
        <v>8111</v>
      </c>
      <c r="D7735">
        <v>0</v>
      </c>
      <c r="E7735">
        <v>123</v>
      </c>
    </row>
    <row r="7736" spans="1:5" hidden="1" x14ac:dyDescent="0.25">
      <c r="A7736">
        <v>23</v>
      </c>
      <c r="B7736" t="s">
        <v>1952</v>
      </c>
      <c r="C7736" t="s">
        <v>8112</v>
      </c>
      <c r="D7736">
        <v>0</v>
      </c>
      <c r="E7736">
        <v>123</v>
      </c>
    </row>
    <row r="7737" spans="1:5" hidden="1" x14ac:dyDescent="0.25">
      <c r="A7737">
        <v>846</v>
      </c>
      <c r="B7737" t="s">
        <v>344</v>
      </c>
      <c r="C7737" t="s">
        <v>8113</v>
      </c>
      <c r="D7737">
        <v>0</v>
      </c>
      <c r="E7737">
        <v>123</v>
      </c>
    </row>
    <row r="7738" spans="1:5" hidden="1" x14ac:dyDescent="0.25">
      <c r="A7738">
        <v>1889</v>
      </c>
      <c r="B7738" t="s">
        <v>180</v>
      </c>
      <c r="C7738" t="s">
        <v>8114</v>
      </c>
      <c r="D7738">
        <v>0</v>
      </c>
      <c r="E7738">
        <v>123</v>
      </c>
    </row>
    <row r="7739" spans="1:5" hidden="1" x14ac:dyDescent="0.25">
      <c r="A7739">
        <v>265</v>
      </c>
      <c r="B7739" t="s">
        <v>256</v>
      </c>
      <c r="C7739" t="s">
        <v>8115</v>
      </c>
      <c r="D7739">
        <v>0</v>
      </c>
      <c r="E7739">
        <v>123</v>
      </c>
    </row>
    <row r="7740" spans="1:5" hidden="1" x14ac:dyDescent="0.25">
      <c r="A7740">
        <v>2292</v>
      </c>
      <c r="B7740" t="s">
        <v>1881</v>
      </c>
      <c r="C7740" t="s">
        <v>8116</v>
      </c>
      <c r="D7740">
        <v>0</v>
      </c>
      <c r="E7740">
        <v>123</v>
      </c>
    </row>
    <row r="7741" spans="1:5" hidden="1" x14ac:dyDescent="0.25">
      <c r="A7741">
        <v>2316</v>
      </c>
      <c r="B7741" t="s">
        <v>42</v>
      </c>
      <c r="C7741" t="s">
        <v>8117</v>
      </c>
      <c r="D7741">
        <v>0</v>
      </c>
      <c r="E7741">
        <v>123</v>
      </c>
    </row>
    <row r="7742" spans="1:5" hidden="1" x14ac:dyDescent="0.25">
      <c r="A7742">
        <v>1871</v>
      </c>
      <c r="B7742" t="s">
        <v>373</v>
      </c>
      <c r="C7742" t="s">
        <v>8118</v>
      </c>
      <c r="D7742">
        <v>0</v>
      </c>
      <c r="E7742">
        <v>123</v>
      </c>
    </row>
    <row r="7743" spans="1:5" hidden="1" x14ac:dyDescent="0.25">
      <c r="A7743">
        <v>1875</v>
      </c>
      <c r="B7743" t="s">
        <v>107</v>
      </c>
      <c r="C7743" t="s">
        <v>8119</v>
      </c>
      <c r="D7743">
        <v>0</v>
      </c>
      <c r="E7743">
        <v>123</v>
      </c>
    </row>
    <row r="7744" spans="1:5" hidden="1" x14ac:dyDescent="0.25">
      <c r="A7744">
        <v>1876</v>
      </c>
      <c r="B7744" t="s">
        <v>57</v>
      </c>
      <c r="C7744" t="s">
        <v>8120</v>
      </c>
      <c r="D7744">
        <v>0</v>
      </c>
      <c r="E7744">
        <v>123</v>
      </c>
    </row>
    <row r="7745" spans="1:5" hidden="1" x14ac:dyDescent="0.25">
      <c r="A7745">
        <v>1968</v>
      </c>
      <c r="B7745" t="s">
        <v>849</v>
      </c>
      <c r="C7745" t="s">
        <v>8121</v>
      </c>
      <c r="D7745">
        <v>0</v>
      </c>
      <c r="E7745">
        <v>123</v>
      </c>
    </row>
    <row r="7746" spans="1:5" hidden="1" x14ac:dyDescent="0.25">
      <c r="A7746">
        <v>1894</v>
      </c>
      <c r="B7746" t="s">
        <v>286</v>
      </c>
      <c r="C7746" t="s">
        <v>8122</v>
      </c>
      <c r="D7746">
        <v>0</v>
      </c>
      <c r="E7746">
        <v>123</v>
      </c>
    </row>
    <row r="7747" spans="1:5" hidden="1" x14ac:dyDescent="0.25">
      <c r="A7747">
        <v>1098</v>
      </c>
      <c r="B7747" t="s">
        <v>502</v>
      </c>
      <c r="C7747" t="s">
        <v>8123</v>
      </c>
      <c r="D7747">
        <v>0</v>
      </c>
      <c r="E7747">
        <v>123</v>
      </c>
    </row>
    <row r="7748" spans="1:5" hidden="1" x14ac:dyDescent="0.25">
      <c r="A7748">
        <v>319</v>
      </c>
      <c r="B7748" t="s">
        <v>150</v>
      </c>
      <c r="C7748" t="s">
        <v>8124</v>
      </c>
      <c r="D7748">
        <v>0</v>
      </c>
      <c r="E7748">
        <v>123</v>
      </c>
    </row>
    <row r="7749" spans="1:5" hidden="1" x14ac:dyDescent="0.25">
      <c r="A7749">
        <v>1781</v>
      </c>
      <c r="B7749" t="s">
        <v>331</v>
      </c>
      <c r="C7749" t="s">
        <v>8125</v>
      </c>
      <c r="D7749">
        <v>0</v>
      </c>
      <c r="E7749">
        <v>123</v>
      </c>
    </row>
    <row r="7750" spans="1:5" hidden="1" x14ac:dyDescent="0.25">
      <c r="A7750">
        <v>1111</v>
      </c>
      <c r="B7750" t="s">
        <v>30</v>
      </c>
      <c r="C7750" t="s">
        <v>8126</v>
      </c>
      <c r="D7750">
        <v>0</v>
      </c>
      <c r="E7750">
        <v>123</v>
      </c>
    </row>
    <row r="7751" spans="1:5" hidden="1" x14ac:dyDescent="0.25">
      <c r="A7751">
        <v>1111</v>
      </c>
      <c r="B7751" t="s">
        <v>30</v>
      </c>
      <c r="C7751" t="s">
        <v>8127</v>
      </c>
      <c r="D7751">
        <v>0</v>
      </c>
      <c r="E7751">
        <v>123</v>
      </c>
    </row>
    <row r="7752" spans="1:5" hidden="1" x14ac:dyDescent="0.25">
      <c r="A7752">
        <v>270</v>
      </c>
      <c r="B7752" t="s">
        <v>53</v>
      </c>
      <c r="C7752" t="e">
        <f>-¿Quién, pa qué? -preguntó el Mágico, tratando de orientarse, pues por las carabinas y la cicatriz en la frente comenzaba a</f>
        <v>#NAME?</v>
      </c>
      <c r="D7752">
        <v>0</v>
      </c>
      <c r="E7752">
        <v>123</v>
      </c>
    </row>
    <row r="7753" spans="1:5" hidden="1" x14ac:dyDescent="0.25">
      <c r="A7753">
        <v>1056</v>
      </c>
      <c r="B7753" t="s">
        <v>291</v>
      </c>
      <c r="C7753" t="s">
        <v>8128</v>
      </c>
      <c r="D7753">
        <v>0</v>
      </c>
      <c r="E7753">
        <v>123</v>
      </c>
    </row>
    <row r="7754" spans="1:5" hidden="1" x14ac:dyDescent="0.25">
      <c r="A7754">
        <v>1237</v>
      </c>
      <c r="B7754" t="s">
        <v>15</v>
      </c>
      <c r="C7754" t="s">
        <v>8129</v>
      </c>
      <c r="D7754">
        <v>0</v>
      </c>
      <c r="E7754">
        <v>123</v>
      </c>
    </row>
    <row r="7755" spans="1:5" hidden="1" x14ac:dyDescent="0.25">
      <c r="A7755">
        <v>511</v>
      </c>
      <c r="B7755" t="s">
        <v>239</v>
      </c>
      <c r="C7755" t="s">
        <v>8130</v>
      </c>
      <c r="D7755">
        <v>0</v>
      </c>
      <c r="E7755">
        <v>123</v>
      </c>
    </row>
    <row r="7756" spans="1:5" hidden="1" x14ac:dyDescent="0.25">
      <c r="A7756">
        <v>1111</v>
      </c>
      <c r="B7756" t="s">
        <v>30</v>
      </c>
      <c r="C7756" t="s">
        <v>8131</v>
      </c>
      <c r="D7756">
        <v>0</v>
      </c>
      <c r="E7756">
        <v>124</v>
      </c>
    </row>
    <row r="7757" spans="1:5" hidden="1" x14ac:dyDescent="0.25">
      <c r="A7757">
        <v>1876</v>
      </c>
      <c r="B7757" t="s">
        <v>57</v>
      </c>
      <c r="C7757" t="s">
        <v>8132</v>
      </c>
      <c r="D7757">
        <v>0</v>
      </c>
      <c r="E7757">
        <v>124</v>
      </c>
    </row>
    <row r="7758" spans="1:5" hidden="1" x14ac:dyDescent="0.25">
      <c r="A7758">
        <v>1781</v>
      </c>
      <c r="B7758" t="s">
        <v>331</v>
      </c>
      <c r="C7758" t="s">
        <v>8133</v>
      </c>
      <c r="D7758">
        <v>0</v>
      </c>
      <c r="E7758">
        <v>124</v>
      </c>
    </row>
    <row r="7759" spans="1:5" hidden="1" x14ac:dyDescent="0.25">
      <c r="A7759">
        <v>2115</v>
      </c>
      <c r="B7759" t="s">
        <v>35</v>
      </c>
      <c r="C7759" t="e">
        <f>-mierda -dijo, Como hablando consigo mismo - ¿Sabe que a Usted tampoco lo salva ni Cristo? Está más embarrado que cualquiera</f>
        <v>#NAME?</v>
      </c>
      <c r="D7759">
        <v>0</v>
      </c>
      <c r="E7759">
        <v>124</v>
      </c>
    </row>
    <row r="7760" spans="1:5" hidden="1" x14ac:dyDescent="0.25">
      <c r="A7760">
        <v>2223</v>
      </c>
      <c r="B7760" t="s">
        <v>103</v>
      </c>
      <c r="C7760" t="s">
        <v>8134</v>
      </c>
      <c r="D7760">
        <v>0</v>
      </c>
      <c r="E7760">
        <v>124</v>
      </c>
    </row>
    <row r="7761" spans="1:5" hidden="1" x14ac:dyDescent="0.25">
      <c r="A7761">
        <v>319</v>
      </c>
      <c r="B7761" t="s">
        <v>150</v>
      </c>
      <c r="C7761" t="s">
        <v>8135</v>
      </c>
      <c r="D7761">
        <v>0</v>
      </c>
      <c r="E7761">
        <v>124</v>
      </c>
    </row>
    <row r="7762" spans="1:5" hidden="1" x14ac:dyDescent="0.25">
      <c r="A7762">
        <v>90</v>
      </c>
      <c r="B7762" t="s">
        <v>4359</v>
      </c>
      <c r="C7762" t="s">
        <v>8136</v>
      </c>
      <c r="D7762">
        <v>0</v>
      </c>
      <c r="E7762">
        <v>124</v>
      </c>
    </row>
    <row r="7763" spans="1:5" hidden="1" x14ac:dyDescent="0.25">
      <c r="A7763">
        <v>636</v>
      </c>
      <c r="B7763" t="s">
        <v>296</v>
      </c>
      <c r="C7763" t="s">
        <v>8137</v>
      </c>
      <c r="D7763">
        <v>0</v>
      </c>
      <c r="E7763">
        <v>124</v>
      </c>
    </row>
    <row r="7764" spans="1:5" hidden="1" x14ac:dyDescent="0.25">
      <c r="A7764">
        <v>931</v>
      </c>
      <c r="B7764" t="s">
        <v>3068</v>
      </c>
      <c r="C7764" t="s">
        <v>8138</v>
      </c>
      <c r="D7764">
        <v>0</v>
      </c>
      <c r="E7764">
        <v>124</v>
      </c>
    </row>
    <row r="7765" spans="1:5" hidden="1" x14ac:dyDescent="0.25">
      <c r="A7765">
        <v>500</v>
      </c>
      <c r="B7765" t="s">
        <v>278</v>
      </c>
      <c r="C7765" t="s">
        <v>8139</v>
      </c>
      <c r="D7765">
        <v>0</v>
      </c>
      <c r="E7765">
        <v>124</v>
      </c>
    </row>
    <row r="7766" spans="1:5" hidden="1" x14ac:dyDescent="0.25">
      <c r="A7766">
        <v>513</v>
      </c>
      <c r="B7766" t="s">
        <v>61</v>
      </c>
      <c r="C7766" t="s">
        <v>8140</v>
      </c>
      <c r="D7766">
        <v>0</v>
      </c>
      <c r="E7766">
        <v>124</v>
      </c>
    </row>
    <row r="7767" spans="1:5" hidden="1" x14ac:dyDescent="0.25">
      <c r="A7767">
        <v>1111</v>
      </c>
      <c r="B7767" t="s">
        <v>30</v>
      </c>
      <c r="C7767" t="s">
        <v>8141</v>
      </c>
      <c r="D7767">
        <v>0</v>
      </c>
      <c r="E7767">
        <v>124</v>
      </c>
    </row>
    <row r="7768" spans="1:5" hidden="1" x14ac:dyDescent="0.25">
      <c r="A7768">
        <v>1347</v>
      </c>
      <c r="B7768" t="s">
        <v>554</v>
      </c>
      <c r="C7768" t="s">
        <v>8142</v>
      </c>
      <c r="D7768">
        <v>0</v>
      </c>
      <c r="E7768">
        <v>124</v>
      </c>
    </row>
    <row r="7769" spans="1:5" hidden="1" x14ac:dyDescent="0.25">
      <c r="A7769">
        <v>2331</v>
      </c>
      <c r="B7769" t="s">
        <v>1677</v>
      </c>
      <c r="C7769" t="s">
        <v>8143</v>
      </c>
      <c r="D7769">
        <v>0</v>
      </c>
      <c r="E7769">
        <v>124</v>
      </c>
    </row>
    <row r="7770" spans="1:5" hidden="1" x14ac:dyDescent="0.25">
      <c r="A7770">
        <v>2314</v>
      </c>
      <c r="B7770" t="s">
        <v>2396</v>
      </c>
      <c r="C7770" t="s">
        <v>8144</v>
      </c>
      <c r="D7770">
        <v>0</v>
      </c>
      <c r="E7770">
        <v>124</v>
      </c>
    </row>
    <row r="7771" spans="1:5" hidden="1" x14ac:dyDescent="0.25">
      <c r="A7771">
        <v>1894</v>
      </c>
      <c r="B7771" t="s">
        <v>286</v>
      </c>
      <c r="C7771" t="s">
        <v>8145</v>
      </c>
      <c r="D7771">
        <v>0</v>
      </c>
      <c r="E7771">
        <v>124</v>
      </c>
    </row>
    <row r="7772" spans="1:5" hidden="1" x14ac:dyDescent="0.25">
      <c r="A7772">
        <v>1894</v>
      </c>
      <c r="B7772" t="s">
        <v>286</v>
      </c>
      <c r="C7772" t="s">
        <v>8146</v>
      </c>
      <c r="D7772">
        <v>0</v>
      </c>
      <c r="E7772">
        <v>124</v>
      </c>
    </row>
    <row r="7773" spans="1:5" hidden="1" x14ac:dyDescent="0.25">
      <c r="A7773">
        <v>1046</v>
      </c>
      <c r="B7773" t="s">
        <v>136</v>
      </c>
      <c r="C7773" t="s">
        <v>8147</v>
      </c>
      <c r="D7773">
        <v>0</v>
      </c>
      <c r="E7773">
        <v>124</v>
      </c>
    </row>
    <row r="7774" spans="1:5" hidden="1" x14ac:dyDescent="0.25">
      <c r="A7774">
        <v>483</v>
      </c>
      <c r="B7774" t="s">
        <v>1173</v>
      </c>
      <c r="C7774" t="s">
        <v>8148</v>
      </c>
      <c r="D7774">
        <v>0</v>
      </c>
      <c r="E7774">
        <v>124</v>
      </c>
    </row>
    <row r="7775" spans="1:5" hidden="1" x14ac:dyDescent="0.25">
      <c r="A7775">
        <v>2176</v>
      </c>
      <c r="B7775" t="s">
        <v>66</v>
      </c>
      <c r="C7775" t="s">
        <v>8149</v>
      </c>
      <c r="D7775">
        <v>0</v>
      </c>
      <c r="E7775">
        <v>124</v>
      </c>
    </row>
    <row r="7776" spans="1:5" hidden="1" x14ac:dyDescent="0.25">
      <c r="A7776">
        <v>1066</v>
      </c>
      <c r="B7776" t="s">
        <v>17</v>
      </c>
      <c r="C7776" t="s">
        <v>8150</v>
      </c>
      <c r="D7776">
        <v>0</v>
      </c>
      <c r="E7776">
        <v>124</v>
      </c>
    </row>
    <row r="7777" spans="1:5" hidden="1" x14ac:dyDescent="0.25">
      <c r="A7777">
        <v>75</v>
      </c>
      <c r="B7777" t="s">
        <v>5</v>
      </c>
      <c r="C7777" t="s">
        <v>8151</v>
      </c>
      <c r="D7777">
        <v>0</v>
      </c>
      <c r="E7777">
        <v>124</v>
      </c>
    </row>
    <row r="7778" spans="1:5" hidden="1" x14ac:dyDescent="0.25">
      <c r="A7778">
        <v>265</v>
      </c>
      <c r="B7778" t="s">
        <v>256</v>
      </c>
      <c r="C7778" t="s">
        <v>8152</v>
      </c>
      <c r="D7778">
        <v>0</v>
      </c>
      <c r="E7778">
        <v>124</v>
      </c>
    </row>
    <row r="7779" spans="1:5" hidden="1" x14ac:dyDescent="0.25">
      <c r="A7779">
        <v>23</v>
      </c>
      <c r="B7779" t="s">
        <v>1952</v>
      </c>
      <c r="C7779" t="s">
        <v>8153</v>
      </c>
      <c r="D7779">
        <v>0</v>
      </c>
      <c r="E7779">
        <v>124</v>
      </c>
    </row>
    <row r="7780" spans="1:5" hidden="1" x14ac:dyDescent="0.25">
      <c r="A7780">
        <v>1889</v>
      </c>
      <c r="B7780" t="s">
        <v>180</v>
      </c>
      <c r="C7780" t="s">
        <v>8154</v>
      </c>
      <c r="D7780">
        <v>0</v>
      </c>
      <c r="E7780">
        <v>124</v>
      </c>
    </row>
    <row r="7781" spans="1:5" hidden="1" x14ac:dyDescent="0.25">
      <c r="A7781">
        <v>2237</v>
      </c>
      <c r="B7781" t="s">
        <v>385</v>
      </c>
      <c r="C7781" t="s">
        <v>8155</v>
      </c>
      <c r="D7781">
        <v>0</v>
      </c>
      <c r="E7781">
        <v>124</v>
      </c>
    </row>
    <row r="7782" spans="1:5" hidden="1" x14ac:dyDescent="0.25">
      <c r="A7782">
        <v>513</v>
      </c>
      <c r="B7782" t="s">
        <v>61</v>
      </c>
      <c r="C7782" t="s">
        <v>8156</v>
      </c>
      <c r="D7782">
        <v>0</v>
      </c>
      <c r="E7782">
        <v>124</v>
      </c>
    </row>
    <row r="7783" spans="1:5" hidden="1" x14ac:dyDescent="0.25">
      <c r="A7783">
        <v>2316</v>
      </c>
      <c r="B7783" t="s">
        <v>42</v>
      </c>
      <c r="C7783" t="s">
        <v>8157</v>
      </c>
      <c r="D7783">
        <v>0</v>
      </c>
      <c r="E7783">
        <v>124</v>
      </c>
    </row>
    <row r="7784" spans="1:5" hidden="1" x14ac:dyDescent="0.25">
      <c r="A7784">
        <v>2182</v>
      </c>
      <c r="B7784" t="s">
        <v>113</v>
      </c>
      <c r="C7784" t="s">
        <v>8158</v>
      </c>
      <c r="D7784">
        <v>0</v>
      </c>
      <c r="E7784">
        <v>124</v>
      </c>
    </row>
    <row r="7785" spans="1:5" hidden="1" x14ac:dyDescent="0.25">
      <c r="A7785">
        <v>2152</v>
      </c>
      <c r="B7785" t="s">
        <v>589</v>
      </c>
      <c r="C7785" t="s">
        <v>8159</v>
      </c>
      <c r="D7785">
        <v>0</v>
      </c>
      <c r="E7785">
        <v>124</v>
      </c>
    </row>
    <row r="7786" spans="1:5" hidden="1" x14ac:dyDescent="0.25">
      <c r="A7786">
        <v>1501</v>
      </c>
      <c r="B7786" t="s">
        <v>118</v>
      </c>
      <c r="C7786" t="s">
        <v>8160</v>
      </c>
      <c r="D7786">
        <v>0</v>
      </c>
      <c r="E7786">
        <v>124</v>
      </c>
    </row>
    <row r="7787" spans="1:5" hidden="1" x14ac:dyDescent="0.25">
      <c r="A7787">
        <v>2220</v>
      </c>
      <c r="B7787" t="s">
        <v>360</v>
      </c>
      <c r="C7787" t="s">
        <v>8161</v>
      </c>
      <c r="D7787">
        <v>0</v>
      </c>
      <c r="E7787">
        <v>124</v>
      </c>
    </row>
    <row r="7788" spans="1:5" hidden="1" x14ac:dyDescent="0.25">
      <c r="A7788">
        <v>769</v>
      </c>
      <c r="B7788" t="s">
        <v>271</v>
      </c>
      <c r="C7788" t="s">
        <v>8162</v>
      </c>
      <c r="D7788">
        <v>0</v>
      </c>
      <c r="E7788">
        <v>124</v>
      </c>
    </row>
    <row r="7789" spans="1:5" hidden="1" x14ac:dyDescent="0.25">
      <c r="A7789">
        <v>1555</v>
      </c>
      <c r="B7789" t="s">
        <v>737</v>
      </c>
      <c r="C7789" t="s">
        <v>8163</v>
      </c>
      <c r="D7789">
        <v>0</v>
      </c>
      <c r="E7789">
        <v>124</v>
      </c>
    </row>
    <row r="7790" spans="1:5" hidden="1" x14ac:dyDescent="0.25">
      <c r="A7790">
        <v>893</v>
      </c>
      <c r="B7790" t="s">
        <v>80</v>
      </c>
      <c r="C7790" t="s">
        <v>8164</v>
      </c>
      <c r="D7790">
        <v>0</v>
      </c>
      <c r="E7790">
        <v>124</v>
      </c>
    </row>
    <row r="7791" spans="1:5" hidden="1" x14ac:dyDescent="0.25">
      <c r="A7791">
        <v>224</v>
      </c>
      <c r="B7791" t="s">
        <v>8165</v>
      </c>
      <c r="C7791" t="e">
        <f>-no friegues más -gritó Zenobio, ya colérico y un poco atemorizado, a la vez que apagaba el caldero de su alambique de metal</f>
        <v>#NAME?</v>
      </c>
      <c r="D7791">
        <v>0</v>
      </c>
      <c r="E7791">
        <v>124</v>
      </c>
    </row>
    <row r="7792" spans="1:5" hidden="1" x14ac:dyDescent="0.25">
      <c r="A7792">
        <v>1299</v>
      </c>
      <c r="B7792" t="s">
        <v>94</v>
      </c>
      <c r="C7792" t="s">
        <v>8166</v>
      </c>
      <c r="D7792">
        <v>0</v>
      </c>
      <c r="E7792">
        <v>124</v>
      </c>
    </row>
    <row r="7793" spans="1:5" hidden="1" x14ac:dyDescent="0.25">
      <c r="A7793">
        <v>1778</v>
      </c>
      <c r="B7793" t="s">
        <v>1904</v>
      </c>
      <c r="C7793" t="s">
        <v>8167</v>
      </c>
      <c r="D7793">
        <v>0</v>
      </c>
      <c r="E7793">
        <v>124</v>
      </c>
    </row>
    <row r="7794" spans="1:5" hidden="1" x14ac:dyDescent="0.25">
      <c r="A7794">
        <v>1738</v>
      </c>
      <c r="B7794" t="s">
        <v>21</v>
      </c>
      <c r="C7794" t="s">
        <v>8168</v>
      </c>
      <c r="D7794">
        <v>0</v>
      </c>
      <c r="E7794">
        <v>124</v>
      </c>
    </row>
    <row r="7795" spans="1:5" hidden="1" x14ac:dyDescent="0.25">
      <c r="A7795">
        <v>2035</v>
      </c>
      <c r="B7795" t="s">
        <v>284</v>
      </c>
      <c r="C7795" t="s">
        <v>8169</v>
      </c>
      <c r="D7795">
        <v>0</v>
      </c>
      <c r="E7795">
        <v>124</v>
      </c>
    </row>
    <row r="7796" spans="1:5" hidden="1" x14ac:dyDescent="0.25">
      <c r="A7796">
        <v>2294</v>
      </c>
      <c r="B7796" t="s">
        <v>71</v>
      </c>
      <c r="C7796" t="s">
        <v>8170</v>
      </c>
      <c r="D7796">
        <v>0</v>
      </c>
      <c r="E7796">
        <v>124</v>
      </c>
    </row>
    <row r="7797" spans="1:5" hidden="1" x14ac:dyDescent="0.25">
      <c r="A7797">
        <v>2142</v>
      </c>
      <c r="B7797" t="s">
        <v>156</v>
      </c>
      <c r="C7797" t="s">
        <v>8171</v>
      </c>
      <c r="D7797">
        <v>0</v>
      </c>
      <c r="E7797">
        <v>124</v>
      </c>
    </row>
    <row r="7798" spans="1:5" hidden="1" x14ac:dyDescent="0.25">
      <c r="A7798">
        <v>1254</v>
      </c>
      <c r="B7798" t="s">
        <v>1916</v>
      </c>
      <c r="C7798" t="s">
        <v>8172</v>
      </c>
      <c r="D7798">
        <v>0</v>
      </c>
      <c r="E7798">
        <v>124</v>
      </c>
    </row>
    <row r="7799" spans="1:5" hidden="1" x14ac:dyDescent="0.25">
      <c r="A7799">
        <v>2115</v>
      </c>
      <c r="B7799" t="s">
        <v>35</v>
      </c>
      <c r="C7799" t="s">
        <v>8173</v>
      </c>
      <c r="D7799">
        <v>0</v>
      </c>
      <c r="E7799">
        <v>124</v>
      </c>
    </row>
    <row r="7800" spans="1:5" hidden="1" x14ac:dyDescent="0.25">
      <c r="A7800">
        <v>1317</v>
      </c>
      <c r="B7800" t="s">
        <v>825</v>
      </c>
      <c r="C7800" t="s">
        <v>8174</v>
      </c>
      <c r="D7800">
        <v>0</v>
      </c>
      <c r="E7800">
        <v>124</v>
      </c>
    </row>
    <row r="7801" spans="1:5" hidden="1" x14ac:dyDescent="0.25">
      <c r="A7801">
        <v>2294</v>
      </c>
      <c r="B7801" t="s">
        <v>71</v>
      </c>
      <c r="C7801" t="s">
        <v>8175</v>
      </c>
      <c r="D7801">
        <v>0</v>
      </c>
      <c r="E7801">
        <v>124</v>
      </c>
    </row>
    <row r="7802" spans="1:5" hidden="1" x14ac:dyDescent="0.25">
      <c r="A7802">
        <v>2035</v>
      </c>
      <c r="B7802" t="s">
        <v>284</v>
      </c>
      <c r="C7802" t="s">
        <v>8176</v>
      </c>
      <c r="D7802">
        <v>0</v>
      </c>
      <c r="E7802">
        <v>124</v>
      </c>
    </row>
    <row r="7803" spans="1:5" hidden="1" x14ac:dyDescent="0.25">
      <c r="A7803">
        <v>513</v>
      </c>
      <c r="B7803" t="s">
        <v>61</v>
      </c>
      <c r="C7803" t="s">
        <v>8177</v>
      </c>
      <c r="D7803">
        <v>0</v>
      </c>
      <c r="E7803">
        <v>124</v>
      </c>
    </row>
    <row r="7804" spans="1:5" hidden="1" x14ac:dyDescent="0.25">
      <c r="A7804">
        <v>513</v>
      </c>
      <c r="B7804" t="s">
        <v>61</v>
      </c>
      <c r="C7804" t="s">
        <v>8178</v>
      </c>
      <c r="D7804">
        <v>0</v>
      </c>
      <c r="E7804">
        <v>124</v>
      </c>
    </row>
    <row r="7805" spans="1:5" hidden="1" x14ac:dyDescent="0.25">
      <c r="A7805">
        <v>1189</v>
      </c>
      <c r="B7805" t="s">
        <v>562</v>
      </c>
      <c r="C7805" t="s">
        <v>8179</v>
      </c>
      <c r="D7805">
        <v>0</v>
      </c>
      <c r="E7805">
        <v>124</v>
      </c>
    </row>
    <row r="7806" spans="1:5" hidden="1" x14ac:dyDescent="0.25">
      <c r="A7806">
        <v>791</v>
      </c>
      <c r="B7806" t="s">
        <v>394</v>
      </c>
      <c r="C7806" t="s">
        <v>8180</v>
      </c>
      <c r="D7806">
        <v>0</v>
      </c>
      <c r="E7806">
        <v>124</v>
      </c>
    </row>
    <row r="7807" spans="1:5" hidden="1" x14ac:dyDescent="0.25">
      <c r="A7807">
        <v>723</v>
      </c>
      <c r="B7807" t="s">
        <v>8181</v>
      </c>
      <c r="C7807" t="s">
        <v>8182</v>
      </c>
      <c r="D7807">
        <v>0</v>
      </c>
      <c r="E7807">
        <v>124</v>
      </c>
    </row>
    <row r="7808" spans="1:5" hidden="1" x14ac:dyDescent="0.25">
      <c r="A7808">
        <v>1279</v>
      </c>
      <c r="B7808" t="s">
        <v>438</v>
      </c>
      <c r="C7808" t="s">
        <v>8183</v>
      </c>
      <c r="D7808">
        <v>0</v>
      </c>
      <c r="E7808">
        <v>124</v>
      </c>
    </row>
    <row r="7809" spans="1:5" hidden="1" x14ac:dyDescent="0.25">
      <c r="A7809">
        <v>2189</v>
      </c>
      <c r="B7809" t="s">
        <v>37</v>
      </c>
      <c r="C7809" t="s">
        <v>8184</v>
      </c>
      <c r="D7809">
        <v>0</v>
      </c>
      <c r="E7809">
        <v>124</v>
      </c>
    </row>
    <row r="7810" spans="1:5" hidden="1" x14ac:dyDescent="0.25">
      <c r="A7810">
        <v>1267</v>
      </c>
      <c r="B7810" t="s">
        <v>1206</v>
      </c>
      <c r="C7810" t="s">
        <v>8185</v>
      </c>
      <c r="D7810">
        <v>0</v>
      </c>
      <c r="E7810">
        <v>125</v>
      </c>
    </row>
    <row r="7811" spans="1:5" hidden="1" x14ac:dyDescent="0.25">
      <c r="A7811">
        <v>1936</v>
      </c>
      <c r="B7811" t="s">
        <v>8186</v>
      </c>
      <c r="C7811" t="s">
        <v>8187</v>
      </c>
      <c r="D7811">
        <v>0</v>
      </c>
      <c r="E7811">
        <v>125</v>
      </c>
    </row>
    <row r="7812" spans="1:5" hidden="1" x14ac:dyDescent="0.25">
      <c r="A7812">
        <v>1934</v>
      </c>
      <c r="B7812" t="s">
        <v>2127</v>
      </c>
      <c r="C7812" t="s">
        <v>8188</v>
      </c>
      <c r="D7812">
        <v>0</v>
      </c>
      <c r="E7812">
        <v>125</v>
      </c>
    </row>
    <row r="7813" spans="1:5" hidden="1" x14ac:dyDescent="0.25">
      <c r="A7813">
        <v>854</v>
      </c>
      <c r="B7813" t="s">
        <v>3183</v>
      </c>
      <c r="C7813" t="s">
        <v>8189</v>
      </c>
      <c r="D7813">
        <v>0</v>
      </c>
      <c r="E7813">
        <v>125</v>
      </c>
    </row>
    <row r="7814" spans="1:5" hidden="1" x14ac:dyDescent="0.25">
      <c r="A7814">
        <v>889</v>
      </c>
      <c r="B7814" t="s">
        <v>5636</v>
      </c>
      <c r="C7814" t="s">
        <v>8190</v>
      </c>
      <c r="D7814">
        <v>0</v>
      </c>
      <c r="E7814">
        <v>125</v>
      </c>
    </row>
    <row r="7815" spans="1:5" hidden="1" x14ac:dyDescent="0.25">
      <c r="A7815">
        <v>1669</v>
      </c>
      <c r="B7815" t="s">
        <v>176</v>
      </c>
      <c r="C7815" t="s">
        <v>8191</v>
      </c>
      <c r="D7815">
        <v>0</v>
      </c>
      <c r="E7815">
        <v>125</v>
      </c>
    </row>
    <row r="7816" spans="1:5" hidden="1" x14ac:dyDescent="0.25">
      <c r="A7816">
        <v>760</v>
      </c>
      <c r="B7816" t="s">
        <v>5387</v>
      </c>
      <c r="C7816" t="s">
        <v>8192</v>
      </c>
      <c r="D7816">
        <v>0</v>
      </c>
      <c r="E7816">
        <v>125</v>
      </c>
    </row>
    <row r="7817" spans="1:5" hidden="1" x14ac:dyDescent="0.25">
      <c r="A7817">
        <v>642</v>
      </c>
      <c r="B7817" t="s">
        <v>676</v>
      </c>
      <c r="C7817" t="s">
        <v>8193</v>
      </c>
      <c r="D7817">
        <v>0</v>
      </c>
      <c r="E7817">
        <v>125</v>
      </c>
    </row>
    <row r="7818" spans="1:5" hidden="1" x14ac:dyDescent="0.25">
      <c r="A7818">
        <v>2307</v>
      </c>
      <c r="B7818" t="s">
        <v>211</v>
      </c>
      <c r="C7818" t="s">
        <v>8194</v>
      </c>
      <c r="D7818">
        <v>0</v>
      </c>
      <c r="E7818">
        <v>125</v>
      </c>
    </row>
    <row r="7819" spans="1:5" hidden="1" x14ac:dyDescent="0.25">
      <c r="A7819">
        <v>1669</v>
      </c>
      <c r="B7819" t="s">
        <v>176</v>
      </c>
      <c r="C7819" t="s">
        <v>8195</v>
      </c>
      <c r="D7819">
        <v>0</v>
      </c>
      <c r="E7819">
        <v>125</v>
      </c>
    </row>
    <row r="7820" spans="1:5" hidden="1" x14ac:dyDescent="0.25">
      <c r="A7820">
        <v>788</v>
      </c>
      <c r="B7820" t="s">
        <v>818</v>
      </c>
      <c r="C7820" t="s">
        <v>8196</v>
      </c>
      <c r="D7820">
        <v>0</v>
      </c>
      <c r="E7820">
        <v>125</v>
      </c>
    </row>
    <row r="7821" spans="1:5" hidden="1" x14ac:dyDescent="0.25">
      <c r="A7821">
        <v>788</v>
      </c>
      <c r="B7821" t="s">
        <v>818</v>
      </c>
      <c r="C7821" t="s">
        <v>8197</v>
      </c>
      <c r="D7821">
        <v>0</v>
      </c>
      <c r="E7821">
        <v>125</v>
      </c>
    </row>
    <row r="7822" spans="1:5" hidden="1" x14ac:dyDescent="0.25">
      <c r="A7822">
        <v>171</v>
      </c>
      <c r="B7822" t="s">
        <v>186</v>
      </c>
      <c r="C7822" t="s">
        <v>8198</v>
      </c>
      <c r="D7822">
        <v>0</v>
      </c>
      <c r="E7822">
        <v>125</v>
      </c>
    </row>
    <row r="7823" spans="1:5" hidden="1" x14ac:dyDescent="0.25">
      <c r="A7823">
        <v>275</v>
      </c>
      <c r="B7823" t="s">
        <v>33</v>
      </c>
      <c r="C7823" t="s">
        <v>8199</v>
      </c>
      <c r="D7823">
        <v>0</v>
      </c>
      <c r="E7823">
        <v>125</v>
      </c>
    </row>
    <row r="7824" spans="1:5" hidden="1" x14ac:dyDescent="0.25">
      <c r="A7824">
        <v>75</v>
      </c>
      <c r="B7824" t="s">
        <v>5</v>
      </c>
      <c r="C7824" t="s">
        <v>8200</v>
      </c>
      <c r="D7824">
        <v>0</v>
      </c>
      <c r="E7824">
        <v>125</v>
      </c>
    </row>
    <row r="7825" spans="1:5" hidden="1" x14ac:dyDescent="0.25">
      <c r="A7825">
        <v>405</v>
      </c>
      <c r="B7825" t="s">
        <v>189</v>
      </c>
      <c r="C7825" t="s">
        <v>8201</v>
      </c>
      <c r="D7825">
        <v>0</v>
      </c>
      <c r="E7825">
        <v>125</v>
      </c>
    </row>
    <row r="7826" spans="1:5" hidden="1" x14ac:dyDescent="0.25">
      <c r="A7826">
        <v>75</v>
      </c>
      <c r="B7826" t="s">
        <v>5</v>
      </c>
      <c r="C7826" t="s">
        <v>8202</v>
      </c>
      <c r="D7826">
        <v>0</v>
      </c>
      <c r="E7826">
        <v>125</v>
      </c>
    </row>
    <row r="7827" spans="1:5" hidden="1" x14ac:dyDescent="0.25">
      <c r="A7827">
        <v>1237</v>
      </c>
      <c r="B7827" t="s">
        <v>15</v>
      </c>
      <c r="C7827" t="s">
        <v>8203</v>
      </c>
      <c r="D7827">
        <v>0</v>
      </c>
      <c r="E7827">
        <v>125</v>
      </c>
    </row>
    <row r="7828" spans="1:5" hidden="1" x14ac:dyDescent="0.25">
      <c r="A7828">
        <v>75</v>
      </c>
      <c r="B7828" t="s">
        <v>5</v>
      </c>
      <c r="C7828" t="s">
        <v>8204</v>
      </c>
      <c r="D7828">
        <v>0</v>
      </c>
      <c r="E7828">
        <v>125</v>
      </c>
    </row>
    <row r="7829" spans="1:5" hidden="1" x14ac:dyDescent="0.25">
      <c r="A7829">
        <v>1237</v>
      </c>
      <c r="B7829" t="s">
        <v>15</v>
      </c>
      <c r="C7829" t="s">
        <v>8205</v>
      </c>
      <c r="D7829">
        <v>0</v>
      </c>
      <c r="E7829">
        <v>125</v>
      </c>
    </row>
    <row r="7830" spans="1:5" hidden="1" x14ac:dyDescent="0.25">
      <c r="A7830">
        <v>384</v>
      </c>
      <c r="B7830" t="s">
        <v>8206</v>
      </c>
      <c r="C7830" t="s">
        <v>8207</v>
      </c>
      <c r="D7830">
        <v>0</v>
      </c>
      <c r="E7830">
        <v>125</v>
      </c>
    </row>
    <row r="7831" spans="1:5" hidden="1" x14ac:dyDescent="0.25">
      <c r="A7831">
        <v>769</v>
      </c>
      <c r="B7831" t="s">
        <v>271</v>
      </c>
      <c r="C7831" t="s">
        <v>8208</v>
      </c>
      <c r="D7831">
        <v>0</v>
      </c>
      <c r="E7831">
        <v>125</v>
      </c>
    </row>
    <row r="7832" spans="1:5" hidden="1" x14ac:dyDescent="0.25">
      <c r="A7832">
        <v>1774</v>
      </c>
      <c r="B7832" t="s">
        <v>1911</v>
      </c>
      <c r="C7832" t="e">
        <f>-no soy un cobarde -dijo el Jaguar- se equivoca, mi te-un ladrón -añadió Gamboa- un borracho, un timbero, y encima un cobarde</f>
        <v>#NAME?</v>
      </c>
      <c r="D7832">
        <v>0</v>
      </c>
      <c r="E7832">
        <v>125</v>
      </c>
    </row>
    <row r="7833" spans="1:5" hidden="1" x14ac:dyDescent="0.25">
      <c r="A7833">
        <v>75</v>
      </c>
      <c r="B7833" t="s">
        <v>5</v>
      </c>
      <c r="C7833" t="s">
        <v>8209</v>
      </c>
      <c r="D7833">
        <v>0</v>
      </c>
      <c r="E7833">
        <v>125</v>
      </c>
    </row>
    <row r="7834" spans="1:5" hidden="1" x14ac:dyDescent="0.25">
      <c r="A7834">
        <v>2206</v>
      </c>
      <c r="B7834" t="s">
        <v>8210</v>
      </c>
      <c r="C7834" t="s">
        <v>8211</v>
      </c>
      <c r="D7834">
        <v>0</v>
      </c>
      <c r="E7834">
        <v>125</v>
      </c>
    </row>
    <row r="7835" spans="1:5" hidden="1" x14ac:dyDescent="0.25">
      <c r="A7835">
        <v>2294</v>
      </c>
      <c r="B7835" t="s">
        <v>71</v>
      </c>
      <c r="C7835" t="s">
        <v>8212</v>
      </c>
      <c r="D7835">
        <v>0</v>
      </c>
      <c r="E7835">
        <v>125</v>
      </c>
    </row>
    <row r="7836" spans="1:5" hidden="1" x14ac:dyDescent="0.25">
      <c r="A7836">
        <v>75</v>
      </c>
      <c r="B7836" t="s">
        <v>5</v>
      </c>
      <c r="C7836" t="s">
        <v>8213</v>
      </c>
      <c r="D7836">
        <v>0</v>
      </c>
      <c r="E7836">
        <v>125</v>
      </c>
    </row>
    <row r="7837" spans="1:5" hidden="1" x14ac:dyDescent="0.25">
      <c r="A7837">
        <v>261</v>
      </c>
      <c r="B7837" t="s">
        <v>40</v>
      </c>
      <c r="C7837" t="s">
        <v>8214</v>
      </c>
      <c r="D7837">
        <v>0</v>
      </c>
      <c r="E7837">
        <v>125</v>
      </c>
    </row>
    <row r="7838" spans="1:5" hidden="1" x14ac:dyDescent="0.25">
      <c r="A7838">
        <v>365</v>
      </c>
      <c r="B7838" t="s">
        <v>109</v>
      </c>
      <c r="C7838" t="s">
        <v>8215</v>
      </c>
      <c r="D7838">
        <v>0</v>
      </c>
      <c r="E7838">
        <v>125</v>
      </c>
    </row>
    <row r="7839" spans="1:5" hidden="1" x14ac:dyDescent="0.25">
      <c r="A7839">
        <v>2189</v>
      </c>
      <c r="B7839" t="s">
        <v>37</v>
      </c>
      <c r="C7839" t="s">
        <v>8216</v>
      </c>
      <c r="D7839">
        <v>0</v>
      </c>
      <c r="E7839">
        <v>125</v>
      </c>
    </row>
    <row r="7840" spans="1:5" hidden="1" x14ac:dyDescent="0.25">
      <c r="A7840">
        <v>1876</v>
      </c>
      <c r="B7840" t="s">
        <v>57</v>
      </c>
      <c r="C7840" t="s">
        <v>8217</v>
      </c>
      <c r="D7840">
        <v>0</v>
      </c>
      <c r="E7840">
        <v>125</v>
      </c>
    </row>
    <row r="7841" spans="1:5" hidden="1" x14ac:dyDescent="0.25">
      <c r="A7841">
        <v>1964</v>
      </c>
      <c r="B7841" t="s">
        <v>342</v>
      </c>
      <c r="C7841" t="s">
        <v>8218</v>
      </c>
      <c r="D7841">
        <v>0</v>
      </c>
      <c r="E7841">
        <v>125</v>
      </c>
    </row>
    <row r="7842" spans="1:5" hidden="1" x14ac:dyDescent="0.25">
      <c r="A7842">
        <v>1339</v>
      </c>
      <c r="B7842" t="s">
        <v>2311</v>
      </c>
      <c r="C7842" t="s">
        <v>8219</v>
      </c>
      <c r="D7842">
        <v>0</v>
      </c>
      <c r="E7842">
        <v>125</v>
      </c>
    </row>
    <row r="7843" spans="1:5" hidden="1" x14ac:dyDescent="0.25">
      <c r="A7843">
        <v>636</v>
      </c>
      <c r="B7843" t="s">
        <v>296</v>
      </c>
      <c r="C7843" t="s">
        <v>8220</v>
      </c>
      <c r="D7843">
        <v>0</v>
      </c>
      <c r="E7843">
        <v>125</v>
      </c>
    </row>
    <row r="7844" spans="1:5" hidden="1" x14ac:dyDescent="0.25">
      <c r="A7844">
        <v>2115</v>
      </c>
      <c r="B7844" t="s">
        <v>35</v>
      </c>
      <c r="C7844" t="s">
        <v>8221</v>
      </c>
      <c r="D7844">
        <v>0</v>
      </c>
      <c r="E7844">
        <v>125</v>
      </c>
    </row>
    <row r="7845" spans="1:5" hidden="1" x14ac:dyDescent="0.25">
      <c r="A7845">
        <v>661</v>
      </c>
      <c r="B7845" t="s">
        <v>124</v>
      </c>
      <c r="C7845" t="s">
        <v>8222</v>
      </c>
      <c r="D7845">
        <v>0</v>
      </c>
      <c r="E7845">
        <v>125</v>
      </c>
    </row>
    <row r="7846" spans="1:5" hidden="1" x14ac:dyDescent="0.25">
      <c r="A7846">
        <v>1337</v>
      </c>
      <c r="B7846" t="s">
        <v>8223</v>
      </c>
      <c r="C7846" t="s">
        <v>8224</v>
      </c>
      <c r="D7846">
        <v>0</v>
      </c>
      <c r="E7846">
        <v>125</v>
      </c>
    </row>
    <row r="7847" spans="1:5" hidden="1" x14ac:dyDescent="0.25">
      <c r="A7847">
        <v>1876</v>
      </c>
      <c r="B7847" t="s">
        <v>57</v>
      </c>
      <c r="C7847" t="s">
        <v>8225</v>
      </c>
      <c r="D7847">
        <v>0</v>
      </c>
      <c r="E7847">
        <v>125</v>
      </c>
    </row>
    <row r="7848" spans="1:5" hidden="1" x14ac:dyDescent="0.25">
      <c r="A7848">
        <v>2115</v>
      </c>
      <c r="B7848" t="s">
        <v>35</v>
      </c>
      <c r="C7848" t="s">
        <v>8226</v>
      </c>
      <c r="D7848">
        <v>0</v>
      </c>
      <c r="E7848">
        <v>125</v>
      </c>
    </row>
    <row r="7849" spans="1:5" hidden="1" x14ac:dyDescent="0.25">
      <c r="A7849">
        <v>1111</v>
      </c>
      <c r="B7849" t="s">
        <v>30</v>
      </c>
      <c r="C7849" t="s">
        <v>8227</v>
      </c>
      <c r="D7849">
        <v>0</v>
      </c>
      <c r="E7849">
        <v>125</v>
      </c>
    </row>
    <row r="7850" spans="1:5" hidden="1" x14ac:dyDescent="0.25">
      <c r="A7850">
        <v>1709</v>
      </c>
      <c r="B7850" t="s">
        <v>541</v>
      </c>
      <c r="C7850" t="s">
        <v>8228</v>
      </c>
      <c r="D7850">
        <v>0</v>
      </c>
      <c r="E7850">
        <v>125</v>
      </c>
    </row>
    <row r="7851" spans="1:5" hidden="1" x14ac:dyDescent="0.25">
      <c r="A7851">
        <v>772</v>
      </c>
      <c r="B7851" t="s">
        <v>740</v>
      </c>
      <c r="C7851" t="s">
        <v>8229</v>
      </c>
      <c r="D7851">
        <v>0</v>
      </c>
      <c r="E7851">
        <v>125</v>
      </c>
    </row>
    <row r="7852" spans="1:5" hidden="1" x14ac:dyDescent="0.25">
      <c r="A7852">
        <v>673</v>
      </c>
      <c r="B7852" t="s">
        <v>172</v>
      </c>
      <c r="C7852" t="s">
        <v>8230</v>
      </c>
      <c r="D7852">
        <v>0</v>
      </c>
      <c r="E7852">
        <v>125</v>
      </c>
    </row>
    <row r="7853" spans="1:5" hidden="1" x14ac:dyDescent="0.25">
      <c r="A7853">
        <v>1111</v>
      </c>
      <c r="B7853" t="s">
        <v>30</v>
      </c>
      <c r="C7853" t="s">
        <v>8231</v>
      </c>
      <c r="D7853">
        <v>0</v>
      </c>
      <c r="E7853">
        <v>125</v>
      </c>
    </row>
    <row r="7854" spans="1:5" hidden="1" x14ac:dyDescent="0.25">
      <c r="A7854">
        <v>1875</v>
      </c>
      <c r="B7854" t="s">
        <v>107</v>
      </c>
      <c r="C7854" t="s">
        <v>8232</v>
      </c>
      <c r="D7854">
        <v>0</v>
      </c>
      <c r="E7854">
        <v>125</v>
      </c>
    </row>
    <row r="7855" spans="1:5" hidden="1" x14ac:dyDescent="0.25">
      <c r="A7855">
        <v>1098</v>
      </c>
      <c r="B7855" t="s">
        <v>502</v>
      </c>
      <c r="C7855" t="s">
        <v>8233</v>
      </c>
      <c r="D7855">
        <v>0</v>
      </c>
      <c r="E7855">
        <v>125</v>
      </c>
    </row>
    <row r="7856" spans="1:5" hidden="1" x14ac:dyDescent="0.25">
      <c r="A7856">
        <v>1865</v>
      </c>
      <c r="B7856" t="s">
        <v>63</v>
      </c>
      <c r="C7856" t="s">
        <v>8234</v>
      </c>
      <c r="D7856">
        <v>0</v>
      </c>
      <c r="E7856">
        <v>125</v>
      </c>
    </row>
    <row r="7857" spans="1:5" hidden="1" x14ac:dyDescent="0.25">
      <c r="A7857">
        <v>290</v>
      </c>
      <c r="B7857" t="s">
        <v>1725</v>
      </c>
      <c r="C7857" t="s">
        <v>8235</v>
      </c>
      <c r="D7857">
        <v>0</v>
      </c>
      <c r="E7857">
        <v>125</v>
      </c>
    </row>
    <row r="7858" spans="1:5" hidden="1" x14ac:dyDescent="0.25">
      <c r="A7858">
        <v>1111</v>
      </c>
      <c r="B7858" t="s">
        <v>30</v>
      </c>
      <c r="C7858" t="s">
        <v>8236</v>
      </c>
      <c r="D7858">
        <v>0</v>
      </c>
      <c r="E7858">
        <v>125</v>
      </c>
    </row>
    <row r="7859" spans="1:5" hidden="1" x14ac:dyDescent="0.25">
      <c r="A7859">
        <v>1738</v>
      </c>
      <c r="B7859" t="s">
        <v>21</v>
      </c>
      <c r="C7859" t="s">
        <v>8237</v>
      </c>
      <c r="D7859">
        <v>0</v>
      </c>
      <c r="E7859">
        <v>125</v>
      </c>
    </row>
    <row r="7860" spans="1:5" hidden="1" x14ac:dyDescent="0.25">
      <c r="A7860">
        <v>1128</v>
      </c>
      <c r="B7860" t="s">
        <v>494</v>
      </c>
      <c r="C7860" t="s">
        <v>8238</v>
      </c>
      <c r="D7860">
        <v>0</v>
      </c>
      <c r="E7860">
        <v>125</v>
      </c>
    </row>
    <row r="7861" spans="1:5" hidden="1" x14ac:dyDescent="0.25">
      <c r="A7861">
        <v>1128</v>
      </c>
      <c r="B7861" t="s">
        <v>494</v>
      </c>
      <c r="C7861" t="s">
        <v>8239</v>
      </c>
      <c r="D7861">
        <v>0</v>
      </c>
      <c r="E7861">
        <v>125</v>
      </c>
    </row>
    <row r="7862" spans="1:5" hidden="1" x14ac:dyDescent="0.25">
      <c r="A7862">
        <v>434</v>
      </c>
      <c r="B7862" t="s">
        <v>1659</v>
      </c>
      <c r="C7862" t="s">
        <v>8240</v>
      </c>
      <c r="D7862">
        <v>0</v>
      </c>
      <c r="E7862">
        <v>125</v>
      </c>
    </row>
    <row r="7863" spans="1:5" hidden="1" x14ac:dyDescent="0.25">
      <c r="A7863">
        <v>1727</v>
      </c>
      <c r="B7863" t="s">
        <v>70</v>
      </c>
      <c r="C7863" t="s">
        <v>8241</v>
      </c>
      <c r="D7863">
        <v>0</v>
      </c>
      <c r="E7863">
        <v>125</v>
      </c>
    </row>
    <row r="7864" spans="1:5" hidden="1" x14ac:dyDescent="0.25">
      <c r="A7864">
        <v>1959</v>
      </c>
      <c r="B7864" t="s">
        <v>545</v>
      </c>
      <c r="C7864" t="s">
        <v>8242</v>
      </c>
      <c r="D7864">
        <v>0</v>
      </c>
      <c r="E7864">
        <v>125</v>
      </c>
    </row>
    <row r="7865" spans="1:5" hidden="1" x14ac:dyDescent="0.25">
      <c r="A7865">
        <v>1098</v>
      </c>
      <c r="B7865" t="s">
        <v>502</v>
      </c>
      <c r="C7865" t="s">
        <v>8243</v>
      </c>
      <c r="D7865">
        <v>0</v>
      </c>
      <c r="E7865">
        <v>125</v>
      </c>
    </row>
    <row r="7866" spans="1:5" hidden="1" x14ac:dyDescent="0.25">
      <c r="A7866">
        <v>1237</v>
      </c>
      <c r="B7866" t="s">
        <v>15</v>
      </c>
      <c r="C7866" t="s">
        <v>8244</v>
      </c>
      <c r="D7866">
        <v>0</v>
      </c>
      <c r="E7866">
        <v>125</v>
      </c>
    </row>
    <row r="7867" spans="1:5" hidden="1" x14ac:dyDescent="0.25">
      <c r="A7867">
        <v>1575</v>
      </c>
      <c r="B7867" t="s">
        <v>19</v>
      </c>
      <c r="C7867" t="s">
        <v>8245</v>
      </c>
      <c r="D7867">
        <v>0</v>
      </c>
      <c r="E7867">
        <v>125</v>
      </c>
    </row>
    <row r="7868" spans="1:5" hidden="1" x14ac:dyDescent="0.25">
      <c r="A7868">
        <v>1464</v>
      </c>
      <c r="B7868" t="s">
        <v>55</v>
      </c>
      <c r="C7868" t="s">
        <v>8246</v>
      </c>
      <c r="D7868">
        <v>0</v>
      </c>
      <c r="E7868">
        <v>125</v>
      </c>
    </row>
    <row r="7869" spans="1:5" hidden="1" x14ac:dyDescent="0.25">
      <c r="A7869">
        <v>1462</v>
      </c>
      <c r="B7869" t="s">
        <v>3242</v>
      </c>
      <c r="C7869" t="s">
        <v>8247</v>
      </c>
      <c r="D7869">
        <v>0</v>
      </c>
      <c r="E7869">
        <v>125</v>
      </c>
    </row>
    <row r="7870" spans="1:5" hidden="1" x14ac:dyDescent="0.25">
      <c r="A7870">
        <v>2141</v>
      </c>
      <c r="B7870" t="s">
        <v>328</v>
      </c>
      <c r="C7870" t="s">
        <v>8248</v>
      </c>
      <c r="D7870">
        <v>0</v>
      </c>
      <c r="E7870">
        <v>125</v>
      </c>
    </row>
    <row r="7871" spans="1:5" hidden="1" x14ac:dyDescent="0.25">
      <c r="A7871">
        <v>1463</v>
      </c>
      <c r="B7871" t="s">
        <v>820</v>
      </c>
      <c r="C7871" t="e">
        <f>-¿Tienes un plancito, o una fiesta? -¿Pasarás el parte sin mí? -no sé - dice Arróspide- si te descubren, me friego Yo también</f>
        <v>#NAME?</v>
      </c>
      <c r="D7871">
        <v>0</v>
      </c>
      <c r="E7871">
        <v>125</v>
      </c>
    </row>
    <row r="7872" spans="1:5" hidden="1" x14ac:dyDescent="0.25">
      <c r="A7872">
        <v>2176</v>
      </c>
      <c r="B7872" t="s">
        <v>66</v>
      </c>
      <c r="C7872" t="s">
        <v>8249</v>
      </c>
      <c r="D7872">
        <v>0</v>
      </c>
      <c r="E7872">
        <v>125</v>
      </c>
    </row>
    <row r="7873" spans="1:5" hidden="1" x14ac:dyDescent="0.25">
      <c r="A7873">
        <v>1535</v>
      </c>
      <c r="B7873" t="s">
        <v>2439</v>
      </c>
      <c r="C7873" t="s">
        <v>8250</v>
      </c>
      <c r="D7873">
        <v>0</v>
      </c>
      <c r="E7873">
        <v>125</v>
      </c>
    </row>
    <row r="7874" spans="1:5" hidden="1" x14ac:dyDescent="0.25">
      <c r="A7874">
        <v>1871</v>
      </c>
      <c r="B7874" t="s">
        <v>373</v>
      </c>
      <c r="C7874" t="s">
        <v>8251</v>
      </c>
      <c r="D7874">
        <v>0</v>
      </c>
      <c r="E7874">
        <v>126</v>
      </c>
    </row>
    <row r="7875" spans="1:5" hidden="1" x14ac:dyDescent="0.25">
      <c r="A7875">
        <v>435</v>
      </c>
      <c r="B7875" t="s">
        <v>126</v>
      </c>
      <c r="C7875" t="s">
        <v>8252</v>
      </c>
      <c r="D7875">
        <v>0</v>
      </c>
      <c r="E7875">
        <v>126</v>
      </c>
    </row>
    <row r="7876" spans="1:5" hidden="1" x14ac:dyDescent="0.25">
      <c r="A7876">
        <v>1237</v>
      </c>
      <c r="B7876" t="s">
        <v>15</v>
      </c>
      <c r="C7876" t="s">
        <v>8253</v>
      </c>
      <c r="D7876">
        <v>0</v>
      </c>
      <c r="E7876">
        <v>126</v>
      </c>
    </row>
    <row r="7877" spans="1:5" hidden="1" x14ac:dyDescent="0.25">
      <c r="A7877">
        <v>75</v>
      </c>
      <c r="B7877" t="s">
        <v>5</v>
      </c>
      <c r="C7877" t="s">
        <v>8254</v>
      </c>
      <c r="D7877">
        <v>0</v>
      </c>
      <c r="E7877">
        <v>126</v>
      </c>
    </row>
    <row r="7878" spans="1:5" hidden="1" x14ac:dyDescent="0.25">
      <c r="A7878">
        <v>1785</v>
      </c>
      <c r="B7878" t="s">
        <v>715</v>
      </c>
      <c r="C7878" t="s">
        <v>8255</v>
      </c>
      <c r="D7878">
        <v>0</v>
      </c>
      <c r="E7878">
        <v>126</v>
      </c>
    </row>
    <row r="7879" spans="1:5" hidden="1" x14ac:dyDescent="0.25">
      <c r="A7879">
        <v>1450</v>
      </c>
      <c r="B7879" t="s">
        <v>241</v>
      </c>
      <c r="C7879" t="e">
        <f>-pueden retirarse -dijo el coronel, dirigiéndose a Calzada, Pitaluga y Huarina- una vez más les recomiendo discreción absoluta</f>
        <v>#NAME?</v>
      </c>
      <c r="D7879">
        <v>0</v>
      </c>
      <c r="E7879">
        <v>126</v>
      </c>
    </row>
    <row r="7880" spans="1:5" hidden="1" x14ac:dyDescent="0.25">
      <c r="A7880">
        <v>212</v>
      </c>
      <c r="B7880" t="s">
        <v>111</v>
      </c>
      <c r="C7880" t="s">
        <v>8256</v>
      </c>
      <c r="D7880">
        <v>0</v>
      </c>
      <c r="E7880">
        <v>126</v>
      </c>
    </row>
    <row r="7881" spans="1:5" hidden="1" x14ac:dyDescent="0.25">
      <c r="A7881">
        <v>1575</v>
      </c>
      <c r="B7881" t="s">
        <v>19</v>
      </c>
      <c r="C7881" t="e">
        <f>-¿No conoce el reglamento? -dijo, con brusquedad los uniformes de diario se lavan en el Colegio, no se pueden sacar a la calle</f>
        <v>#NAME?</v>
      </c>
      <c r="D7881">
        <v>0</v>
      </c>
      <c r="E7881">
        <v>126</v>
      </c>
    </row>
    <row r="7882" spans="1:5" hidden="1" x14ac:dyDescent="0.25">
      <c r="A7882">
        <v>1790</v>
      </c>
      <c r="B7882" t="s">
        <v>8257</v>
      </c>
      <c r="C7882" t="s">
        <v>8258</v>
      </c>
      <c r="D7882">
        <v>0</v>
      </c>
      <c r="E7882">
        <v>126</v>
      </c>
    </row>
    <row r="7883" spans="1:5" hidden="1" x14ac:dyDescent="0.25">
      <c r="A7883">
        <v>714</v>
      </c>
      <c r="B7883" t="s">
        <v>7048</v>
      </c>
      <c r="C7883" t="s">
        <v>8259</v>
      </c>
      <c r="D7883">
        <v>0</v>
      </c>
      <c r="E7883">
        <v>126</v>
      </c>
    </row>
    <row r="7884" spans="1:5" hidden="1" x14ac:dyDescent="0.25">
      <c r="A7884">
        <v>714</v>
      </c>
      <c r="B7884" t="s">
        <v>7048</v>
      </c>
      <c r="C7884" t="s">
        <v>8260</v>
      </c>
      <c r="D7884">
        <v>0</v>
      </c>
      <c r="E7884">
        <v>126</v>
      </c>
    </row>
    <row r="7885" spans="1:5" hidden="1" x14ac:dyDescent="0.25">
      <c r="A7885">
        <v>1505</v>
      </c>
      <c r="B7885" t="s">
        <v>224</v>
      </c>
      <c r="C7885" t="s">
        <v>8261</v>
      </c>
      <c r="D7885">
        <v>0</v>
      </c>
      <c r="E7885">
        <v>126</v>
      </c>
    </row>
    <row r="7886" spans="1:5" hidden="1" x14ac:dyDescent="0.25">
      <c r="A7886">
        <v>1111</v>
      </c>
      <c r="B7886" t="s">
        <v>30</v>
      </c>
      <c r="C7886" t="s">
        <v>8262</v>
      </c>
      <c r="D7886">
        <v>0</v>
      </c>
      <c r="E7886">
        <v>126</v>
      </c>
    </row>
    <row r="7887" spans="1:5" hidden="1" x14ac:dyDescent="0.25">
      <c r="A7887">
        <v>1017</v>
      </c>
      <c r="B7887" t="s">
        <v>8263</v>
      </c>
      <c r="C7887" t="e">
        <f>-la sacas a bailar y la pegas - dijo Emilio- a la disimulada te vas hacia un rinconcito para que no te oigan las otras parejas</f>
        <v>#NAME?</v>
      </c>
      <c r="D7887">
        <v>0</v>
      </c>
      <c r="E7887">
        <v>126</v>
      </c>
    </row>
    <row r="7888" spans="1:5" hidden="1" x14ac:dyDescent="0.25">
      <c r="A7888">
        <v>1038</v>
      </c>
      <c r="B7888" t="s">
        <v>8264</v>
      </c>
      <c r="C7888" t="s">
        <v>8265</v>
      </c>
      <c r="D7888">
        <v>0</v>
      </c>
      <c r="E7888">
        <v>126</v>
      </c>
    </row>
    <row r="7889" spans="1:5" hidden="1" x14ac:dyDescent="0.25">
      <c r="A7889">
        <v>673</v>
      </c>
      <c r="B7889" t="s">
        <v>172</v>
      </c>
      <c r="C7889" t="s">
        <v>8266</v>
      </c>
      <c r="D7889">
        <v>0</v>
      </c>
      <c r="E7889">
        <v>126</v>
      </c>
    </row>
    <row r="7890" spans="1:5" hidden="1" x14ac:dyDescent="0.25">
      <c r="A7890">
        <v>402</v>
      </c>
      <c r="B7890" t="s">
        <v>897</v>
      </c>
      <c r="C7890" t="s">
        <v>8267</v>
      </c>
      <c r="D7890">
        <v>0</v>
      </c>
      <c r="E7890">
        <v>126</v>
      </c>
    </row>
    <row r="7891" spans="1:5" hidden="1" x14ac:dyDescent="0.25">
      <c r="A7891">
        <v>2294</v>
      </c>
      <c r="B7891" t="s">
        <v>71</v>
      </c>
      <c r="C7891" t="s">
        <v>8268</v>
      </c>
      <c r="D7891">
        <v>0</v>
      </c>
      <c r="E7891">
        <v>126</v>
      </c>
    </row>
    <row r="7892" spans="1:5" hidden="1" x14ac:dyDescent="0.25">
      <c r="A7892">
        <v>661</v>
      </c>
      <c r="B7892" t="s">
        <v>124</v>
      </c>
      <c r="C7892" t="s">
        <v>8269</v>
      </c>
      <c r="D7892">
        <v>0</v>
      </c>
      <c r="E7892">
        <v>126</v>
      </c>
    </row>
    <row r="7893" spans="1:5" hidden="1" x14ac:dyDescent="0.25">
      <c r="A7893">
        <v>757</v>
      </c>
      <c r="B7893" t="s">
        <v>1900</v>
      </c>
      <c r="C7893" t="s">
        <v>8270</v>
      </c>
      <c r="D7893">
        <v>0</v>
      </c>
      <c r="E7893">
        <v>126</v>
      </c>
    </row>
    <row r="7894" spans="1:5" hidden="1" x14ac:dyDescent="0.25">
      <c r="A7894">
        <v>1402</v>
      </c>
      <c r="B7894" t="s">
        <v>96</v>
      </c>
      <c r="C7894" t="s">
        <v>8271</v>
      </c>
      <c r="D7894">
        <v>0</v>
      </c>
      <c r="E7894">
        <v>126</v>
      </c>
    </row>
    <row r="7895" spans="1:5" hidden="1" x14ac:dyDescent="0.25">
      <c r="A7895">
        <v>1875</v>
      </c>
      <c r="B7895" t="s">
        <v>107</v>
      </c>
      <c r="C7895" t="s">
        <v>8272</v>
      </c>
      <c r="D7895">
        <v>0</v>
      </c>
      <c r="E7895">
        <v>126</v>
      </c>
    </row>
    <row r="7896" spans="1:5" hidden="1" x14ac:dyDescent="0.25">
      <c r="A7896">
        <v>35</v>
      </c>
      <c r="B7896" t="s">
        <v>7630</v>
      </c>
      <c r="C7896" t="s">
        <v>8273</v>
      </c>
      <c r="D7896">
        <v>0</v>
      </c>
      <c r="E7896">
        <v>126</v>
      </c>
    </row>
    <row r="7897" spans="1:5" hidden="1" x14ac:dyDescent="0.25">
      <c r="A7897">
        <v>2115</v>
      </c>
      <c r="B7897" t="s">
        <v>35</v>
      </c>
      <c r="C7897" t="s">
        <v>8274</v>
      </c>
      <c r="D7897">
        <v>0</v>
      </c>
      <c r="E7897">
        <v>126</v>
      </c>
    </row>
    <row r="7898" spans="1:5" hidden="1" x14ac:dyDescent="0.25">
      <c r="A7898">
        <v>2274</v>
      </c>
      <c r="B7898" t="s">
        <v>1483</v>
      </c>
      <c r="C7898" t="s">
        <v>8275</v>
      </c>
      <c r="D7898">
        <v>0</v>
      </c>
      <c r="E7898">
        <v>126</v>
      </c>
    </row>
    <row r="7899" spans="1:5" hidden="1" x14ac:dyDescent="0.25">
      <c r="A7899">
        <v>2220</v>
      </c>
      <c r="B7899" t="s">
        <v>360</v>
      </c>
      <c r="C7899" t="s">
        <v>8276</v>
      </c>
      <c r="D7899">
        <v>0</v>
      </c>
      <c r="E7899">
        <v>126</v>
      </c>
    </row>
    <row r="7900" spans="1:5" hidden="1" x14ac:dyDescent="0.25">
      <c r="A7900">
        <v>772</v>
      </c>
      <c r="B7900" t="s">
        <v>740</v>
      </c>
      <c r="C7900" t="s">
        <v>8277</v>
      </c>
      <c r="D7900">
        <v>0</v>
      </c>
      <c r="E7900">
        <v>126</v>
      </c>
    </row>
    <row r="7901" spans="1:5" hidden="1" x14ac:dyDescent="0.25">
      <c r="A7901">
        <v>1928</v>
      </c>
      <c r="B7901" t="s">
        <v>765</v>
      </c>
      <c r="C7901" t="s">
        <v>8278</v>
      </c>
      <c r="D7901">
        <v>0</v>
      </c>
      <c r="E7901">
        <v>126</v>
      </c>
    </row>
    <row r="7902" spans="1:5" hidden="1" x14ac:dyDescent="0.25">
      <c r="A7902">
        <v>769</v>
      </c>
      <c r="B7902" t="s">
        <v>271</v>
      </c>
      <c r="C7902" t="s">
        <v>8279</v>
      </c>
      <c r="D7902">
        <v>0</v>
      </c>
      <c r="E7902">
        <v>126</v>
      </c>
    </row>
    <row r="7903" spans="1:5" hidden="1" x14ac:dyDescent="0.25">
      <c r="A7903">
        <v>232</v>
      </c>
      <c r="B7903" t="s">
        <v>1501</v>
      </c>
      <c r="C7903" t="s">
        <v>8280</v>
      </c>
      <c r="D7903">
        <v>0</v>
      </c>
      <c r="E7903">
        <v>126</v>
      </c>
    </row>
    <row r="7904" spans="1:5" hidden="1" x14ac:dyDescent="0.25">
      <c r="A7904">
        <v>1669</v>
      </c>
      <c r="B7904" t="s">
        <v>176</v>
      </c>
      <c r="C7904" t="e">
        <f>- no juego con serranos - dice Alberto, a la vez que se lleva las manos al sexo y apunta hacia los jugadores- sólo me los tiro</f>
        <v>#NAME?</v>
      </c>
      <c r="D7904">
        <v>0</v>
      </c>
      <c r="E7904">
        <v>126</v>
      </c>
    </row>
    <row r="7905" spans="1:5" hidden="1" x14ac:dyDescent="0.25">
      <c r="A7905">
        <v>2264</v>
      </c>
      <c r="B7905" t="s">
        <v>1453</v>
      </c>
      <c r="C7905" t="s">
        <v>8281</v>
      </c>
      <c r="D7905">
        <v>0</v>
      </c>
      <c r="E7905">
        <v>126</v>
      </c>
    </row>
    <row r="7906" spans="1:5" hidden="1" x14ac:dyDescent="0.25">
      <c r="A7906">
        <v>574</v>
      </c>
      <c r="B7906" t="s">
        <v>976</v>
      </c>
      <c r="C7906" t="s">
        <v>8282</v>
      </c>
      <c r="D7906">
        <v>0</v>
      </c>
      <c r="E7906">
        <v>126</v>
      </c>
    </row>
    <row r="7907" spans="1:5" hidden="1" x14ac:dyDescent="0.25">
      <c r="A7907">
        <v>1111</v>
      </c>
      <c r="B7907" t="s">
        <v>30</v>
      </c>
      <c r="C7907" t="s">
        <v>8283</v>
      </c>
      <c r="D7907">
        <v>0</v>
      </c>
      <c r="E7907">
        <v>126</v>
      </c>
    </row>
    <row r="7908" spans="1:5" hidden="1" x14ac:dyDescent="0.25">
      <c r="A7908">
        <v>1111</v>
      </c>
      <c r="B7908" t="s">
        <v>30</v>
      </c>
      <c r="C7908" t="s">
        <v>8284</v>
      </c>
      <c r="D7908">
        <v>0</v>
      </c>
      <c r="E7908">
        <v>126</v>
      </c>
    </row>
    <row r="7909" spans="1:5" hidden="1" x14ac:dyDescent="0.25">
      <c r="A7909">
        <v>582</v>
      </c>
      <c r="B7909" t="s">
        <v>1644</v>
      </c>
      <c r="C7909" t="s">
        <v>8285</v>
      </c>
      <c r="D7909">
        <v>0</v>
      </c>
      <c r="E7909">
        <v>126</v>
      </c>
    </row>
    <row r="7910" spans="1:5" hidden="1" x14ac:dyDescent="0.25">
      <c r="A7910">
        <v>1393</v>
      </c>
      <c r="B7910" t="s">
        <v>699</v>
      </c>
      <c r="C7910" t="s">
        <v>8286</v>
      </c>
      <c r="D7910">
        <v>0</v>
      </c>
      <c r="E7910">
        <v>126</v>
      </c>
    </row>
    <row r="7911" spans="1:5" hidden="1" x14ac:dyDescent="0.25">
      <c r="A7911">
        <v>2307</v>
      </c>
      <c r="B7911" t="s">
        <v>211</v>
      </c>
      <c r="C7911" t="s">
        <v>8287</v>
      </c>
      <c r="D7911">
        <v>0</v>
      </c>
      <c r="E7911">
        <v>126</v>
      </c>
    </row>
    <row r="7912" spans="1:5" hidden="1" x14ac:dyDescent="0.25">
      <c r="A7912">
        <v>1111</v>
      </c>
      <c r="B7912" t="s">
        <v>30</v>
      </c>
      <c r="C7912" t="s">
        <v>8288</v>
      </c>
      <c r="D7912">
        <v>0</v>
      </c>
      <c r="E7912">
        <v>126</v>
      </c>
    </row>
    <row r="7913" spans="1:5" hidden="1" x14ac:dyDescent="0.25">
      <c r="A7913">
        <v>1111</v>
      </c>
      <c r="B7913" t="s">
        <v>30</v>
      </c>
      <c r="C7913" t="s">
        <v>8289</v>
      </c>
      <c r="D7913">
        <v>0</v>
      </c>
      <c r="E7913">
        <v>126</v>
      </c>
    </row>
    <row r="7914" spans="1:5" hidden="1" x14ac:dyDescent="0.25">
      <c r="A7914">
        <v>1111</v>
      </c>
      <c r="B7914" t="s">
        <v>30</v>
      </c>
      <c r="C7914" t="s">
        <v>8290</v>
      </c>
      <c r="D7914">
        <v>0</v>
      </c>
      <c r="E7914">
        <v>126</v>
      </c>
    </row>
    <row r="7915" spans="1:5" hidden="1" x14ac:dyDescent="0.25">
      <c r="A7915">
        <v>2283</v>
      </c>
      <c r="B7915" t="s">
        <v>618</v>
      </c>
      <c r="C7915" t="s">
        <v>8291</v>
      </c>
      <c r="D7915">
        <v>0</v>
      </c>
      <c r="E7915">
        <v>126</v>
      </c>
    </row>
    <row r="7916" spans="1:5" hidden="1" x14ac:dyDescent="0.25">
      <c r="A7916">
        <v>961</v>
      </c>
      <c r="B7916" t="s">
        <v>152</v>
      </c>
      <c r="C7916" t="s">
        <v>8292</v>
      </c>
      <c r="D7916">
        <v>0</v>
      </c>
      <c r="E7916">
        <v>126</v>
      </c>
    </row>
    <row r="7917" spans="1:5" hidden="1" x14ac:dyDescent="0.25">
      <c r="A7917">
        <v>1392</v>
      </c>
      <c r="B7917" t="s">
        <v>1843</v>
      </c>
      <c r="C7917" t="s">
        <v>8293</v>
      </c>
      <c r="D7917">
        <v>0</v>
      </c>
      <c r="E7917">
        <v>126</v>
      </c>
    </row>
    <row r="7918" spans="1:5" hidden="1" x14ac:dyDescent="0.25">
      <c r="A7918">
        <v>1894</v>
      </c>
      <c r="B7918" t="s">
        <v>286</v>
      </c>
      <c r="C7918" t="s">
        <v>8294</v>
      </c>
      <c r="D7918">
        <v>0</v>
      </c>
      <c r="E7918">
        <v>126</v>
      </c>
    </row>
    <row r="7919" spans="1:5" hidden="1" x14ac:dyDescent="0.25">
      <c r="A7919">
        <v>275</v>
      </c>
      <c r="B7919" t="s">
        <v>33</v>
      </c>
      <c r="C7919" t="s">
        <v>8295</v>
      </c>
      <c r="D7919">
        <v>0</v>
      </c>
      <c r="E7919">
        <v>126</v>
      </c>
    </row>
    <row r="7920" spans="1:5" hidden="1" x14ac:dyDescent="0.25">
      <c r="A7920">
        <v>2291</v>
      </c>
      <c r="B7920" t="s">
        <v>86</v>
      </c>
      <c r="C7920" t="s">
        <v>8296</v>
      </c>
      <c r="D7920">
        <v>0</v>
      </c>
      <c r="E7920">
        <v>126</v>
      </c>
    </row>
    <row r="7921" spans="1:5" hidden="1" x14ac:dyDescent="0.25">
      <c r="A7921">
        <v>1217</v>
      </c>
      <c r="B7921" t="s">
        <v>8297</v>
      </c>
      <c r="C7921" t="s">
        <v>8298</v>
      </c>
      <c r="D7921">
        <v>0</v>
      </c>
      <c r="E7921">
        <v>126</v>
      </c>
    </row>
    <row r="7922" spans="1:5" hidden="1" x14ac:dyDescent="0.25">
      <c r="A7922">
        <v>1225</v>
      </c>
      <c r="B7922" t="s">
        <v>44</v>
      </c>
      <c r="C7922" t="s">
        <v>8299</v>
      </c>
      <c r="D7922">
        <v>0</v>
      </c>
      <c r="E7922">
        <v>126</v>
      </c>
    </row>
    <row r="7923" spans="1:5" hidden="1" x14ac:dyDescent="0.25">
      <c r="A7923">
        <v>2115</v>
      </c>
      <c r="B7923" t="s">
        <v>35</v>
      </c>
      <c r="C7923" t="s">
        <v>8300</v>
      </c>
      <c r="D7923">
        <v>0</v>
      </c>
      <c r="E7923">
        <v>126</v>
      </c>
    </row>
    <row r="7924" spans="1:5" hidden="1" x14ac:dyDescent="0.25">
      <c r="A7924">
        <v>2299</v>
      </c>
      <c r="B7924" t="s">
        <v>338</v>
      </c>
      <c r="C7924" t="s">
        <v>8301</v>
      </c>
      <c r="D7924">
        <v>0</v>
      </c>
      <c r="E7924">
        <v>126</v>
      </c>
    </row>
    <row r="7925" spans="1:5" hidden="1" x14ac:dyDescent="0.25">
      <c r="A7925">
        <v>2236</v>
      </c>
      <c r="B7925" t="s">
        <v>90</v>
      </c>
      <c r="C7925" t="s">
        <v>8302</v>
      </c>
      <c r="D7925">
        <v>0</v>
      </c>
      <c r="E7925">
        <v>126</v>
      </c>
    </row>
    <row r="7926" spans="1:5" hidden="1" x14ac:dyDescent="0.25">
      <c r="A7926">
        <v>642</v>
      </c>
      <c r="B7926" t="s">
        <v>676</v>
      </c>
      <c r="C7926" t="s">
        <v>12838</v>
      </c>
      <c r="D7926">
        <v>0</v>
      </c>
      <c r="E7926">
        <v>0</v>
      </c>
    </row>
    <row r="7927" spans="1:5" hidden="1" x14ac:dyDescent="0.25">
      <c r="A7927">
        <v>1954</v>
      </c>
      <c r="B7927" t="s">
        <v>83</v>
      </c>
      <c r="C7927" t="s">
        <v>8303</v>
      </c>
      <c r="D7927">
        <v>0</v>
      </c>
      <c r="E7927">
        <v>126</v>
      </c>
    </row>
    <row r="7928" spans="1:5" hidden="1" x14ac:dyDescent="0.25">
      <c r="A7928">
        <v>1318</v>
      </c>
      <c r="B7928" t="s">
        <v>547</v>
      </c>
      <c r="C7928" t="s">
        <v>8304</v>
      </c>
      <c r="D7928">
        <v>0</v>
      </c>
      <c r="E7928">
        <v>126</v>
      </c>
    </row>
    <row r="7929" spans="1:5" hidden="1" x14ac:dyDescent="0.25">
      <c r="A7929">
        <v>548</v>
      </c>
      <c r="B7929" t="s">
        <v>99</v>
      </c>
      <c r="C7929" t="s">
        <v>8305</v>
      </c>
      <c r="D7929">
        <v>0</v>
      </c>
      <c r="E7929">
        <v>126</v>
      </c>
    </row>
    <row r="7930" spans="1:5" hidden="1" x14ac:dyDescent="0.25">
      <c r="A7930">
        <v>513</v>
      </c>
      <c r="B7930" t="s">
        <v>61</v>
      </c>
      <c r="C7930" t="s">
        <v>8306</v>
      </c>
      <c r="D7930">
        <v>0</v>
      </c>
      <c r="E7930">
        <v>126</v>
      </c>
    </row>
    <row r="7931" spans="1:5" hidden="1" x14ac:dyDescent="0.25">
      <c r="A7931">
        <v>261</v>
      </c>
      <c r="B7931" t="s">
        <v>40</v>
      </c>
      <c r="C7931" t="s">
        <v>8307</v>
      </c>
      <c r="D7931">
        <v>0</v>
      </c>
      <c r="E7931">
        <v>126</v>
      </c>
    </row>
    <row r="7932" spans="1:5" hidden="1" x14ac:dyDescent="0.25">
      <c r="A7932">
        <v>1197</v>
      </c>
      <c r="B7932" t="s">
        <v>579</v>
      </c>
      <c r="C7932" t="s">
        <v>8308</v>
      </c>
      <c r="D7932">
        <v>0</v>
      </c>
      <c r="E7932">
        <v>127</v>
      </c>
    </row>
    <row r="7933" spans="1:5" hidden="1" x14ac:dyDescent="0.25">
      <c r="A7933">
        <v>496</v>
      </c>
      <c r="B7933" t="s">
        <v>1323</v>
      </c>
      <c r="C7933" t="s">
        <v>8309</v>
      </c>
      <c r="D7933">
        <v>0</v>
      </c>
      <c r="E7933">
        <v>127</v>
      </c>
    </row>
    <row r="7934" spans="1:5" hidden="1" x14ac:dyDescent="0.25">
      <c r="A7934">
        <v>1160</v>
      </c>
      <c r="B7934" t="s">
        <v>1888</v>
      </c>
      <c r="C7934" t="s">
        <v>8310</v>
      </c>
      <c r="D7934">
        <v>0</v>
      </c>
      <c r="E7934">
        <v>127</v>
      </c>
    </row>
    <row r="7935" spans="1:5" hidden="1" x14ac:dyDescent="0.25">
      <c r="A7935">
        <v>1237</v>
      </c>
      <c r="B7935" t="s">
        <v>15</v>
      </c>
      <c r="C7935" t="s">
        <v>8311</v>
      </c>
      <c r="D7935">
        <v>0</v>
      </c>
      <c r="E7935">
        <v>127</v>
      </c>
    </row>
    <row r="7936" spans="1:5" hidden="1" x14ac:dyDescent="0.25">
      <c r="A7936">
        <v>1876</v>
      </c>
      <c r="B7936" t="s">
        <v>57</v>
      </c>
      <c r="C7936" t="s">
        <v>8312</v>
      </c>
      <c r="D7936">
        <v>0</v>
      </c>
      <c r="E7936">
        <v>127</v>
      </c>
    </row>
    <row r="7937" spans="1:5" hidden="1" x14ac:dyDescent="0.25">
      <c r="A7937">
        <v>2189</v>
      </c>
      <c r="B7937" t="s">
        <v>37</v>
      </c>
      <c r="C7937" t="s">
        <v>8313</v>
      </c>
      <c r="D7937">
        <v>0</v>
      </c>
      <c r="E7937">
        <v>127</v>
      </c>
    </row>
    <row r="7938" spans="1:5" hidden="1" x14ac:dyDescent="0.25">
      <c r="A7938">
        <v>2235</v>
      </c>
      <c r="B7938" t="s">
        <v>1623</v>
      </c>
      <c r="C7938" t="s">
        <v>8314</v>
      </c>
      <c r="D7938">
        <v>0</v>
      </c>
      <c r="E7938">
        <v>127</v>
      </c>
    </row>
    <row r="7939" spans="1:5" hidden="1" x14ac:dyDescent="0.25">
      <c r="A7939">
        <v>1876</v>
      </c>
      <c r="B7939" t="s">
        <v>57</v>
      </c>
      <c r="C7939" t="s">
        <v>8315</v>
      </c>
      <c r="D7939">
        <v>0</v>
      </c>
      <c r="E7939">
        <v>127</v>
      </c>
    </row>
    <row r="7940" spans="1:5" hidden="1" x14ac:dyDescent="0.25">
      <c r="A7940">
        <v>1111</v>
      </c>
      <c r="B7940" t="s">
        <v>30</v>
      </c>
      <c r="C7940" t="s">
        <v>12839</v>
      </c>
      <c r="D7940">
        <v>0</v>
      </c>
      <c r="E7940">
        <v>0</v>
      </c>
    </row>
    <row r="7941" spans="1:5" hidden="1" x14ac:dyDescent="0.25">
      <c r="A7941">
        <v>1098</v>
      </c>
      <c r="B7941" t="s">
        <v>502</v>
      </c>
      <c r="C7941" t="s">
        <v>8316</v>
      </c>
      <c r="D7941">
        <v>0</v>
      </c>
      <c r="E7941">
        <v>127</v>
      </c>
    </row>
    <row r="7942" spans="1:5" hidden="1" x14ac:dyDescent="0.25">
      <c r="A7942">
        <v>2316</v>
      </c>
      <c r="B7942" t="s">
        <v>42</v>
      </c>
      <c r="C7942" t="s">
        <v>8317</v>
      </c>
      <c r="D7942">
        <v>0</v>
      </c>
      <c r="E7942">
        <v>127</v>
      </c>
    </row>
    <row r="7943" spans="1:5" hidden="1" x14ac:dyDescent="0.25">
      <c r="A7943">
        <v>1894</v>
      </c>
      <c r="B7943" t="s">
        <v>286</v>
      </c>
      <c r="C7943" t="s">
        <v>8318</v>
      </c>
      <c r="D7943">
        <v>0</v>
      </c>
      <c r="E7943">
        <v>127</v>
      </c>
    </row>
    <row r="7944" spans="1:5" hidden="1" x14ac:dyDescent="0.25">
      <c r="A7944">
        <v>1889</v>
      </c>
      <c r="B7944" t="s">
        <v>180</v>
      </c>
      <c r="C7944" t="s">
        <v>8319</v>
      </c>
      <c r="D7944">
        <v>0</v>
      </c>
      <c r="E7944">
        <v>127</v>
      </c>
    </row>
    <row r="7945" spans="1:5" hidden="1" x14ac:dyDescent="0.25">
      <c r="A7945">
        <v>1111</v>
      </c>
      <c r="B7945" t="s">
        <v>30</v>
      </c>
      <c r="C7945" t="s">
        <v>8320</v>
      </c>
      <c r="D7945">
        <v>0</v>
      </c>
      <c r="E7945">
        <v>127</v>
      </c>
    </row>
    <row r="7946" spans="1:5" hidden="1" x14ac:dyDescent="0.25">
      <c r="A7946">
        <v>1977</v>
      </c>
      <c r="B7946" t="s">
        <v>2477</v>
      </c>
      <c r="C7946" t="s">
        <v>8321</v>
      </c>
      <c r="D7946">
        <v>0</v>
      </c>
      <c r="E7946">
        <v>127</v>
      </c>
    </row>
    <row r="7947" spans="1:5" hidden="1" x14ac:dyDescent="0.25">
      <c r="A7947">
        <v>1693</v>
      </c>
      <c r="B7947" t="s">
        <v>382</v>
      </c>
      <c r="C7947" t="s">
        <v>8322</v>
      </c>
      <c r="D7947">
        <v>0</v>
      </c>
      <c r="E7947">
        <v>127</v>
      </c>
    </row>
    <row r="7948" spans="1:5" hidden="1" x14ac:dyDescent="0.25">
      <c r="A7948">
        <v>513</v>
      </c>
      <c r="B7948" t="s">
        <v>61</v>
      </c>
      <c r="C7948" t="s">
        <v>8323</v>
      </c>
      <c r="D7948">
        <v>0</v>
      </c>
      <c r="E7948">
        <v>127</v>
      </c>
    </row>
    <row r="7949" spans="1:5" hidden="1" x14ac:dyDescent="0.25">
      <c r="A7949">
        <v>2141</v>
      </c>
      <c r="B7949" t="s">
        <v>328</v>
      </c>
      <c r="C7949" t="s">
        <v>8324</v>
      </c>
      <c r="D7949">
        <v>0</v>
      </c>
      <c r="E7949">
        <v>127</v>
      </c>
    </row>
    <row r="7950" spans="1:5" hidden="1" x14ac:dyDescent="0.25">
      <c r="A7950">
        <v>1781</v>
      </c>
      <c r="B7950" t="s">
        <v>331</v>
      </c>
      <c r="C7950" t="s">
        <v>8325</v>
      </c>
      <c r="D7950">
        <v>0</v>
      </c>
      <c r="E7950">
        <v>127</v>
      </c>
    </row>
    <row r="7951" spans="1:5" hidden="1" x14ac:dyDescent="0.25">
      <c r="A7951">
        <v>1163</v>
      </c>
      <c r="B7951" t="s">
        <v>987</v>
      </c>
      <c r="C7951" t="s">
        <v>8326</v>
      </c>
      <c r="D7951">
        <v>0</v>
      </c>
      <c r="E7951">
        <v>127</v>
      </c>
    </row>
    <row r="7952" spans="1:5" hidden="1" x14ac:dyDescent="0.25">
      <c r="A7952">
        <v>35</v>
      </c>
      <c r="B7952" t="s">
        <v>7630</v>
      </c>
      <c r="C7952" t="s">
        <v>8327</v>
      </c>
      <c r="D7952">
        <v>0</v>
      </c>
      <c r="E7952">
        <v>127</v>
      </c>
    </row>
    <row r="7953" spans="1:5" hidden="1" x14ac:dyDescent="0.25">
      <c r="A7953">
        <v>1781</v>
      </c>
      <c r="B7953" t="s">
        <v>331</v>
      </c>
      <c r="C7953" t="s">
        <v>8328</v>
      </c>
      <c r="D7953">
        <v>0</v>
      </c>
      <c r="E7953">
        <v>127</v>
      </c>
    </row>
    <row r="7954" spans="1:5" hidden="1" x14ac:dyDescent="0.25">
      <c r="A7954">
        <v>931</v>
      </c>
      <c r="B7954" t="s">
        <v>3068</v>
      </c>
      <c r="C7954" t="s">
        <v>8329</v>
      </c>
      <c r="D7954">
        <v>0</v>
      </c>
      <c r="E7954">
        <v>127</v>
      </c>
    </row>
    <row r="7955" spans="1:5" hidden="1" x14ac:dyDescent="0.25">
      <c r="A7955">
        <v>153</v>
      </c>
      <c r="B7955" t="s">
        <v>523</v>
      </c>
      <c r="C7955" t="s">
        <v>8330</v>
      </c>
      <c r="D7955">
        <v>0</v>
      </c>
      <c r="E7955">
        <v>127</v>
      </c>
    </row>
    <row r="7956" spans="1:5" hidden="1" x14ac:dyDescent="0.25">
      <c r="A7956">
        <v>1502</v>
      </c>
      <c r="B7956" t="s">
        <v>847</v>
      </c>
      <c r="C7956" t="s">
        <v>8331</v>
      </c>
      <c r="D7956">
        <v>0</v>
      </c>
      <c r="E7956">
        <v>127</v>
      </c>
    </row>
    <row r="7957" spans="1:5" hidden="1" x14ac:dyDescent="0.25">
      <c r="A7957">
        <v>1025</v>
      </c>
      <c r="B7957" t="s">
        <v>413</v>
      </c>
      <c r="C7957" t="s">
        <v>8332</v>
      </c>
      <c r="D7957">
        <v>0</v>
      </c>
      <c r="E7957">
        <v>127</v>
      </c>
    </row>
    <row r="7958" spans="1:5" hidden="1" x14ac:dyDescent="0.25">
      <c r="A7958">
        <v>1860</v>
      </c>
      <c r="B7958" t="s">
        <v>348</v>
      </c>
      <c r="C7958" t="s">
        <v>8333</v>
      </c>
      <c r="D7958">
        <v>0</v>
      </c>
      <c r="E7958">
        <v>127</v>
      </c>
    </row>
    <row r="7959" spans="1:5" hidden="1" x14ac:dyDescent="0.25">
      <c r="A7959">
        <v>1111</v>
      </c>
      <c r="B7959" t="s">
        <v>30</v>
      </c>
      <c r="C7959" t="s">
        <v>8334</v>
      </c>
      <c r="D7959">
        <v>0</v>
      </c>
      <c r="E7959">
        <v>127</v>
      </c>
    </row>
    <row r="7960" spans="1:5" hidden="1" x14ac:dyDescent="0.25">
      <c r="A7960">
        <v>1111</v>
      </c>
      <c r="B7960" t="s">
        <v>30</v>
      </c>
      <c r="C7960" t="s">
        <v>8335</v>
      </c>
      <c r="D7960">
        <v>0</v>
      </c>
      <c r="E7960">
        <v>127</v>
      </c>
    </row>
    <row r="7961" spans="1:5" hidden="1" x14ac:dyDescent="0.25">
      <c r="A7961">
        <v>854</v>
      </c>
      <c r="B7961" t="s">
        <v>3183</v>
      </c>
      <c r="C7961" t="s">
        <v>8336</v>
      </c>
      <c r="D7961">
        <v>0</v>
      </c>
      <c r="E7961">
        <v>127</v>
      </c>
    </row>
    <row r="7962" spans="1:5" hidden="1" x14ac:dyDescent="0.25">
      <c r="A7962">
        <v>636</v>
      </c>
      <c r="B7962" t="s">
        <v>296</v>
      </c>
      <c r="C7962" t="s">
        <v>8337</v>
      </c>
      <c r="D7962">
        <v>0</v>
      </c>
      <c r="E7962">
        <v>127</v>
      </c>
    </row>
    <row r="7963" spans="1:5" hidden="1" x14ac:dyDescent="0.25">
      <c r="A7963">
        <v>2209</v>
      </c>
      <c r="B7963" t="s">
        <v>101</v>
      </c>
      <c r="C7963" t="s">
        <v>8338</v>
      </c>
      <c r="D7963">
        <v>0</v>
      </c>
      <c r="E7963">
        <v>127</v>
      </c>
    </row>
    <row r="7964" spans="1:5" hidden="1" x14ac:dyDescent="0.25">
      <c r="A7964">
        <v>382</v>
      </c>
      <c r="B7964" t="s">
        <v>9</v>
      </c>
      <c r="C7964" t="s">
        <v>8339</v>
      </c>
      <c r="D7964">
        <v>0</v>
      </c>
      <c r="E7964">
        <v>127</v>
      </c>
    </row>
    <row r="7965" spans="1:5" hidden="1" x14ac:dyDescent="0.25">
      <c r="A7965">
        <v>529</v>
      </c>
      <c r="B7965" t="s">
        <v>3437</v>
      </c>
      <c r="C7965" t="s">
        <v>8340</v>
      </c>
      <c r="D7965">
        <v>0</v>
      </c>
      <c r="E7965">
        <v>127</v>
      </c>
    </row>
    <row r="7966" spans="1:5" hidden="1" x14ac:dyDescent="0.25">
      <c r="A7966">
        <v>772</v>
      </c>
      <c r="B7966" t="s">
        <v>740</v>
      </c>
      <c r="C7966" t="s">
        <v>8341</v>
      </c>
      <c r="D7966">
        <v>0</v>
      </c>
      <c r="E7966">
        <v>127</v>
      </c>
    </row>
    <row r="7967" spans="1:5" hidden="1" x14ac:dyDescent="0.25">
      <c r="A7967">
        <v>1450</v>
      </c>
      <c r="B7967" t="s">
        <v>241</v>
      </c>
      <c r="C7967" t="s">
        <v>8342</v>
      </c>
      <c r="D7967">
        <v>0</v>
      </c>
      <c r="E7967">
        <v>127</v>
      </c>
    </row>
    <row r="7968" spans="1:5" hidden="1" x14ac:dyDescent="0.25">
      <c r="A7968">
        <v>358</v>
      </c>
      <c r="B7968" t="s">
        <v>1371</v>
      </c>
      <c r="C7968" t="s">
        <v>8343</v>
      </c>
      <c r="D7968">
        <v>0</v>
      </c>
      <c r="E7968">
        <v>127</v>
      </c>
    </row>
    <row r="7969" spans="1:5" hidden="1" x14ac:dyDescent="0.25">
      <c r="A7969">
        <v>153</v>
      </c>
      <c r="B7969" t="s">
        <v>523</v>
      </c>
      <c r="C7969" t="s">
        <v>8344</v>
      </c>
      <c r="D7969">
        <v>0</v>
      </c>
      <c r="E7969">
        <v>127</v>
      </c>
    </row>
    <row r="7970" spans="1:5" hidden="1" x14ac:dyDescent="0.25">
      <c r="A7970">
        <v>1355</v>
      </c>
      <c r="B7970" t="s">
        <v>449</v>
      </c>
      <c r="C7970" t="s">
        <v>8345</v>
      </c>
      <c r="D7970">
        <v>0</v>
      </c>
      <c r="E7970">
        <v>127</v>
      </c>
    </row>
    <row r="7971" spans="1:5" hidden="1" x14ac:dyDescent="0.25">
      <c r="A7971">
        <v>1871</v>
      </c>
      <c r="B7971" t="s">
        <v>373</v>
      </c>
      <c r="C7971" t="s">
        <v>8346</v>
      </c>
      <c r="D7971">
        <v>0</v>
      </c>
      <c r="E7971">
        <v>127</v>
      </c>
    </row>
    <row r="7972" spans="1:5" hidden="1" x14ac:dyDescent="0.25">
      <c r="A7972">
        <v>2299</v>
      </c>
      <c r="B7972" t="s">
        <v>338</v>
      </c>
      <c r="C7972" t="s">
        <v>8347</v>
      </c>
      <c r="D7972">
        <v>0</v>
      </c>
      <c r="E7972">
        <v>127</v>
      </c>
    </row>
    <row r="7973" spans="1:5" hidden="1" x14ac:dyDescent="0.25">
      <c r="A7973">
        <v>1299</v>
      </c>
      <c r="B7973" t="s">
        <v>94</v>
      </c>
      <c r="C7973" t="s">
        <v>8348</v>
      </c>
      <c r="D7973">
        <v>0</v>
      </c>
      <c r="E7973">
        <v>127</v>
      </c>
    </row>
    <row r="7974" spans="1:5" hidden="1" x14ac:dyDescent="0.25">
      <c r="A7974">
        <v>372</v>
      </c>
      <c r="B7974" t="s">
        <v>704</v>
      </c>
      <c r="C7974" t="s">
        <v>8349</v>
      </c>
      <c r="D7974">
        <v>0</v>
      </c>
      <c r="E7974">
        <v>127</v>
      </c>
    </row>
    <row r="7975" spans="1:5" hidden="1" x14ac:dyDescent="0.25">
      <c r="A7975">
        <v>1416</v>
      </c>
      <c r="B7975" t="s">
        <v>1857</v>
      </c>
      <c r="C7975" t="s">
        <v>8350</v>
      </c>
      <c r="D7975">
        <v>0</v>
      </c>
      <c r="E7975">
        <v>127</v>
      </c>
    </row>
    <row r="7976" spans="1:5" hidden="1" x14ac:dyDescent="0.25">
      <c r="A7976">
        <v>75</v>
      </c>
      <c r="B7976" t="s">
        <v>5</v>
      </c>
      <c r="C7976" t="s">
        <v>8351</v>
      </c>
      <c r="D7976">
        <v>0</v>
      </c>
      <c r="E7976">
        <v>127</v>
      </c>
    </row>
    <row r="7977" spans="1:5" hidden="1" x14ac:dyDescent="0.25">
      <c r="A7977">
        <v>1227</v>
      </c>
      <c r="B7977" t="s">
        <v>1168</v>
      </c>
      <c r="C7977" t="s">
        <v>8352</v>
      </c>
      <c r="D7977">
        <v>0</v>
      </c>
      <c r="E7977">
        <v>127</v>
      </c>
    </row>
    <row r="7978" spans="1:5" hidden="1" x14ac:dyDescent="0.25">
      <c r="A7978">
        <v>317</v>
      </c>
      <c r="B7978" t="s">
        <v>484</v>
      </c>
      <c r="C7978" t="s">
        <v>8353</v>
      </c>
      <c r="D7978">
        <v>0</v>
      </c>
      <c r="E7978">
        <v>127</v>
      </c>
    </row>
    <row r="7979" spans="1:5" hidden="1" x14ac:dyDescent="0.25">
      <c r="A7979">
        <v>1501</v>
      </c>
      <c r="B7979" t="s">
        <v>118</v>
      </c>
      <c r="C7979" t="s">
        <v>8354</v>
      </c>
      <c r="D7979">
        <v>0</v>
      </c>
      <c r="E7979">
        <v>127</v>
      </c>
    </row>
    <row r="7980" spans="1:5" hidden="1" x14ac:dyDescent="0.25">
      <c r="A7980">
        <v>435</v>
      </c>
      <c r="B7980" t="s">
        <v>126</v>
      </c>
      <c r="C7980" t="s">
        <v>8355</v>
      </c>
      <c r="D7980">
        <v>0</v>
      </c>
      <c r="E7980">
        <v>127</v>
      </c>
    </row>
    <row r="7981" spans="1:5" x14ac:dyDescent="0.25">
      <c r="A7981">
        <v>668</v>
      </c>
      <c r="B7981" t="s">
        <v>250</v>
      </c>
      <c r="C7981" t="s">
        <v>8356</v>
      </c>
      <c r="D7981" s="2">
        <v>1</v>
      </c>
      <c r="E7981">
        <v>127</v>
      </c>
    </row>
    <row r="7982" spans="1:5" hidden="1" x14ac:dyDescent="0.25">
      <c r="A7982">
        <v>1871</v>
      </c>
      <c r="B7982" t="s">
        <v>373</v>
      </c>
      <c r="C7982" t="s">
        <v>8357</v>
      </c>
      <c r="D7982">
        <v>0</v>
      </c>
      <c r="E7982">
        <v>127</v>
      </c>
    </row>
    <row r="7983" spans="1:5" hidden="1" x14ac:dyDescent="0.25">
      <c r="A7983">
        <v>1693</v>
      </c>
      <c r="B7983" t="s">
        <v>382</v>
      </c>
      <c r="C7983" t="s">
        <v>8358</v>
      </c>
      <c r="D7983">
        <v>0</v>
      </c>
      <c r="E7983">
        <v>127</v>
      </c>
    </row>
    <row r="7984" spans="1:5" hidden="1" x14ac:dyDescent="0.25">
      <c r="A7984">
        <v>288</v>
      </c>
      <c r="B7984" t="s">
        <v>262</v>
      </c>
      <c r="C7984" t="s">
        <v>8359</v>
      </c>
      <c r="D7984">
        <v>0</v>
      </c>
      <c r="E7984">
        <v>127</v>
      </c>
    </row>
    <row r="7985" spans="1:5" hidden="1" x14ac:dyDescent="0.25">
      <c r="A7985">
        <v>2103</v>
      </c>
      <c r="B7985" t="s">
        <v>226</v>
      </c>
      <c r="C7985" t="s">
        <v>8360</v>
      </c>
      <c r="D7985">
        <v>0</v>
      </c>
      <c r="E7985">
        <v>127</v>
      </c>
    </row>
    <row r="7986" spans="1:5" hidden="1" x14ac:dyDescent="0.25">
      <c r="A7986">
        <v>942</v>
      </c>
      <c r="B7986" t="s">
        <v>178</v>
      </c>
      <c r="C7986" t="s">
        <v>8361</v>
      </c>
      <c r="D7986">
        <v>0</v>
      </c>
      <c r="E7986">
        <v>127</v>
      </c>
    </row>
    <row r="7987" spans="1:5" hidden="1" x14ac:dyDescent="0.25">
      <c r="A7987">
        <v>1098</v>
      </c>
      <c r="B7987" t="s">
        <v>502</v>
      </c>
      <c r="C7987" t="s">
        <v>8362</v>
      </c>
      <c r="D7987">
        <v>0</v>
      </c>
      <c r="E7987">
        <v>127</v>
      </c>
    </row>
    <row r="7988" spans="1:5" hidden="1" x14ac:dyDescent="0.25">
      <c r="A7988">
        <v>1453</v>
      </c>
      <c r="B7988" t="s">
        <v>2955</v>
      </c>
      <c r="C7988" t="s">
        <v>8363</v>
      </c>
      <c r="D7988">
        <v>0</v>
      </c>
      <c r="E7988">
        <v>128</v>
      </c>
    </row>
    <row r="7989" spans="1:5" hidden="1" x14ac:dyDescent="0.25">
      <c r="A7989">
        <v>96</v>
      </c>
      <c r="B7989" t="s">
        <v>310</v>
      </c>
      <c r="C7989" t="s">
        <v>8364</v>
      </c>
      <c r="D7989">
        <v>0</v>
      </c>
      <c r="E7989">
        <v>128</v>
      </c>
    </row>
    <row r="7990" spans="1:5" hidden="1" x14ac:dyDescent="0.25">
      <c r="A7990">
        <v>1709</v>
      </c>
      <c r="B7990" t="s">
        <v>541</v>
      </c>
      <c r="C7990" t="s">
        <v>8365</v>
      </c>
      <c r="D7990">
        <v>0</v>
      </c>
      <c r="E7990">
        <v>128</v>
      </c>
    </row>
    <row r="7991" spans="1:5" hidden="1" x14ac:dyDescent="0.25">
      <c r="A7991">
        <v>1692</v>
      </c>
      <c r="B7991" t="s">
        <v>202</v>
      </c>
      <c r="C7991" t="s">
        <v>8366</v>
      </c>
      <c r="D7991">
        <v>0</v>
      </c>
      <c r="E7991">
        <v>128</v>
      </c>
    </row>
    <row r="7992" spans="1:5" x14ac:dyDescent="0.25">
      <c r="A7992">
        <v>2270</v>
      </c>
      <c r="B7992" t="s">
        <v>2980</v>
      </c>
      <c r="C7992" t="s">
        <v>8367</v>
      </c>
      <c r="D7992" s="2">
        <v>1</v>
      </c>
      <c r="E7992">
        <v>128</v>
      </c>
    </row>
    <row r="7993" spans="1:5" hidden="1" x14ac:dyDescent="0.25">
      <c r="A7993">
        <v>2179</v>
      </c>
      <c r="B7993" t="s">
        <v>402</v>
      </c>
      <c r="C7993" t="s">
        <v>8368</v>
      </c>
      <c r="D7993">
        <v>0</v>
      </c>
      <c r="E7993">
        <v>128</v>
      </c>
    </row>
    <row r="7994" spans="1:5" hidden="1" x14ac:dyDescent="0.25">
      <c r="A7994">
        <v>1111</v>
      </c>
      <c r="B7994" t="s">
        <v>30</v>
      </c>
      <c r="C7994" t="s">
        <v>8369</v>
      </c>
      <c r="D7994">
        <v>0</v>
      </c>
      <c r="E7994">
        <v>128</v>
      </c>
    </row>
    <row r="7995" spans="1:5" hidden="1" x14ac:dyDescent="0.25">
      <c r="A7995">
        <v>1299</v>
      </c>
      <c r="B7995" t="s">
        <v>94</v>
      </c>
      <c r="C7995" t="s">
        <v>8370</v>
      </c>
      <c r="D7995">
        <v>0</v>
      </c>
      <c r="E7995">
        <v>128</v>
      </c>
    </row>
    <row r="7996" spans="1:5" hidden="1" x14ac:dyDescent="0.25">
      <c r="A7996">
        <v>432</v>
      </c>
      <c r="B7996" t="s">
        <v>815</v>
      </c>
      <c r="C7996" t="s">
        <v>8371</v>
      </c>
      <c r="D7996">
        <v>0</v>
      </c>
      <c r="E7996">
        <v>128</v>
      </c>
    </row>
    <row r="7997" spans="1:5" hidden="1" x14ac:dyDescent="0.25">
      <c r="A7997">
        <v>1430</v>
      </c>
      <c r="B7997" t="s">
        <v>8372</v>
      </c>
      <c r="C7997" t="s">
        <v>8373</v>
      </c>
      <c r="D7997">
        <v>0</v>
      </c>
      <c r="E7997">
        <v>128</v>
      </c>
    </row>
    <row r="7998" spans="1:5" hidden="1" x14ac:dyDescent="0.25">
      <c r="A7998">
        <v>1111</v>
      </c>
      <c r="B7998" t="s">
        <v>30</v>
      </c>
      <c r="C7998" t="s">
        <v>8374</v>
      </c>
      <c r="D7998">
        <v>0</v>
      </c>
      <c r="E7998">
        <v>128</v>
      </c>
    </row>
    <row r="7999" spans="1:5" hidden="1" x14ac:dyDescent="0.25">
      <c r="A7999">
        <v>414</v>
      </c>
      <c r="B7999" t="s">
        <v>49</v>
      </c>
      <c r="C7999" t="s">
        <v>8375</v>
      </c>
      <c r="D7999">
        <v>0</v>
      </c>
      <c r="E7999">
        <v>128</v>
      </c>
    </row>
    <row r="8000" spans="1:5" hidden="1" x14ac:dyDescent="0.25">
      <c r="A8000">
        <v>1965</v>
      </c>
      <c r="B8000" t="s">
        <v>390</v>
      </c>
      <c r="C8000" t="s">
        <v>8376</v>
      </c>
      <c r="D8000">
        <v>0</v>
      </c>
      <c r="E8000">
        <v>128</v>
      </c>
    </row>
    <row r="8001" spans="1:5" hidden="1" x14ac:dyDescent="0.25">
      <c r="A8001">
        <v>1954</v>
      </c>
      <c r="B8001" t="s">
        <v>83</v>
      </c>
      <c r="C8001" t="s">
        <v>8377</v>
      </c>
      <c r="D8001">
        <v>0</v>
      </c>
      <c r="E8001">
        <v>128</v>
      </c>
    </row>
    <row r="8002" spans="1:5" hidden="1" x14ac:dyDescent="0.25">
      <c r="A8002">
        <v>1954</v>
      </c>
      <c r="B8002" t="s">
        <v>83</v>
      </c>
      <c r="C8002" t="s">
        <v>8378</v>
      </c>
      <c r="D8002">
        <v>0</v>
      </c>
      <c r="E8002">
        <v>128</v>
      </c>
    </row>
    <row r="8003" spans="1:5" hidden="1" x14ac:dyDescent="0.25">
      <c r="A8003">
        <v>265</v>
      </c>
      <c r="B8003" t="s">
        <v>256</v>
      </c>
      <c r="C8003" t="s">
        <v>8379</v>
      </c>
      <c r="D8003">
        <v>0</v>
      </c>
      <c r="E8003">
        <v>128</v>
      </c>
    </row>
    <row r="8004" spans="1:5" hidden="1" x14ac:dyDescent="0.25">
      <c r="A8004">
        <v>513</v>
      </c>
      <c r="B8004" t="s">
        <v>61</v>
      </c>
      <c r="C8004" t="s">
        <v>8380</v>
      </c>
      <c r="D8004">
        <v>0</v>
      </c>
      <c r="E8004">
        <v>128</v>
      </c>
    </row>
    <row r="8005" spans="1:5" hidden="1" x14ac:dyDescent="0.25">
      <c r="A8005">
        <v>1963</v>
      </c>
      <c r="B8005" t="s">
        <v>2541</v>
      </c>
      <c r="C8005" t="s">
        <v>8381</v>
      </c>
      <c r="D8005">
        <v>0</v>
      </c>
      <c r="E8005">
        <v>128</v>
      </c>
    </row>
    <row r="8006" spans="1:5" hidden="1" x14ac:dyDescent="0.25">
      <c r="A8006">
        <v>1271</v>
      </c>
      <c r="B8006" t="s">
        <v>1254</v>
      </c>
      <c r="C8006" t="s">
        <v>8382</v>
      </c>
      <c r="D8006">
        <v>0</v>
      </c>
      <c r="E8006">
        <v>128</v>
      </c>
    </row>
    <row r="8007" spans="1:5" hidden="1" x14ac:dyDescent="0.25">
      <c r="A8007">
        <v>1558</v>
      </c>
      <c r="B8007" t="s">
        <v>6349</v>
      </c>
      <c r="C8007" t="s">
        <v>8383</v>
      </c>
      <c r="D8007">
        <v>0</v>
      </c>
      <c r="E8007">
        <v>128</v>
      </c>
    </row>
    <row r="8008" spans="1:5" hidden="1" x14ac:dyDescent="0.25">
      <c r="A8008">
        <v>1111</v>
      </c>
      <c r="B8008" t="s">
        <v>30</v>
      </c>
      <c r="C8008" t="s">
        <v>8384</v>
      </c>
      <c r="D8008">
        <v>0</v>
      </c>
      <c r="E8008">
        <v>128</v>
      </c>
    </row>
    <row r="8009" spans="1:5" hidden="1" x14ac:dyDescent="0.25">
      <c r="A8009">
        <v>1575</v>
      </c>
      <c r="B8009" t="s">
        <v>19</v>
      </c>
      <c r="C8009" t="e">
        <f>-Nones -dijo el teniente- ¿No conoce el reglamento? Usted no sale de Aquí hasta que el teniente Gamboa me lo indique por escrito</f>
        <v>#NAME?</v>
      </c>
      <c r="D8009">
        <v>0</v>
      </c>
      <c r="E8009">
        <v>128</v>
      </c>
    </row>
    <row r="8010" spans="1:5" hidden="1" x14ac:dyDescent="0.25">
      <c r="A8010">
        <v>1876</v>
      </c>
      <c r="B8010" t="s">
        <v>57</v>
      </c>
      <c r="C8010" t="s">
        <v>8385</v>
      </c>
      <c r="D8010">
        <v>0</v>
      </c>
      <c r="E8010">
        <v>128</v>
      </c>
    </row>
    <row r="8011" spans="1:5" hidden="1" x14ac:dyDescent="0.25">
      <c r="A8011">
        <v>90</v>
      </c>
      <c r="B8011" t="s">
        <v>4359</v>
      </c>
      <c r="C8011" t="s">
        <v>8386</v>
      </c>
      <c r="D8011">
        <v>0</v>
      </c>
      <c r="E8011">
        <v>128</v>
      </c>
    </row>
    <row r="8012" spans="1:5" hidden="1" x14ac:dyDescent="0.25">
      <c r="A8012">
        <v>252</v>
      </c>
      <c r="B8012" t="s">
        <v>8387</v>
      </c>
      <c r="C8012" t="s">
        <v>8388</v>
      </c>
      <c r="D8012">
        <v>0</v>
      </c>
      <c r="E8012">
        <v>128</v>
      </c>
    </row>
    <row r="8013" spans="1:5" hidden="1" x14ac:dyDescent="0.25">
      <c r="A8013">
        <v>587</v>
      </c>
      <c r="B8013" t="s">
        <v>289</v>
      </c>
      <c r="C8013" t="s">
        <v>8389</v>
      </c>
      <c r="D8013">
        <v>0</v>
      </c>
      <c r="E8013">
        <v>128</v>
      </c>
    </row>
    <row r="8014" spans="1:5" hidden="1" x14ac:dyDescent="0.25">
      <c r="A8014">
        <v>1889</v>
      </c>
      <c r="B8014" t="s">
        <v>180</v>
      </c>
      <c r="C8014" t="s">
        <v>8390</v>
      </c>
      <c r="D8014">
        <v>0</v>
      </c>
      <c r="E8014">
        <v>128</v>
      </c>
    </row>
    <row r="8015" spans="1:5" hidden="1" x14ac:dyDescent="0.25">
      <c r="A8015">
        <v>1284</v>
      </c>
      <c r="B8015" t="s">
        <v>13</v>
      </c>
      <c r="C8015" t="s">
        <v>8391</v>
      </c>
      <c r="D8015">
        <v>0</v>
      </c>
      <c r="E8015">
        <v>128</v>
      </c>
    </row>
    <row r="8016" spans="1:5" hidden="1" x14ac:dyDescent="0.25">
      <c r="A8016">
        <v>265</v>
      </c>
      <c r="B8016" t="s">
        <v>256</v>
      </c>
      <c r="C8016" t="s">
        <v>8392</v>
      </c>
      <c r="D8016">
        <v>0</v>
      </c>
      <c r="E8016">
        <v>128</v>
      </c>
    </row>
    <row r="8017" spans="1:5" hidden="1" x14ac:dyDescent="0.25">
      <c r="A8017">
        <v>529</v>
      </c>
      <c r="B8017" t="s">
        <v>3437</v>
      </c>
      <c r="C8017" t="s">
        <v>8393</v>
      </c>
      <c r="D8017">
        <v>0</v>
      </c>
      <c r="E8017">
        <v>128</v>
      </c>
    </row>
    <row r="8018" spans="1:5" hidden="1" x14ac:dyDescent="0.25">
      <c r="A8018">
        <v>2189</v>
      </c>
      <c r="B8018" t="s">
        <v>37</v>
      </c>
      <c r="C8018" t="s">
        <v>12840</v>
      </c>
      <c r="D8018">
        <v>0</v>
      </c>
      <c r="E8018">
        <v>0</v>
      </c>
    </row>
    <row r="8019" spans="1:5" hidden="1" x14ac:dyDescent="0.25">
      <c r="A8019">
        <v>1959</v>
      </c>
      <c r="B8019" t="s">
        <v>545</v>
      </c>
      <c r="C8019" t="s">
        <v>8394</v>
      </c>
      <c r="D8019">
        <v>0</v>
      </c>
      <c r="E8019">
        <v>128</v>
      </c>
    </row>
    <row r="8020" spans="1:5" hidden="1" x14ac:dyDescent="0.25">
      <c r="A8020">
        <v>1268</v>
      </c>
      <c r="B8020" t="s">
        <v>73</v>
      </c>
      <c r="C8020" t="s">
        <v>8395</v>
      </c>
      <c r="D8020">
        <v>0</v>
      </c>
      <c r="E8020">
        <v>128</v>
      </c>
    </row>
    <row r="8021" spans="1:5" hidden="1" x14ac:dyDescent="0.25">
      <c r="A8021">
        <v>1111</v>
      </c>
      <c r="B8021" t="s">
        <v>30</v>
      </c>
      <c r="C8021" t="s">
        <v>12841</v>
      </c>
      <c r="D8021">
        <v>0</v>
      </c>
      <c r="E8021">
        <v>0</v>
      </c>
    </row>
    <row r="8022" spans="1:5" hidden="1" x14ac:dyDescent="0.25">
      <c r="A8022">
        <v>958</v>
      </c>
      <c r="B8022" t="s">
        <v>1561</v>
      </c>
      <c r="C8022" t="s">
        <v>8396</v>
      </c>
      <c r="D8022">
        <v>0</v>
      </c>
      <c r="E8022">
        <v>128</v>
      </c>
    </row>
    <row r="8023" spans="1:5" hidden="1" x14ac:dyDescent="0.25">
      <c r="A8023">
        <v>23</v>
      </c>
      <c r="B8023" t="s">
        <v>1952</v>
      </c>
      <c r="C8023" t="s">
        <v>8397</v>
      </c>
      <c r="D8023">
        <v>0</v>
      </c>
      <c r="E8023">
        <v>128</v>
      </c>
    </row>
    <row r="8024" spans="1:5" hidden="1" x14ac:dyDescent="0.25">
      <c r="A8024">
        <v>1552</v>
      </c>
      <c r="B8024" t="s">
        <v>946</v>
      </c>
      <c r="C8024" t="s">
        <v>8398</v>
      </c>
      <c r="D8024">
        <v>0</v>
      </c>
      <c r="E8024">
        <v>128</v>
      </c>
    </row>
    <row r="8025" spans="1:5" hidden="1" x14ac:dyDescent="0.25">
      <c r="A8025">
        <v>513</v>
      </c>
      <c r="B8025" t="s">
        <v>61</v>
      </c>
      <c r="C8025" t="s">
        <v>8399</v>
      </c>
      <c r="D8025">
        <v>0</v>
      </c>
      <c r="E8025">
        <v>128</v>
      </c>
    </row>
    <row r="8026" spans="1:5" hidden="1" x14ac:dyDescent="0.25">
      <c r="A8026">
        <v>898</v>
      </c>
      <c r="B8026" t="s">
        <v>421</v>
      </c>
      <c r="C8026" t="s">
        <v>8400</v>
      </c>
      <c r="D8026">
        <v>0</v>
      </c>
      <c r="E8026">
        <v>128</v>
      </c>
    </row>
    <row r="8027" spans="1:5" hidden="1" x14ac:dyDescent="0.25">
      <c r="A8027">
        <v>232</v>
      </c>
      <c r="B8027" t="s">
        <v>1501</v>
      </c>
      <c r="C8027" t="s">
        <v>8401</v>
      </c>
      <c r="D8027">
        <v>0</v>
      </c>
      <c r="E8027">
        <v>128</v>
      </c>
    </row>
    <row r="8028" spans="1:5" hidden="1" x14ac:dyDescent="0.25">
      <c r="A8028">
        <v>1046</v>
      </c>
      <c r="B8028" t="s">
        <v>136</v>
      </c>
      <c r="C8028" t="s">
        <v>8402</v>
      </c>
      <c r="D8028">
        <v>0</v>
      </c>
      <c r="E8028">
        <v>128</v>
      </c>
    </row>
    <row r="8029" spans="1:5" hidden="1" x14ac:dyDescent="0.25">
      <c r="A8029">
        <v>898</v>
      </c>
      <c r="B8029" t="s">
        <v>421</v>
      </c>
      <c r="C8029" t="s">
        <v>8403</v>
      </c>
      <c r="D8029">
        <v>0</v>
      </c>
      <c r="E8029">
        <v>128</v>
      </c>
    </row>
    <row r="8030" spans="1:5" hidden="1" x14ac:dyDescent="0.25">
      <c r="A8030">
        <v>1129</v>
      </c>
      <c r="B8030" t="s">
        <v>88</v>
      </c>
      <c r="C8030" t="s">
        <v>8404</v>
      </c>
      <c r="D8030">
        <v>0</v>
      </c>
      <c r="E8030">
        <v>128</v>
      </c>
    </row>
    <row r="8031" spans="1:5" hidden="1" x14ac:dyDescent="0.25">
      <c r="A8031">
        <v>893</v>
      </c>
      <c r="B8031" t="s">
        <v>80</v>
      </c>
      <c r="C8031" t="s">
        <v>8405</v>
      </c>
      <c r="D8031">
        <v>0</v>
      </c>
      <c r="E8031">
        <v>128</v>
      </c>
    </row>
    <row r="8032" spans="1:5" hidden="1" x14ac:dyDescent="0.25">
      <c r="A8032">
        <v>2294</v>
      </c>
      <c r="B8032" t="s">
        <v>71</v>
      </c>
      <c r="C8032" t="s">
        <v>8406</v>
      </c>
      <c r="D8032">
        <v>0</v>
      </c>
      <c r="E8032">
        <v>128</v>
      </c>
    </row>
    <row r="8033" spans="1:5" hidden="1" x14ac:dyDescent="0.25">
      <c r="A8033">
        <v>1631</v>
      </c>
      <c r="B8033" t="s">
        <v>1680</v>
      </c>
      <c r="C8033" t="s">
        <v>8407</v>
      </c>
      <c r="D8033">
        <v>0</v>
      </c>
      <c r="E8033">
        <v>128</v>
      </c>
    </row>
    <row r="8034" spans="1:5" hidden="1" x14ac:dyDescent="0.25">
      <c r="A8034">
        <v>457</v>
      </c>
      <c r="B8034" t="s">
        <v>2111</v>
      </c>
      <c r="C8034" t="s">
        <v>8408</v>
      </c>
      <c r="D8034">
        <v>0</v>
      </c>
      <c r="E8034">
        <v>128</v>
      </c>
    </row>
    <row r="8035" spans="1:5" hidden="1" x14ac:dyDescent="0.25">
      <c r="A8035">
        <v>830</v>
      </c>
      <c r="B8035" t="s">
        <v>3383</v>
      </c>
      <c r="C8035" t="s">
        <v>8409</v>
      </c>
      <c r="D8035">
        <v>0</v>
      </c>
      <c r="E8035">
        <v>128</v>
      </c>
    </row>
    <row r="8036" spans="1:5" hidden="1" x14ac:dyDescent="0.25">
      <c r="A8036">
        <v>1253</v>
      </c>
      <c r="B8036" t="s">
        <v>205</v>
      </c>
      <c r="C8036" t="s">
        <v>8410</v>
      </c>
      <c r="D8036">
        <v>0</v>
      </c>
      <c r="E8036">
        <v>128</v>
      </c>
    </row>
    <row r="8037" spans="1:5" hidden="1" x14ac:dyDescent="0.25">
      <c r="A8037">
        <v>893</v>
      </c>
      <c r="B8037" t="s">
        <v>80</v>
      </c>
      <c r="C8037" t="s">
        <v>8411</v>
      </c>
      <c r="D8037">
        <v>0</v>
      </c>
      <c r="E8037">
        <v>128</v>
      </c>
    </row>
    <row r="8038" spans="1:5" hidden="1" x14ac:dyDescent="0.25">
      <c r="A8038">
        <v>75</v>
      </c>
      <c r="B8038" t="s">
        <v>5</v>
      </c>
      <c r="C8038" t="s">
        <v>8412</v>
      </c>
      <c r="D8038">
        <v>0</v>
      </c>
      <c r="E8038">
        <v>128</v>
      </c>
    </row>
    <row r="8039" spans="1:5" hidden="1" x14ac:dyDescent="0.25">
      <c r="A8039">
        <v>513</v>
      </c>
      <c r="B8039" t="s">
        <v>61</v>
      </c>
      <c r="C8039" t="s">
        <v>8413</v>
      </c>
      <c r="D8039">
        <v>0</v>
      </c>
      <c r="E8039">
        <v>128</v>
      </c>
    </row>
    <row r="8040" spans="1:5" hidden="1" x14ac:dyDescent="0.25">
      <c r="A8040">
        <v>2115</v>
      </c>
      <c r="B8040" t="s">
        <v>35</v>
      </c>
      <c r="C8040" t="s">
        <v>8414</v>
      </c>
      <c r="D8040">
        <v>0</v>
      </c>
      <c r="E8040">
        <v>128</v>
      </c>
    </row>
    <row r="8041" spans="1:5" hidden="1" x14ac:dyDescent="0.25">
      <c r="A8041">
        <v>1253</v>
      </c>
      <c r="B8041" t="s">
        <v>205</v>
      </c>
      <c r="C8041" t="s">
        <v>8415</v>
      </c>
      <c r="D8041">
        <v>0</v>
      </c>
      <c r="E8041">
        <v>128</v>
      </c>
    </row>
    <row r="8042" spans="1:5" hidden="1" x14ac:dyDescent="0.25">
      <c r="A8042">
        <v>1875</v>
      </c>
      <c r="B8042" t="s">
        <v>107</v>
      </c>
      <c r="C8042" t="s">
        <v>8416</v>
      </c>
      <c r="D8042">
        <v>0</v>
      </c>
      <c r="E8042">
        <v>128</v>
      </c>
    </row>
    <row r="8043" spans="1:5" hidden="1" x14ac:dyDescent="0.25">
      <c r="A8043">
        <v>1392</v>
      </c>
      <c r="B8043" t="s">
        <v>1843</v>
      </c>
      <c r="C8043" t="s">
        <v>8417</v>
      </c>
      <c r="D8043">
        <v>0</v>
      </c>
      <c r="E8043">
        <v>128</v>
      </c>
    </row>
    <row r="8044" spans="1:5" hidden="1" x14ac:dyDescent="0.25">
      <c r="A8044">
        <v>500</v>
      </c>
      <c r="B8044" t="s">
        <v>278</v>
      </c>
      <c r="C8044" t="s">
        <v>8418</v>
      </c>
      <c r="D8044">
        <v>0</v>
      </c>
      <c r="E8044">
        <v>128</v>
      </c>
    </row>
    <row r="8045" spans="1:5" hidden="1" x14ac:dyDescent="0.25">
      <c r="A8045">
        <v>275</v>
      </c>
      <c r="B8045" t="s">
        <v>33</v>
      </c>
      <c r="C8045" t="s">
        <v>8419</v>
      </c>
      <c r="D8045">
        <v>0</v>
      </c>
      <c r="E8045">
        <v>128</v>
      </c>
    </row>
    <row r="8046" spans="1:5" hidden="1" x14ac:dyDescent="0.25">
      <c r="A8046">
        <v>1111</v>
      </c>
      <c r="B8046" t="s">
        <v>30</v>
      </c>
      <c r="C8046" t="s">
        <v>8420</v>
      </c>
      <c r="D8046">
        <v>0</v>
      </c>
      <c r="E8046">
        <v>129</v>
      </c>
    </row>
    <row r="8047" spans="1:5" hidden="1" x14ac:dyDescent="0.25">
      <c r="A8047">
        <v>414</v>
      </c>
      <c r="B8047" t="s">
        <v>49</v>
      </c>
      <c r="C8047" t="s">
        <v>8421</v>
      </c>
      <c r="D8047">
        <v>0</v>
      </c>
      <c r="E8047">
        <v>129</v>
      </c>
    </row>
    <row r="8048" spans="1:5" hidden="1" x14ac:dyDescent="0.25">
      <c r="A8048">
        <v>2305</v>
      </c>
      <c r="B8048" t="s">
        <v>23</v>
      </c>
      <c r="C8048" t="s">
        <v>8422</v>
      </c>
      <c r="D8048">
        <v>0</v>
      </c>
      <c r="E8048">
        <v>129</v>
      </c>
    </row>
    <row r="8049" spans="1:5" hidden="1" x14ac:dyDescent="0.25">
      <c r="A8049">
        <v>2294</v>
      </c>
      <c r="B8049" t="s">
        <v>71</v>
      </c>
      <c r="C8049" t="s">
        <v>8423</v>
      </c>
      <c r="D8049">
        <v>0</v>
      </c>
      <c r="E8049">
        <v>129</v>
      </c>
    </row>
    <row r="8050" spans="1:5" hidden="1" x14ac:dyDescent="0.25">
      <c r="A8050">
        <v>1860</v>
      </c>
      <c r="B8050" t="s">
        <v>348</v>
      </c>
      <c r="C8050" t="s">
        <v>8424</v>
      </c>
      <c r="D8050">
        <v>0</v>
      </c>
      <c r="E8050">
        <v>129</v>
      </c>
    </row>
    <row r="8051" spans="1:5" hidden="1" x14ac:dyDescent="0.25">
      <c r="A8051">
        <v>2236</v>
      </c>
      <c r="B8051" t="s">
        <v>90</v>
      </c>
      <c r="C8051" t="e">
        <f>-Estás muy tranquilo, ¿no? porque el coronel, y el capitán y Todos Aquí son tus iguales, tus cómplices, una banda de desgraciados</f>
        <v>#NAME?</v>
      </c>
      <c r="D8051">
        <v>0</v>
      </c>
      <c r="E8051">
        <v>129</v>
      </c>
    </row>
    <row r="8052" spans="1:5" hidden="1" x14ac:dyDescent="0.25">
      <c r="A8052">
        <v>1894</v>
      </c>
      <c r="B8052" t="s">
        <v>286</v>
      </c>
      <c r="C8052" t="s">
        <v>8425</v>
      </c>
      <c r="D8052">
        <v>0</v>
      </c>
      <c r="E8052">
        <v>129</v>
      </c>
    </row>
    <row r="8053" spans="1:5" hidden="1" x14ac:dyDescent="0.25">
      <c r="A8053">
        <v>529</v>
      </c>
      <c r="B8053" t="s">
        <v>3437</v>
      </c>
      <c r="C8053" t="s">
        <v>8426</v>
      </c>
      <c r="D8053">
        <v>0</v>
      </c>
      <c r="E8053">
        <v>129</v>
      </c>
    </row>
    <row r="8054" spans="1:5" hidden="1" x14ac:dyDescent="0.25">
      <c r="A8054">
        <v>529</v>
      </c>
      <c r="B8054" t="s">
        <v>3437</v>
      </c>
      <c r="C8054" t="s">
        <v>8427</v>
      </c>
      <c r="D8054">
        <v>0</v>
      </c>
      <c r="E8054">
        <v>129</v>
      </c>
    </row>
    <row r="8055" spans="1:5" hidden="1" x14ac:dyDescent="0.25">
      <c r="A8055">
        <v>414</v>
      </c>
      <c r="B8055" t="s">
        <v>49</v>
      </c>
      <c r="C8055" t="s">
        <v>8428</v>
      </c>
      <c r="D8055">
        <v>0</v>
      </c>
      <c r="E8055">
        <v>129</v>
      </c>
    </row>
    <row r="8056" spans="1:5" hidden="1" x14ac:dyDescent="0.25">
      <c r="A8056">
        <v>1111</v>
      </c>
      <c r="B8056" t="s">
        <v>30</v>
      </c>
      <c r="C8056" t="s">
        <v>8429</v>
      </c>
      <c r="D8056">
        <v>0</v>
      </c>
      <c r="E8056">
        <v>129</v>
      </c>
    </row>
    <row r="8057" spans="1:5" hidden="1" x14ac:dyDescent="0.25">
      <c r="A8057">
        <v>1555</v>
      </c>
      <c r="B8057" t="s">
        <v>737</v>
      </c>
      <c r="C8057" t="s">
        <v>8430</v>
      </c>
      <c r="D8057">
        <v>0</v>
      </c>
      <c r="E8057">
        <v>129</v>
      </c>
    </row>
    <row r="8058" spans="1:5" hidden="1" x14ac:dyDescent="0.25">
      <c r="A8058">
        <v>136</v>
      </c>
      <c r="B8058" t="s">
        <v>170</v>
      </c>
      <c r="C8058" t="s">
        <v>8431</v>
      </c>
      <c r="D8058">
        <v>0</v>
      </c>
      <c r="E8058">
        <v>129</v>
      </c>
    </row>
    <row r="8059" spans="1:5" hidden="1" x14ac:dyDescent="0.25">
      <c r="A8059">
        <v>1111</v>
      </c>
      <c r="B8059" t="s">
        <v>30</v>
      </c>
      <c r="C8059" t="s">
        <v>8432</v>
      </c>
      <c r="D8059">
        <v>0</v>
      </c>
      <c r="E8059">
        <v>129</v>
      </c>
    </row>
    <row r="8060" spans="1:5" hidden="1" x14ac:dyDescent="0.25">
      <c r="A8060">
        <v>1727</v>
      </c>
      <c r="B8060" t="s">
        <v>70</v>
      </c>
      <c r="C8060" t="s">
        <v>8433</v>
      </c>
      <c r="D8060">
        <v>0</v>
      </c>
      <c r="E8060">
        <v>129</v>
      </c>
    </row>
    <row r="8061" spans="1:5" hidden="1" x14ac:dyDescent="0.25">
      <c r="A8061">
        <v>382</v>
      </c>
      <c r="B8061" t="s">
        <v>9</v>
      </c>
      <c r="C8061" t="s">
        <v>8434</v>
      </c>
      <c r="D8061">
        <v>0</v>
      </c>
      <c r="E8061">
        <v>129</v>
      </c>
    </row>
    <row r="8062" spans="1:5" hidden="1" x14ac:dyDescent="0.25">
      <c r="A8062">
        <v>1727</v>
      </c>
      <c r="B8062" t="s">
        <v>70</v>
      </c>
      <c r="C8062" t="s">
        <v>8435</v>
      </c>
      <c r="D8062">
        <v>0</v>
      </c>
      <c r="E8062">
        <v>129</v>
      </c>
    </row>
    <row r="8063" spans="1:5" hidden="1" x14ac:dyDescent="0.25">
      <c r="A8063">
        <v>293</v>
      </c>
      <c r="B8063" t="s">
        <v>313</v>
      </c>
      <c r="C8063" t="s">
        <v>8436</v>
      </c>
      <c r="D8063">
        <v>0</v>
      </c>
      <c r="E8063">
        <v>129</v>
      </c>
    </row>
    <row r="8064" spans="1:5" hidden="1" x14ac:dyDescent="0.25">
      <c r="A8064">
        <v>459</v>
      </c>
      <c r="B8064" t="s">
        <v>556</v>
      </c>
      <c r="C8064" t="s">
        <v>8437</v>
      </c>
      <c r="D8064">
        <v>0</v>
      </c>
      <c r="E8064">
        <v>129</v>
      </c>
    </row>
    <row r="8065" spans="1:5" x14ac:dyDescent="0.25">
      <c r="A8065">
        <v>1291</v>
      </c>
      <c r="B8065" t="s">
        <v>8438</v>
      </c>
      <c r="C8065" t="s">
        <v>8439</v>
      </c>
      <c r="D8065" s="2">
        <v>3</v>
      </c>
      <c r="E8065">
        <v>129</v>
      </c>
    </row>
    <row r="8066" spans="1:5" hidden="1" x14ac:dyDescent="0.25">
      <c r="A8066">
        <v>834</v>
      </c>
      <c r="B8066" t="s">
        <v>996</v>
      </c>
      <c r="C8066" t="s">
        <v>8440</v>
      </c>
      <c r="D8066">
        <v>0</v>
      </c>
      <c r="E8066">
        <v>129</v>
      </c>
    </row>
    <row r="8067" spans="1:5" hidden="1" x14ac:dyDescent="0.25">
      <c r="A8067">
        <v>1111</v>
      </c>
      <c r="B8067" t="s">
        <v>30</v>
      </c>
      <c r="C8067" t="s">
        <v>8441</v>
      </c>
      <c r="D8067">
        <v>0</v>
      </c>
      <c r="E8067">
        <v>129</v>
      </c>
    </row>
    <row r="8068" spans="1:5" hidden="1" x14ac:dyDescent="0.25">
      <c r="A8068">
        <v>2189</v>
      </c>
      <c r="B8068" t="s">
        <v>37</v>
      </c>
      <c r="C8068" t="s">
        <v>8442</v>
      </c>
      <c r="D8068">
        <v>0</v>
      </c>
      <c r="E8068">
        <v>129</v>
      </c>
    </row>
    <row r="8069" spans="1:5" hidden="1" x14ac:dyDescent="0.25">
      <c r="A8069">
        <v>1111</v>
      </c>
      <c r="B8069" t="s">
        <v>30</v>
      </c>
      <c r="C8069" t="s">
        <v>8443</v>
      </c>
      <c r="D8069">
        <v>0</v>
      </c>
      <c r="E8069">
        <v>129</v>
      </c>
    </row>
    <row r="8070" spans="1:5" hidden="1" x14ac:dyDescent="0.25">
      <c r="A8070">
        <v>382</v>
      </c>
      <c r="B8070" t="s">
        <v>9</v>
      </c>
      <c r="C8070" t="s">
        <v>8444</v>
      </c>
      <c r="D8070">
        <v>0</v>
      </c>
      <c r="E8070">
        <v>129</v>
      </c>
    </row>
    <row r="8071" spans="1:5" hidden="1" x14ac:dyDescent="0.25">
      <c r="A8071">
        <v>636</v>
      </c>
      <c r="B8071" t="s">
        <v>296</v>
      </c>
      <c r="C8071" t="s">
        <v>8445</v>
      </c>
      <c r="D8071">
        <v>0</v>
      </c>
      <c r="E8071">
        <v>129</v>
      </c>
    </row>
    <row r="8072" spans="1:5" hidden="1" x14ac:dyDescent="0.25">
      <c r="A8072">
        <v>2289</v>
      </c>
      <c r="B8072" t="s">
        <v>471</v>
      </c>
      <c r="C8072" t="s">
        <v>8446</v>
      </c>
      <c r="D8072">
        <v>0</v>
      </c>
      <c r="E8072">
        <v>129</v>
      </c>
    </row>
    <row r="8073" spans="1:5" hidden="1" x14ac:dyDescent="0.25">
      <c r="A8073">
        <v>289</v>
      </c>
      <c r="B8073" t="s">
        <v>272</v>
      </c>
      <c r="C8073" t="s">
        <v>8447</v>
      </c>
      <c r="D8073">
        <v>0</v>
      </c>
      <c r="E8073">
        <v>129</v>
      </c>
    </row>
    <row r="8074" spans="1:5" hidden="1" x14ac:dyDescent="0.25">
      <c r="A8074">
        <v>2112</v>
      </c>
      <c r="B8074" t="s">
        <v>6565</v>
      </c>
      <c r="C8074" t="s">
        <v>8448</v>
      </c>
      <c r="D8074">
        <v>0</v>
      </c>
      <c r="E8074">
        <v>129</v>
      </c>
    </row>
    <row r="8075" spans="1:5" hidden="1" x14ac:dyDescent="0.25">
      <c r="A8075">
        <v>293</v>
      </c>
      <c r="B8075" t="s">
        <v>313</v>
      </c>
      <c r="C8075" t="s">
        <v>8449</v>
      </c>
      <c r="D8075">
        <v>0</v>
      </c>
      <c r="E8075">
        <v>129</v>
      </c>
    </row>
    <row r="8076" spans="1:5" hidden="1" x14ac:dyDescent="0.25">
      <c r="A8076">
        <v>293</v>
      </c>
      <c r="B8076" t="s">
        <v>313</v>
      </c>
      <c r="C8076" t="s">
        <v>8450</v>
      </c>
      <c r="D8076">
        <v>0</v>
      </c>
      <c r="E8076">
        <v>129</v>
      </c>
    </row>
    <row r="8077" spans="1:5" hidden="1" x14ac:dyDescent="0.25">
      <c r="A8077">
        <v>2236</v>
      </c>
      <c r="B8077" t="s">
        <v>90</v>
      </c>
      <c r="C8077" t="s">
        <v>8451</v>
      </c>
      <c r="D8077">
        <v>0</v>
      </c>
      <c r="E8077">
        <v>129</v>
      </c>
    </row>
    <row r="8078" spans="1:5" hidden="1" x14ac:dyDescent="0.25">
      <c r="A8078">
        <v>2103</v>
      </c>
      <c r="B8078" t="s">
        <v>226</v>
      </c>
      <c r="C8078" t="s">
        <v>8452</v>
      </c>
      <c r="D8078">
        <v>0</v>
      </c>
      <c r="E8078">
        <v>129</v>
      </c>
    </row>
    <row r="8079" spans="1:5" hidden="1" x14ac:dyDescent="0.25">
      <c r="A8079">
        <v>1163</v>
      </c>
      <c r="B8079" t="s">
        <v>987</v>
      </c>
      <c r="C8079" t="s">
        <v>8453</v>
      </c>
      <c r="D8079">
        <v>0</v>
      </c>
      <c r="E8079">
        <v>129</v>
      </c>
    </row>
    <row r="8080" spans="1:5" hidden="1" x14ac:dyDescent="0.25">
      <c r="A8080">
        <v>1954</v>
      </c>
      <c r="B8080" t="s">
        <v>83</v>
      </c>
      <c r="C8080" t="s">
        <v>8454</v>
      </c>
      <c r="D8080">
        <v>0</v>
      </c>
      <c r="E8080">
        <v>129</v>
      </c>
    </row>
    <row r="8081" spans="1:5" hidden="1" x14ac:dyDescent="0.25">
      <c r="A8081">
        <v>2299</v>
      </c>
      <c r="B8081" t="s">
        <v>338</v>
      </c>
      <c r="C8081" t="s">
        <v>8455</v>
      </c>
      <c r="D8081">
        <v>0</v>
      </c>
      <c r="E8081">
        <v>129</v>
      </c>
    </row>
    <row r="8082" spans="1:5" hidden="1" x14ac:dyDescent="0.25">
      <c r="A8082">
        <v>2113</v>
      </c>
      <c r="B8082" t="s">
        <v>1399</v>
      </c>
      <c r="C8082" t="s">
        <v>8456</v>
      </c>
      <c r="D8082">
        <v>0</v>
      </c>
      <c r="E8082">
        <v>129</v>
      </c>
    </row>
    <row r="8083" spans="1:5" hidden="1" x14ac:dyDescent="0.25">
      <c r="A8083">
        <v>212</v>
      </c>
      <c r="B8083" t="s">
        <v>111</v>
      </c>
      <c r="C8083" t="s">
        <v>8457</v>
      </c>
      <c r="D8083">
        <v>0</v>
      </c>
      <c r="E8083">
        <v>129</v>
      </c>
    </row>
    <row r="8084" spans="1:5" hidden="1" x14ac:dyDescent="0.25">
      <c r="A8084">
        <v>2115</v>
      </c>
      <c r="B8084" t="s">
        <v>35</v>
      </c>
      <c r="C8084" t="s">
        <v>8458</v>
      </c>
      <c r="D8084">
        <v>0</v>
      </c>
      <c r="E8084">
        <v>129</v>
      </c>
    </row>
    <row r="8085" spans="1:5" hidden="1" x14ac:dyDescent="0.25">
      <c r="A8085">
        <v>2305</v>
      </c>
      <c r="B8085" t="s">
        <v>23</v>
      </c>
      <c r="C8085" t="s">
        <v>8459</v>
      </c>
      <c r="D8085">
        <v>0</v>
      </c>
      <c r="E8085">
        <v>129</v>
      </c>
    </row>
    <row r="8086" spans="1:5" hidden="1" x14ac:dyDescent="0.25">
      <c r="A8086">
        <v>1709</v>
      </c>
      <c r="B8086" t="s">
        <v>541</v>
      </c>
      <c r="C8086" t="s">
        <v>12842</v>
      </c>
      <c r="D8086">
        <v>0</v>
      </c>
      <c r="E8086">
        <v>0</v>
      </c>
    </row>
    <row r="8087" spans="1:5" hidden="1" x14ac:dyDescent="0.25">
      <c r="A8087">
        <v>1227</v>
      </c>
      <c r="B8087" t="s">
        <v>1168</v>
      </c>
      <c r="C8087" t="s">
        <v>8460</v>
      </c>
      <c r="D8087">
        <v>0</v>
      </c>
      <c r="E8087">
        <v>129</v>
      </c>
    </row>
    <row r="8088" spans="1:5" hidden="1" x14ac:dyDescent="0.25">
      <c r="A8088">
        <v>2226</v>
      </c>
      <c r="B8088" t="s">
        <v>2444</v>
      </c>
      <c r="C8088" t="s">
        <v>8461</v>
      </c>
      <c r="D8088">
        <v>0</v>
      </c>
      <c r="E8088">
        <v>129</v>
      </c>
    </row>
    <row r="8089" spans="1:5" hidden="1" x14ac:dyDescent="0.25">
      <c r="A8089">
        <v>1876</v>
      </c>
      <c r="B8089" t="s">
        <v>57</v>
      </c>
      <c r="C8089" t="s">
        <v>8462</v>
      </c>
      <c r="D8089">
        <v>0</v>
      </c>
      <c r="E8089">
        <v>129</v>
      </c>
    </row>
    <row r="8090" spans="1:5" hidden="1" x14ac:dyDescent="0.25">
      <c r="A8090">
        <v>1778</v>
      </c>
      <c r="B8090" t="s">
        <v>1904</v>
      </c>
      <c r="C8090" t="s">
        <v>8463</v>
      </c>
      <c r="D8090">
        <v>0</v>
      </c>
      <c r="E8090">
        <v>129</v>
      </c>
    </row>
    <row r="8091" spans="1:5" hidden="1" x14ac:dyDescent="0.25">
      <c r="A8091">
        <v>2115</v>
      </c>
      <c r="B8091" t="s">
        <v>35</v>
      </c>
      <c r="C8091" t="s">
        <v>8464</v>
      </c>
      <c r="D8091">
        <v>0</v>
      </c>
      <c r="E8091">
        <v>129</v>
      </c>
    </row>
    <row r="8092" spans="1:5" hidden="1" x14ac:dyDescent="0.25">
      <c r="A8092">
        <v>1111</v>
      </c>
      <c r="B8092" t="s">
        <v>30</v>
      </c>
      <c r="C8092" t="s">
        <v>8465</v>
      </c>
      <c r="D8092">
        <v>0</v>
      </c>
      <c r="E8092">
        <v>129</v>
      </c>
    </row>
    <row r="8093" spans="1:5" hidden="1" x14ac:dyDescent="0.25">
      <c r="A8093">
        <v>898</v>
      </c>
      <c r="B8093" t="s">
        <v>421</v>
      </c>
      <c r="C8093" t="s">
        <v>8466</v>
      </c>
      <c r="D8093">
        <v>0</v>
      </c>
      <c r="E8093">
        <v>129</v>
      </c>
    </row>
    <row r="8094" spans="1:5" hidden="1" x14ac:dyDescent="0.25">
      <c r="A8094">
        <v>438</v>
      </c>
      <c r="B8094" t="s">
        <v>1971</v>
      </c>
      <c r="C8094" t="s">
        <v>8467</v>
      </c>
      <c r="D8094">
        <v>0</v>
      </c>
      <c r="E8094">
        <v>129</v>
      </c>
    </row>
    <row r="8095" spans="1:5" hidden="1" x14ac:dyDescent="0.25">
      <c r="A8095">
        <v>221</v>
      </c>
      <c r="B8095" t="s">
        <v>1559</v>
      </c>
      <c r="C8095" t="s">
        <v>8468</v>
      </c>
      <c r="D8095">
        <v>0</v>
      </c>
      <c r="E8095">
        <v>129</v>
      </c>
    </row>
    <row r="8096" spans="1:5" hidden="1" x14ac:dyDescent="0.25">
      <c r="A8096">
        <v>2236</v>
      </c>
      <c r="B8096" t="s">
        <v>90</v>
      </c>
      <c r="C8096" t="s">
        <v>8469</v>
      </c>
      <c r="D8096">
        <v>0</v>
      </c>
      <c r="E8096">
        <v>129</v>
      </c>
    </row>
    <row r="8097" spans="1:5" hidden="1" x14ac:dyDescent="0.25">
      <c r="A8097">
        <v>2294</v>
      </c>
      <c r="B8097" t="s">
        <v>71</v>
      </c>
      <c r="C8097" t="s">
        <v>8470</v>
      </c>
      <c r="D8097">
        <v>0</v>
      </c>
      <c r="E8097">
        <v>129</v>
      </c>
    </row>
    <row r="8098" spans="1:5" hidden="1" x14ac:dyDescent="0.25">
      <c r="A8098">
        <v>1671</v>
      </c>
      <c r="B8098" t="s">
        <v>8471</v>
      </c>
      <c r="C8098" t="s">
        <v>8472</v>
      </c>
      <c r="D8098">
        <v>0</v>
      </c>
      <c r="E8098">
        <v>129</v>
      </c>
    </row>
    <row r="8099" spans="1:5" x14ac:dyDescent="0.25">
      <c r="A8099">
        <v>2327</v>
      </c>
      <c r="B8099" t="s">
        <v>8473</v>
      </c>
      <c r="C8099" t="s">
        <v>8474</v>
      </c>
      <c r="D8099" s="2">
        <v>3</v>
      </c>
      <c r="E8099">
        <v>129</v>
      </c>
    </row>
    <row r="8100" spans="1:5" hidden="1" x14ac:dyDescent="0.25">
      <c r="A8100">
        <v>1237</v>
      </c>
      <c r="B8100" t="s">
        <v>15</v>
      </c>
      <c r="C8100" t="s">
        <v>12843</v>
      </c>
      <c r="D8100">
        <v>0</v>
      </c>
      <c r="E8100">
        <v>0</v>
      </c>
    </row>
    <row r="8101" spans="1:5" hidden="1" x14ac:dyDescent="0.25">
      <c r="A8101">
        <v>2115</v>
      </c>
      <c r="B8101" t="s">
        <v>35</v>
      </c>
      <c r="C8101" t="s">
        <v>8475</v>
      </c>
      <c r="D8101">
        <v>0</v>
      </c>
      <c r="E8101">
        <v>129</v>
      </c>
    </row>
    <row r="8102" spans="1:5" hidden="1" x14ac:dyDescent="0.25">
      <c r="A8102">
        <v>153</v>
      </c>
      <c r="B8102" t="s">
        <v>523</v>
      </c>
      <c r="C8102" t="s">
        <v>8476</v>
      </c>
      <c r="D8102">
        <v>0</v>
      </c>
      <c r="E8102">
        <v>129</v>
      </c>
    </row>
    <row r="8103" spans="1:5" hidden="1" x14ac:dyDescent="0.25">
      <c r="A8103">
        <v>791</v>
      </c>
      <c r="B8103" t="s">
        <v>394</v>
      </c>
      <c r="C8103" t="s">
        <v>8477</v>
      </c>
      <c r="D8103">
        <v>0</v>
      </c>
      <c r="E8103">
        <v>129</v>
      </c>
    </row>
    <row r="8104" spans="1:5" hidden="1" x14ac:dyDescent="0.25">
      <c r="A8104">
        <v>2115</v>
      </c>
      <c r="B8104" t="s">
        <v>35</v>
      </c>
      <c r="C8104" t="s">
        <v>8478</v>
      </c>
      <c r="D8104">
        <v>0</v>
      </c>
      <c r="E8104">
        <v>129</v>
      </c>
    </row>
    <row r="8105" spans="1:5" hidden="1" x14ac:dyDescent="0.25">
      <c r="A8105">
        <v>1876</v>
      </c>
      <c r="B8105" t="s">
        <v>57</v>
      </c>
      <c r="C8105" t="s">
        <v>8479</v>
      </c>
      <c r="D8105">
        <v>0</v>
      </c>
      <c r="E8105">
        <v>129</v>
      </c>
    </row>
    <row r="8106" spans="1:5" hidden="1" x14ac:dyDescent="0.25">
      <c r="A8106">
        <v>1669</v>
      </c>
      <c r="B8106" t="s">
        <v>176</v>
      </c>
      <c r="C8106" t="s">
        <v>8480</v>
      </c>
      <c r="D8106">
        <v>0</v>
      </c>
      <c r="E8106">
        <v>129</v>
      </c>
    </row>
    <row r="8107" spans="1:5" hidden="1" x14ac:dyDescent="0.25">
      <c r="A8107">
        <v>356</v>
      </c>
      <c r="B8107" t="s">
        <v>8481</v>
      </c>
      <c r="C8107" t="s">
        <v>8482</v>
      </c>
      <c r="D8107">
        <v>0</v>
      </c>
      <c r="E8107">
        <v>129</v>
      </c>
    </row>
    <row r="8108" spans="1:5" hidden="1" x14ac:dyDescent="0.25">
      <c r="A8108">
        <v>261</v>
      </c>
      <c r="B8108" t="s">
        <v>40</v>
      </c>
      <c r="C8108" t="s">
        <v>8483</v>
      </c>
      <c r="D8108">
        <v>0</v>
      </c>
      <c r="E8108">
        <v>129</v>
      </c>
    </row>
    <row r="8109" spans="1:5" hidden="1" x14ac:dyDescent="0.25">
      <c r="A8109">
        <v>772</v>
      </c>
      <c r="B8109" t="s">
        <v>740</v>
      </c>
      <c r="C8109" t="s">
        <v>8484</v>
      </c>
      <c r="D8109">
        <v>0</v>
      </c>
      <c r="E8109">
        <v>129</v>
      </c>
    </row>
    <row r="8110" spans="1:5" hidden="1" x14ac:dyDescent="0.25">
      <c r="A8110">
        <v>174</v>
      </c>
      <c r="B8110" t="s">
        <v>144</v>
      </c>
      <c r="C8110" t="s">
        <v>8485</v>
      </c>
      <c r="D8110">
        <v>0</v>
      </c>
      <c r="E8110">
        <v>129</v>
      </c>
    </row>
    <row r="8111" spans="1:5" hidden="1" x14ac:dyDescent="0.25">
      <c r="A8111">
        <v>1111</v>
      </c>
      <c r="B8111" t="s">
        <v>30</v>
      </c>
      <c r="C8111" t="s">
        <v>8486</v>
      </c>
      <c r="D8111">
        <v>0</v>
      </c>
      <c r="E8111">
        <v>130</v>
      </c>
    </row>
    <row r="8112" spans="1:5" hidden="1" x14ac:dyDescent="0.25">
      <c r="A8112">
        <v>893</v>
      </c>
      <c r="B8112" t="s">
        <v>80</v>
      </c>
      <c r="C8112" t="s">
        <v>8487</v>
      </c>
      <c r="D8112">
        <v>0</v>
      </c>
      <c r="E8112">
        <v>130</v>
      </c>
    </row>
    <row r="8113" spans="1:5" hidden="1" x14ac:dyDescent="0.25">
      <c r="A8113">
        <v>613</v>
      </c>
      <c r="B8113" t="s">
        <v>4620</v>
      </c>
      <c r="C8113" t="s">
        <v>8488</v>
      </c>
      <c r="D8113">
        <v>0</v>
      </c>
      <c r="E8113">
        <v>130</v>
      </c>
    </row>
    <row r="8114" spans="1:5" hidden="1" x14ac:dyDescent="0.25">
      <c r="A8114">
        <v>769</v>
      </c>
      <c r="B8114" t="s">
        <v>271</v>
      </c>
      <c r="C8114" t="s">
        <v>8489</v>
      </c>
      <c r="D8114">
        <v>0</v>
      </c>
      <c r="E8114">
        <v>130</v>
      </c>
    </row>
    <row r="8115" spans="1:5" hidden="1" x14ac:dyDescent="0.25">
      <c r="A8115">
        <v>1875</v>
      </c>
      <c r="B8115" t="s">
        <v>107</v>
      </c>
      <c r="C8115" t="s">
        <v>8490</v>
      </c>
      <c r="D8115">
        <v>0</v>
      </c>
      <c r="E8115">
        <v>130</v>
      </c>
    </row>
    <row r="8116" spans="1:5" hidden="1" x14ac:dyDescent="0.25">
      <c r="A8116">
        <v>1761</v>
      </c>
      <c r="B8116" t="s">
        <v>8491</v>
      </c>
      <c r="C8116" t="s">
        <v>8492</v>
      </c>
      <c r="D8116">
        <v>0</v>
      </c>
      <c r="E8116">
        <v>130</v>
      </c>
    </row>
    <row r="8117" spans="1:5" hidden="1" x14ac:dyDescent="0.25">
      <c r="A8117">
        <v>1697</v>
      </c>
      <c r="B8117" t="s">
        <v>163</v>
      </c>
      <c r="C8117" t="s">
        <v>8493</v>
      </c>
      <c r="D8117">
        <v>0</v>
      </c>
      <c r="E8117">
        <v>130</v>
      </c>
    </row>
    <row r="8118" spans="1:5" hidden="1" x14ac:dyDescent="0.25">
      <c r="A8118">
        <v>1355</v>
      </c>
      <c r="B8118" t="s">
        <v>449</v>
      </c>
      <c r="C8118" t="s">
        <v>8494</v>
      </c>
      <c r="D8118">
        <v>0</v>
      </c>
      <c r="E8118">
        <v>130</v>
      </c>
    </row>
    <row r="8119" spans="1:5" hidden="1" x14ac:dyDescent="0.25">
      <c r="A8119">
        <v>1423</v>
      </c>
      <c r="B8119" t="s">
        <v>2534</v>
      </c>
      <c r="C8119" t="s">
        <v>8495</v>
      </c>
      <c r="D8119">
        <v>0</v>
      </c>
      <c r="E8119">
        <v>130</v>
      </c>
    </row>
    <row r="8120" spans="1:5" hidden="1" x14ac:dyDescent="0.25">
      <c r="A8120">
        <v>1355</v>
      </c>
      <c r="B8120" t="s">
        <v>449</v>
      </c>
      <c r="C8120" t="s">
        <v>8496</v>
      </c>
      <c r="D8120">
        <v>0</v>
      </c>
      <c r="E8120">
        <v>130</v>
      </c>
    </row>
    <row r="8121" spans="1:5" hidden="1" x14ac:dyDescent="0.25">
      <c r="A8121">
        <v>2115</v>
      </c>
      <c r="B8121" t="s">
        <v>35</v>
      </c>
      <c r="C8121" t="s">
        <v>8497</v>
      </c>
      <c r="D8121">
        <v>0</v>
      </c>
      <c r="E8121">
        <v>130</v>
      </c>
    </row>
    <row r="8122" spans="1:5" hidden="1" x14ac:dyDescent="0.25">
      <c r="A8122">
        <v>2291</v>
      </c>
      <c r="B8122" t="s">
        <v>86</v>
      </c>
      <c r="C8122" t="s">
        <v>8498</v>
      </c>
      <c r="D8122">
        <v>0</v>
      </c>
      <c r="E8122">
        <v>130</v>
      </c>
    </row>
    <row r="8123" spans="1:5" hidden="1" x14ac:dyDescent="0.25">
      <c r="A8123">
        <v>1167</v>
      </c>
      <c r="B8123" t="s">
        <v>1190</v>
      </c>
      <c r="C8123" t="s">
        <v>8499</v>
      </c>
      <c r="D8123">
        <v>0</v>
      </c>
      <c r="E8123">
        <v>130</v>
      </c>
    </row>
    <row r="8124" spans="1:5" hidden="1" x14ac:dyDescent="0.25">
      <c r="A8124">
        <v>2316</v>
      </c>
      <c r="B8124" t="s">
        <v>42</v>
      </c>
      <c r="C8124" t="s">
        <v>8500</v>
      </c>
      <c r="D8124">
        <v>0</v>
      </c>
      <c r="E8124">
        <v>130</v>
      </c>
    </row>
    <row r="8125" spans="1:5" hidden="1" x14ac:dyDescent="0.25">
      <c r="A8125">
        <v>153</v>
      </c>
      <c r="B8125" t="s">
        <v>523</v>
      </c>
      <c r="C8125" t="s">
        <v>8501</v>
      </c>
      <c r="D8125">
        <v>0</v>
      </c>
      <c r="E8125">
        <v>130</v>
      </c>
    </row>
    <row r="8126" spans="1:5" hidden="1" x14ac:dyDescent="0.25">
      <c r="A8126">
        <v>2292</v>
      </c>
      <c r="B8126" t="s">
        <v>1881</v>
      </c>
      <c r="C8126" t="s">
        <v>8502</v>
      </c>
      <c r="D8126">
        <v>0</v>
      </c>
      <c r="E8126">
        <v>130</v>
      </c>
    </row>
    <row r="8127" spans="1:5" hidden="1" x14ac:dyDescent="0.25">
      <c r="A8127">
        <v>786</v>
      </c>
      <c r="B8127" t="s">
        <v>2669</v>
      </c>
      <c r="C8127" t="s">
        <v>8503</v>
      </c>
      <c r="D8127">
        <v>0</v>
      </c>
      <c r="E8127">
        <v>130</v>
      </c>
    </row>
    <row r="8128" spans="1:5" hidden="1" x14ac:dyDescent="0.25">
      <c r="A8128">
        <v>1778</v>
      </c>
      <c r="B8128" t="s">
        <v>1904</v>
      </c>
      <c r="C8128" t="s">
        <v>8504</v>
      </c>
      <c r="D8128">
        <v>0</v>
      </c>
      <c r="E8128">
        <v>130</v>
      </c>
    </row>
    <row r="8129" spans="1:5" hidden="1" x14ac:dyDescent="0.25">
      <c r="A8129">
        <v>212</v>
      </c>
      <c r="B8129" t="s">
        <v>111</v>
      </c>
      <c r="C8129" t="s">
        <v>8505</v>
      </c>
      <c r="D8129">
        <v>0</v>
      </c>
      <c r="E8129">
        <v>130</v>
      </c>
    </row>
    <row r="8130" spans="1:5" hidden="1" x14ac:dyDescent="0.25">
      <c r="A8130">
        <v>2236</v>
      </c>
      <c r="B8130" t="s">
        <v>90</v>
      </c>
      <c r="C8130" t="s">
        <v>8506</v>
      </c>
      <c r="D8130">
        <v>0</v>
      </c>
      <c r="E8130">
        <v>130</v>
      </c>
    </row>
    <row r="8131" spans="1:5" hidden="1" x14ac:dyDescent="0.25">
      <c r="A8131">
        <v>598</v>
      </c>
      <c r="B8131" t="s">
        <v>662</v>
      </c>
      <c r="C8131" t="s">
        <v>8507</v>
      </c>
      <c r="D8131">
        <v>0</v>
      </c>
      <c r="E8131">
        <v>130</v>
      </c>
    </row>
    <row r="8132" spans="1:5" hidden="1" x14ac:dyDescent="0.25">
      <c r="A8132">
        <v>772</v>
      </c>
      <c r="B8132" t="s">
        <v>740</v>
      </c>
      <c r="C8132" t="s">
        <v>8508</v>
      </c>
      <c r="D8132">
        <v>0</v>
      </c>
      <c r="E8132">
        <v>130</v>
      </c>
    </row>
    <row r="8133" spans="1:5" hidden="1" x14ac:dyDescent="0.25">
      <c r="A8133">
        <v>1894</v>
      </c>
      <c r="B8133" t="s">
        <v>286</v>
      </c>
      <c r="C8133" t="s">
        <v>8509</v>
      </c>
      <c r="D8133">
        <v>0</v>
      </c>
      <c r="E8133">
        <v>130</v>
      </c>
    </row>
    <row r="8134" spans="1:5" hidden="1" x14ac:dyDescent="0.25">
      <c r="A8134">
        <v>988</v>
      </c>
      <c r="B8134" t="s">
        <v>317</v>
      </c>
      <c r="C8134" t="s">
        <v>8510</v>
      </c>
      <c r="D8134">
        <v>0</v>
      </c>
      <c r="E8134">
        <v>130</v>
      </c>
    </row>
    <row r="8135" spans="1:5" hidden="1" x14ac:dyDescent="0.25">
      <c r="A8135">
        <v>1669</v>
      </c>
      <c r="B8135" t="s">
        <v>176</v>
      </c>
      <c r="C8135" t="s">
        <v>8511</v>
      </c>
      <c r="D8135">
        <v>0</v>
      </c>
      <c r="E8135">
        <v>130</v>
      </c>
    </row>
    <row r="8136" spans="1:5" hidden="1" x14ac:dyDescent="0.25">
      <c r="A8136">
        <v>2185</v>
      </c>
      <c r="B8136" t="s">
        <v>510</v>
      </c>
      <c r="C8136" t="s">
        <v>8512</v>
      </c>
      <c r="D8136">
        <v>0</v>
      </c>
      <c r="E8136">
        <v>130</v>
      </c>
    </row>
    <row r="8137" spans="1:5" hidden="1" x14ac:dyDescent="0.25">
      <c r="A8137">
        <v>57</v>
      </c>
      <c r="B8137" t="s">
        <v>406</v>
      </c>
      <c r="C8137" t="s">
        <v>8513</v>
      </c>
      <c r="D8137">
        <v>0</v>
      </c>
      <c r="E8137">
        <v>130</v>
      </c>
    </row>
    <row r="8138" spans="1:5" hidden="1" x14ac:dyDescent="0.25">
      <c r="A8138">
        <v>1393</v>
      </c>
      <c r="B8138" t="s">
        <v>699</v>
      </c>
      <c r="C8138" t="s">
        <v>8514</v>
      </c>
      <c r="D8138">
        <v>0</v>
      </c>
      <c r="E8138">
        <v>130</v>
      </c>
    </row>
    <row r="8139" spans="1:5" hidden="1" x14ac:dyDescent="0.25">
      <c r="A8139">
        <v>1558</v>
      </c>
      <c r="B8139" t="s">
        <v>6349</v>
      </c>
      <c r="C8139" t="s">
        <v>8515</v>
      </c>
      <c r="D8139">
        <v>0</v>
      </c>
      <c r="E8139">
        <v>130</v>
      </c>
    </row>
    <row r="8140" spans="1:5" hidden="1" x14ac:dyDescent="0.25">
      <c r="A8140">
        <v>893</v>
      </c>
      <c r="B8140" t="s">
        <v>80</v>
      </c>
      <c r="C8140" t="s">
        <v>8516</v>
      </c>
      <c r="D8140">
        <v>0</v>
      </c>
      <c r="E8140">
        <v>130</v>
      </c>
    </row>
    <row r="8141" spans="1:5" hidden="1" x14ac:dyDescent="0.25">
      <c r="A8141">
        <v>1875</v>
      </c>
      <c r="B8141" t="s">
        <v>107</v>
      </c>
      <c r="C8141" t="s">
        <v>8517</v>
      </c>
      <c r="D8141">
        <v>0</v>
      </c>
      <c r="E8141">
        <v>130</v>
      </c>
    </row>
    <row r="8142" spans="1:5" hidden="1" x14ac:dyDescent="0.25">
      <c r="A8142">
        <v>1871</v>
      </c>
      <c r="B8142" t="s">
        <v>373</v>
      </c>
      <c r="C8142" t="s">
        <v>8518</v>
      </c>
      <c r="D8142">
        <v>0</v>
      </c>
      <c r="E8142">
        <v>130</v>
      </c>
    </row>
    <row r="8143" spans="1:5" hidden="1" x14ac:dyDescent="0.25">
      <c r="A8143">
        <v>1111</v>
      </c>
      <c r="B8143" t="s">
        <v>30</v>
      </c>
      <c r="C8143" t="s">
        <v>8519</v>
      </c>
      <c r="D8143">
        <v>0</v>
      </c>
      <c r="E8143">
        <v>130</v>
      </c>
    </row>
    <row r="8144" spans="1:5" hidden="1" x14ac:dyDescent="0.25">
      <c r="A8144">
        <v>587</v>
      </c>
      <c r="B8144" t="s">
        <v>289</v>
      </c>
      <c r="C8144" t="s">
        <v>8520</v>
      </c>
      <c r="D8144">
        <v>0</v>
      </c>
      <c r="E8144">
        <v>130</v>
      </c>
    </row>
    <row r="8145" spans="1:5" hidden="1" x14ac:dyDescent="0.25">
      <c r="A8145">
        <v>673</v>
      </c>
      <c r="B8145" t="s">
        <v>172</v>
      </c>
      <c r="C8145" t="s">
        <v>8521</v>
      </c>
      <c r="D8145">
        <v>0</v>
      </c>
      <c r="E8145">
        <v>130</v>
      </c>
    </row>
    <row r="8146" spans="1:5" hidden="1" x14ac:dyDescent="0.25">
      <c r="A8146">
        <v>1727</v>
      </c>
      <c r="B8146" t="s">
        <v>70</v>
      </c>
      <c r="C8146" t="s">
        <v>8522</v>
      </c>
      <c r="D8146">
        <v>0</v>
      </c>
      <c r="E8146">
        <v>130</v>
      </c>
    </row>
    <row r="8147" spans="1:5" hidden="1" x14ac:dyDescent="0.25">
      <c r="A8147">
        <v>2219</v>
      </c>
      <c r="B8147" t="s">
        <v>396</v>
      </c>
      <c r="C8147" t="s">
        <v>8523</v>
      </c>
      <c r="D8147">
        <v>0</v>
      </c>
      <c r="E8147">
        <v>130</v>
      </c>
    </row>
    <row r="8148" spans="1:5" hidden="1" x14ac:dyDescent="0.25">
      <c r="A8148">
        <v>513</v>
      </c>
      <c r="B8148" t="s">
        <v>61</v>
      </c>
      <c r="C8148" t="s">
        <v>8524</v>
      </c>
      <c r="D8148">
        <v>0</v>
      </c>
      <c r="E8148">
        <v>130</v>
      </c>
    </row>
    <row r="8149" spans="1:5" hidden="1" x14ac:dyDescent="0.25">
      <c r="A8149">
        <v>136</v>
      </c>
      <c r="B8149" t="s">
        <v>170</v>
      </c>
      <c r="C8149" t="s">
        <v>8525</v>
      </c>
      <c r="D8149">
        <v>0</v>
      </c>
      <c r="E8149">
        <v>130</v>
      </c>
    </row>
    <row r="8150" spans="1:5" hidden="1" x14ac:dyDescent="0.25">
      <c r="A8150">
        <v>1374</v>
      </c>
      <c r="B8150" t="s">
        <v>1593</v>
      </c>
      <c r="C8150" t="s">
        <v>8526</v>
      </c>
      <c r="D8150">
        <v>0</v>
      </c>
      <c r="E8150">
        <v>130</v>
      </c>
    </row>
    <row r="8151" spans="1:5" hidden="1" x14ac:dyDescent="0.25">
      <c r="A8151">
        <v>943</v>
      </c>
      <c r="B8151" t="s">
        <v>417</v>
      </c>
      <c r="C8151" t="s">
        <v>8527</v>
      </c>
      <c r="D8151">
        <v>0</v>
      </c>
      <c r="E8151">
        <v>130</v>
      </c>
    </row>
    <row r="8152" spans="1:5" hidden="1" x14ac:dyDescent="0.25">
      <c r="A8152">
        <v>1876</v>
      </c>
      <c r="B8152" t="s">
        <v>57</v>
      </c>
      <c r="C8152" t="s">
        <v>8528</v>
      </c>
      <c r="D8152">
        <v>0</v>
      </c>
      <c r="E8152">
        <v>130</v>
      </c>
    </row>
    <row r="8153" spans="1:5" hidden="1" x14ac:dyDescent="0.25">
      <c r="A8153">
        <v>2189</v>
      </c>
      <c r="B8153" t="s">
        <v>37</v>
      </c>
      <c r="C8153" t="s">
        <v>8529</v>
      </c>
      <c r="D8153">
        <v>0</v>
      </c>
      <c r="E8153">
        <v>130</v>
      </c>
    </row>
    <row r="8154" spans="1:5" hidden="1" x14ac:dyDescent="0.25">
      <c r="A8154">
        <v>1279</v>
      </c>
      <c r="B8154" t="s">
        <v>438</v>
      </c>
      <c r="C8154" t="s">
        <v>8530</v>
      </c>
      <c r="D8154">
        <v>0</v>
      </c>
      <c r="E8154">
        <v>130</v>
      </c>
    </row>
    <row r="8155" spans="1:5" hidden="1" x14ac:dyDescent="0.25">
      <c r="A8155">
        <v>2219</v>
      </c>
      <c r="B8155" t="s">
        <v>396</v>
      </c>
      <c r="C8155" t="s">
        <v>8531</v>
      </c>
      <c r="D8155">
        <v>0</v>
      </c>
      <c r="E8155">
        <v>130</v>
      </c>
    </row>
    <row r="8156" spans="1:5" hidden="1" x14ac:dyDescent="0.25">
      <c r="A8156">
        <v>591</v>
      </c>
      <c r="B8156" t="s">
        <v>247</v>
      </c>
      <c r="C8156" t="s">
        <v>8532</v>
      </c>
      <c r="D8156">
        <v>0</v>
      </c>
      <c r="E8156">
        <v>130</v>
      </c>
    </row>
    <row r="8157" spans="1:5" hidden="1" x14ac:dyDescent="0.25">
      <c r="A8157">
        <v>2294</v>
      </c>
      <c r="B8157" t="s">
        <v>71</v>
      </c>
      <c r="C8157" t="s">
        <v>8533</v>
      </c>
      <c r="D8157">
        <v>0</v>
      </c>
      <c r="E8157">
        <v>130</v>
      </c>
    </row>
    <row r="8158" spans="1:5" hidden="1" x14ac:dyDescent="0.25">
      <c r="A8158">
        <v>2226</v>
      </c>
      <c r="B8158" t="s">
        <v>2444</v>
      </c>
      <c r="C8158" t="s">
        <v>8534</v>
      </c>
      <c r="D8158">
        <v>0</v>
      </c>
      <c r="E8158">
        <v>130</v>
      </c>
    </row>
    <row r="8159" spans="1:5" hidden="1" x14ac:dyDescent="0.25">
      <c r="A8159">
        <v>757</v>
      </c>
      <c r="B8159" t="s">
        <v>1900</v>
      </c>
      <c r="C8159" t="s">
        <v>8535</v>
      </c>
      <c r="D8159">
        <v>0</v>
      </c>
      <c r="E8159">
        <v>130</v>
      </c>
    </row>
    <row r="8160" spans="1:5" hidden="1" x14ac:dyDescent="0.25">
      <c r="A8160">
        <v>2189</v>
      </c>
      <c r="B8160" t="s">
        <v>37</v>
      </c>
      <c r="C8160" t="s">
        <v>8536</v>
      </c>
      <c r="D8160">
        <v>0</v>
      </c>
      <c r="E8160">
        <v>130</v>
      </c>
    </row>
    <row r="8161" spans="1:5" hidden="1" x14ac:dyDescent="0.25">
      <c r="A8161">
        <v>153</v>
      </c>
      <c r="B8161" t="s">
        <v>523</v>
      </c>
      <c r="C8161" t="s">
        <v>8537</v>
      </c>
      <c r="D8161">
        <v>0</v>
      </c>
      <c r="E8161">
        <v>130</v>
      </c>
    </row>
    <row r="8162" spans="1:5" hidden="1" x14ac:dyDescent="0.25">
      <c r="A8162">
        <v>317</v>
      </c>
      <c r="B8162" t="s">
        <v>484</v>
      </c>
      <c r="C8162" t="s">
        <v>8538</v>
      </c>
      <c r="D8162">
        <v>0</v>
      </c>
      <c r="E8162">
        <v>130</v>
      </c>
    </row>
    <row r="8163" spans="1:5" hidden="1" x14ac:dyDescent="0.25">
      <c r="A8163">
        <v>1894</v>
      </c>
      <c r="B8163" t="s">
        <v>286</v>
      </c>
      <c r="C8163" t="s">
        <v>8539</v>
      </c>
      <c r="D8163">
        <v>0</v>
      </c>
      <c r="E8163">
        <v>130</v>
      </c>
    </row>
    <row r="8164" spans="1:5" hidden="1" x14ac:dyDescent="0.25">
      <c r="A8164">
        <v>332</v>
      </c>
      <c r="B8164" t="s">
        <v>717</v>
      </c>
      <c r="C8164" t="s">
        <v>8540</v>
      </c>
      <c r="D8164">
        <v>0</v>
      </c>
      <c r="E8164">
        <v>130</v>
      </c>
    </row>
    <row r="8165" spans="1:5" hidden="1" x14ac:dyDescent="0.25">
      <c r="A8165">
        <v>2189</v>
      </c>
      <c r="B8165" t="s">
        <v>37</v>
      </c>
      <c r="C8165" t="s">
        <v>8541</v>
      </c>
      <c r="D8165">
        <v>0</v>
      </c>
      <c r="E8165">
        <v>130</v>
      </c>
    </row>
    <row r="8166" spans="1:5" hidden="1" x14ac:dyDescent="0.25">
      <c r="A8166">
        <v>882</v>
      </c>
      <c r="B8166" t="s">
        <v>6878</v>
      </c>
      <c r="C8166" t="s">
        <v>8542</v>
      </c>
      <c r="D8166">
        <v>0</v>
      </c>
      <c r="E8166">
        <v>131</v>
      </c>
    </row>
    <row r="8167" spans="1:5" hidden="1" x14ac:dyDescent="0.25">
      <c r="A8167">
        <v>1191</v>
      </c>
      <c r="B8167" t="s">
        <v>8543</v>
      </c>
      <c r="C8167" t="s">
        <v>8544</v>
      </c>
      <c r="D8167">
        <v>0</v>
      </c>
      <c r="E8167">
        <v>131</v>
      </c>
    </row>
    <row r="8168" spans="1:5" hidden="1" x14ac:dyDescent="0.25">
      <c r="A8168">
        <v>293</v>
      </c>
      <c r="B8168" t="s">
        <v>313</v>
      </c>
      <c r="C8168" t="s">
        <v>8545</v>
      </c>
      <c r="D8168">
        <v>0</v>
      </c>
      <c r="E8168">
        <v>131</v>
      </c>
    </row>
    <row r="8169" spans="1:5" hidden="1" x14ac:dyDescent="0.25">
      <c r="A8169">
        <v>1781</v>
      </c>
      <c r="B8169" t="s">
        <v>331</v>
      </c>
      <c r="C8169" t="s">
        <v>8546</v>
      </c>
      <c r="D8169">
        <v>0</v>
      </c>
      <c r="E8169">
        <v>131</v>
      </c>
    </row>
    <row r="8170" spans="1:5" hidden="1" x14ac:dyDescent="0.25">
      <c r="A8170">
        <v>893</v>
      </c>
      <c r="B8170" t="s">
        <v>80</v>
      </c>
      <c r="C8170" t="s">
        <v>12844</v>
      </c>
      <c r="D8170">
        <v>0</v>
      </c>
      <c r="E8170">
        <v>0</v>
      </c>
    </row>
    <row r="8171" spans="1:5" hidden="1" x14ac:dyDescent="0.25">
      <c r="A8171">
        <v>382</v>
      </c>
      <c r="B8171" t="s">
        <v>9</v>
      </c>
      <c r="C8171" t="s">
        <v>8547</v>
      </c>
      <c r="D8171">
        <v>0</v>
      </c>
      <c r="E8171">
        <v>131</v>
      </c>
    </row>
    <row r="8172" spans="1:5" hidden="1" x14ac:dyDescent="0.25">
      <c r="A8172">
        <v>2115</v>
      </c>
      <c r="B8172" t="s">
        <v>35</v>
      </c>
      <c r="C8172" t="s">
        <v>8548</v>
      </c>
      <c r="D8172">
        <v>0</v>
      </c>
      <c r="E8172">
        <v>131</v>
      </c>
    </row>
    <row r="8173" spans="1:5" hidden="1" x14ac:dyDescent="0.25">
      <c r="A8173">
        <v>1505</v>
      </c>
      <c r="B8173" t="s">
        <v>224</v>
      </c>
      <c r="C8173" t="s">
        <v>8549</v>
      </c>
      <c r="D8173">
        <v>0</v>
      </c>
      <c r="E8173">
        <v>131</v>
      </c>
    </row>
    <row r="8174" spans="1:5" hidden="1" x14ac:dyDescent="0.25">
      <c r="A8174">
        <v>136</v>
      </c>
      <c r="B8174" t="s">
        <v>170</v>
      </c>
      <c r="C8174" t="s">
        <v>8550</v>
      </c>
      <c r="D8174">
        <v>0</v>
      </c>
      <c r="E8174">
        <v>131</v>
      </c>
    </row>
    <row r="8175" spans="1:5" hidden="1" x14ac:dyDescent="0.25">
      <c r="A8175">
        <v>1559</v>
      </c>
      <c r="B8175" t="s">
        <v>1172</v>
      </c>
      <c r="C8175" t="s">
        <v>8551</v>
      </c>
      <c r="D8175">
        <v>0</v>
      </c>
      <c r="E8175">
        <v>131</v>
      </c>
    </row>
    <row r="8176" spans="1:5" hidden="1" x14ac:dyDescent="0.25">
      <c r="A8176">
        <v>345</v>
      </c>
      <c r="B8176" t="s">
        <v>356</v>
      </c>
      <c r="C8176" t="s">
        <v>8552</v>
      </c>
      <c r="D8176">
        <v>0</v>
      </c>
      <c r="E8176">
        <v>131</v>
      </c>
    </row>
    <row r="8177" spans="1:5" hidden="1" x14ac:dyDescent="0.25">
      <c r="A8177">
        <v>797</v>
      </c>
      <c r="B8177" t="s">
        <v>631</v>
      </c>
      <c r="C8177" t="s">
        <v>8553</v>
      </c>
      <c r="D8177">
        <v>0</v>
      </c>
      <c r="E8177">
        <v>131</v>
      </c>
    </row>
    <row r="8178" spans="1:5" hidden="1" x14ac:dyDescent="0.25">
      <c r="A8178">
        <v>969</v>
      </c>
      <c r="B8178" t="s">
        <v>2109</v>
      </c>
      <c r="C8178" t="s">
        <v>8554</v>
      </c>
      <c r="D8178">
        <v>0</v>
      </c>
      <c r="E8178">
        <v>131</v>
      </c>
    </row>
    <row r="8179" spans="1:5" hidden="1" x14ac:dyDescent="0.25">
      <c r="A8179">
        <v>1111</v>
      </c>
      <c r="B8179" t="s">
        <v>30</v>
      </c>
      <c r="C8179" t="s">
        <v>8555</v>
      </c>
      <c r="D8179">
        <v>0</v>
      </c>
      <c r="E8179">
        <v>131</v>
      </c>
    </row>
    <row r="8180" spans="1:5" hidden="1" x14ac:dyDescent="0.25">
      <c r="A8180">
        <v>1163</v>
      </c>
      <c r="B8180" t="s">
        <v>987</v>
      </c>
      <c r="C8180" t="s">
        <v>8556</v>
      </c>
      <c r="D8180">
        <v>0</v>
      </c>
      <c r="E8180">
        <v>131</v>
      </c>
    </row>
    <row r="8181" spans="1:5" hidden="1" x14ac:dyDescent="0.25">
      <c r="A8181">
        <v>513</v>
      </c>
      <c r="B8181" t="s">
        <v>61</v>
      </c>
      <c r="C8181" t="s">
        <v>8557</v>
      </c>
      <c r="D8181">
        <v>0</v>
      </c>
      <c r="E8181">
        <v>131</v>
      </c>
    </row>
    <row r="8182" spans="1:5" hidden="1" x14ac:dyDescent="0.25">
      <c r="A8182">
        <v>511</v>
      </c>
      <c r="B8182" t="s">
        <v>239</v>
      </c>
      <c r="C8182" t="s">
        <v>8558</v>
      </c>
      <c r="D8182">
        <v>0</v>
      </c>
      <c r="E8182">
        <v>131</v>
      </c>
    </row>
    <row r="8183" spans="1:5" hidden="1" x14ac:dyDescent="0.25">
      <c r="A8183">
        <v>1875</v>
      </c>
      <c r="B8183" t="s">
        <v>107</v>
      </c>
      <c r="C8183" t="s">
        <v>8559</v>
      </c>
      <c r="D8183">
        <v>0</v>
      </c>
      <c r="E8183">
        <v>131</v>
      </c>
    </row>
    <row r="8184" spans="1:5" hidden="1" x14ac:dyDescent="0.25">
      <c r="A8184">
        <v>1317</v>
      </c>
      <c r="B8184" t="s">
        <v>825</v>
      </c>
      <c r="C8184" t="s">
        <v>8560</v>
      </c>
      <c r="D8184">
        <v>0</v>
      </c>
      <c r="E8184">
        <v>131</v>
      </c>
    </row>
    <row r="8185" spans="1:5" hidden="1" x14ac:dyDescent="0.25">
      <c r="A8185">
        <v>174</v>
      </c>
      <c r="B8185" t="s">
        <v>144</v>
      </c>
      <c r="C8185" t="s">
        <v>8561</v>
      </c>
      <c r="D8185">
        <v>0</v>
      </c>
      <c r="E8185">
        <v>131</v>
      </c>
    </row>
    <row r="8186" spans="1:5" hidden="1" x14ac:dyDescent="0.25">
      <c r="A8186">
        <v>96</v>
      </c>
      <c r="B8186" t="s">
        <v>310</v>
      </c>
      <c r="C8186" t="s">
        <v>8562</v>
      </c>
      <c r="D8186">
        <v>0</v>
      </c>
      <c r="E8186">
        <v>131</v>
      </c>
    </row>
    <row r="8187" spans="1:5" hidden="1" x14ac:dyDescent="0.25">
      <c r="A8187">
        <v>405</v>
      </c>
      <c r="B8187" t="s">
        <v>189</v>
      </c>
      <c r="C8187" t="s">
        <v>8563</v>
      </c>
      <c r="D8187">
        <v>0</v>
      </c>
      <c r="E8187">
        <v>131</v>
      </c>
    </row>
    <row r="8188" spans="1:5" hidden="1" x14ac:dyDescent="0.25">
      <c r="A8188">
        <v>414</v>
      </c>
      <c r="B8188" t="s">
        <v>49</v>
      </c>
      <c r="C8188" t="s">
        <v>8564</v>
      </c>
      <c r="D8188">
        <v>0</v>
      </c>
      <c r="E8188">
        <v>131</v>
      </c>
    </row>
    <row r="8189" spans="1:5" hidden="1" x14ac:dyDescent="0.25">
      <c r="A8189">
        <v>2289</v>
      </c>
      <c r="B8189" t="s">
        <v>471</v>
      </c>
      <c r="C8189" t="s">
        <v>8565</v>
      </c>
      <c r="D8189">
        <v>0</v>
      </c>
      <c r="E8189">
        <v>131</v>
      </c>
    </row>
    <row r="8190" spans="1:5" hidden="1" x14ac:dyDescent="0.25">
      <c r="A8190">
        <v>2142</v>
      </c>
      <c r="B8190" t="s">
        <v>156</v>
      </c>
      <c r="C8190" t="s">
        <v>8566</v>
      </c>
      <c r="D8190">
        <v>0</v>
      </c>
      <c r="E8190">
        <v>131</v>
      </c>
    </row>
    <row r="8191" spans="1:5" hidden="1" x14ac:dyDescent="0.25">
      <c r="A8191">
        <v>2258</v>
      </c>
      <c r="B8191" t="s">
        <v>683</v>
      </c>
      <c r="C8191" t="s">
        <v>8567</v>
      </c>
      <c r="D8191">
        <v>0</v>
      </c>
      <c r="E8191">
        <v>131</v>
      </c>
    </row>
    <row r="8192" spans="1:5" hidden="1" x14ac:dyDescent="0.25">
      <c r="A8192">
        <v>1834</v>
      </c>
      <c r="B8192" t="s">
        <v>3934</v>
      </c>
      <c r="C8192" t="s">
        <v>8568</v>
      </c>
      <c r="D8192">
        <v>0</v>
      </c>
      <c r="E8192">
        <v>131</v>
      </c>
    </row>
    <row r="8193" spans="1:5" hidden="1" x14ac:dyDescent="0.25">
      <c r="A8193">
        <v>1237</v>
      </c>
      <c r="B8193" t="s">
        <v>15</v>
      </c>
      <c r="C8193" t="s">
        <v>12845</v>
      </c>
      <c r="D8193">
        <v>0</v>
      </c>
      <c r="E8193">
        <v>0</v>
      </c>
    </row>
    <row r="8194" spans="1:5" hidden="1" x14ac:dyDescent="0.25">
      <c r="A8194">
        <v>2189</v>
      </c>
      <c r="B8194" t="s">
        <v>37</v>
      </c>
      <c r="C8194" t="s">
        <v>8569</v>
      </c>
      <c r="D8194">
        <v>0</v>
      </c>
      <c r="E8194">
        <v>131</v>
      </c>
    </row>
    <row r="8195" spans="1:5" hidden="1" x14ac:dyDescent="0.25">
      <c r="A8195">
        <v>1876</v>
      </c>
      <c r="B8195" t="s">
        <v>57</v>
      </c>
      <c r="C8195" t="s">
        <v>8570</v>
      </c>
      <c r="D8195">
        <v>0</v>
      </c>
      <c r="E8195">
        <v>131</v>
      </c>
    </row>
    <row r="8196" spans="1:5" hidden="1" x14ac:dyDescent="0.25">
      <c r="A8196">
        <v>661</v>
      </c>
      <c r="B8196" t="s">
        <v>124</v>
      </c>
      <c r="C8196" t="s">
        <v>8571</v>
      </c>
      <c r="D8196">
        <v>0</v>
      </c>
      <c r="E8196">
        <v>131</v>
      </c>
    </row>
    <row r="8197" spans="1:5" hidden="1" x14ac:dyDescent="0.25">
      <c r="A8197">
        <v>846</v>
      </c>
      <c r="B8197" t="s">
        <v>344</v>
      </c>
      <c r="C8197" t="s">
        <v>8572</v>
      </c>
      <c r="D8197">
        <v>0</v>
      </c>
      <c r="E8197">
        <v>131</v>
      </c>
    </row>
    <row r="8198" spans="1:5" hidden="1" x14ac:dyDescent="0.25">
      <c r="A8198">
        <v>1111</v>
      </c>
      <c r="B8198" t="s">
        <v>30</v>
      </c>
      <c r="C8198" t="s">
        <v>8573</v>
      </c>
      <c r="D8198">
        <v>0</v>
      </c>
      <c r="E8198">
        <v>131</v>
      </c>
    </row>
    <row r="8199" spans="1:5" hidden="1" x14ac:dyDescent="0.25">
      <c r="A8199">
        <v>414</v>
      </c>
      <c r="B8199" t="s">
        <v>49</v>
      </c>
      <c r="C8199" t="s">
        <v>8574</v>
      </c>
      <c r="D8199">
        <v>0</v>
      </c>
      <c r="E8199">
        <v>131</v>
      </c>
    </row>
    <row r="8200" spans="1:5" hidden="1" x14ac:dyDescent="0.25">
      <c r="A8200">
        <v>174</v>
      </c>
      <c r="B8200" t="s">
        <v>144</v>
      </c>
      <c r="C8200" t="s">
        <v>8575</v>
      </c>
      <c r="D8200">
        <v>0</v>
      </c>
      <c r="E8200">
        <v>131</v>
      </c>
    </row>
    <row r="8201" spans="1:5" hidden="1" x14ac:dyDescent="0.25">
      <c r="A8201">
        <v>2115</v>
      </c>
      <c r="B8201" t="s">
        <v>35</v>
      </c>
      <c r="C8201" t="s">
        <v>8576</v>
      </c>
      <c r="D8201">
        <v>0</v>
      </c>
      <c r="E8201">
        <v>131</v>
      </c>
    </row>
    <row r="8202" spans="1:5" hidden="1" x14ac:dyDescent="0.25">
      <c r="A8202">
        <v>1271</v>
      </c>
      <c r="B8202" t="s">
        <v>1254</v>
      </c>
      <c r="C8202" t="s">
        <v>8577</v>
      </c>
      <c r="D8202">
        <v>0</v>
      </c>
      <c r="E8202">
        <v>131</v>
      </c>
    </row>
    <row r="8203" spans="1:5" hidden="1" x14ac:dyDescent="0.25">
      <c r="A8203">
        <v>1697</v>
      </c>
      <c r="B8203" t="s">
        <v>163</v>
      </c>
      <c r="C8203" t="s">
        <v>8578</v>
      </c>
      <c r="D8203">
        <v>0</v>
      </c>
      <c r="E8203">
        <v>131</v>
      </c>
    </row>
    <row r="8204" spans="1:5" hidden="1" x14ac:dyDescent="0.25">
      <c r="A8204">
        <v>299</v>
      </c>
      <c r="B8204" t="s">
        <v>2653</v>
      </c>
      <c r="C8204" t="s">
        <v>8579</v>
      </c>
      <c r="D8204">
        <v>0</v>
      </c>
      <c r="E8204">
        <v>131</v>
      </c>
    </row>
    <row r="8205" spans="1:5" hidden="1" x14ac:dyDescent="0.25">
      <c r="A8205">
        <v>1111</v>
      </c>
      <c r="B8205" t="s">
        <v>30</v>
      </c>
      <c r="C8205" t="s">
        <v>8580</v>
      </c>
      <c r="D8205">
        <v>0</v>
      </c>
      <c r="E8205">
        <v>131</v>
      </c>
    </row>
    <row r="8206" spans="1:5" hidden="1" x14ac:dyDescent="0.25">
      <c r="A8206">
        <v>1111</v>
      </c>
      <c r="B8206" t="s">
        <v>30</v>
      </c>
      <c r="C8206" t="s">
        <v>8581</v>
      </c>
      <c r="D8206">
        <v>0</v>
      </c>
      <c r="E8206">
        <v>131</v>
      </c>
    </row>
    <row r="8207" spans="1:5" hidden="1" x14ac:dyDescent="0.25">
      <c r="A8207">
        <v>2115</v>
      </c>
      <c r="B8207" t="s">
        <v>35</v>
      </c>
      <c r="C8207" t="s">
        <v>8582</v>
      </c>
      <c r="D8207">
        <v>0</v>
      </c>
      <c r="E8207">
        <v>131</v>
      </c>
    </row>
    <row r="8208" spans="1:5" hidden="1" x14ac:dyDescent="0.25">
      <c r="A8208">
        <v>1009</v>
      </c>
      <c r="B8208" t="s">
        <v>116</v>
      </c>
      <c r="C8208" t="s">
        <v>8583</v>
      </c>
      <c r="D8208">
        <v>0</v>
      </c>
      <c r="E8208">
        <v>131</v>
      </c>
    </row>
    <row r="8209" spans="1:5" hidden="1" x14ac:dyDescent="0.25">
      <c r="A8209">
        <v>265</v>
      </c>
      <c r="B8209" t="s">
        <v>256</v>
      </c>
      <c r="C8209" t="s">
        <v>8584</v>
      </c>
      <c r="D8209">
        <v>0</v>
      </c>
      <c r="E8209">
        <v>131</v>
      </c>
    </row>
    <row r="8210" spans="1:5" hidden="1" x14ac:dyDescent="0.25">
      <c r="A8210">
        <v>2236</v>
      </c>
      <c r="B8210" t="s">
        <v>90</v>
      </c>
      <c r="C8210" t="s">
        <v>8585</v>
      </c>
      <c r="D8210">
        <v>0</v>
      </c>
      <c r="E8210">
        <v>131</v>
      </c>
    </row>
    <row r="8211" spans="1:5" hidden="1" x14ac:dyDescent="0.25">
      <c r="A8211">
        <v>1669</v>
      </c>
      <c r="B8211" t="s">
        <v>176</v>
      </c>
      <c r="C8211" t="s">
        <v>8586</v>
      </c>
      <c r="D8211">
        <v>0</v>
      </c>
      <c r="E8211">
        <v>131</v>
      </c>
    </row>
    <row r="8212" spans="1:5" hidden="1" x14ac:dyDescent="0.25">
      <c r="A8212">
        <v>1093</v>
      </c>
      <c r="B8212" t="s">
        <v>1351</v>
      </c>
      <c r="C8212" t="s">
        <v>8587</v>
      </c>
      <c r="D8212">
        <v>0</v>
      </c>
      <c r="E8212">
        <v>131</v>
      </c>
    </row>
    <row r="8213" spans="1:5" hidden="1" x14ac:dyDescent="0.25">
      <c r="A8213">
        <v>1355</v>
      </c>
      <c r="B8213" t="s">
        <v>449</v>
      </c>
      <c r="C8213" t="s">
        <v>8588</v>
      </c>
      <c r="D8213">
        <v>0</v>
      </c>
      <c r="E8213">
        <v>131</v>
      </c>
    </row>
    <row r="8214" spans="1:5" hidden="1" x14ac:dyDescent="0.25">
      <c r="A8214">
        <v>1040</v>
      </c>
      <c r="B8214" t="s">
        <v>1898</v>
      </c>
      <c r="C8214" t="s">
        <v>8589</v>
      </c>
      <c r="D8214">
        <v>0</v>
      </c>
      <c r="E8214">
        <v>131</v>
      </c>
    </row>
    <row r="8215" spans="1:5" hidden="1" x14ac:dyDescent="0.25">
      <c r="A8215">
        <v>1068</v>
      </c>
      <c r="B8215" t="s">
        <v>595</v>
      </c>
      <c r="C8215" t="s">
        <v>8590</v>
      </c>
      <c r="D8215">
        <v>0</v>
      </c>
      <c r="E8215">
        <v>131</v>
      </c>
    </row>
    <row r="8216" spans="1:5" hidden="1" x14ac:dyDescent="0.25">
      <c r="A8216">
        <v>1111</v>
      </c>
      <c r="B8216" t="s">
        <v>30</v>
      </c>
      <c r="C8216" t="s">
        <v>8591</v>
      </c>
      <c r="D8216">
        <v>0</v>
      </c>
      <c r="E8216">
        <v>131</v>
      </c>
    </row>
    <row r="8217" spans="1:5" hidden="1" x14ac:dyDescent="0.25">
      <c r="A8217">
        <v>265</v>
      </c>
      <c r="B8217" t="s">
        <v>256</v>
      </c>
      <c r="C8217" t="s">
        <v>8592</v>
      </c>
      <c r="D8217">
        <v>0</v>
      </c>
      <c r="E8217">
        <v>131</v>
      </c>
    </row>
    <row r="8218" spans="1:5" hidden="1" x14ac:dyDescent="0.25">
      <c r="A8218">
        <v>1050</v>
      </c>
      <c r="B8218" t="s">
        <v>2660</v>
      </c>
      <c r="C8218" t="s">
        <v>8593</v>
      </c>
      <c r="D8218">
        <v>0</v>
      </c>
      <c r="E8218">
        <v>131</v>
      </c>
    </row>
    <row r="8219" spans="1:5" hidden="1" x14ac:dyDescent="0.25">
      <c r="A8219">
        <v>435</v>
      </c>
      <c r="B8219" t="s">
        <v>126</v>
      </c>
      <c r="C8219" t="s">
        <v>8594</v>
      </c>
      <c r="D8219">
        <v>0</v>
      </c>
      <c r="E8219">
        <v>131</v>
      </c>
    </row>
    <row r="8220" spans="1:5" hidden="1" x14ac:dyDescent="0.25">
      <c r="A8220">
        <v>574</v>
      </c>
      <c r="B8220" t="s">
        <v>976</v>
      </c>
      <c r="C8220" t="s">
        <v>8595</v>
      </c>
      <c r="D8220">
        <v>0</v>
      </c>
      <c r="E8220">
        <v>131</v>
      </c>
    </row>
    <row r="8221" spans="1:5" hidden="1" x14ac:dyDescent="0.25">
      <c r="A8221">
        <v>1894</v>
      </c>
      <c r="B8221" t="s">
        <v>286</v>
      </c>
      <c r="C8221" t="s">
        <v>8596</v>
      </c>
      <c r="D8221">
        <v>0</v>
      </c>
      <c r="E8221">
        <v>131</v>
      </c>
    </row>
    <row r="8222" spans="1:5" hidden="1" x14ac:dyDescent="0.25">
      <c r="A8222">
        <v>2291</v>
      </c>
      <c r="B8222" t="s">
        <v>86</v>
      </c>
      <c r="C8222" t="s">
        <v>8597</v>
      </c>
      <c r="D8222">
        <v>0</v>
      </c>
      <c r="E8222">
        <v>132</v>
      </c>
    </row>
    <row r="8223" spans="1:5" hidden="1" x14ac:dyDescent="0.25">
      <c r="A8223">
        <v>365</v>
      </c>
      <c r="B8223" t="s">
        <v>109</v>
      </c>
      <c r="C8223" t="s">
        <v>8598</v>
      </c>
      <c r="D8223">
        <v>0</v>
      </c>
      <c r="E8223">
        <v>132</v>
      </c>
    </row>
    <row r="8224" spans="1:5" hidden="1" x14ac:dyDescent="0.25">
      <c r="A8224">
        <v>1206</v>
      </c>
      <c r="B8224" t="s">
        <v>2639</v>
      </c>
      <c r="C8224" t="s">
        <v>8599</v>
      </c>
      <c r="D8224">
        <v>0</v>
      </c>
      <c r="E8224">
        <v>132</v>
      </c>
    </row>
    <row r="8225" spans="1:5" hidden="1" x14ac:dyDescent="0.25">
      <c r="A8225">
        <v>513</v>
      </c>
      <c r="B8225" t="s">
        <v>61</v>
      </c>
      <c r="C8225" t="s">
        <v>8600</v>
      </c>
      <c r="D8225">
        <v>0</v>
      </c>
      <c r="E8225">
        <v>132</v>
      </c>
    </row>
    <row r="8226" spans="1:5" hidden="1" x14ac:dyDescent="0.25">
      <c r="A8226">
        <v>1894</v>
      </c>
      <c r="B8226" t="s">
        <v>286</v>
      </c>
      <c r="C8226" t="s">
        <v>8601</v>
      </c>
      <c r="D8226">
        <v>0</v>
      </c>
      <c r="E8226">
        <v>132</v>
      </c>
    </row>
    <row r="8227" spans="1:5" hidden="1" x14ac:dyDescent="0.25">
      <c r="A8227">
        <v>2115</v>
      </c>
      <c r="B8227" t="s">
        <v>35</v>
      </c>
      <c r="C8227" t="s">
        <v>8602</v>
      </c>
      <c r="D8227">
        <v>0</v>
      </c>
      <c r="E8227">
        <v>132</v>
      </c>
    </row>
    <row r="8228" spans="1:5" hidden="1" x14ac:dyDescent="0.25">
      <c r="A8228">
        <v>433</v>
      </c>
      <c r="B8228" t="s">
        <v>419</v>
      </c>
      <c r="C8228" t="s">
        <v>8603</v>
      </c>
      <c r="D8228">
        <v>0</v>
      </c>
      <c r="E8228">
        <v>132</v>
      </c>
    </row>
    <row r="8229" spans="1:5" hidden="1" x14ac:dyDescent="0.25">
      <c r="A8229">
        <v>2316</v>
      </c>
      <c r="B8229" t="s">
        <v>42</v>
      </c>
      <c r="C8229" t="s">
        <v>8604</v>
      </c>
      <c r="D8229">
        <v>0</v>
      </c>
      <c r="E8229">
        <v>132</v>
      </c>
    </row>
    <row r="8230" spans="1:5" hidden="1" x14ac:dyDescent="0.25">
      <c r="A8230">
        <v>961</v>
      </c>
      <c r="B8230" t="s">
        <v>152</v>
      </c>
      <c r="C8230" t="s">
        <v>8605</v>
      </c>
      <c r="D8230">
        <v>0</v>
      </c>
      <c r="E8230">
        <v>132</v>
      </c>
    </row>
    <row r="8231" spans="1:5" hidden="1" x14ac:dyDescent="0.25">
      <c r="A8231">
        <v>212</v>
      </c>
      <c r="B8231" t="s">
        <v>111</v>
      </c>
      <c r="C8231" t="s">
        <v>8606</v>
      </c>
      <c r="D8231">
        <v>0</v>
      </c>
      <c r="E8231">
        <v>132</v>
      </c>
    </row>
    <row r="8232" spans="1:5" hidden="1" x14ac:dyDescent="0.25">
      <c r="A8232">
        <v>1756</v>
      </c>
      <c r="B8232" t="s">
        <v>6230</v>
      </c>
      <c r="C8232" t="s">
        <v>8607</v>
      </c>
      <c r="D8232">
        <v>0</v>
      </c>
      <c r="E8232">
        <v>132</v>
      </c>
    </row>
    <row r="8233" spans="1:5" hidden="1" x14ac:dyDescent="0.25">
      <c r="A8233">
        <v>890</v>
      </c>
      <c r="B8233" t="s">
        <v>952</v>
      </c>
      <c r="C8233" t="s">
        <v>8608</v>
      </c>
      <c r="D8233">
        <v>0</v>
      </c>
      <c r="E8233">
        <v>132</v>
      </c>
    </row>
    <row r="8234" spans="1:5" hidden="1" x14ac:dyDescent="0.25">
      <c r="A8234">
        <v>1700</v>
      </c>
      <c r="B8234" t="s">
        <v>625</v>
      </c>
      <c r="C8234" t="s">
        <v>8609</v>
      </c>
      <c r="D8234">
        <v>0</v>
      </c>
      <c r="E8234">
        <v>132</v>
      </c>
    </row>
    <row r="8235" spans="1:5" hidden="1" x14ac:dyDescent="0.25">
      <c r="A8235">
        <v>1709</v>
      </c>
      <c r="B8235" t="s">
        <v>541</v>
      </c>
      <c r="C8235" t="s">
        <v>8610</v>
      </c>
      <c r="D8235">
        <v>0</v>
      </c>
      <c r="E8235">
        <v>132</v>
      </c>
    </row>
    <row r="8236" spans="1:5" hidden="1" x14ac:dyDescent="0.25">
      <c r="A8236">
        <v>2152</v>
      </c>
      <c r="B8236" t="s">
        <v>589</v>
      </c>
      <c r="C8236" t="s">
        <v>8611</v>
      </c>
      <c r="D8236">
        <v>0</v>
      </c>
      <c r="E8236">
        <v>132</v>
      </c>
    </row>
    <row r="8237" spans="1:5" hidden="1" x14ac:dyDescent="0.25">
      <c r="A8237">
        <v>2103</v>
      </c>
      <c r="B8237" t="s">
        <v>226</v>
      </c>
      <c r="C8237" t="s">
        <v>8612</v>
      </c>
      <c r="D8237">
        <v>0</v>
      </c>
      <c r="E8237">
        <v>132</v>
      </c>
    </row>
    <row r="8238" spans="1:5" hidden="1" x14ac:dyDescent="0.25">
      <c r="A8238">
        <v>1129</v>
      </c>
      <c r="B8238" t="s">
        <v>88</v>
      </c>
      <c r="C8238" t="s">
        <v>8613</v>
      </c>
      <c r="D8238">
        <v>0</v>
      </c>
      <c r="E8238">
        <v>132</v>
      </c>
    </row>
    <row r="8239" spans="1:5" hidden="1" x14ac:dyDescent="0.25">
      <c r="A8239">
        <v>414</v>
      </c>
      <c r="B8239" t="s">
        <v>49</v>
      </c>
      <c r="C8239" t="s">
        <v>8614</v>
      </c>
      <c r="D8239">
        <v>0</v>
      </c>
      <c r="E8239">
        <v>132</v>
      </c>
    </row>
    <row r="8240" spans="1:5" hidden="1" x14ac:dyDescent="0.25">
      <c r="A8240">
        <v>1432</v>
      </c>
      <c r="B8240" t="s">
        <v>233</v>
      </c>
      <c r="C8240" t="s">
        <v>8615</v>
      </c>
      <c r="D8240">
        <v>0</v>
      </c>
      <c r="E8240">
        <v>132</v>
      </c>
    </row>
    <row r="8241" spans="1:5" hidden="1" x14ac:dyDescent="0.25">
      <c r="A8241">
        <v>1876</v>
      </c>
      <c r="B8241" t="s">
        <v>57</v>
      </c>
      <c r="C8241" t="s">
        <v>8616</v>
      </c>
      <c r="D8241">
        <v>0</v>
      </c>
      <c r="E8241">
        <v>132</v>
      </c>
    </row>
    <row r="8242" spans="1:5" hidden="1" x14ac:dyDescent="0.25">
      <c r="A8242">
        <v>1864</v>
      </c>
      <c r="B8242" t="s">
        <v>254</v>
      </c>
      <c r="C8242" t="s">
        <v>8617</v>
      </c>
      <c r="D8242">
        <v>0</v>
      </c>
      <c r="E8242">
        <v>132</v>
      </c>
    </row>
    <row r="8243" spans="1:5" hidden="1" x14ac:dyDescent="0.25">
      <c r="A8243">
        <v>2236</v>
      </c>
      <c r="B8243" t="s">
        <v>90</v>
      </c>
      <c r="C8243" t="e">
        <f>-hablaba sin énfasis, tranquilamente, con esa llama bulliciosa en los Ojos que había sorprendido a Alberto- y evitaremos las escenas</f>
        <v>#NAME?</v>
      </c>
      <c r="D8243">
        <v>0</v>
      </c>
      <c r="E8243">
        <v>132</v>
      </c>
    </row>
    <row r="8244" spans="1:5" hidden="1" x14ac:dyDescent="0.25">
      <c r="A8244">
        <v>2206</v>
      </c>
      <c r="B8244" t="s">
        <v>8210</v>
      </c>
      <c r="C8244" t="s">
        <v>8618</v>
      </c>
      <c r="D8244">
        <v>0</v>
      </c>
      <c r="E8244">
        <v>132</v>
      </c>
    </row>
    <row r="8245" spans="1:5" hidden="1" x14ac:dyDescent="0.25">
      <c r="A8245">
        <v>846</v>
      </c>
      <c r="B8245" t="s">
        <v>344</v>
      </c>
      <c r="C8245" t="s">
        <v>8619</v>
      </c>
      <c r="D8245">
        <v>0</v>
      </c>
      <c r="E8245">
        <v>132</v>
      </c>
    </row>
    <row r="8246" spans="1:5" hidden="1" x14ac:dyDescent="0.25">
      <c r="A8246">
        <v>931</v>
      </c>
      <c r="B8246" t="s">
        <v>3068</v>
      </c>
      <c r="C8246" t="s">
        <v>8620</v>
      </c>
      <c r="D8246">
        <v>0</v>
      </c>
      <c r="E8246">
        <v>132</v>
      </c>
    </row>
    <row r="8247" spans="1:5" hidden="1" x14ac:dyDescent="0.25">
      <c r="A8247">
        <v>414</v>
      </c>
      <c r="B8247" t="s">
        <v>49</v>
      </c>
      <c r="C8247" t="s">
        <v>8621</v>
      </c>
      <c r="D8247">
        <v>0</v>
      </c>
      <c r="E8247">
        <v>132</v>
      </c>
    </row>
    <row r="8248" spans="1:5" hidden="1" x14ac:dyDescent="0.25">
      <c r="A8248">
        <v>414</v>
      </c>
      <c r="B8248" t="s">
        <v>49</v>
      </c>
      <c r="C8248" t="s">
        <v>8622</v>
      </c>
      <c r="D8248">
        <v>0</v>
      </c>
      <c r="E8248">
        <v>132</v>
      </c>
    </row>
    <row r="8249" spans="1:5" hidden="1" x14ac:dyDescent="0.25">
      <c r="A8249">
        <v>1464</v>
      </c>
      <c r="B8249" t="s">
        <v>55</v>
      </c>
      <c r="C8249" t="s">
        <v>8623</v>
      </c>
      <c r="D8249">
        <v>0</v>
      </c>
      <c r="E8249">
        <v>132</v>
      </c>
    </row>
    <row r="8250" spans="1:5" hidden="1" x14ac:dyDescent="0.25">
      <c r="A8250">
        <v>382</v>
      </c>
      <c r="B8250" t="s">
        <v>9</v>
      </c>
      <c r="C8250" t="s">
        <v>8624</v>
      </c>
      <c r="D8250">
        <v>0</v>
      </c>
      <c r="E8250">
        <v>132</v>
      </c>
    </row>
    <row r="8251" spans="1:5" hidden="1" x14ac:dyDescent="0.25">
      <c r="A8251">
        <v>636</v>
      </c>
      <c r="B8251" t="s">
        <v>296</v>
      </c>
      <c r="C8251" t="s">
        <v>8625</v>
      </c>
      <c r="D8251">
        <v>0</v>
      </c>
      <c r="E8251">
        <v>132</v>
      </c>
    </row>
    <row r="8252" spans="1:5" hidden="1" x14ac:dyDescent="0.25">
      <c r="A8252">
        <v>765</v>
      </c>
      <c r="B8252" t="s">
        <v>752</v>
      </c>
      <c r="C8252" t="s">
        <v>8626</v>
      </c>
      <c r="D8252">
        <v>0</v>
      </c>
      <c r="E8252">
        <v>132</v>
      </c>
    </row>
    <row r="8253" spans="1:5" hidden="1" x14ac:dyDescent="0.25">
      <c r="A8253">
        <v>1575</v>
      </c>
      <c r="B8253" t="s">
        <v>19</v>
      </c>
      <c r="C8253" t="s">
        <v>8627</v>
      </c>
      <c r="D8253">
        <v>0</v>
      </c>
      <c r="E8253">
        <v>132</v>
      </c>
    </row>
    <row r="8254" spans="1:5" hidden="1" x14ac:dyDescent="0.25">
      <c r="A8254">
        <v>1860</v>
      </c>
      <c r="B8254" t="s">
        <v>348</v>
      </c>
      <c r="C8254" t="s">
        <v>8628</v>
      </c>
      <c r="D8254">
        <v>0</v>
      </c>
      <c r="E8254">
        <v>132</v>
      </c>
    </row>
    <row r="8255" spans="1:5" hidden="1" x14ac:dyDescent="0.25">
      <c r="A8255">
        <v>1871</v>
      </c>
      <c r="B8255" t="s">
        <v>373</v>
      </c>
      <c r="C8255" t="s">
        <v>8629</v>
      </c>
      <c r="D8255">
        <v>0</v>
      </c>
      <c r="E8255">
        <v>132</v>
      </c>
    </row>
    <row r="8256" spans="1:5" hidden="1" x14ac:dyDescent="0.25">
      <c r="A8256">
        <v>2115</v>
      </c>
      <c r="B8256" t="s">
        <v>35</v>
      </c>
      <c r="C8256" t="s">
        <v>8630</v>
      </c>
      <c r="D8256">
        <v>0</v>
      </c>
      <c r="E8256">
        <v>132</v>
      </c>
    </row>
    <row r="8257" spans="1:5" hidden="1" x14ac:dyDescent="0.25">
      <c r="A8257">
        <v>317</v>
      </c>
      <c r="B8257" t="s">
        <v>484</v>
      </c>
      <c r="C8257" t="s">
        <v>8631</v>
      </c>
      <c r="D8257">
        <v>0</v>
      </c>
      <c r="E8257">
        <v>132</v>
      </c>
    </row>
    <row r="8258" spans="1:5" hidden="1" x14ac:dyDescent="0.25">
      <c r="A8258">
        <v>1876</v>
      </c>
      <c r="B8258" t="s">
        <v>57</v>
      </c>
      <c r="C8258" t="s">
        <v>8632</v>
      </c>
      <c r="D8258">
        <v>0</v>
      </c>
      <c r="E8258">
        <v>132</v>
      </c>
    </row>
    <row r="8259" spans="1:5" hidden="1" x14ac:dyDescent="0.25">
      <c r="A8259">
        <v>797</v>
      </c>
      <c r="B8259" t="s">
        <v>631</v>
      </c>
      <c r="C8259" t="s">
        <v>8633</v>
      </c>
      <c r="D8259">
        <v>0</v>
      </c>
      <c r="E8259">
        <v>132</v>
      </c>
    </row>
    <row r="8260" spans="1:5" hidden="1" x14ac:dyDescent="0.25">
      <c r="A8260">
        <v>513</v>
      </c>
      <c r="B8260" t="s">
        <v>61</v>
      </c>
      <c r="C8260" t="s">
        <v>8634</v>
      </c>
      <c r="D8260">
        <v>0</v>
      </c>
      <c r="E8260">
        <v>132</v>
      </c>
    </row>
    <row r="8261" spans="1:5" hidden="1" x14ac:dyDescent="0.25">
      <c r="A8261">
        <v>1253</v>
      </c>
      <c r="B8261" t="s">
        <v>205</v>
      </c>
      <c r="C8261" t="s">
        <v>8635</v>
      </c>
      <c r="D8261">
        <v>0</v>
      </c>
      <c r="E8261">
        <v>132</v>
      </c>
    </row>
    <row r="8262" spans="1:5" hidden="1" x14ac:dyDescent="0.25">
      <c r="A8262">
        <v>1111</v>
      </c>
      <c r="B8262" t="s">
        <v>30</v>
      </c>
      <c r="C8262" t="s">
        <v>8636</v>
      </c>
      <c r="D8262">
        <v>0</v>
      </c>
      <c r="E8262">
        <v>132</v>
      </c>
    </row>
    <row r="8263" spans="1:5" hidden="1" x14ac:dyDescent="0.25">
      <c r="A8263">
        <v>2115</v>
      </c>
      <c r="B8263" t="s">
        <v>35</v>
      </c>
      <c r="C8263" t="s">
        <v>8637</v>
      </c>
      <c r="D8263">
        <v>0</v>
      </c>
      <c r="E8263">
        <v>132</v>
      </c>
    </row>
    <row r="8264" spans="1:5" hidden="1" x14ac:dyDescent="0.25">
      <c r="A8264">
        <v>1237</v>
      </c>
      <c r="B8264" t="s">
        <v>15</v>
      </c>
      <c r="C8264" t="s">
        <v>8638</v>
      </c>
      <c r="D8264">
        <v>0</v>
      </c>
      <c r="E8264">
        <v>132</v>
      </c>
    </row>
    <row r="8265" spans="1:5" hidden="1" x14ac:dyDescent="0.25">
      <c r="A8265">
        <v>797</v>
      </c>
      <c r="B8265" t="s">
        <v>631</v>
      </c>
      <c r="C8265" t="s">
        <v>8639</v>
      </c>
      <c r="D8265">
        <v>0</v>
      </c>
      <c r="E8265">
        <v>132</v>
      </c>
    </row>
    <row r="8266" spans="1:5" hidden="1" x14ac:dyDescent="0.25">
      <c r="A8266">
        <v>1781</v>
      </c>
      <c r="B8266" t="s">
        <v>331</v>
      </c>
      <c r="C8266" t="s">
        <v>8640</v>
      </c>
      <c r="D8266">
        <v>0</v>
      </c>
      <c r="E8266">
        <v>132</v>
      </c>
    </row>
    <row r="8267" spans="1:5" hidden="1" x14ac:dyDescent="0.25">
      <c r="A8267">
        <v>500</v>
      </c>
      <c r="B8267" t="s">
        <v>278</v>
      </c>
      <c r="C8267" t="s">
        <v>8641</v>
      </c>
      <c r="D8267">
        <v>0</v>
      </c>
      <c r="E8267">
        <v>132</v>
      </c>
    </row>
    <row r="8268" spans="1:5" hidden="1" x14ac:dyDescent="0.25">
      <c r="A8268">
        <v>1111</v>
      </c>
      <c r="B8268" t="s">
        <v>30</v>
      </c>
      <c r="C8268" t="s">
        <v>8642</v>
      </c>
      <c r="D8268">
        <v>0</v>
      </c>
      <c r="E8268">
        <v>132</v>
      </c>
    </row>
    <row r="8269" spans="1:5" hidden="1" x14ac:dyDescent="0.25">
      <c r="A8269">
        <v>827</v>
      </c>
      <c r="B8269" t="s">
        <v>591</v>
      </c>
      <c r="C8269" t="s">
        <v>8643</v>
      </c>
      <c r="D8269">
        <v>0</v>
      </c>
      <c r="E8269">
        <v>132</v>
      </c>
    </row>
    <row r="8270" spans="1:5" hidden="1" x14ac:dyDescent="0.25">
      <c r="A8270">
        <v>275</v>
      </c>
      <c r="B8270" t="s">
        <v>33</v>
      </c>
      <c r="C8270" t="s">
        <v>8644</v>
      </c>
      <c r="D8270">
        <v>0</v>
      </c>
      <c r="E8270">
        <v>132</v>
      </c>
    </row>
    <row r="8271" spans="1:5" hidden="1" x14ac:dyDescent="0.25">
      <c r="A8271">
        <v>432</v>
      </c>
      <c r="B8271" t="s">
        <v>815</v>
      </c>
      <c r="C8271" t="s">
        <v>8645</v>
      </c>
      <c r="D8271">
        <v>0</v>
      </c>
      <c r="E8271">
        <v>132</v>
      </c>
    </row>
    <row r="8272" spans="1:5" hidden="1" x14ac:dyDescent="0.25">
      <c r="A8272">
        <v>513</v>
      </c>
      <c r="B8272" t="s">
        <v>61</v>
      </c>
      <c r="C8272" t="s">
        <v>8646</v>
      </c>
      <c r="D8272">
        <v>0</v>
      </c>
      <c r="E8272">
        <v>132</v>
      </c>
    </row>
    <row r="8273" spans="1:5" hidden="1" x14ac:dyDescent="0.25">
      <c r="A8273">
        <v>1271</v>
      </c>
      <c r="B8273" t="s">
        <v>1254</v>
      </c>
      <c r="C8273" t="s">
        <v>8647</v>
      </c>
      <c r="D8273">
        <v>0</v>
      </c>
      <c r="E8273">
        <v>133</v>
      </c>
    </row>
    <row r="8274" spans="1:5" hidden="1" x14ac:dyDescent="0.25">
      <c r="A8274">
        <v>2316</v>
      </c>
      <c r="B8274" t="s">
        <v>42</v>
      </c>
      <c r="C8274" t="s">
        <v>8648</v>
      </c>
      <c r="D8274">
        <v>0</v>
      </c>
      <c r="E8274">
        <v>133</v>
      </c>
    </row>
    <row r="8275" spans="1:5" hidden="1" x14ac:dyDescent="0.25">
      <c r="A8275">
        <v>2122</v>
      </c>
      <c r="B8275" t="s">
        <v>7314</v>
      </c>
      <c r="C8275" t="s">
        <v>8649</v>
      </c>
      <c r="D8275">
        <v>0</v>
      </c>
      <c r="E8275">
        <v>133</v>
      </c>
    </row>
    <row r="8276" spans="1:5" hidden="1" x14ac:dyDescent="0.25">
      <c r="A8276">
        <v>495</v>
      </c>
      <c r="B8276" t="s">
        <v>1149</v>
      </c>
      <c r="C8276" t="s">
        <v>8650</v>
      </c>
      <c r="D8276">
        <v>0</v>
      </c>
      <c r="E8276">
        <v>133</v>
      </c>
    </row>
    <row r="8277" spans="1:5" hidden="1" x14ac:dyDescent="0.25">
      <c r="A8277">
        <v>138</v>
      </c>
      <c r="B8277" t="s">
        <v>5722</v>
      </c>
      <c r="C8277" t="s">
        <v>8651</v>
      </c>
      <c r="D8277">
        <v>0</v>
      </c>
      <c r="E8277">
        <v>133</v>
      </c>
    </row>
    <row r="8278" spans="1:5" hidden="1" x14ac:dyDescent="0.25">
      <c r="A8278">
        <v>2189</v>
      </c>
      <c r="B8278" t="s">
        <v>37</v>
      </c>
      <c r="C8278" t="s">
        <v>8652</v>
      </c>
      <c r="D8278">
        <v>0</v>
      </c>
      <c r="E8278">
        <v>133</v>
      </c>
    </row>
    <row r="8279" spans="1:5" hidden="1" x14ac:dyDescent="0.25">
      <c r="A8279">
        <v>1225</v>
      </c>
      <c r="B8279" t="s">
        <v>44</v>
      </c>
      <c r="C8279" t="s">
        <v>8653</v>
      </c>
      <c r="D8279">
        <v>0</v>
      </c>
      <c r="E8279">
        <v>133</v>
      </c>
    </row>
    <row r="8280" spans="1:5" hidden="1" x14ac:dyDescent="0.25">
      <c r="A8280">
        <v>1959</v>
      </c>
      <c r="B8280" t="s">
        <v>545</v>
      </c>
      <c r="C8280" t="s">
        <v>8654</v>
      </c>
      <c r="D8280">
        <v>0</v>
      </c>
      <c r="E8280">
        <v>133</v>
      </c>
    </row>
    <row r="8281" spans="1:5" hidden="1" x14ac:dyDescent="0.25">
      <c r="A8281">
        <v>1111</v>
      </c>
      <c r="B8281" t="s">
        <v>30</v>
      </c>
      <c r="C8281" t="s">
        <v>8655</v>
      </c>
      <c r="D8281">
        <v>0</v>
      </c>
      <c r="E8281">
        <v>133</v>
      </c>
    </row>
    <row r="8282" spans="1:5" hidden="1" x14ac:dyDescent="0.25">
      <c r="A8282">
        <v>1667</v>
      </c>
      <c r="B8282" t="s">
        <v>4553</v>
      </c>
      <c r="C8282" t="s">
        <v>8656</v>
      </c>
      <c r="D8282">
        <v>0</v>
      </c>
      <c r="E8282">
        <v>133</v>
      </c>
    </row>
    <row r="8283" spans="1:5" hidden="1" x14ac:dyDescent="0.25">
      <c r="A8283">
        <v>513</v>
      </c>
      <c r="B8283" t="s">
        <v>61</v>
      </c>
      <c r="C8283" t="s">
        <v>8657</v>
      </c>
      <c r="D8283">
        <v>0</v>
      </c>
      <c r="E8283">
        <v>133</v>
      </c>
    </row>
    <row r="8284" spans="1:5" hidden="1" x14ac:dyDescent="0.25">
      <c r="A8284">
        <v>1946</v>
      </c>
      <c r="B8284" t="s">
        <v>8658</v>
      </c>
      <c r="C8284" t="s">
        <v>8659</v>
      </c>
      <c r="D8284">
        <v>0</v>
      </c>
      <c r="E8284">
        <v>133</v>
      </c>
    </row>
    <row r="8285" spans="1:5" hidden="1" x14ac:dyDescent="0.25">
      <c r="A8285">
        <v>96</v>
      </c>
      <c r="B8285" t="s">
        <v>310</v>
      </c>
      <c r="C8285" t="s">
        <v>8660</v>
      </c>
      <c r="D8285">
        <v>0</v>
      </c>
      <c r="E8285">
        <v>133</v>
      </c>
    </row>
    <row r="8286" spans="1:5" hidden="1" x14ac:dyDescent="0.25">
      <c r="A8286">
        <v>414</v>
      </c>
      <c r="B8286" t="s">
        <v>49</v>
      </c>
      <c r="C8286" t="s">
        <v>8661</v>
      </c>
      <c r="D8286">
        <v>0</v>
      </c>
      <c r="E8286">
        <v>133</v>
      </c>
    </row>
    <row r="8287" spans="1:5" hidden="1" x14ac:dyDescent="0.25">
      <c r="A8287">
        <v>513</v>
      </c>
      <c r="B8287" t="s">
        <v>61</v>
      </c>
      <c r="C8287" t="s">
        <v>8662</v>
      </c>
      <c r="D8287">
        <v>0</v>
      </c>
      <c r="E8287">
        <v>133</v>
      </c>
    </row>
    <row r="8288" spans="1:5" hidden="1" x14ac:dyDescent="0.25">
      <c r="A8288">
        <v>1429</v>
      </c>
      <c r="B8288" t="s">
        <v>637</v>
      </c>
      <c r="C8288" t="s">
        <v>8663</v>
      </c>
      <c r="D8288">
        <v>0</v>
      </c>
      <c r="E8288">
        <v>133</v>
      </c>
    </row>
    <row r="8289" spans="1:5" hidden="1" x14ac:dyDescent="0.25">
      <c r="A8289">
        <v>1225</v>
      </c>
      <c r="B8289" t="s">
        <v>44</v>
      </c>
      <c r="C8289" t="s">
        <v>8664</v>
      </c>
      <c r="D8289">
        <v>0</v>
      </c>
      <c r="E8289">
        <v>133</v>
      </c>
    </row>
    <row r="8290" spans="1:5" hidden="1" x14ac:dyDescent="0.25">
      <c r="A8290">
        <v>769</v>
      </c>
      <c r="B8290" t="s">
        <v>271</v>
      </c>
      <c r="C8290" t="s">
        <v>8665</v>
      </c>
      <c r="D8290">
        <v>0</v>
      </c>
      <c r="E8290">
        <v>133</v>
      </c>
    </row>
    <row r="8291" spans="1:5" hidden="1" x14ac:dyDescent="0.25">
      <c r="A8291">
        <v>2294</v>
      </c>
      <c r="B8291" t="s">
        <v>71</v>
      </c>
      <c r="C8291" t="s">
        <v>8666</v>
      </c>
      <c r="D8291">
        <v>0</v>
      </c>
      <c r="E8291">
        <v>133</v>
      </c>
    </row>
    <row r="8292" spans="1:5" hidden="1" x14ac:dyDescent="0.25">
      <c r="A8292">
        <v>1358</v>
      </c>
      <c r="B8292" t="s">
        <v>1509</v>
      </c>
      <c r="C8292" t="s">
        <v>8667</v>
      </c>
      <c r="D8292">
        <v>0</v>
      </c>
      <c r="E8292">
        <v>133</v>
      </c>
    </row>
    <row r="8293" spans="1:5" hidden="1" x14ac:dyDescent="0.25">
      <c r="A8293">
        <v>1111</v>
      </c>
      <c r="B8293" t="s">
        <v>30</v>
      </c>
      <c r="C8293" t="s">
        <v>8668</v>
      </c>
      <c r="D8293">
        <v>0</v>
      </c>
      <c r="E8293">
        <v>133</v>
      </c>
    </row>
    <row r="8294" spans="1:5" hidden="1" x14ac:dyDescent="0.25">
      <c r="A8294">
        <v>2294</v>
      </c>
      <c r="B8294" t="s">
        <v>71</v>
      </c>
      <c r="C8294" t="s">
        <v>8669</v>
      </c>
      <c r="D8294">
        <v>0</v>
      </c>
      <c r="E8294">
        <v>133</v>
      </c>
    </row>
    <row r="8295" spans="1:5" hidden="1" x14ac:dyDescent="0.25">
      <c r="A8295">
        <v>1763</v>
      </c>
      <c r="B8295" t="s">
        <v>4397</v>
      </c>
      <c r="C8295" t="s">
        <v>8670</v>
      </c>
      <c r="D8295">
        <v>0</v>
      </c>
      <c r="E8295">
        <v>133</v>
      </c>
    </row>
    <row r="8296" spans="1:5" hidden="1" x14ac:dyDescent="0.25">
      <c r="A8296">
        <v>395</v>
      </c>
      <c r="B8296" t="s">
        <v>5896</v>
      </c>
      <c r="C8296" t="s">
        <v>8671</v>
      </c>
      <c r="D8296">
        <v>0</v>
      </c>
      <c r="E8296">
        <v>133</v>
      </c>
    </row>
    <row r="8297" spans="1:5" hidden="1" x14ac:dyDescent="0.25">
      <c r="A8297">
        <v>941</v>
      </c>
      <c r="B8297" t="s">
        <v>409</v>
      </c>
      <c r="C8297" t="s">
        <v>8672</v>
      </c>
      <c r="D8297">
        <v>0</v>
      </c>
      <c r="E8297">
        <v>133</v>
      </c>
    </row>
    <row r="8298" spans="1:5" hidden="1" x14ac:dyDescent="0.25">
      <c r="A8298">
        <v>2115</v>
      </c>
      <c r="B8298" t="s">
        <v>35</v>
      </c>
      <c r="C8298" t="s">
        <v>8673</v>
      </c>
      <c r="D8298">
        <v>0</v>
      </c>
      <c r="E8298">
        <v>133</v>
      </c>
    </row>
    <row r="8299" spans="1:5" hidden="1" x14ac:dyDescent="0.25">
      <c r="A8299">
        <v>317</v>
      </c>
      <c r="B8299" t="s">
        <v>484</v>
      </c>
      <c r="C8299" t="s">
        <v>8674</v>
      </c>
      <c r="D8299">
        <v>0</v>
      </c>
      <c r="E8299">
        <v>133</v>
      </c>
    </row>
    <row r="8300" spans="1:5" hidden="1" x14ac:dyDescent="0.25">
      <c r="A8300">
        <v>1299</v>
      </c>
      <c r="B8300" t="s">
        <v>94</v>
      </c>
      <c r="C8300" t="s">
        <v>8675</v>
      </c>
      <c r="D8300">
        <v>0</v>
      </c>
      <c r="E8300">
        <v>133</v>
      </c>
    </row>
    <row r="8301" spans="1:5" hidden="1" x14ac:dyDescent="0.25">
      <c r="A8301">
        <v>1959</v>
      </c>
      <c r="B8301" t="s">
        <v>545</v>
      </c>
      <c r="C8301" t="s">
        <v>8676</v>
      </c>
      <c r="D8301">
        <v>0</v>
      </c>
      <c r="E8301">
        <v>133</v>
      </c>
    </row>
    <row r="8302" spans="1:5" hidden="1" x14ac:dyDescent="0.25">
      <c r="A8302">
        <v>833</v>
      </c>
      <c r="B8302" t="s">
        <v>8677</v>
      </c>
      <c r="C8302" t="s">
        <v>8678</v>
      </c>
      <c r="D8302">
        <v>0</v>
      </c>
      <c r="E8302">
        <v>133</v>
      </c>
    </row>
    <row r="8303" spans="1:5" hidden="1" x14ac:dyDescent="0.25">
      <c r="A8303">
        <v>1402</v>
      </c>
      <c r="B8303" t="s">
        <v>96</v>
      </c>
      <c r="C8303" t="s">
        <v>8679</v>
      </c>
      <c r="D8303">
        <v>0</v>
      </c>
      <c r="E8303">
        <v>133</v>
      </c>
    </row>
    <row r="8304" spans="1:5" hidden="1" x14ac:dyDescent="0.25">
      <c r="A8304">
        <v>1669</v>
      </c>
      <c r="B8304" t="s">
        <v>176</v>
      </c>
      <c r="C8304" t="s">
        <v>8680</v>
      </c>
      <c r="D8304">
        <v>0</v>
      </c>
      <c r="E8304">
        <v>133</v>
      </c>
    </row>
    <row r="8305" spans="1:5" hidden="1" x14ac:dyDescent="0.25">
      <c r="A8305">
        <v>2115</v>
      </c>
      <c r="B8305" t="s">
        <v>35</v>
      </c>
      <c r="C8305" t="s">
        <v>8681</v>
      </c>
      <c r="D8305">
        <v>0</v>
      </c>
      <c r="E8305">
        <v>133</v>
      </c>
    </row>
    <row r="8306" spans="1:5" hidden="1" x14ac:dyDescent="0.25">
      <c r="A8306">
        <v>220</v>
      </c>
      <c r="B8306" t="s">
        <v>5737</v>
      </c>
      <c r="C8306" t="s">
        <v>8682</v>
      </c>
      <c r="D8306">
        <v>0</v>
      </c>
      <c r="E8306">
        <v>133</v>
      </c>
    </row>
    <row r="8307" spans="1:5" hidden="1" x14ac:dyDescent="0.25">
      <c r="A8307">
        <v>1876</v>
      </c>
      <c r="B8307" t="s">
        <v>57</v>
      </c>
      <c r="C8307" t="s">
        <v>8683</v>
      </c>
      <c r="D8307">
        <v>0</v>
      </c>
      <c r="E8307">
        <v>133</v>
      </c>
    </row>
    <row r="8308" spans="1:5" hidden="1" x14ac:dyDescent="0.25">
      <c r="A8308">
        <v>1237</v>
      </c>
      <c r="B8308" t="s">
        <v>15</v>
      </c>
      <c r="C8308" t="s">
        <v>8684</v>
      </c>
      <c r="D8308">
        <v>0</v>
      </c>
      <c r="E8308">
        <v>133</v>
      </c>
    </row>
    <row r="8309" spans="1:5" hidden="1" x14ac:dyDescent="0.25">
      <c r="A8309">
        <v>1555</v>
      </c>
      <c r="B8309" t="s">
        <v>737</v>
      </c>
      <c r="C8309" t="s">
        <v>8685</v>
      </c>
      <c r="D8309">
        <v>0</v>
      </c>
      <c r="E8309">
        <v>133</v>
      </c>
    </row>
    <row r="8310" spans="1:5" hidden="1" x14ac:dyDescent="0.25">
      <c r="A8310">
        <v>1124</v>
      </c>
      <c r="B8310" t="s">
        <v>4923</v>
      </c>
      <c r="C8310" t="s">
        <v>8686</v>
      </c>
      <c r="D8310">
        <v>0</v>
      </c>
      <c r="E8310">
        <v>133</v>
      </c>
    </row>
    <row r="8311" spans="1:5" hidden="1" x14ac:dyDescent="0.25">
      <c r="A8311">
        <v>283</v>
      </c>
      <c r="B8311" t="s">
        <v>105</v>
      </c>
      <c r="C8311" t="s">
        <v>8687</v>
      </c>
      <c r="D8311">
        <v>0</v>
      </c>
      <c r="E8311">
        <v>133</v>
      </c>
    </row>
    <row r="8312" spans="1:5" hidden="1" x14ac:dyDescent="0.25">
      <c r="A8312">
        <v>1111</v>
      </c>
      <c r="B8312" t="s">
        <v>30</v>
      </c>
      <c r="C8312" t="s">
        <v>8688</v>
      </c>
      <c r="D8312">
        <v>0</v>
      </c>
      <c r="E8312">
        <v>133</v>
      </c>
    </row>
    <row r="8313" spans="1:5" hidden="1" x14ac:dyDescent="0.25">
      <c r="A8313">
        <v>1727</v>
      </c>
      <c r="B8313" t="s">
        <v>70</v>
      </c>
      <c r="C8313" t="s">
        <v>8689</v>
      </c>
      <c r="D8313">
        <v>0</v>
      </c>
      <c r="E8313">
        <v>133</v>
      </c>
    </row>
    <row r="8314" spans="1:5" hidden="1" x14ac:dyDescent="0.25">
      <c r="A8314">
        <v>1111</v>
      </c>
      <c r="B8314" t="s">
        <v>30</v>
      </c>
      <c r="C8314" t="s">
        <v>8690</v>
      </c>
      <c r="D8314">
        <v>0</v>
      </c>
      <c r="E8314">
        <v>133</v>
      </c>
    </row>
    <row r="8315" spans="1:5" hidden="1" x14ac:dyDescent="0.25">
      <c r="A8315">
        <v>1894</v>
      </c>
      <c r="B8315" t="s">
        <v>286</v>
      </c>
      <c r="C8315" t="s">
        <v>8691</v>
      </c>
      <c r="D8315">
        <v>0</v>
      </c>
      <c r="E8315">
        <v>133</v>
      </c>
    </row>
    <row r="8316" spans="1:5" hidden="1" x14ac:dyDescent="0.25">
      <c r="A8316">
        <v>340</v>
      </c>
      <c r="B8316" t="s">
        <v>564</v>
      </c>
      <c r="C8316" t="s">
        <v>8692</v>
      </c>
      <c r="D8316">
        <v>0</v>
      </c>
      <c r="E8316">
        <v>133</v>
      </c>
    </row>
    <row r="8317" spans="1:5" hidden="1" x14ac:dyDescent="0.25">
      <c r="A8317">
        <v>1865</v>
      </c>
      <c r="B8317" t="s">
        <v>63</v>
      </c>
      <c r="C8317" t="s">
        <v>8693</v>
      </c>
      <c r="D8317">
        <v>0</v>
      </c>
      <c r="E8317">
        <v>133</v>
      </c>
    </row>
    <row r="8318" spans="1:5" hidden="1" x14ac:dyDescent="0.25">
      <c r="A8318">
        <v>1575</v>
      </c>
      <c r="B8318" t="s">
        <v>19</v>
      </c>
      <c r="C8318" t="s">
        <v>8694</v>
      </c>
      <c r="D8318">
        <v>0</v>
      </c>
      <c r="E8318">
        <v>133</v>
      </c>
    </row>
    <row r="8319" spans="1:5" hidden="1" x14ac:dyDescent="0.25">
      <c r="A8319">
        <v>2035</v>
      </c>
      <c r="B8319" t="s">
        <v>284</v>
      </c>
      <c r="C8319" t="s">
        <v>8695</v>
      </c>
      <c r="D8319">
        <v>0</v>
      </c>
      <c r="E8319">
        <v>133</v>
      </c>
    </row>
    <row r="8320" spans="1:5" hidden="1" x14ac:dyDescent="0.25">
      <c r="A8320">
        <v>1876</v>
      </c>
      <c r="B8320" t="s">
        <v>57</v>
      </c>
      <c r="C8320" t="s">
        <v>8696</v>
      </c>
      <c r="D8320">
        <v>0</v>
      </c>
      <c r="E8320">
        <v>133</v>
      </c>
    </row>
    <row r="8321" spans="1:5" hidden="1" x14ac:dyDescent="0.25">
      <c r="A8321">
        <v>96</v>
      </c>
      <c r="B8321" t="s">
        <v>310</v>
      </c>
      <c r="C8321" t="s">
        <v>8697</v>
      </c>
      <c r="D8321">
        <v>0</v>
      </c>
      <c r="E8321">
        <v>133</v>
      </c>
    </row>
    <row r="8322" spans="1:5" hidden="1" x14ac:dyDescent="0.25">
      <c r="A8322">
        <v>1781</v>
      </c>
      <c r="B8322" t="s">
        <v>331</v>
      </c>
      <c r="C8322" t="s">
        <v>8698</v>
      </c>
      <c r="D8322">
        <v>0</v>
      </c>
      <c r="E8322">
        <v>133</v>
      </c>
    </row>
    <row r="8323" spans="1:5" hidden="1" x14ac:dyDescent="0.25">
      <c r="A8323">
        <v>984</v>
      </c>
      <c r="B8323" t="s">
        <v>1646</v>
      </c>
      <c r="C8323" t="s">
        <v>8699</v>
      </c>
      <c r="D8323">
        <v>0</v>
      </c>
      <c r="E8323">
        <v>133</v>
      </c>
    </row>
    <row r="8324" spans="1:5" hidden="1" x14ac:dyDescent="0.25">
      <c r="A8324">
        <v>265</v>
      </c>
      <c r="B8324" t="s">
        <v>256</v>
      </c>
      <c r="C8324" t="s">
        <v>8700</v>
      </c>
      <c r="D8324">
        <v>0</v>
      </c>
      <c r="E8324">
        <v>133</v>
      </c>
    </row>
    <row r="8325" spans="1:5" hidden="1" x14ac:dyDescent="0.25">
      <c r="A8325">
        <v>293</v>
      </c>
      <c r="B8325" t="s">
        <v>313</v>
      </c>
      <c r="C8325" t="s">
        <v>8701</v>
      </c>
      <c r="D8325">
        <v>0</v>
      </c>
      <c r="E8325">
        <v>133</v>
      </c>
    </row>
    <row r="8326" spans="1:5" hidden="1" x14ac:dyDescent="0.25">
      <c r="A8326">
        <v>513</v>
      </c>
      <c r="B8326" t="s">
        <v>61</v>
      </c>
      <c r="C8326" t="s">
        <v>8702</v>
      </c>
      <c r="D8326">
        <v>0</v>
      </c>
      <c r="E8326">
        <v>133</v>
      </c>
    </row>
    <row r="8327" spans="1:5" hidden="1" x14ac:dyDescent="0.25">
      <c r="A8327">
        <v>265</v>
      </c>
      <c r="B8327" t="s">
        <v>256</v>
      </c>
      <c r="C8327" t="s">
        <v>8703</v>
      </c>
      <c r="D8327">
        <v>0</v>
      </c>
      <c r="E8327">
        <v>133</v>
      </c>
    </row>
    <row r="8328" spans="1:5" hidden="1" x14ac:dyDescent="0.25">
      <c r="A8328">
        <v>2291</v>
      </c>
      <c r="B8328" t="s">
        <v>86</v>
      </c>
      <c r="C8328" t="s">
        <v>8704</v>
      </c>
      <c r="D8328">
        <v>0</v>
      </c>
      <c r="E8328">
        <v>133</v>
      </c>
    </row>
    <row r="8329" spans="1:5" hidden="1" x14ac:dyDescent="0.25">
      <c r="A8329">
        <v>1046</v>
      </c>
      <c r="B8329" t="s">
        <v>136</v>
      </c>
      <c r="C8329" t="s">
        <v>8705</v>
      </c>
      <c r="D8329">
        <v>0</v>
      </c>
      <c r="E8329">
        <v>133</v>
      </c>
    </row>
    <row r="8330" spans="1:5" hidden="1" x14ac:dyDescent="0.25">
      <c r="A8330">
        <v>2142</v>
      </c>
      <c r="B8330" t="s">
        <v>156</v>
      </c>
      <c r="C8330" t="s">
        <v>8706</v>
      </c>
      <c r="D8330">
        <v>0</v>
      </c>
      <c r="E8330">
        <v>133</v>
      </c>
    </row>
    <row r="8331" spans="1:5" hidden="1" x14ac:dyDescent="0.25">
      <c r="A8331">
        <v>1046</v>
      </c>
      <c r="B8331" t="s">
        <v>136</v>
      </c>
      <c r="C8331" t="s">
        <v>8707</v>
      </c>
      <c r="D8331">
        <v>0</v>
      </c>
      <c r="E8331">
        <v>133</v>
      </c>
    </row>
    <row r="8332" spans="1:5" hidden="1" x14ac:dyDescent="0.25">
      <c r="A8332">
        <v>1781</v>
      </c>
      <c r="B8332" t="s">
        <v>331</v>
      </c>
      <c r="C8332" t="s">
        <v>8708</v>
      </c>
      <c r="D8332">
        <v>0</v>
      </c>
      <c r="E8332">
        <v>133</v>
      </c>
    </row>
    <row r="8333" spans="1:5" hidden="1" x14ac:dyDescent="0.25">
      <c r="A8333">
        <v>1860</v>
      </c>
      <c r="B8333" t="s">
        <v>348</v>
      </c>
      <c r="C8333" t="s">
        <v>8709</v>
      </c>
      <c r="D8333">
        <v>0</v>
      </c>
      <c r="E8333">
        <v>133</v>
      </c>
    </row>
    <row r="8334" spans="1:5" hidden="1" x14ac:dyDescent="0.25">
      <c r="A8334">
        <v>1894</v>
      </c>
      <c r="B8334" t="s">
        <v>286</v>
      </c>
      <c r="C8334" t="s">
        <v>8710</v>
      </c>
      <c r="D8334">
        <v>0</v>
      </c>
      <c r="E8334">
        <v>133</v>
      </c>
    </row>
    <row r="8335" spans="1:5" hidden="1" x14ac:dyDescent="0.25">
      <c r="A8335">
        <v>2115</v>
      </c>
      <c r="B8335" t="s">
        <v>35</v>
      </c>
      <c r="C8335" t="s">
        <v>8711</v>
      </c>
      <c r="D8335">
        <v>0</v>
      </c>
      <c r="E8335">
        <v>133</v>
      </c>
    </row>
    <row r="8336" spans="1:5" hidden="1" x14ac:dyDescent="0.25">
      <c r="A8336">
        <v>1080</v>
      </c>
      <c r="B8336" t="s">
        <v>1008</v>
      </c>
      <c r="C8336" t="s">
        <v>8712</v>
      </c>
      <c r="D8336">
        <v>0</v>
      </c>
      <c r="E8336">
        <v>133</v>
      </c>
    </row>
    <row r="8337" spans="1:5" hidden="1" x14ac:dyDescent="0.25">
      <c r="A8337">
        <v>1111</v>
      </c>
      <c r="B8337" t="s">
        <v>30</v>
      </c>
      <c r="C8337" t="s">
        <v>8713</v>
      </c>
      <c r="D8337">
        <v>0</v>
      </c>
      <c r="E8337">
        <v>133</v>
      </c>
    </row>
    <row r="8338" spans="1:5" hidden="1" x14ac:dyDescent="0.25">
      <c r="A8338">
        <v>2236</v>
      </c>
      <c r="B8338" t="s">
        <v>90</v>
      </c>
      <c r="C8338" t="s">
        <v>8714</v>
      </c>
      <c r="D8338">
        <v>0</v>
      </c>
      <c r="E8338">
        <v>133</v>
      </c>
    </row>
    <row r="8339" spans="1:5" hidden="1" x14ac:dyDescent="0.25">
      <c r="A8339">
        <v>1502</v>
      </c>
      <c r="B8339" t="s">
        <v>847</v>
      </c>
      <c r="C8339" t="s">
        <v>8715</v>
      </c>
      <c r="D8339">
        <v>0</v>
      </c>
      <c r="E8339">
        <v>134</v>
      </c>
    </row>
    <row r="8340" spans="1:5" hidden="1" x14ac:dyDescent="0.25">
      <c r="A8340">
        <v>430</v>
      </c>
      <c r="B8340" t="s">
        <v>219</v>
      </c>
      <c r="C8340" t="s">
        <v>8716</v>
      </c>
      <c r="D8340">
        <v>0</v>
      </c>
      <c r="E8340">
        <v>134</v>
      </c>
    </row>
    <row r="8341" spans="1:5" hidden="1" x14ac:dyDescent="0.25">
      <c r="A8341">
        <v>2236</v>
      </c>
      <c r="B8341" t="s">
        <v>90</v>
      </c>
      <c r="C8341" t="s">
        <v>8717</v>
      </c>
      <c r="D8341">
        <v>0</v>
      </c>
      <c r="E8341">
        <v>134</v>
      </c>
    </row>
    <row r="8342" spans="1:5" hidden="1" x14ac:dyDescent="0.25">
      <c r="A8342">
        <v>243</v>
      </c>
      <c r="B8342" t="s">
        <v>276</v>
      </c>
      <c r="C8342" t="s">
        <v>8718</v>
      </c>
      <c r="D8342">
        <v>0</v>
      </c>
      <c r="E8342">
        <v>134</v>
      </c>
    </row>
    <row r="8343" spans="1:5" hidden="1" x14ac:dyDescent="0.25">
      <c r="A8343">
        <v>1432</v>
      </c>
      <c r="B8343" t="s">
        <v>233</v>
      </c>
      <c r="C8343" t="s">
        <v>8719</v>
      </c>
      <c r="D8343">
        <v>0</v>
      </c>
      <c r="E8343">
        <v>134</v>
      </c>
    </row>
    <row r="8344" spans="1:5" hidden="1" x14ac:dyDescent="0.25">
      <c r="A8344">
        <v>1111</v>
      </c>
      <c r="B8344" t="s">
        <v>30</v>
      </c>
      <c r="C8344" t="s">
        <v>12846</v>
      </c>
      <c r="D8344">
        <v>0</v>
      </c>
      <c r="E8344">
        <v>0</v>
      </c>
    </row>
    <row r="8345" spans="1:5" hidden="1" x14ac:dyDescent="0.25">
      <c r="A8345">
        <v>483</v>
      </c>
      <c r="B8345" t="s">
        <v>1173</v>
      </c>
      <c r="C8345" t="s">
        <v>8720</v>
      </c>
      <c r="D8345">
        <v>0</v>
      </c>
      <c r="E8345">
        <v>134</v>
      </c>
    </row>
    <row r="8346" spans="1:5" hidden="1" x14ac:dyDescent="0.25">
      <c r="A8346">
        <v>1068</v>
      </c>
      <c r="B8346" t="s">
        <v>595</v>
      </c>
      <c r="C8346" t="s">
        <v>8721</v>
      </c>
      <c r="D8346">
        <v>0</v>
      </c>
      <c r="E8346">
        <v>134</v>
      </c>
    </row>
    <row r="8347" spans="1:5" hidden="1" x14ac:dyDescent="0.25">
      <c r="A8347">
        <v>1558</v>
      </c>
      <c r="B8347" t="s">
        <v>6349</v>
      </c>
      <c r="C8347" t="s">
        <v>8722</v>
      </c>
      <c r="D8347">
        <v>0</v>
      </c>
      <c r="E8347">
        <v>134</v>
      </c>
    </row>
    <row r="8348" spans="1:5" hidden="1" x14ac:dyDescent="0.25">
      <c r="A8348">
        <v>500</v>
      </c>
      <c r="B8348" t="s">
        <v>278</v>
      </c>
      <c r="C8348" t="s">
        <v>8723</v>
      </c>
      <c r="D8348">
        <v>0</v>
      </c>
      <c r="E8348">
        <v>134</v>
      </c>
    </row>
    <row r="8349" spans="1:5" hidden="1" x14ac:dyDescent="0.25">
      <c r="A8349">
        <v>1966</v>
      </c>
      <c r="B8349" t="s">
        <v>792</v>
      </c>
      <c r="C8349" t="s">
        <v>8724</v>
      </c>
      <c r="D8349">
        <v>0</v>
      </c>
      <c r="E8349">
        <v>134</v>
      </c>
    </row>
    <row r="8350" spans="1:5" hidden="1" x14ac:dyDescent="0.25">
      <c r="A8350">
        <v>1185</v>
      </c>
      <c r="B8350" t="s">
        <v>6590</v>
      </c>
      <c r="C8350" t="s">
        <v>8725</v>
      </c>
      <c r="D8350">
        <v>0</v>
      </c>
      <c r="E8350">
        <v>134</v>
      </c>
    </row>
    <row r="8351" spans="1:5" hidden="1" x14ac:dyDescent="0.25">
      <c r="A8351">
        <v>1876</v>
      </c>
      <c r="B8351" t="s">
        <v>57</v>
      </c>
      <c r="C8351" t="s">
        <v>8726</v>
      </c>
      <c r="D8351">
        <v>0</v>
      </c>
      <c r="E8351">
        <v>134</v>
      </c>
    </row>
    <row r="8352" spans="1:5" hidden="1" x14ac:dyDescent="0.25">
      <c r="A8352">
        <v>1871</v>
      </c>
      <c r="B8352" t="s">
        <v>373</v>
      </c>
      <c r="C8352" t="s">
        <v>8727</v>
      </c>
      <c r="D8352">
        <v>0</v>
      </c>
      <c r="E8352">
        <v>134</v>
      </c>
    </row>
    <row r="8353" spans="1:5" hidden="1" x14ac:dyDescent="0.25">
      <c r="A8353">
        <v>2169</v>
      </c>
      <c r="B8353" t="s">
        <v>3168</v>
      </c>
      <c r="C8353" t="s">
        <v>8728</v>
      </c>
      <c r="D8353">
        <v>0</v>
      </c>
      <c r="E8353">
        <v>134</v>
      </c>
    </row>
    <row r="8354" spans="1:5" hidden="1" x14ac:dyDescent="0.25">
      <c r="A8354">
        <v>174</v>
      </c>
      <c r="B8354" t="s">
        <v>144</v>
      </c>
      <c r="C8354" t="s">
        <v>8729</v>
      </c>
      <c r="D8354">
        <v>0</v>
      </c>
      <c r="E8354">
        <v>134</v>
      </c>
    </row>
    <row r="8355" spans="1:5" hidden="1" x14ac:dyDescent="0.25">
      <c r="A8355">
        <v>515</v>
      </c>
      <c r="B8355" t="s">
        <v>3538</v>
      </c>
      <c r="C8355" t="s">
        <v>8730</v>
      </c>
      <c r="D8355">
        <v>0</v>
      </c>
      <c r="E8355">
        <v>134</v>
      </c>
    </row>
    <row r="8356" spans="1:5" hidden="1" x14ac:dyDescent="0.25">
      <c r="A8356">
        <v>1383</v>
      </c>
      <c r="B8356" t="s">
        <v>569</v>
      </c>
      <c r="C8356" t="s">
        <v>8731</v>
      </c>
      <c r="D8356">
        <v>0</v>
      </c>
      <c r="E8356">
        <v>134</v>
      </c>
    </row>
    <row r="8357" spans="1:5" hidden="1" x14ac:dyDescent="0.25">
      <c r="A8357">
        <v>1253</v>
      </c>
      <c r="B8357" t="s">
        <v>205</v>
      </c>
      <c r="C8357" t="s">
        <v>8732</v>
      </c>
      <c r="D8357">
        <v>0</v>
      </c>
      <c r="E8357">
        <v>134</v>
      </c>
    </row>
    <row r="8358" spans="1:5" hidden="1" x14ac:dyDescent="0.25">
      <c r="A8358">
        <v>75</v>
      </c>
      <c r="B8358" t="s">
        <v>5</v>
      </c>
      <c r="C8358" t="s">
        <v>8733</v>
      </c>
      <c r="D8358">
        <v>0</v>
      </c>
      <c r="E8358">
        <v>134</v>
      </c>
    </row>
    <row r="8359" spans="1:5" hidden="1" x14ac:dyDescent="0.25">
      <c r="A8359">
        <v>636</v>
      </c>
      <c r="B8359" t="s">
        <v>296</v>
      </c>
      <c r="C8359" t="s">
        <v>8734</v>
      </c>
      <c r="D8359">
        <v>0</v>
      </c>
      <c r="E8359">
        <v>134</v>
      </c>
    </row>
    <row r="8360" spans="1:5" hidden="1" x14ac:dyDescent="0.25">
      <c r="A8360">
        <v>2283</v>
      </c>
      <c r="B8360" t="s">
        <v>618</v>
      </c>
      <c r="C8360" t="s">
        <v>8735</v>
      </c>
      <c r="D8360">
        <v>0</v>
      </c>
      <c r="E8360">
        <v>134</v>
      </c>
    </row>
    <row r="8361" spans="1:5" hidden="1" x14ac:dyDescent="0.25">
      <c r="A8361">
        <v>39</v>
      </c>
      <c r="B8361" t="s">
        <v>3226</v>
      </c>
      <c r="C8361" t="s">
        <v>8736</v>
      </c>
      <c r="D8361">
        <v>0</v>
      </c>
      <c r="E8361">
        <v>134</v>
      </c>
    </row>
    <row r="8362" spans="1:5" hidden="1" x14ac:dyDescent="0.25">
      <c r="A8362">
        <v>525</v>
      </c>
      <c r="B8362" t="s">
        <v>678</v>
      </c>
      <c r="C8362" t="s">
        <v>8737</v>
      </c>
      <c r="D8362">
        <v>0</v>
      </c>
      <c r="E8362">
        <v>134</v>
      </c>
    </row>
    <row r="8363" spans="1:5" hidden="1" x14ac:dyDescent="0.25">
      <c r="A8363">
        <v>521</v>
      </c>
      <c r="B8363" t="s">
        <v>4483</v>
      </c>
      <c r="C8363" t="s">
        <v>8738</v>
      </c>
      <c r="D8363">
        <v>0</v>
      </c>
      <c r="E8363">
        <v>134</v>
      </c>
    </row>
    <row r="8364" spans="1:5" hidden="1" x14ac:dyDescent="0.25">
      <c r="A8364">
        <v>908</v>
      </c>
      <c r="B8364" t="s">
        <v>7954</v>
      </c>
      <c r="C8364" t="s">
        <v>8739</v>
      </c>
      <c r="D8364">
        <v>0</v>
      </c>
      <c r="E8364">
        <v>134</v>
      </c>
    </row>
    <row r="8365" spans="1:5" hidden="1" x14ac:dyDescent="0.25">
      <c r="A8365">
        <v>1199</v>
      </c>
      <c r="B8365" t="s">
        <v>1596</v>
      </c>
      <c r="C8365" t="s">
        <v>8740</v>
      </c>
      <c r="D8365">
        <v>0</v>
      </c>
      <c r="E8365">
        <v>134</v>
      </c>
    </row>
    <row r="8366" spans="1:5" hidden="1" x14ac:dyDescent="0.25">
      <c r="A8366">
        <v>1066</v>
      </c>
      <c r="B8366" t="s">
        <v>17</v>
      </c>
      <c r="C8366" t="s">
        <v>8741</v>
      </c>
      <c r="D8366">
        <v>0</v>
      </c>
      <c r="E8366">
        <v>134</v>
      </c>
    </row>
    <row r="8367" spans="1:5" hidden="1" x14ac:dyDescent="0.25">
      <c r="A8367">
        <v>2035</v>
      </c>
      <c r="B8367" t="s">
        <v>284</v>
      </c>
      <c r="C8367" t="s">
        <v>8742</v>
      </c>
      <c r="D8367">
        <v>0</v>
      </c>
      <c r="E8367">
        <v>134</v>
      </c>
    </row>
    <row r="8368" spans="1:5" hidden="1" x14ac:dyDescent="0.25">
      <c r="A8368">
        <v>1111</v>
      </c>
      <c r="B8368" t="s">
        <v>30</v>
      </c>
      <c r="C8368" t="s">
        <v>8743</v>
      </c>
      <c r="D8368">
        <v>0</v>
      </c>
      <c r="E8368">
        <v>134</v>
      </c>
    </row>
    <row r="8369" spans="1:5" hidden="1" x14ac:dyDescent="0.25">
      <c r="A8369">
        <v>1393</v>
      </c>
      <c r="B8369" t="s">
        <v>699</v>
      </c>
      <c r="C8369" t="s">
        <v>8744</v>
      </c>
      <c r="D8369">
        <v>0</v>
      </c>
      <c r="E8369">
        <v>134</v>
      </c>
    </row>
    <row r="8370" spans="1:5" hidden="1" x14ac:dyDescent="0.25">
      <c r="A8370">
        <v>1160</v>
      </c>
      <c r="B8370" t="s">
        <v>1888</v>
      </c>
      <c r="C8370" t="s">
        <v>8745</v>
      </c>
      <c r="D8370">
        <v>0</v>
      </c>
      <c r="E8370">
        <v>134</v>
      </c>
    </row>
    <row r="8371" spans="1:5" hidden="1" x14ac:dyDescent="0.25">
      <c r="A8371">
        <v>2241</v>
      </c>
      <c r="B8371" t="s">
        <v>5608</v>
      </c>
      <c r="C8371" t="s">
        <v>8746</v>
      </c>
      <c r="D8371">
        <v>0</v>
      </c>
      <c r="E8371">
        <v>134</v>
      </c>
    </row>
    <row r="8372" spans="1:5" hidden="1" x14ac:dyDescent="0.25">
      <c r="A8372">
        <v>1552</v>
      </c>
      <c r="B8372" t="s">
        <v>946</v>
      </c>
      <c r="C8372" t="s">
        <v>8747</v>
      </c>
      <c r="D8372">
        <v>0</v>
      </c>
      <c r="E8372">
        <v>134</v>
      </c>
    </row>
    <row r="8373" spans="1:5" hidden="1" x14ac:dyDescent="0.25">
      <c r="A8373">
        <v>2176</v>
      </c>
      <c r="B8373" t="s">
        <v>66</v>
      </c>
      <c r="C8373" t="s">
        <v>8748</v>
      </c>
      <c r="D8373">
        <v>0</v>
      </c>
      <c r="E8373">
        <v>134</v>
      </c>
    </row>
    <row r="8374" spans="1:5" hidden="1" x14ac:dyDescent="0.25">
      <c r="A8374">
        <v>265</v>
      </c>
      <c r="B8374" t="s">
        <v>256</v>
      </c>
      <c r="C8374" t="s">
        <v>8749</v>
      </c>
      <c r="D8374">
        <v>0</v>
      </c>
      <c r="E8374">
        <v>134</v>
      </c>
    </row>
    <row r="8375" spans="1:5" hidden="1" x14ac:dyDescent="0.25">
      <c r="A8375">
        <v>1464</v>
      </c>
      <c r="B8375" t="s">
        <v>55</v>
      </c>
      <c r="C8375" t="s">
        <v>8750</v>
      </c>
      <c r="D8375">
        <v>0</v>
      </c>
      <c r="E8375">
        <v>134</v>
      </c>
    </row>
    <row r="8376" spans="1:5" hidden="1" x14ac:dyDescent="0.25">
      <c r="A8376">
        <v>405</v>
      </c>
      <c r="B8376" t="s">
        <v>189</v>
      </c>
      <c r="C8376" t="s">
        <v>8751</v>
      </c>
      <c r="D8376">
        <v>0</v>
      </c>
      <c r="E8376">
        <v>134</v>
      </c>
    </row>
    <row r="8377" spans="1:5" hidden="1" x14ac:dyDescent="0.25">
      <c r="A8377">
        <v>797</v>
      </c>
      <c r="B8377" t="s">
        <v>631</v>
      </c>
      <c r="C8377" t="s">
        <v>8752</v>
      </c>
      <c r="D8377">
        <v>0</v>
      </c>
      <c r="E8377">
        <v>134</v>
      </c>
    </row>
    <row r="8378" spans="1:5" hidden="1" x14ac:dyDescent="0.25">
      <c r="A8378">
        <v>365</v>
      </c>
      <c r="B8378" t="s">
        <v>109</v>
      </c>
      <c r="C8378" t="s">
        <v>8753</v>
      </c>
      <c r="D8378">
        <v>0</v>
      </c>
      <c r="E8378">
        <v>134</v>
      </c>
    </row>
    <row r="8379" spans="1:5" hidden="1" x14ac:dyDescent="0.25">
      <c r="A8379">
        <v>754</v>
      </c>
      <c r="B8379" t="s">
        <v>1242</v>
      </c>
      <c r="C8379" t="s">
        <v>12847</v>
      </c>
      <c r="D8379">
        <v>0</v>
      </c>
      <c r="E8379">
        <v>0</v>
      </c>
    </row>
    <row r="8380" spans="1:5" hidden="1" x14ac:dyDescent="0.25">
      <c r="A8380">
        <v>1876</v>
      </c>
      <c r="B8380" t="s">
        <v>57</v>
      </c>
      <c r="C8380" t="s">
        <v>8754</v>
      </c>
      <c r="D8380">
        <v>0</v>
      </c>
      <c r="E8380">
        <v>134</v>
      </c>
    </row>
    <row r="8381" spans="1:5" hidden="1" x14ac:dyDescent="0.25">
      <c r="A8381">
        <v>2283</v>
      </c>
      <c r="B8381" t="s">
        <v>618</v>
      </c>
      <c r="C8381" t="s">
        <v>8755</v>
      </c>
      <c r="D8381">
        <v>0</v>
      </c>
      <c r="E8381">
        <v>134</v>
      </c>
    </row>
    <row r="8382" spans="1:5" hidden="1" x14ac:dyDescent="0.25">
      <c r="A8382">
        <v>2115</v>
      </c>
      <c r="B8382" t="s">
        <v>35</v>
      </c>
      <c r="C8382" t="s">
        <v>8756</v>
      </c>
      <c r="D8382">
        <v>0</v>
      </c>
      <c r="E8382">
        <v>134</v>
      </c>
    </row>
    <row r="8383" spans="1:5" hidden="1" x14ac:dyDescent="0.25">
      <c r="A8383">
        <v>513</v>
      </c>
      <c r="B8383" t="s">
        <v>61</v>
      </c>
      <c r="C8383" t="s">
        <v>8757</v>
      </c>
      <c r="D8383">
        <v>0</v>
      </c>
      <c r="E8383">
        <v>134</v>
      </c>
    </row>
    <row r="8384" spans="1:5" hidden="1" x14ac:dyDescent="0.25">
      <c r="A8384">
        <v>492</v>
      </c>
      <c r="B8384" t="s">
        <v>811</v>
      </c>
      <c r="C8384" t="s">
        <v>8758</v>
      </c>
      <c r="D8384">
        <v>0</v>
      </c>
      <c r="E8384">
        <v>134</v>
      </c>
    </row>
    <row r="8385" spans="1:5" hidden="1" x14ac:dyDescent="0.25">
      <c r="A8385">
        <v>1159</v>
      </c>
      <c r="B8385" t="s">
        <v>8759</v>
      </c>
      <c r="C8385" t="s">
        <v>8760</v>
      </c>
      <c r="D8385">
        <v>0</v>
      </c>
      <c r="E8385">
        <v>134</v>
      </c>
    </row>
    <row r="8386" spans="1:5" hidden="1" x14ac:dyDescent="0.25">
      <c r="A8386">
        <v>893</v>
      </c>
      <c r="B8386" t="s">
        <v>80</v>
      </c>
      <c r="C8386" t="s">
        <v>8761</v>
      </c>
      <c r="D8386">
        <v>0</v>
      </c>
      <c r="E8386">
        <v>134</v>
      </c>
    </row>
    <row r="8387" spans="1:5" hidden="1" x14ac:dyDescent="0.25">
      <c r="A8387">
        <v>283</v>
      </c>
      <c r="B8387" t="s">
        <v>105</v>
      </c>
      <c r="C8387" t="s">
        <v>8762</v>
      </c>
      <c r="D8387">
        <v>0</v>
      </c>
      <c r="E8387">
        <v>134</v>
      </c>
    </row>
    <row r="8388" spans="1:5" hidden="1" x14ac:dyDescent="0.25">
      <c r="A8388">
        <v>1738</v>
      </c>
      <c r="B8388" t="s">
        <v>21</v>
      </c>
      <c r="C8388" t="s">
        <v>8763</v>
      </c>
      <c r="D8388">
        <v>0</v>
      </c>
      <c r="E8388">
        <v>134</v>
      </c>
    </row>
    <row r="8389" spans="1:5" hidden="1" x14ac:dyDescent="0.25">
      <c r="A8389">
        <v>1889</v>
      </c>
      <c r="B8389" t="s">
        <v>180</v>
      </c>
      <c r="C8389" t="s">
        <v>8764</v>
      </c>
      <c r="D8389">
        <v>0</v>
      </c>
      <c r="E8389">
        <v>134</v>
      </c>
    </row>
    <row r="8390" spans="1:5" hidden="1" x14ac:dyDescent="0.25">
      <c r="A8390">
        <v>1575</v>
      </c>
      <c r="B8390" t="s">
        <v>19</v>
      </c>
      <c r="C8390" t="s">
        <v>8765</v>
      </c>
      <c r="D8390">
        <v>0</v>
      </c>
      <c r="E8390">
        <v>135</v>
      </c>
    </row>
    <row r="8391" spans="1:5" hidden="1" x14ac:dyDescent="0.25">
      <c r="A8391">
        <v>2115</v>
      </c>
      <c r="B8391" t="s">
        <v>35</v>
      </c>
      <c r="C8391" t="s">
        <v>8766</v>
      </c>
      <c r="D8391">
        <v>0</v>
      </c>
      <c r="E8391">
        <v>135</v>
      </c>
    </row>
    <row r="8392" spans="1:5" hidden="1" x14ac:dyDescent="0.25">
      <c r="A8392">
        <v>2314</v>
      </c>
      <c r="B8392" t="s">
        <v>2396</v>
      </c>
      <c r="C8392" t="s">
        <v>8767</v>
      </c>
      <c r="D8392">
        <v>0</v>
      </c>
      <c r="E8392">
        <v>135</v>
      </c>
    </row>
    <row r="8393" spans="1:5" hidden="1" x14ac:dyDescent="0.25">
      <c r="A8393">
        <v>414</v>
      </c>
      <c r="B8393" t="s">
        <v>49</v>
      </c>
      <c r="C8393" t="s">
        <v>8768</v>
      </c>
      <c r="D8393">
        <v>0</v>
      </c>
      <c r="E8393">
        <v>135</v>
      </c>
    </row>
    <row r="8394" spans="1:5" hidden="1" x14ac:dyDescent="0.25">
      <c r="A8394">
        <v>1738</v>
      </c>
      <c r="B8394" t="s">
        <v>21</v>
      </c>
      <c r="C8394" t="s">
        <v>8769</v>
      </c>
      <c r="D8394">
        <v>0</v>
      </c>
      <c r="E8394">
        <v>135</v>
      </c>
    </row>
    <row r="8395" spans="1:5" hidden="1" x14ac:dyDescent="0.25">
      <c r="A8395">
        <v>1429</v>
      </c>
      <c r="B8395" t="s">
        <v>637</v>
      </c>
      <c r="C8395" t="s">
        <v>8770</v>
      </c>
      <c r="D8395">
        <v>0</v>
      </c>
      <c r="E8395">
        <v>135</v>
      </c>
    </row>
    <row r="8396" spans="1:5" hidden="1" x14ac:dyDescent="0.25">
      <c r="A8396">
        <v>1939</v>
      </c>
      <c r="B8396" t="s">
        <v>1141</v>
      </c>
      <c r="C8396" t="s">
        <v>8771</v>
      </c>
      <c r="D8396">
        <v>0</v>
      </c>
      <c r="E8396">
        <v>135</v>
      </c>
    </row>
    <row r="8397" spans="1:5" hidden="1" x14ac:dyDescent="0.25">
      <c r="A8397">
        <v>1738</v>
      </c>
      <c r="B8397" t="s">
        <v>21</v>
      </c>
      <c r="C8397" t="s">
        <v>8772</v>
      </c>
      <c r="D8397">
        <v>0</v>
      </c>
      <c r="E8397">
        <v>135</v>
      </c>
    </row>
    <row r="8398" spans="1:5" hidden="1" x14ac:dyDescent="0.25">
      <c r="A8398">
        <v>414</v>
      </c>
      <c r="B8398" t="s">
        <v>49</v>
      </c>
      <c r="C8398" t="s">
        <v>8773</v>
      </c>
      <c r="D8398">
        <v>0</v>
      </c>
      <c r="E8398">
        <v>135</v>
      </c>
    </row>
    <row r="8399" spans="1:5" hidden="1" x14ac:dyDescent="0.25">
      <c r="A8399">
        <v>525</v>
      </c>
      <c r="B8399" t="s">
        <v>678</v>
      </c>
      <c r="C8399" t="s">
        <v>8774</v>
      </c>
      <c r="D8399">
        <v>0</v>
      </c>
      <c r="E8399">
        <v>135</v>
      </c>
    </row>
    <row r="8400" spans="1:5" hidden="1" x14ac:dyDescent="0.25">
      <c r="A8400">
        <v>1860</v>
      </c>
      <c r="B8400" t="s">
        <v>348</v>
      </c>
      <c r="C8400" t="s">
        <v>8775</v>
      </c>
      <c r="D8400">
        <v>0</v>
      </c>
      <c r="E8400">
        <v>135</v>
      </c>
    </row>
    <row r="8401" spans="1:5" hidden="1" x14ac:dyDescent="0.25">
      <c r="A8401">
        <v>2176</v>
      </c>
      <c r="B8401" t="s">
        <v>66</v>
      </c>
      <c r="C8401" t="s">
        <v>8776</v>
      </c>
      <c r="D8401">
        <v>0</v>
      </c>
      <c r="E8401">
        <v>135</v>
      </c>
    </row>
    <row r="8402" spans="1:5" hidden="1" x14ac:dyDescent="0.25">
      <c r="A8402">
        <v>290</v>
      </c>
      <c r="B8402" t="s">
        <v>1725</v>
      </c>
      <c r="C8402" t="s">
        <v>8777</v>
      </c>
      <c r="D8402">
        <v>0</v>
      </c>
      <c r="E8402">
        <v>135</v>
      </c>
    </row>
    <row r="8403" spans="1:5" hidden="1" x14ac:dyDescent="0.25">
      <c r="A8403">
        <v>1998</v>
      </c>
      <c r="B8403" t="s">
        <v>1869</v>
      </c>
      <c r="C8403" t="s">
        <v>8778</v>
      </c>
      <c r="D8403">
        <v>0</v>
      </c>
      <c r="E8403">
        <v>135</v>
      </c>
    </row>
    <row r="8404" spans="1:5" hidden="1" x14ac:dyDescent="0.25">
      <c r="A8404">
        <v>270</v>
      </c>
      <c r="B8404" t="s">
        <v>53</v>
      </c>
      <c r="C8404" t="s">
        <v>8779</v>
      </c>
      <c r="D8404">
        <v>0</v>
      </c>
      <c r="E8404">
        <v>135</v>
      </c>
    </row>
    <row r="8405" spans="1:5" hidden="1" x14ac:dyDescent="0.25">
      <c r="A8405">
        <v>797</v>
      </c>
      <c r="B8405" t="s">
        <v>631</v>
      </c>
      <c r="C8405" t="s">
        <v>8780</v>
      </c>
      <c r="D8405">
        <v>0</v>
      </c>
      <c r="E8405">
        <v>135</v>
      </c>
    </row>
    <row r="8406" spans="1:5" hidden="1" x14ac:dyDescent="0.25">
      <c r="A8406">
        <v>1167</v>
      </c>
      <c r="B8406" t="s">
        <v>1190</v>
      </c>
      <c r="C8406" t="s">
        <v>8781</v>
      </c>
      <c r="D8406">
        <v>0</v>
      </c>
      <c r="E8406">
        <v>135</v>
      </c>
    </row>
    <row r="8407" spans="1:5" hidden="1" x14ac:dyDescent="0.25">
      <c r="A8407">
        <v>96</v>
      </c>
      <c r="B8407" t="s">
        <v>310</v>
      </c>
      <c r="C8407" t="s">
        <v>8782</v>
      </c>
      <c r="D8407">
        <v>0</v>
      </c>
      <c r="E8407">
        <v>135</v>
      </c>
    </row>
    <row r="8408" spans="1:5" hidden="1" x14ac:dyDescent="0.25">
      <c r="A8408">
        <v>1098</v>
      </c>
      <c r="B8408" t="s">
        <v>502</v>
      </c>
      <c r="C8408" t="s">
        <v>8783</v>
      </c>
      <c r="D8408">
        <v>0</v>
      </c>
      <c r="E8408">
        <v>135</v>
      </c>
    </row>
    <row r="8409" spans="1:5" hidden="1" x14ac:dyDescent="0.25">
      <c r="A8409">
        <v>1894</v>
      </c>
      <c r="B8409" t="s">
        <v>286</v>
      </c>
      <c r="C8409" t="s">
        <v>8784</v>
      </c>
      <c r="D8409">
        <v>0</v>
      </c>
      <c r="E8409">
        <v>135</v>
      </c>
    </row>
    <row r="8410" spans="1:5" hidden="1" x14ac:dyDescent="0.25">
      <c r="A8410">
        <v>75</v>
      </c>
      <c r="B8410" t="s">
        <v>5</v>
      </c>
      <c r="C8410" t="s">
        <v>8785</v>
      </c>
      <c r="D8410">
        <v>0</v>
      </c>
      <c r="E8410">
        <v>135</v>
      </c>
    </row>
    <row r="8411" spans="1:5" hidden="1" x14ac:dyDescent="0.25">
      <c r="A8411">
        <v>1007</v>
      </c>
      <c r="B8411" t="s">
        <v>1438</v>
      </c>
      <c r="C8411" t="s">
        <v>8786</v>
      </c>
      <c r="D8411">
        <v>0</v>
      </c>
      <c r="E8411">
        <v>135</v>
      </c>
    </row>
    <row r="8412" spans="1:5" hidden="1" x14ac:dyDescent="0.25">
      <c r="A8412">
        <v>283</v>
      </c>
      <c r="B8412" t="s">
        <v>105</v>
      </c>
      <c r="C8412" t="s">
        <v>8787</v>
      </c>
      <c r="D8412">
        <v>0</v>
      </c>
      <c r="E8412">
        <v>135</v>
      </c>
    </row>
    <row r="8413" spans="1:5" hidden="1" x14ac:dyDescent="0.25">
      <c r="A8413">
        <v>1111</v>
      </c>
      <c r="B8413" t="s">
        <v>30</v>
      </c>
      <c r="C8413" t="s">
        <v>8788</v>
      </c>
      <c r="D8413">
        <v>0</v>
      </c>
      <c r="E8413">
        <v>135</v>
      </c>
    </row>
    <row r="8414" spans="1:5" hidden="1" x14ac:dyDescent="0.25">
      <c r="A8414">
        <v>1111</v>
      </c>
      <c r="B8414" t="s">
        <v>30</v>
      </c>
      <c r="C8414" t="s">
        <v>8789</v>
      </c>
      <c r="D8414">
        <v>0</v>
      </c>
      <c r="E8414">
        <v>135</v>
      </c>
    </row>
    <row r="8415" spans="1:5" hidden="1" x14ac:dyDescent="0.25">
      <c r="A8415">
        <v>1046</v>
      </c>
      <c r="B8415" t="s">
        <v>136</v>
      </c>
      <c r="C8415" t="s">
        <v>8790</v>
      </c>
      <c r="D8415">
        <v>0</v>
      </c>
      <c r="E8415">
        <v>135</v>
      </c>
    </row>
    <row r="8416" spans="1:5" hidden="1" x14ac:dyDescent="0.25">
      <c r="A8416">
        <v>673</v>
      </c>
      <c r="B8416" t="s">
        <v>172</v>
      </c>
      <c r="C8416" t="s">
        <v>8791</v>
      </c>
      <c r="D8416">
        <v>0</v>
      </c>
      <c r="E8416">
        <v>135</v>
      </c>
    </row>
    <row r="8417" spans="1:5" hidden="1" x14ac:dyDescent="0.25">
      <c r="A8417">
        <v>265</v>
      </c>
      <c r="B8417" t="s">
        <v>256</v>
      </c>
      <c r="C8417" t="s">
        <v>8792</v>
      </c>
      <c r="D8417">
        <v>0</v>
      </c>
      <c r="E8417">
        <v>135</v>
      </c>
    </row>
    <row r="8418" spans="1:5" hidden="1" x14ac:dyDescent="0.25">
      <c r="A8418">
        <v>769</v>
      </c>
      <c r="B8418" t="s">
        <v>271</v>
      </c>
      <c r="C8418" t="s">
        <v>8793</v>
      </c>
      <c r="D8418">
        <v>0</v>
      </c>
      <c r="E8418">
        <v>135</v>
      </c>
    </row>
    <row r="8419" spans="1:5" hidden="1" x14ac:dyDescent="0.25">
      <c r="A8419">
        <v>574</v>
      </c>
      <c r="B8419" t="s">
        <v>976</v>
      </c>
      <c r="C8419" t="s">
        <v>8794</v>
      </c>
      <c r="D8419">
        <v>0</v>
      </c>
      <c r="E8419">
        <v>135</v>
      </c>
    </row>
    <row r="8420" spans="1:5" hidden="1" x14ac:dyDescent="0.25">
      <c r="A8420">
        <v>1355</v>
      </c>
      <c r="B8420" t="s">
        <v>449</v>
      </c>
      <c r="C8420" t="s">
        <v>8795</v>
      </c>
      <c r="D8420">
        <v>0</v>
      </c>
      <c r="E8420">
        <v>135</v>
      </c>
    </row>
    <row r="8421" spans="1:5" hidden="1" x14ac:dyDescent="0.25">
      <c r="A8421">
        <v>1111</v>
      </c>
      <c r="B8421" t="s">
        <v>30</v>
      </c>
      <c r="C8421" t="s">
        <v>8796</v>
      </c>
      <c r="D8421">
        <v>0</v>
      </c>
      <c r="E8421">
        <v>135</v>
      </c>
    </row>
    <row r="8422" spans="1:5" hidden="1" x14ac:dyDescent="0.25">
      <c r="A8422">
        <v>96</v>
      </c>
      <c r="B8422" t="s">
        <v>310</v>
      </c>
      <c r="C8422" t="s">
        <v>8797</v>
      </c>
      <c r="D8422">
        <v>0</v>
      </c>
      <c r="E8422">
        <v>135</v>
      </c>
    </row>
    <row r="8423" spans="1:5" hidden="1" x14ac:dyDescent="0.25">
      <c r="A8423">
        <v>2236</v>
      </c>
      <c r="B8423" t="s">
        <v>90</v>
      </c>
      <c r="C8423" t="s">
        <v>8798</v>
      </c>
      <c r="D8423">
        <v>0</v>
      </c>
      <c r="E8423">
        <v>135</v>
      </c>
    </row>
    <row r="8424" spans="1:5" hidden="1" x14ac:dyDescent="0.25">
      <c r="A8424">
        <v>2220</v>
      </c>
      <c r="B8424" t="s">
        <v>360</v>
      </c>
      <c r="C8424" t="s">
        <v>8799</v>
      </c>
      <c r="D8424">
        <v>0</v>
      </c>
      <c r="E8424">
        <v>135</v>
      </c>
    </row>
    <row r="8425" spans="1:5" hidden="1" x14ac:dyDescent="0.25">
      <c r="A8425">
        <v>1914</v>
      </c>
      <c r="B8425" t="s">
        <v>961</v>
      </c>
      <c r="C8425" t="s">
        <v>8800</v>
      </c>
      <c r="D8425">
        <v>0</v>
      </c>
      <c r="E8425">
        <v>135</v>
      </c>
    </row>
    <row r="8426" spans="1:5" hidden="1" x14ac:dyDescent="0.25">
      <c r="A8426">
        <v>898</v>
      </c>
      <c r="B8426" t="s">
        <v>421</v>
      </c>
      <c r="C8426" t="s">
        <v>8801</v>
      </c>
      <c r="D8426">
        <v>0</v>
      </c>
      <c r="E8426">
        <v>135</v>
      </c>
    </row>
    <row r="8427" spans="1:5" hidden="1" x14ac:dyDescent="0.25">
      <c r="A8427">
        <v>2115</v>
      </c>
      <c r="B8427" t="s">
        <v>35</v>
      </c>
      <c r="C8427" t="s">
        <v>8802</v>
      </c>
      <c r="D8427">
        <v>0</v>
      </c>
      <c r="E8427">
        <v>135</v>
      </c>
    </row>
    <row r="8428" spans="1:5" hidden="1" x14ac:dyDescent="0.25">
      <c r="A8428">
        <v>513</v>
      </c>
      <c r="B8428" t="s">
        <v>61</v>
      </c>
      <c r="C8428" t="s">
        <v>8803</v>
      </c>
      <c r="D8428">
        <v>0</v>
      </c>
      <c r="E8428">
        <v>135</v>
      </c>
    </row>
    <row r="8429" spans="1:5" hidden="1" x14ac:dyDescent="0.25">
      <c r="A8429">
        <v>1111</v>
      </c>
      <c r="B8429" t="s">
        <v>30</v>
      </c>
      <c r="C8429" t="s">
        <v>8804</v>
      </c>
      <c r="D8429">
        <v>0</v>
      </c>
      <c r="E8429">
        <v>135</v>
      </c>
    </row>
    <row r="8430" spans="1:5" hidden="1" x14ac:dyDescent="0.25">
      <c r="A8430">
        <v>2189</v>
      </c>
      <c r="B8430" t="s">
        <v>37</v>
      </c>
      <c r="C8430" t="s">
        <v>8805</v>
      </c>
      <c r="D8430">
        <v>0</v>
      </c>
      <c r="E8430">
        <v>135</v>
      </c>
    </row>
    <row r="8431" spans="1:5" hidden="1" x14ac:dyDescent="0.25">
      <c r="A8431">
        <v>513</v>
      </c>
      <c r="B8431" t="s">
        <v>61</v>
      </c>
      <c r="C8431" t="s">
        <v>8806</v>
      </c>
      <c r="D8431">
        <v>0</v>
      </c>
      <c r="E8431">
        <v>135</v>
      </c>
    </row>
    <row r="8432" spans="1:5" hidden="1" x14ac:dyDescent="0.25">
      <c r="A8432">
        <v>2115</v>
      </c>
      <c r="B8432" t="s">
        <v>35</v>
      </c>
      <c r="C8432" t="s">
        <v>8807</v>
      </c>
      <c r="D8432">
        <v>0</v>
      </c>
      <c r="E8432">
        <v>135</v>
      </c>
    </row>
    <row r="8433" spans="1:5" hidden="1" x14ac:dyDescent="0.25">
      <c r="A8433">
        <v>232</v>
      </c>
      <c r="B8433" t="s">
        <v>1501</v>
      </c>
      <c r="C8433" t="s">
        <v>8808</v>
      </c>
      <c r="D8433">
        <v>0</v>
      </c>
      <c r="E8433">
        <v>136</v>
      </c>
    </row>
    <row r="8434" spans="1:5" hidden="1" x14ac:dyDescent="0.25">
      <c r="A8434">
        <v>2142</v>
      </c>
      <c r="B8434" t="s">
        <v>156</v>
      </c>
      <c r="C8434" t="s">
        <v>8809</v>
      </c>
      <c r="D8434">
        <v>0</v>
      </c>
      <c r="E8434">
        <v>136</v>
      </c>
    </row>
    <row r="8435" spans="1:5" hidden="1" x14ac:dyDescent="0.25">
      <c r="A8435">
        <v>2115</v>
      </c>
      <c r="B8435" t="s">
        <v>35</v>
      </c>
      <c r="C8435" t="s">
        <v>8810</v>
      </c>
      <c r="D8435">
        <v>0</v>
      </c>
      <c r="E8435">
        <v>136</v>
      </c>
    </row>
    <row r="8436" spans="1:5" hidden="1" x14ac:dyDescent="0.25">
      <c r="A8436">
        <v>1237</v>
      </c>
      <c r="B8436" t="s">
        <v>15</v>
      </c>
      <c r="C8436" t="s">
        <v>8811</v>
      </c>
      <c r="D8436">
        <v>0</v>
      </c>
      <c r="E8436">
        <v>136</v>
      </c>
    </row>
    <row r="8437" spans="1:5" hidden="1" x14ac:dyDescent="0.25">
      <c r="A8437">
        <v>1111</v>
      </c>
      <c r="B8437" t="s">
        <v>30</v>
      </c>
      <c r="C8437" t="s">
        <v>8812</v>
      </c>
      <c r="D8437">
        <v>0</v>
      </c>
      <c r="E8437">
        <v>136</v>
      </c>
    </row>
    <row r="8438" spans="1:5" hidden="1" x14ac:dyDescent="0.25">
      <c r="A8438">
        <v>1111</v>
      </c>
      <c r="B8438" t="s">
        <v>30</v>
      </c>
      <c r="C8438" t="s">
        <v>8813</v>
      </c>
      <c r="D8438">
        <v>0</v>
      </c>
      <c r="E8438">
        <v>136</v>
      </c>
    </row>
    <row r="8439" spans="1:5" hidden="1" x14ac:dyDescent="0.25">
      <c r="A8439">
        <v>405</v>
      </c>
      <c r="B8439" t="s">
        <v>189</v>
      </c>
      <c r="C8439" t="s">
        <v>8814</v>
      </c>
      <c r="D8439">
        <v>0</v>
      </c>
      <c r="E8439">
        <v>136</v>
      </c>
    </row>
    <row r="8440" spans="1:5" hidden="1" x14ac:dyDescent="0.25">
      <c r="A8440">
        <v>1964</v>
      </c>
      <c r="B8440" t="s">
        <v>342</v>
      </c>
      <c r="C8440" t="s">
        <v>8815</v>
      </c>
      <c r="D8440">
        <v>0</v>
      </c>
      <c r="E8440">
        <v>136</v>
      </c>
    </row>
    <row r="8441" spans="1:5" hidden="1" x14ac:dyDescent="0.25">
      <c r="A8441">
        <v>2264</v>
      </c>
      <c r="B8441" t="s">
        <v>1453</v>
      </c>
      <c r="C8441" t="s">
        <v>8816</v>
      </c>
      <c r="D8441">
        <v>0</v>
      </c>
      <c r="E8441">
        <v>136</v>
      </c>
    </row>
    <row r="8442" spans="1:5" hidden="1" x14ac:dyDescent="0.25">
      <c r="A8442">
        <v>1374</v>
      </c>
      <c r="B8442" t="s">
        <v>1593</v>
      </c>
      <c r="C8442" t="s">
        <v>8817</v>
      </c>
      <c r="D8442">
        <v>0</v>
      </c>
      <c r="E8442">
        <v>136</v>
      </c>
    </row>
    <row r="8443" spans="1:5" hidden="1" x14ac:dyDescent="0.25">
      <c r="A8443">
        <v>1962</v>
      </c>
      <c r="B8443" t="s">
        <v>235</v>
      </c>
      <c r="C8443" t="s">
        <v>8818</v>
      </c>
      <c r="D8443">
        <v>0</v>
      </c>
      <c r="E8443">
        <v>136</v>
      </c>
    </row>
    <row r="8444" spans="1:5" hidden="1" x14ac:dyDescent="0.25">
      <c r="A8444">
        <v>2294</v>
      </c>
      <c r="B8444" t="s">
        <v>71</v>
      </c>
      <c r="C8444" t="s">
        <v>8819</v>
      </c>
      <c r="D8444">
        <v>0</v>
      </c>
      <c r="E8444">
        <v>136</v>
      </c>
    </row>
    <row r="8445" spans="1:5" hidden="1" x14ac:dyDescent="0.25">
      <c r="A8445">
        <v>2147</v>
      </c>
      <c r="B8445" t="s">
        <v>1649</v>
      </c>
      <c r="C8445" t="s">
        <v>8820</v>
      </c>
      <c r="D8445">
        <v>0</v>
      </c>
      <c r="E8445">
        <v>136</v>
      </c>
    </row>
    <row r="8446" spans="1:5" hidden="1" x14ac:dyDescent="0.25">
      <c r="A8446">
        <v>2189</v>
      </c>
      <c r="B8446" t="s">
        <v>37</v>
      </c>
      <c r="C8446" t="s">
        <v>8821</v>
      </c>
      <c r="D8446">
        <v>0</v>
      </c>
      <c r="E8446">
        <v>136</v>
      </c>
    </row>
    <row r="8447" spans="1:5" hidden="1" x14ac:dyDescent="0.25">
      <c r="A8447">
        <v>243</v>
      </c>
      <c r="B8447" t="s">
        <v>276</v>
      </c>
      <c r="C8447" t="s">
        <v>8822</v>
      </c>
      <c r="D8447">
        <v>0</v>
      </c>
      <c r="E8447">
        <v>136</v>
      </c>
    </row>
    <row r="8448" spans="1:5" hidden="1" x14ac:dyDescent="0.25">
      <c r="A8448">
        <v>769</v>
      </c>
      <c r="B8448" t="s">
        <v>271</v>
      </c>
      <c r="C8448" t="s">
        <v>8823</v>
      </c>
      <c r="D8448">
        <v>0</v>
      </c>
      <c r="E8448">
        <v>136</v>
      </c>
    </row>
    <row r="8449" spans="1:5" hidden="1" x14ac:dyDescent="0.25">
      <c r="A8449">
        <v>365</v>
      </c>
      <c r="B8449" t="s">
        <v>109</v>
      </c>
      <c r="C8449" t="s">
        <v>8824</v>
      </c>
      <c r="D8449">
        <v>0</v>
      </c>
      <c r="E8449">
        <v>136</v>
      </c>
    </row>
    <row r="8450" spans="1:5" hidden="1" x14ac:dyDescent="0.25">
      <c r="A8450">
        <v>414</v>
      </c>
      <c r="B8450" t="s">
        <v>49</v>
      </c>
      <c r="C8450" t="s">
        <v>8825</v>
      </c>
      <c r="D8450">
        <v>0</v>
      </c>
      <c r="E8450">
        <v>136</v>
      </c>
    </row>
    <row r="8451" spans="1:5" hidden="1" x14ac:dyDescent="0.25">
      <c r="A8451">
        <v>2236</v>
      </c>
      <c r="B8451" t="s">
        <v>90</v>
      </c>
      <c r="C8451" t="s">
        <v>8826</v>
      </c>
      <c r="D8451">
        <v>0</v>
      </c>
      <c r="E8451">
        <v>136</v>
      </c>
    </row>
    <row r="8452" spans="1:5" hidden="1" x14ac:dyDescent="0.25">
      <c r="A8452">
        <v>1552</v>
      </c>
      <c r="B8452" t="s">
        <v>946</v>
      </c>
      <c r="C8452" t="s">
        <v>8827</v>
      </c>
      <c r="D8452">
        <v>0</v>
      </c>
      <c r="E8452">
        <v>136</v>
      </c>
    </row>
    <row r="8453" spans="1:5" hidden="1" x14ac:dyDescent="0.25">
      <c r="A8453">
        <v>1111</v>
      </c>
      <c r="B8453" t="s">
        <v>30</v>
      </c>
      <c r="C8453" t="s">
        <v>8828</v>
      </c>
      <c r="D8453">
        <v>0</v>
      </c>
      <c r="E8453">
        <v>136</v>
      </c>
    </row>
    <row r="8454" spans="1:5" hidden="1" x14ac:dyDescent="0.25">
      <c r="A8454">
        <v>265</v>
      </c>
      <c r="B8454" t="s">
        <v>256</v>
      </c>
      <c r="C8454" t="s">
        <v>8829</v>
      </c>
      <c r="D8454">
        <v>0</v>
      </c>
      <c r="E8454">
        <v>136</v>
      </c>
    </row>
    <row r="8455" spans="1:5" hidden="1" x14ac:dyDescent="0.25">
      <c r="A8455">
        <v>2220</v>
      </c>
      <c r="B8455" t="s">
        <v>360</v>
      </c>
      <c r="C8455" t="s">
        <v>8830</v>
      </c>
      <c r="D8455">
        <v>0</v>
      </c>
      <c r="E8455">
        <v>136</v>
      </c>
    </row>
    <row r="8456" spans="1:5" hidden="1" x14ac:dyDescent="0.25">
      <c r="A8456">
        <v>2220</v>
      </c>
      <c r="B8456" t="s">
        <v>360</v>
      </c>
      <c r="C8456" t="s">
        <v>8831</v>
      </c>
      <c r="D8456">
        <v>0</v>
      </c>
      <c r="E8456">
        <v>136</v>
      </c>
    </row>
    <row r="8457" spans="1:5" hidden="1" x14ac:dyDescent="0.25">
      <c r="A8457">
        <v>459</v>
      </c>
      <c r="B8457" t="s">
        <v>556</v>
      </c>
      <c r="C8457" t="s">
        <v>8832</v>
      </c>
      <c r="D8457">
        <v>0</v>
      </c>
      <c r="E8457">
        <v>136</v>
      </c>
    </row>
    <row r="8458" spans="1:5" hidden="1" x14ac:dyDescent="0.25">
      <c r="A8458">
        <v>1374</v>
      </c>
      <c r="B8458" t="s">
        <v>1593</v>
      </c>
      <c r="C8458" t="s">
        <v>8833</v>
      </c>
      <c r="D8458">
        <v>0</v>
      </c>
      <c r="E8458">
        <v>136</v>
      </c>
    </row>
    <row r="8459" spans="1:5" hidden="1" x14ac:dyDescent="0.25">
      <c r="A8459">
        <v>365</v>
      </c>
      <c r="B8459" t="s">
        <v>109</v>
      </c>
      <c r="C8459" t="s">
        <v>8834</v>
      </c>
      <c r="D8459">
        <v>0</v>
      </c>
      <c r="E8459">
        <v>136</v>
      </c>
    </row>
    <row r="8460" spans="1:5" hidden="1" x14ac:dyDescent="0.25">
      <c r="A8460">
        <v>1253</v>
      </c>
      <c r="B8460" t="s">
        <v>205</v>
      </c>
      <c r="C8460" t="s">
        <v>8835</v>
      </c>
      <c r="D8460">
        <v>0</v>
      </c>
      <c r="E8460">
        <v>136</v>
      </c>
    </row>
    <row r="8461" spans="1:5" hidden="1" x14ac:dyDescent="0.25">
      <c r="A8461">
        <v>769</v>
      </c>
      <c r="B8461" t="s">
        <v>271</v>
      </c>
      <c r="C8461" t="e">
        <f>-hay unos muertos -contestó Valencio, mirando fijamente con sus ojuelos grises, sobre los que caía la sombra de su viejo sombrero rotoso</f>
        <v>#NAME?</v>
      </c>
      <c r="D8461">
        <v>0</v>
      </c>
      <c r="E8461">
        <v>136</v>
      </c>
    </row>
    <row r="8462" spans="1:5" hidden="1" x14ac:dyDescent="0.25">
      <c r="A8462">
        <v>1025</v>
      </c>
      <c r="B8462" t="s">
        <v>413</v>
      </c>
      <c r="C8462" t="s">
        <v>8836</v>
      </c>
      <c r="D8462">
        <v>0</v>
      </c>
      <c r="E8462">
        <v>136</v>
      </c>
    </row>
    <row r="8463" spans="1:5" hidden="1" x14ac:dyDescent="0.25">
      <c r="A8463">
        <v>1962</v>
      </c>
      <c r="B8463" t="s">
        <v>235</v>
      </c>
      <c r="C8463" t="s">
        <v>8837</v>
      </c>
      <c r="D8463">
        <v>0</v>
      </c>
      <c r="E8463">
        <v>136</v>
      </c>
    </row>
    <row r="8464" spans="1:5" hidden="1" x14ac:dyDescent="0.25">
      <c r="A8464">
        <v>1968</v>
      </c>
      <c r="B8464" t="s">
        <v>849</v>
      </c>
      <c r="C8464" t="s">
        <v>8838</v>
      </c>
      <c r="D8464">
        <v>0</v>
      </c>
      <c r="E8464">
        <v>136</v>
      </c>
    </row>
    <row r="8465" spans="1:5" hidden="1" x14ac:dyDescent="0.25">
      <c r="A8465">
        <v>275</v>
      </c>
      <c r="B8465" t="s">
        <v>33</v>
      </c>
      <c r="C8465" t="s">
        <v>8839</v>
      </c>
      <c r="D8465">
        <v>0</v>
      </c>
      <c r="E8465">
        <v>136</v>
      </c>
    </row>
    <row r="8466" spans="1:5" hidden="1" x14ac:dyDescent="0.25">
      <c r="A8466">
        <v>382</v>
      </c>
      <c r="B8466" t="s">
        <v>9</v>
      </c>
      <c r="C8466" t="s">
        <v>8840</v>
      </c>
      <c r="D8466">
        <v>0</v>
      </c>
      <c r="E8466">
        <v>136</v>
      </c>
    </row>
    <row r="8467" spans="1:5" hidden="1" x14ac:dyDescent="0.25">
      <c r="A8467">
        <v>2115</v>
      </c>
      <c r="B8467" t="s">
        <v>35</v>
      </c>
      <c r="C8467" t="s">
        <v>8841</v>
      </c>
      <c r="D8467">
        <v>0</v>
      </c>
      <c r="E8467">
        <v>136</v>
      </c>
    </row>
    <row r="8468" spans="1:5" hidden="1" x14ac:dyDescent="0.25">
      <c r="A8468">
        <v>84</v>
      </c>
      <c r="B8468" t="s">
        <v>4500</v>
      </c>
      <c r="C8468" t="s">
        <v>8842</v>
      </c>
      <c r="D8468">
        <v>0</v>
      </c>
      <c r="E8468">
        <v>136</v>
      </c>
    </row>
    <row r="8469" spans="1:5" hidden="1" x14ac:dyDescent="0.25">
      <c r="A8469">
        <v>601</v>
      </c>
      <c r="B8469" t="s">
        <v>3463</v>
      </c>
      <c r="C8469" t="s">
        <v>8843</v>
      </c>
      <c r="D8469">
        <v>0</v>
      </c>
      <c r="E8469">
        <v>136</v>
      </c>
    </row>
    <row r="8470" spans="1:5" hidden="1" x14ac:dyDescent="0.25">
      <c r="A8470">
        <v>1189</v>
      </c>
      <c r="B8470" t="s">
        <v>562</v>
      </c>
      <c r="C8470" t="s">
        <v>8844</v>
      </c>
      <c r="D8470">
        <v>0</v>
      </c>
      <c r="E8470">
        <v>136</v>
      </c>
    </row>
    <row r="8471" spans="1:5" hidden="1" x14ac:dyDescent="0.25">
      <c r="A8471">
        <v>258</v>
      </c>
      <c r="B8471" t="s">
        <v>380</v>
      </c>
      <c r="C8471" t="s">
        <v>8845</v>
      </c>
      <c r="D8471">
        <v>0</v>
      </c>
      <c r="E8471">
        <v>136</v>
      </c>
    </row>
    <row r="8472" spans="1:5" hidden="1" x14ac:dyDescent="0.25">
      <c r="A8472">
        <v>2225</v>
      </c>
      <c r="B8472" t="s">
        <v>771</v>
      </c>
      <c r="C8472" t="s">
        <v>8846</v>
      </c>
      <c r="D8472">
        <v>0</v>
      </c>
      <c r="E8472">
        <v>136</v>
      </c>
    </row>
    <row r="8473" spans="1:5" hidden="1" x14ac:dyDescent="0.25">
      <c r="A8473">
        <v>2305</v>
      </c>
      <c r="B8473" t="s">
        <v>23</v>
      </c>
      <c r="C8473" t="s">
        <v>8847</v>
      </c>
      <c r="D8473">
        <v>0</v>
      </c>
      <c r="E8473">
        <v>136</v>
      </c>
    </row>
    <row r="8474" spans="1:5" hidden="1" x14ac:dyDescent="0.25">
      <c r="A8474">
        <v>270</v>
      </c>
      <c r="B8474" t="s">
        <v>53</v>
      </c>
      <c r="C8474" t="s">
        <v>8848</v>
      </c>
      <c r="D8474">
        <v>0</v>
      </c>
      <c r="E8474">
        <v>136</v>
      </c>
    </row>
    <row r="8475" spans="1:5" hidden="1" x14ac:dyDescent="0.25">
      <c r="A8475">
        <v>206</v>
      </c>
      <c r="B8475" t="s">
        <v>550</v>
      </c>
      <c r="C8475" t="s">
        <v>8849</v>
      </c>
      <c r="D8475">
        <v>0</v>
      </c>
      <c r="E8475">
        <v>136</v>
      </c>
    </row>
    <row r="8476" spans="1:5" hidden="1" x14ac:dyDescent="0.25">
      <c r="A8476">
        <v>636</v>
      </c>
      <c r="B8476" t="s">
        <v>296</v>
      </c>
      <c r="C8476" t="s">
        <v>8850</v>
      </c>
      <c r="D8476">
        <v>0</v>
      </c>
      <c r="E8476">
        <v>136</v>
      </c>
    </row>
    <row r="8477" spans="1:5" hidden="1" x14ac:dyDescent="0.25">
      <c r="A8477">
        <v>275</v>
      </c>
      <c r="B8477" t="s">
        <v>33</v>
      </c>
      <c r="C8477" t="s">
        <v>8851</v>
      </c>
      <c r="D8477">
        <v>0</v>
      </c>
      <c r="E8477">
        <v>136</v>
      </c>
    </row>
    <row r="8478" spans="1:5" hidden="1" x14ac:dyDescent="0.25">
      <c r="A8478">
        <v>2294</v>
      </c>
      <c r="B8478" t="s">
        <v>71</v>
      </c>
      <c r="C8478" t="s">
        <v>8852</v>
      </c>
      <c r="D8478">
        <v>0</v>
      </c>
      <c r="E8478">
        <v>136</v>
      </c>
    </row>
    <row r="8479" spans="1:5" hidden="1" x14ac:dyDescent="0.25">
      <c r="A8479">
        <v>1692</v>
      </c>
      <c r="B8479" t="s">
        <v>202</v>
      </c>
      <c r="C8479" t="s">
        <v>8853</v>
      </c>
      <c r="D8479">
        <v>0</v>
      </c>
      <c r="E8479">
        <v>136</v>
      </c>
    </row>
    <row r="8480" spans="1:5" hidden="1" x14ac:dyDescent="0.25">
      <c r="A8480">
        <v>1954</v>
      </c>
      <c r="B8480" t="s">
        <v>83</v>
      </c>
      <c r="C8480" t="s">
        <v>8854</v>
      </c>
      <c r="D8480">
        <v>0</v>
      </c>
      <c r="E8480">
        <v>136</v>
      </c>
    </row>
    <row r="8481" spans="1:5" hidden="1" x14ac:dyDescent="0.25">
      <c r="A8481">
        <v>1111</v>
      </c>
      <c r="B8481" t="s">
        <v>30</v>
      </c>
      <c r="C8481" t="s">
        <v>8855</v>
      </c>
      <c r="D8481">
        <v>0</v>
      </c>
      <c r="E8481">
        <v>136</v>
      </c>
    </row>
    <row r="8482" spans="1:5" hidden="1" x14ac:dyDescent="0.25">
      <c r="A8482">
        <v>2182</v>
      </c>
      <c r="B8482" t="s">
        <v>113</v>
      </c>
      <c r="C8482" t="s">
        <v>8856</v>
      </c>
      <c r="D8482">
        <v>0</v>
      </c>
      <c r="E8482">
        <v>136</v>
      </c>
    </row>
    <row r="8483" spans="1:5" hidden="1" x14ac:dyDescent="0.25">
      <c r="A8483">
        <v>1284</v>
      </c>
      <c r="B8483" t="s">
        <v>13</v>
      </c>
      <c r="C8483" t="s">
        <v>8857</v>
      </c>
      <c r="D8483">
        <v>0</v>
      </c>
      <c r="E8483">
        <v>136</v>
      </c>
    </row>
    <row r="8484" spans="1:5" hidden="1" x14ac:dyDescent="0.25">
      <c r="A8484">
        <v>1022</v>
      </c>
      <c r="B8484" t="s">
        <v>939</v>
      </c>
      <c r="C8484" t="s">
        <v>8858</v>
      </c>
      <c r="D8484">
        <v>0</v>
      </c>
      <c r="E8484">
        <v>136</v>
      </c>
    </row>
    <row r="8485" spans="1:5" hidden="1" x14ac:dyDescent="0.25">
      <c r="A8485">
        <v>2291</v>
      </c>
      <c r="B8485" t="s">
        <v>86</v>
      </c>
      <c r="C8485" t="s">
        <v>8859</v>
      </c>
      <c r="D8485">
        <v>0</v>
      </c>
      <c r="E8485">
        <v>136</v>
      </c>
    </row>
    <row r="8486" spans="1:5" hidden="1" x14ac:dyDescent="0.25">
      <c r="A8486">
        <v>293</v>
      </c>
      <c r="B8486" t="s">
        <v>313</v>
      </c>
      <c r="C8486" t="s">
        <v>8860</v>
      </c>
      <c r="D8486">
        <v>0</v>
      </c>
      <c r="E8486">
        <v>136</v>
      </c>
    </row>
    <row r="8487" spans="1:5" hidden="1" x14ac:dyDescent="0.25">
      <c r="A8487">
        <v>2115</v>
      </c>
      <c r="B8487" t="s">
        <v>35</v>
      </c>
      <c r="C8487" t="s">
        <v>8861</v>
      </c>
      <c r="D8487">
        <v>0</v>
      </c>
      <c r="E8487">
        <v>136</v>
      </c>
    </row>
    <row r="8488" spans="1:5" hidden="1" x14ac:dyDescent="0.25">
      <c r="A8488">
        <v>261</v>
      </c>
      <c r="B8488" t="s">
        <v>40</v>
      </c>
      <c r="C8488" t="s">
        <v>8862</v>
      </c>
      <c r="D8488">
        <v>0</v>
      </c>
      <c r="E8488">
        <v>136</v>
      </c>
    </row>
    <row r="8489" spans="1:5" hidden="1" x14ac:dyDescent="0.25">
      <c r="A8489">
        <v>2233</v>
      </c>
      <c r="B8489" t="s">
        <v>2049</v>
      </c>
      <c r="C8489" t="s">
        <v>8863</v>
      </c>
      <c r="D8489">
        <v>0</v>
      </c>
      <c r="E8489">
        <v>137</v>
      </c>
    </row>
    <row r="8490" spans="1:5" hidden="1" x14ac:dyDescent="0.25">
      <c r="A8490">
        <v>433</v>
      </c>
      <c r="B8490" t="s">
        <v>419</v>
      </c>
      <c r="C8490" t="s">
        <v>8864</v>
      </c>
      <c r="D8490">
        <v>0</v>
      </c>
      <c r="E8490">
        <v>137</v>
      </c>
    </row>
    <row r="8491" spans="1:5" hidden="1" x14ac:dyDescent="0.25">
      <c r="A8491">
        <v>1875</v>
      </c>
      <c r="B8491" t="s">
        <v>107</v>
      </c>
      <c r="C8491" t="s">
        <v>8865</v>
      </c>
      <c r="D8491">
        <v>0</v>
      </c>
      <c r="E8491">
        <v>137</v>
      </c>
    </row>
    <row r="8492" spans="1:5" hidden="1" x14ac:dyDescent="0.25">
      <c r="A8492">
        <v>293</v>
      </c>
      <c r="B8492" t="s">
        <v>313</v>
      </c>
      <c r="C8492" t="s">
        <v>8866</v>
      </c>
      <c r="D8492">
        <v>0</v>
      </c>
      <c r="E8492">
        <v>137</v>
      </c>
    </row>
    <row r="8493" spans="1:5" hidden="1" x14ac:dyDescent="0.25">
      <c r="A8493">
        <v>171</v>
      </c>
      <c r="B8493" t="s">
        <v>186</v>
      </c>
      <c r="C8493" t="s">
        <v>8867</v>
      </c>
      <c r="D8493">
        <v>0</v>
      </c>
      <c r="E8493">
        <v>137</v>
      </c>
    </row>
    <row r="8494" spans="1:5" hidden="1" x14ac:dyDescent="0.25">
      <c r="A8494">
        <v>1111</v>
      </c>
      <c r="B8494" t="s">
        <v>30</v>
      </c>
      <c r="C8494" t="s">
        <v>8868</v>
      </c>
      <c r="D8494">
        <v>0</v>
      </c>
      <c r="E8494">
        <v>137</v>
      </c>
    </row>
    <row r="8495" spans="1:5" hidden="1" x14ac:dyDescent="0.25">
      <c r="A8495">
        <v>1111</v>
      </c>
      <c r="B8495" t="s">
        <v>30</v>
      </c>
      <c r="C8495" t="s">
        <v>8869</v>
      </c>
      <c r="D8495">
        <v>0</v>
      </c>
      <c r="E8495">
        <v>137</v>
      </c>
    </row>
    <row r="8496" spans="1:5" hidden="1" x14ac:dyDescent="0.25">
      <c r="A8496">
        <v>642</v>
      </c>
      <c r="B8496" t="s">
        <v>676</v>
      </c>
      <c r="C8496" t="s">
        <v>8870</v>
      </c>
      <c r="D8496">
        <v>0</v>
      </c>
      <c r="E8496">
        <v>137</v>
      </c>
    </row>
    <row r="8497" spans="1:5" hidden="1" x14ac:dyDescent="0.25">
      <c r="A8497">
        <v>1864</v>
      </c>
      <c r="B8497" t="s">
        <v>254</v>
      </c>
      <c r="C8497" t="s">
        <v>8871</v>
      </c>
      <c r="D8497">
        <v>0</v>
      </c>
      <c r="E8497">
        <v>137</v>
      </c>
    </row>
    <row r="8498" spans="1:5" hidden="1" x14ac:dyDescent="0.25">
      <c r="A8498">
        <v>1237</v>
      </c>
      <c r="B8498" t="s">
        <v>15</v>
      </c>
      <c r="C8498" t="s">
        <v>8872</v>
      </c>
      <c r="D8498">
        <v>0</v>
      </c>
      <c r="E8498">
        <v>137</v>
      </c>
    </row>
    <row r="8499" spans="1:5" hidden="1" x14ac:dyDescent="0.25">
      <c r="A8499">
        <v>1111</v>
      </c>
      <c r="B8499" t="s">
        <v>30</v>
      </c>
      <c r="C8499" t="s">
        <v>8873</v>
      </c>
      <c r="D8499">
        <v>0</v>
      </c>
      <c r="E8499">
        <v>137</v>
      </c>
    </row>
    <row r="8500" spans="1:5" hidden="1" x14ac:dyDescent="0.25">
      <c r="A8500">
        <v>598</v>
      </c>
      <c r="B8500" t="s">
        <v>662</v>
      </c>
      <c r="C8500" t="s">
        <v>8874</v>
      </c>
      <c r="D8500">
        <v>0</v>
      </c>
      <c r="E8500">
        <v>137</v>
      </c>
    </row>
    <row r="8501" spans="1:5" hidden="1" x14ac:dyDescent="0.25">
      <c r="A8501">
        <v>513</v>
      </c>
      <c r="B8501" t="s">
        <v>61</v>
      </c>
      <c r="C8501" t="s">
        <v>8875</v>
      </c>
      <c r="D8501">
        <v>0</v>
      </c>
      <c r="E8501">
        <v>137</v>
      </c>
    </row>
    <row r="8502" spans="1:5" hidden="1" x14ac:dyDescent="0.25">
      <c r="A8502">
        <v>1189</v>
      </c>
      <c r="B8502" t="s">
        <v>562</v>
      </c>
      <c r="C8502" t="s">
        <v>8876</v>
      </c>
      <c r="D8502">
        <v>0</v>
      </c>
      <c r="E8502">
        <v>137</v>
      </c>
    </row>
    <row r="8503" spans="1:5" hidden="1" x14ac:dyDescent="0.25">
      <c r="A8503">
        <v>1957</v>
      </c>
      <c r="B8503" t="s">
        <v>4937</v>
      </c>
      <c r="C8503" t="s">
        <v>8877</v>
      </c>
      <c r="D8503">
        <v>0</v>
      </c>
      <c r="E8503">
        <v>137</v>
      </c>
    </row>
    <row r="8504" spans="1:5" hidden="1" x14ac:dyDescent="0.25">
      <c r="A8504">
        <v>1876</v>
      </c>
      <c r="B8504" t="s">
        <v>57</v>
      </c>
      <c r="C8504" t="s">
        <v>8878</v>
      </c>
      <c r="D8504">
        <v>0</v>
      </c>
      <c r="E8504">
        <v>137</v>
      </c>
    </row>
    <row r="8505" spans="1:5" hidden="1" x14ac:dyDescent="0.25">
      <c r="A8505">
        <v>513</v>
      </c>
      <c r="B8505" t="s">
        <v>61</v>
      </c>
      <c r="C8505" t="s">
        <v>8879</v>
      </c>
      <c r="D8505">
        <v>0</v>
      </c>
      <c r="E8505">
        <v>137</v>
      </c>
    </row>
    <row r="8506" spans="1:5" hidden="1" x14ac:dyDescent="0.25">
      <c r="A8506">
        <v>1134</v>
      </c>
      <c r="B8506" t="s">
        <v>2502</v>
      </c>
      <c r="C8506" t="s">
        <v>8880</v>
      </c>
      <c r="D8506">
        <v>0</v>
      </c>
      <c r="E8506">
        <v>137</v>
      </c>
    </row>
    <row r="8507" spans="1:5" hidden="1" x14ac:dyDescent="0.25">
      <c r="A8507">
        <v>1669</v>
      </c>
      <c r="B8507" t="s">
        <v>176</v>
      </c>
      <c r="C8507" t="s">
        <v>8881</v>
      </c>
      <c r="D8507">
        <v>0</v>
      </c>
      <c r="E8507">
        <v>137</v>
      </c>
    </row>
    <row r="8508" spans="1:5" hidden="1" x14ac:dyDescent="0.25">
      <c r="A8508">
        <v>2141</v>
      </c>
      <c r="B8508" t="s">
        <v>328</v>
      </c>
      <c r="C8508" t="s">
        <v>8882</v>
      </c>
      <c r="D8508">
        <v>0</v>
      </c>
      <c r="E8508">
        <v>137</v>
      </c>
    </row>
    <row r="8509" spans="1:5" hidden="1" x14ac:dyDescent="0.25">
      <c r="A8509">
        <v>1694</v>
      </c>
      <c r="B8509" t="s">
        <v>274</v>
      </c>
      <c r="C8509" t="s">
        <v>8883</v>
      </c>
      <c r="D8509">
        <v>0</v>
      </c>
      <c r="E8509">
        <v>137</v>
      </c>
    </row>
    <row r="8510" spans="1:5" hidden="1" x14ac:dyDescent="0.25">
      <c r="A8510">
        <v>2186</v>
      </c>
      <c r="B8510" t="s">
        <v>8884</v>
      </c>
      <c r="C8510" t="s">
        <v>8885</v>
      </c>
      <c r="D8510">
        <v>0</v>
      </c>
      <c r="E8510">
        <v>137</v>
      </c>
    </row>
    <row r="8511" spans="1:5" hidden="1" x14ac:dyDescent="0.25">
      <c r="A8511">
        <v>1396</v>
      </c>
      <c r="B8511" t="s">
        <v>145</v>
      </c>
      <c r="C8511" t="s">
        <v>8886</v>
      </c>
      <c r="D8511">
        <v>0</v>
      </c>
      <c r="E8511">
        <v>137</v>
      </c>
    </row>
    <row r="8512" spans="1:5" hidden="1" x14ac:dyDescent="0.25">
      <c r="A8512">
        <v>1669</v>
      </c>
      <c r="B8512" t="s">
        <v>176</v>
      </c>
      <c r="C8512" t="s">
        <v>8887</v>
      </c>
      <c r="D8512">
        <v>0</v>
      </c>
      <c r="E8512">
        <v>137</v>
      </c>
    </row>
    <row r="8513" spans="1:5" hidden="1" x14ac:dyDescent="0.25">
      <c r="A8513">
        <v>1316</v>
      </c>
      <c r="B8513" t="s">
        <v>1332</v>
      </c>
      <c r="C8513" t="s">
        <v>8888</v>
      </c>
      <c r="D8513">
        <v>0</v>
      </c>
      <c r="E8513">
        <v>137</v>
      </c>
    </row>
    <row r="8514" spans="1:5" hidden="1" x14ac:dyDescent="0.25">
      <c r="A8514">
        <v>1253</v>
      </c>
      <c r="B8514" t="s">
        <v>205</v>
      </c>
      <c r="C8514" t="s">
        <v>8889</v>
      </c>
      <c r="D8514">
        <v>0</v>
      </c>
      <c r="E8514">
        <v>137</v>
      </c>
    </row>
    <row r="8515" spans="1:5" hidden="1" x14ac:dyDescent="0.25">
      <c r="A8515">
        <v>2115</v>
      </c>
      <c r="B8515" t="s">
        <v>35</v>
      </c>
      <c r="C8515" t="s">
        <v>8890</v>
      </c>
      <c r="D8515">
        <v>0</v>
      </c>
      <c r="E8515">
        <v>137</v>
      </c>
    </row>
    <row r="8516" spans="1:5" hidden="1" x14ac:dyDescent="0.25">
      <c r="A8516">
        <v>1111</v>
      </c>
      <c r="B8516" t="s">
        <v>30</v>
      </c>
      <c r="C8516" t="s">
        <v>8891</v>
      </c>
      <c r="D8516">
        <v>0</v>
      </c>
      <c r="E8516">
        <v>137</v>
      </c>
    </row>
    <row r="8517" spans="1:5" hidden="1" x14ac:dyDescent="0.25">
      <c r="A8517">
        <v>1960</v>
      </c>
      <c r="B8517" t="s">
        <v>1411</v>
      </c>
      <c r="C8517" t="s">
        <v>8892</v>
      </c>
      <c r="D8517">
        <v>0</v>
      </c>
      <c r="E8517">
        <v>137</v>
      </c>
    </row>
    <row r="8518" spans="1:5" hidden="1" x14ac:dyDescent="0.25">
      <c r="A8518">
        <v>1098</v>
      </c>
      <c r="B8518" t="s">
        <v>502</v>
      </c>
      <c r="C8518" t="s">
        <v>8893</v>
      </c>
      <c r="D8518">
        <v>0</v>
      </c>
      <c r="E8518">
        <v>137</v>
      </c>
    </row>
    <row r="8519" spans="1:5" hidden="1" x14ac:dyDescent="0.25">
      <c r="A8519">
        <v>1778</v>
      </c>
      <c r="B8519" t="s">
        <v>1904</v>
      </c>
      <c r="C8519" t="s">
        <v>8894</v>
      </c>
      <c r="D8519">
        <v>0</v>
      </c>
      <c r="E8519">
        <v>137</v>
      </c>
    </row>
    <row r="8520" spans="1:5" hidden="1" x14ac:dyDescent="0.25">
      <c r="A8520">
        <v>1111</v>
      </c>
      <c r="B8520" t="s">
        <v>30</v>
      </c>
      <c r="C8520" t="s">
        <v>8895</v>
      </c>
      <c r="D8520">
        <v>0</v>
      </c>
      <c r="E8520">
        <v>137</v>
      </c>
    </row>
    <row r="8521" spans="1:5" hidden="1" x14ac:dyDescent="0.25">
      <c r="A8521">
        <v>1585</v>
      </c>
      <c r="B8521" t="s">
        <v>8896</v>
      </c>
      <c r="C8521" t="s">
        <v>8897</v>
      </c>
      <c r="D8521">
        <v>0</v>
      </c>
      <c r="E8521">
        <v>137</v>
      </c>
    </row>
    <row r="8522" spans="1:5" hidden="1" x14ac:dyDescent="0.25">
      <c r="A8522">
        <v>1355</v>
      </c>
      <c r="B8522" t="s">
        <v>449</v>
      </c>
      <c r="C8522" t="s">
        <v>8898</v>
      </c>
      <c r="D8522">
        <v>0</v>
      </c>
      <c r="E8522">
        <v>137</v>
      </c>
    </row>
    <row r="8523" spans="1:5" hidden="1" x14ac:dyDescent="0.25">
      <c r="A8523">
        <v>1501</v>
      </c>
      <c r="B8523" t="s">
        <v>118</v>
      </c>
      <c r="C8523" t="s">
        <v>8899</v>
      </c>
      <c r="D8523">
        <v>0</v>
      </c>
      <c r="E8523">
        <v>137</v>
      </c>
    </row>
    <row r="8524" spans="1:5" hidden="1" x14ac:dyDescent="0.25">
      <c r="A8524">
        <v>771</v>
      </c>
      <c r="B8524" t="s">
        <v>5633</v>
      </c>
      <c r="C8524" t="s">
        <v>8900</v>
      </c>
      <c r="D8524">
        <v>0</v>
      </c>
      <c r="E8524">
        <v>137</v>
      </c>
    </row>
    <row r="8525" spans="1:5" hidden="1" x14ac:dyDescent="0.25">
      <c r="A8525">
        <v>2294</v>
      </c>
      <c r="B8525" t="s">
        <v>71</v>
      </c>
      <c r="C8525" t="s">
        <v>8901</v>
      </c>
      <c r="D8525">
        <v>0</v>
      </c>
      <c r="E8525">
        <v>137</v>
      </c>
    </row>
    <row r="8526" spans="1:5" hidden="1" x14ac:dyDescent="0.25">
      <c r="A8526">
        <v>757</v>
      </c>
      <c r="B8526" t="s">
        <v>1900</v>
      </c>
      <c r="C8526" t="s">
        <v>8902</v>
      </c>
      <c r="D8526">
        <v>0</v>
      </c>
      <c r="E8526">
        <v>137</v>
      </c>
    </row>
    <row r="8527" spans="1:5" hidden="1" x14ac:dyDescent="0.25">
      <c r="A8527">
        <v>1167</v>
      </c>
      <c r="B8527" t="s">
        <v>1190</v>
      </c>
      <c r="C8527" t="s">
        <v>8903</v>
      </c>
      <c r="D8527">
        <v>0</v>
      </c>
      <c r="E8527">
        <v>137</v>
      </c>
    </row>
    <row r="8528" spans="1:5" hidden="1" x14ac:dyDescent="0.25">
      <c r="A8528">
        <v>2209</v>
      </c>
      <c r="B8528" t="s">
        <v>101</v>
      </c>
      <c r="C8528" t="s">
        <v>8904</v>
      </c>
      <c r="D8528">
        <v>0</v>
      </c>
      <c r="E8528">
        <v>137</v>
      </c>
    </row>
    <row r="8529" spans="1:5" hidden="1" x14ac:dyDescent="0.25">
      <c r="A8529">
        <v>893</v>
      </c>
      <c r="B8529" t="s">
        <v>80</v>
      </c>
      <c r="C8529" t="s">
        <v>8905</v>
      </c>
      <c r="D8529">
        <v>0</v>
      </c>
      <c r="E8529">
        <v>137</v>
      </c>
    </row>
    <row r="8530" spans="1:5" hidden="1" x14ac:dyDescent="0.25">
      <c r="A8530">
        <v>1505</v>
      </c>
      <c r="B8530" t="s">
        <v>224</v>
      </c>
      <c r="C8530" t="s">
        <v>8906</v>
      </c>
      <c r="D8530">
        <v>0</v>
      </c>
      <c r="E8530">
        <v>137</v>
      </c>
    </row>
    <row r="8531" spans="1:5" hidden="1" x14ac:dyDescent="0.25">
      <c r="A8531">
        <v>414</v>
      </c>
      <c r="B8531" t="s">
        <v>49</v>
      </c>
      <c r="C8531" t="s">
        <v>8907</v>
      </c>
      <c r="D8531">
        <v>0</v>
      </c>
      <c r="E8531">
        <v>137</v>
      </c>
    </row>
    <row r="8532" spans="1:5" hidden="1" x14ac:dyDescent="0.25">
      <c r="A8532">
        <v>601</v>
      </c>
      <c r="B8532" t="s">
        <v>3463</v>
      </c>
      <c r="C8532" t="s">
        <v>8908</v>
      </c>
      <c r="D8532">
        <v>0</v>
      </c>
      <c r="E8532">
        <v>137</v>
      </c>
    </row>
    <row r="8533" spans="1:5" hidden="1" x14ac:dyDescent="0.25">
      <c r="A8533">
        <v>258</v>
      </c>
      <c r="B8533" t="s">
        <v>380</v>
      </c>
      <c r="C8533" t="s">
        <v>8909</v>
      </c>
      <c r="D8533">
        <v>0</v>
      </c>
      <c r="E8533">
        <v>137</v>
      </c>
    </row>
    <row r="8534" spans="1:5" hidden="1" x14ac:dyDescent="0.25">
      <c r="A8534">
        <v>365</v>
      </c>
      <c r="B8534" t="s">
        <v>109</v>
      </c>
      <c r="C8534" t="e">
        <f>-Párate, Ambrosio Luma -le ordenó el nuevo alcalde, que le tenía simpatía y además no deseaba mucho que Fuera regidor el incómodo Chauqui</f>
        <v>#NAME?</v>
      </c>
      <c r="D8534">
        <v>0</v>
      </c>
      <c r="E8534">
        <v>137</v>
      </c>
    </row>
    <row r="8535" spans="1:5" hidden="1" x14ac:dyDescent="0.25">
      <c r="A8535">
        <v>127</v>
      </c>
      <c r="B8535" t="s">
        <v>8910</v>
      </c>
      <c r="C8535" t="s">
        <v>8911</v>
      </c>
      <c r="D8535">
        <v>0</v>
      </c>
      <c r="E8535">
        <v>137</v>
      </c>
    </row>
    <row r="8536" spans="1:5" hidden="1" x14ac:dyDescent="0.25">
      <c r="A8536">
        <v>1876</v>
      </c>
      <c r="B8536" t="s">
        <v>57</v>
      </c>
      <c r="C8536" t="s">
        <v>8912</v>
      </c>
      <c r="D8536">
        <v>0</v>
      </c>
      <c r="E8536">
        <v>137</v>
      </c>
    </row>
    <row r="8537" spans="1:5" hidden="1" x14ac:dyDescent="0.25">
      <c r="A8537">
        <v>1467</v>
      </c>
      <c r="B8537" t="s">
        <v>428</v>
      </c>
      <c r="C8537" t="s">
        <v>8913</v>
      </c>
      <c r="D8537">
        <v>0</v>
      </c>
      <c r="E8537">
        <v>137</v>
      </c>
    </row>
    <row r="8538" spans="1:5" hidden="1" x14ac:dyDescent="0.25">
      <c r="A8538">
        <v>261</v>
      </c>
      <c r="B8538" t="s">
        <v>40</v>
      </c>
      <c r="C8538" t="s">
        <v>12848</v>
      </c>
      <c r="D8538">
        <v>0</v>
      </c>
      <c r="E8538">
        <v>0</v>
      </c>
    </row>
    <row r="8539" spans="1:5" hidden="1" x14ac:dyDescent="0.25">
      <c r="A8539">
        <v>2209</v>
      </c>
      <c r="B8539" t="s">
        <v>101</v>
      </c>
      <c r="C8539" t="s">
        <v>8914</v>
      </c>
      <c r="D8539">
        <v>0</v>
      </c>
      <c r="E8539">
        <v>137</v>
      </c>
    </row>
    <row r="8540" spans="1:5" hidden="1" x14ac:dyDescent="0.25">
      <c r="A8540">
        <v>2176</v>
      </c>
      <c r="B8540" t="s">
        <v>66</v>
      </c>
      <c r="C8540" t="s">
        <v>8915</v>
      </c>
      <c r="D8540">
        <v>0</v>
      </c>
      <c r="E8540">
        <v>137</v>
      </c>
    </row>
    <row r="8541" spans="1:5" hidden="1" x14ac:dyDescent="0.25">
      <c r="A8541">
        <v>405</v>
      </c>
      <c r="B8541" t="s">
        <v>189</v>
      </c>
      <c r="C8541" t="s">
        <v>8916</v>
      </c>
      <c r="D8541">
        <v>0</v>
      </c>
      <c r="E8541">
        <v>137</v>
      </c>
    </row>
    <row r="8542" spans="1:5" hidden="1" x14ac:dyDescent="0.25">
      <c r="A8542">
        <v>1020</v>
      </c>
      <c r="B8542" t="s">
        <v>138</v>
      </c>
      <c r="C8542" t="s">
        <v>8917</v>
      </c>
      <c r="D8542">
        <v>0</v>
      </c>
      <c r="E8542">
        <v>137</v>
      </c>
    </row>
    <row r="8543" spans="1:5" hidden="1" x14ac:dyDescent="0.25">
      <c r="A8543">
        <v>636</v>
      </c>
      <c r="B8543" t="s">
        <v>296</v>
      </c>
      <c r="C8543" t="s">
        <v>8918</v>
      </c>
      <c r="D8543">
        <v>0</v>
      </c>
      <c r="E8543">
        <v>138</v>
      </c>
    </row>
    <row r="8544" spans="1:5" hidden="1" x14ac:dyDescent="0.25">
      <c r="A8544">
        <v>1695</v>
      </c>
      <c r="B8544" t="s">
        <v>25</v>
      </c>
      <c r="C8544" t="s">
        <v>8919</v>
      </c>
      <c r="D8544">
        <v>0</v>
      </c>
      <c r="E8544">
        <v>138</v>
      </c>
    </row>
    <row r="8545" spans="1:5" hidden="1" x14ac:dyDescent="0.25">
      <c r="A8545">
        <v>1111</v>
      </c>
      <c r="B8545" t="s">
        <v>30</v>
      </c>
      <c r="C8545" t="s">
        <v>8920</v>
      </c>
      <c r="D8545">
        <v>0</v>
      </c>
      <c r="E8545">
        <v>138</v>
      </c>
    </row>
    <row r="8546" spans="1:5" hidden="1" x14ac:dyDescent="0.25">
      <c r="A8546">
        <v>1876</v>
      </c>
      <c r="B8546" t="s">
        <v>57</v>
      </c>
      <c r="C8546" t="s">
        <v>8921</v>
      </c>
      <c r="D8546">
        <v>0</v>
      </c>
      <c r="E8546">
        <v>138</v>
      </c>
    </row>
    <row r="8547" spans="1:5" hidden="1" x14ac:dyDescent="0.25">
      <c r="A8547">
        <v>1876</v>
      </c>
      <c r="B8547" t="s">
        <v>57</v>
      </c>
      <c r="C8547" t="s">
        <v>8922</v>
      </c>
      <c r="D8547">
        <v>0</v>
      </c>
      <c r="E8547">
        <v>138</v>
      </c>
    </row>
    <row r="8548" spans="1:5" hidden="1" x14ac:dyDescent="0.25">
      <c r="A8548">
        <v>2185</v>
      </c>
      <c r="B8548" t="s">
        <v>510</v>
      </c>
      <c r="C8548" t="s">
        <v>8923</v>
      </c>
      <c r="D8548">
        <v>0</v>
      </c>
      <c r="E8548">
        <v>138</v>
      </c>
    </row>
    <row r="8549" spans="1:5" hidden="1" x14ac:dyDescent="0.25">
      <c r="A8549">
        <v>2115</v>
      </c>
      <c r="B8549" t="s">
        <v>35</v>
      </c>
      <c r="C8549" t="s">
        <v>8924</v>
      </c>
      <c r="D8549">
        <v>0</v>
      </c>
      <c r="E8549">
        <v>138</v>
      </c>
    </row>
    <row r="8550" spans="1:5" hidden="1" x14ac:dyDescent="0.25">
      <c r="A8550">
        <v>854</v>
      </c>
      <c r="B8550" t="s">
        <v>3183</v>
      </c>
      <c r="C8550" t="s">
        <v>8925</v>
      </c>
      <c r="D8550">
        <v>0</v>
      </c>
      <c r="E8550">
        <v>138</v>
      </c>
    </row>
    <row r="8551" spans="1:5" hidden="1" x14ac:dyDescent="0.25">
      <c r="A8551">
        <v>1695</v>
      </c>
      <c r="B8551" t="s">
        <v>25</v>
      </c>
      <c r="C8551" t="s">
        <v>8926</v>
      </c>
      <c r="D8551">
        <v>0</v>
      </c>
      <c r="E8551">
        <v>138</v>
      </c>
    </row>
    <row r="8552" spans="1:5" hidden="1" x14ac:dyDescent="0.25">
      <c r="A8552">
        <v>631</v>
      </c>
      <c r="B8552" t="s">
        <v>4755</v>
      </c>
      <c r="C8552" t="s">
        <v>8927</v>
      </c>
      <c r="D8552">
        <v>0</v>
      </c>
      <c r="E8552">
        <v>138</v>
      </c>
    </row>
    <row r="8553" spans="1:5" hidden="1" x14ac:dyDescent="0.25">
      <c r="A8553">
        <v>356</v>
      </c>
      <c r="B8553" t="s">
        <v>8481</v>
      </c>
      <c r="C8553" t="s">
        <v>8928</v>
      </c>
      <c r="D8553">
        <v>0</v>
      </c>
      <c r="E8553">
        <v>138</v>
      </c>
    </row>
    <row r="8554" spans="1:5" hidden="1" x14ac:dyDescent="0.25">
      <c r="A8554">
        <v>1695</v>
      </c>
      <c r="B8554" t="s">
        <v>25</v>
      </c>
      <c r="C8554" t="s">
        <v>8929</v>
      </c>
      <c r="D8554">
        <v>0</v>
      </c>
      <c r="E8554">
        <v>138</v>
      </c>
    </row>
    <row r="8555" spans="1:5" hidden="1" x14ac:dyDescent="0.25">
      <c r="A8555">
        <v>234</v>
      </c>
      <c r="B8555" t="s">
        <v>1175</v>
      </c>
      <c r="C8555" t="s">
        <v>8930</v>
      </c>
      <c r="D8555">
        <v>0</v>
      </c>
      <c r="E8555">
        <v>138</v>
      </c>
    </row>
    <row r="8556" spans="1:5" hidden="1" x14ac:dyDescent="0.25">
      <c r="A8556">
        <v>2220</v>
      </c>
      <c r="B8556" t="s">
        <v>360</v>
      </c>
      <c r="C8556" t="s">
        <v>8931</v>
      </c>
      <c r="D8556">
        <v>0</v>
      </c>
      <c r="E8556">
        <v>138</v>
      </c>
    </row>
    <row r="8557" spans="1:5" hidden="1" x14ac:dyDescent="0.25">
      <c r="A8557">
        <v>1111</v>
      </c>
      <c r="B8557" t="s">
        <v>30</v>
      </c>
      <c r="C8557" t="s">
        <v>8932</v>
      </c>
      <c r="D8557">
        <v>0</v>
      </c>
      <c r="E8557">
        <v>138</v>
      </c>
    </row>
    <row r="8558" spans="1:5" hidden="1" x14ac:dyDescent="0.25">
      <c r="A8558">
        <v>2299</v>
      </c>
      <c r="B8558" t="s">
        <v>338</v>
      </c>
      <c r="C8558" t="s">
        <v>12849</v>
      </c>
      <c r="D8558">
        <v>0</v>
      </c>
      <c r="E8558">
        <v>0</v>
      </c>
    </row>
    <row r="8559" spans="1:5" hidden="1" x14ac:dyDescent="0.25">
      <c r="A8559">
        <v>2242</v>
      </c>
      <c r="B8559" t="s">
        <v>6381</v>
      </c>
      <c r="C8559" t="s">
        <v>8933</v>
      </c>
      <c r="D8559">
        <v>0</v>
      </c>
      <c r="E8559">
        <v>138</v>
      </c>
    </row>
    <row r="8560" spans="1:5" hidden="1" x14ac:dyDescent="0.25">
      <c r="A8560">
        <v>1954</v>
      </c>
      <c r="B8560" t="s">
        <v>83</v>
      </c>
      <c r="C8560" t="s">
        <v>8934</v>
      </c>
      <c r="D8560">
        <v>0</v>
      </c>
      <c r="E8560">
        <v>138</v>
      </c>
    </row>
    <row r="8561" spans="1:5" hidden="1" x14ac:dyDescent="0.25">
      <c r="A8561">
        <v>435</v>
      </c>
      <c r="B8561" t="s">
        <v>126</v>
      </c>
      <c r="C8561" t="s">
        <v>8935</v>
      </c>
      <c r="D8561">
        <v>0</v>
      </c>
      <c r="E8561">
        <v>138</v>
      </c>
    </row>
    <row r="8562" spans="1:5" hidden="1" x14ac:dyDescent="0.25">
      <c r="A8562">
        <v>459</v>
      </c>
      <c r="B8562" t="s">
        <v>556</v>
      </c>
      <c r="C8562" t="s">
        <v>8936</v>
      </c>
      <c r="D8562">
        <v>0</v>
      </c>
      <c r="E8562">
        <v>138</v>
      </c>
    </row>
    <row r="8563" spans="1:5" hidden="1" x14ac:dyDescent="0.25">
      <c r="A8563">
        <v>1163</v>
      </c>
      <c r="B8563" t="s">
        <v>987</v>
      </c>
      <c r="C8563" t="s">
        <v>8937</v>
      </c>
      <c r="D8563">
        <v>0</v>
      </c>
      <c r="E8563">
        <v>138</v>
      </c>
    </row>
    <row r="8564" spans="1:5" hidden="1" x14ac:dyDescent="0.25">
      <c r="A8564">
        <v>1400</v>
      </c>
      <c r="B8564" t="s">
        <v>2868</v>
      </c>
      <c r="C8564" t="s">
        <v>8938</v>
      </c>
      <c r="D8564">
        <v>0</v>
      </c>
      <c r="E8564">
        <v>138</v>
      </c>
    </row>
    <row r="8565" spans="1:5" hidden="1" x14ac:dyDescent="0.25">
      <c r="A8565">
        <v>893</v>
      </c>
      <c r="B8565" t="s">
        <v>80</v>
      </c>
      <c r="C8565" t="s">
        <v>12850</v>
      </c>
      <c r="D8565">
        <v>0</v>
      </c>
      <c r="E8565">
        <v>0</v>
      </c>
    </row>
    <row r="8566" spans="1:5" hidden="1" x14ac:dyDescent="0.25">
      <c r="A8566">
        <v>2115</v>
      </c>
      <c r="B8566" t="s">
        <v>35</v>
      </c>
      <c r="C8566" t="s">
        <v>8939</v>
      </c>
      <c r="D8566">
        <v>0</v>
      </c>
      <c r="E8566">
        <v>138</v>
      </c>
    </row>
    <row r="8567" spans="1:5" hidden="1" x14ac:dyDescent="0.25">
      <c r="A8567">
        <v>548</v>
      </c>
      <c r="B8567" t="s">
        <v>99</v>
      </c>
      <c r="C8567" t="s">
        <v>8940</v>
      </c>
      <c r="D8567">
        <v>0</v>
      </c>
      <c r="E8567">
        <v>138</v>
      </c>
    </row>
    <row r="8568" spans="1:5" hidden="1" x14ac:dyDescent="0.25">
      <c r="A8568">
        <v>184</v>
      </c>
      <c r="B8568" t="s">
        <v>2331</v>
      </c>
      <c r="C8568" t="s">
        <v>8941</v>
      </c>
      <c r="D8568">
        <v>0</v>
      </c>
      <c r="E8568">
        <v>138</v>
      </c>
    </row>
    <row r="8569" spans="1:5" hidden="1" x14ac:dyDescent="0.25">
      <c r="A8569">
        <v>952</v>
      </c>
      <c r="B8569" t="s">
        <v>8942</v>
      </c>
      <c r="C8569" t="s">
        <v>8943</v>
      </c>
      <c r="D8569">
        <v>0</v>
      </c>
      <c r="E8569">
        <v>138</v>
      </c>
    </row>
    <row r="8570" spans="1:5" hidden="1" x14ac:dyDescent="0.25">
      <c r="A8570">
        <v>414</v>
      </c>
      <c r="B8570" t="s">
        <v>49</v>
      </c>
      <c r="C8570" t="s">
        <v>8944</v>
      </c>
      <c r="D8570">
        <v>0</v>
      </c>
      <c r="E8570">
        <v>138</v>
      </c>
    </row>
    <row r="8571" spans="1:5" hidden="1" x14ac:dyDescent="0.25">
      <c r="A8571">
        <v>1964</v>
      </c>
      <c r="B8571" t="s">
        <v>342</v>
      </c>
      <c r="C8571" t="s">
        <v>8945</v>
      </c>
      <c r="D8571">
        <v>0</v>
      </c>
      <c r="E8571">
        <v>138</v>
      </c>
    </row>
    <row r="8572" spans="1:5" hidden="1" x14ac:dyDescent="0.25">
      <c r="A8572">
        <v>382</v>
      </c>
      <c r="B8572" t="s">
        <v>9</v>
      </c>
      <c r="C8572" t="s">
        <v>8946</v>
      </c>
      <c r="D8572">
        <v>0</v>
      </c>
      <c r="E8572">
        <v>138</v>
      </c>
    </row>
    <row r="8573" spans="1:5" hidden="1" x14ac:dyDescent="0.25">
      <c r="A8573">
        <v>587</v>
      </c>
      <c r="B8573" t="s">
        <v>289</v>
      </c>
      <c r="C8573" t="s">
        <v>8947</v>
      </c>
      <c r="D8573">
        <v>0</v>
      </c>
      <c r="E8573">
        <v>138</v>
      </c>
    </row>
    <row r="8574" spans="1:5" hidden="1" x14ac:dyDescent="0.25">
      <c r="A8574">
        <v>1066</v>
      </c>
      <c r="B8574" t="s">
        <v>17</v>
      </c>
      <c r="C8574" t="s">
        <v>8948</v>
      </c>
      <c r="D8574">
        <v>0</v>
      </c>
      <c r="E8574">
        <v>138</v>
      </c>
    </row>
    <row r="8575" spans="1:5" hidden="1" x14ac:dyDescent="0.25">
      <c r="A8575">
        <v>2033</v>
      </c>
      <c r="B8575" t="s">
        <v>4167</v>
      </c>
      <c r="C8575" t="s">
        <v>8949</v>
      </c>
      <c r="D8575">
        <v>0</v>
      </c>
      <c r="E8575">
        <v>138</v>
      </c>
    </row>
    <row r="8576" spans="1:5" hidden="1" x14ac:dyDescent="0.25">
      <c r="A8576">
        <v>802</v>
      </c>
      <c r="B8576" t="s">
        <v>8950</v>
      </c>
      <c r="C8576" t="s">
        <v>8951</v>
      </c>
      <c r="D8576">
        <v>0</v>
      </c>
      <c r="E8576">
        <v>138</v>
      </c>
    </row>
    <row r="8577" spans="1:5" hidden="1" x14ac:dyDescent="0.25">
      <c r="A8577">
        <v>1871</v>
      </c>
      <c r="B8577" t="s">
        <v>373</v>
      </c>
      <c r="C8577" t="s">
        <v>8952</v>
      </c>
      <c r="D8577">
        <v>0</v>
      </c>
      <c r="E8577">
        <v>138</v>
      </c>
    </row>
    <row r="8578" spans="1:5" hidden="1" x14ac:dyDescent="0.25">
      <c r="A8578">
        <v>75</v>
      </c>
      <c r="B8578" t="s">
        <v>5</v>
      </c>
      <c r="C8578" t="s">
        <v>8953</v>
      </c>
      <c r="D8578">
        <v>0</v>
      </c>
      <c r="E8578">
        <v>138</v>
      </c>
    </row>
    <row r="8579" spans="1:5" hidden="1" x14ac:dyDescent="0.25">
      <c r="A8579">
        <v>754</v>
      </c>
      <c r="B8579" t="s">
        <v>1242</v>
      </c>
      <c r="C8579" t="s">
        <v>12851</v>
      </c>
      <c r="D8579">
        <v>0</v>
      </c>
      <c r="E8579">
        <v>0</v>
      </c>
    </row>
    <row r="8580" spans="1:5" hidden="1" x14ac:dyDescent="0.25">
      <c r="A8580">
        <v>1111</v>
      </c>
      <c r="B8580" t="s">
        <v>30</v>
      </c>
      <c r="C8580" t="s">
        <v>8954</v>
      </c>
      <c r="D8580">
        <v>0</v>
      </c>
      <c r="E8580">
        <v>138</v>
      </c>
    </row>
    <row r="8581" spans="1:5" hidden="1" x14ac:dyDescent="0.25">
      <c r="A8581">
        <v>1996</v>
      </c>
      <c r="B8581" t="s">
        <v>2500</v>
      </c>
      <c r="C8581" t="s">
        <v>8955</v>
      </c>
      <c r="D8581">
        <v>0</v>
      </c>
      <c r="E8581">
        <v>138</v>
      </c>
    </row>
    <row r="8582" spans="1:5" hidden="1" x14ac:dyDescent="0.25">
      <c r="A8582">
        <v>146</v>
      </c>
      <c r="B8582" t="s">
        <v>8956</v>
      </c>
      <c r="C8582" t="s">
        <v>8957</v>
      </c>
      <c r="D8582">
        <v>0</v>
      </c>
      <c r="E8582">
        <v>138</v>
      </c>
    </row>
    <row r="8583" spans="1:5" hidden="1" x14ac:dyDescent="0.25">
      <c r="A8583">
        <v>893</v>
      </c>
      <c r="B8583" t="s">
        <v>80</v>
      </c>
      <c r="C8583" t="s">
        <v>8958</v>
      </c>
      <c r="D8583">
        <v>0</v>
      </c>
      <c r="E8583">
        <v>138</v>
      </c>
    </row>
    <row r="8584" spans="1:5" hidden="1" x14ac:dyDescent="0.25">
      <c r="A8584">
        <v>75</v>
      </c>
      <c r="B8584" t="s">
        <v>5</v>
      </c>
      <c r="C8584" t="s">
        <v>8959</v>
      </c>
      <c r="D8584">
        <v>0</v>
      </c>
      <c r="E8584">
        <v>138</v>
      </c>
    </row>
    <row r="8585" spans="1:5" hidden="1" x14ac:dyDescent="0.25">
      <c r="A8585">
        <v>1056</v>
      </c>
      <c r="B8585" t="s">
        <v>291</v>
      </c>
      <c r="C8585" t="s">
        <v>8960</v>
      </c>
      <c r="D8585">
        <v>0</v>
      </c>
      <c r="E8585">
        <v>138</v>
      </c>
    </row>
    <row r="8586" spans="1:5" hidden="1" x14ac:dyDescent="0.25">
      <c r="A8586">
        <v>2115</v>
      </c>
      <c r="B8586" t="s">
        <v>35</v>
      </c>
      <c r="C8586" t="s">
        <v>8961</v>
      </c>
      <c r="D8586">
        <v>0</v>
      </c>
      <c r="E8586">
        <v>138</v>
      </c>
    </row>
    <row r="8587" spans="1:5" hidden="1" x14ac:dyDescent="0.25">
      <c r="A8587">
        <v>2294</v>
      </c>
      <c r="B8587" t="s">
        <v>71</v>
      </c>
      <c r="C8587" t="s">
        <v>8962</v>
      </c>
      <c r="D8587">
        <v>0</v>
      </c>
      <c r="E8587">
        <v>138</v>
      </c>
    </row>
    <row r="8588" spans="1:5" hidden="1" x14ac:dyDescent="0.25">
      <c r="A8588">
        <v>893</v>
      </c>
      <c r="B8588" t="s">
        <v>80</v>
      </c>
      <c r="C8588" t="s">
        <v>8963</v>
      </c>
      <c r="D8588">
        <v>0</v>
      </c>
      <c r="E8588">
        <v>138</v>
      </c>
    </row>
    <row r="8589" spans="1:5" hidden="1" x14ac:dyDescent="0.25">
      <c r="A8589">
        <v>797</v>
      </c>
      <c r="B8589" t="s">
        <v>631</v>
      </c>
      <c r="C8589" t="s">
        <v>8964</v>
      </c>
      <c r="D8589">
        <v>0</v>
      </c>
      <c r="E8589">
        <v>138</v>
      </c>
    </row>
    <row r="8590" spans="1:5" hidden="1" x14ac:dyDescent="0.25">
      <c r="A8590">
        <v>500</v>
      </c>
      <c r="B8590" t="s">
        <v>278</v>
      </c>
      <c r="C8590" t="s">
        <v>8965</v>
      </c>
      <c r="D8590">
        <v>0</v>
      </c>
      <c r="E8590">
        <v>139</v>
      </c>
    </row>
    <row r="8591" spans="1:5" hidden="1" x14ac:dyDescent="0.25">
      <c r="A8591">
        <v>1875</v>
      </c>
      <c r="B8591" t="s">
        <v>107</v>
      </c>
      <c r="C8591" t="s">
        <v>8966</v>
      </c>
      <c r="D8591">
        <v>0</v>
      </c>
      <c r="E8591">
        <v>139</v>
      </c>
    </row>
    <row r="8592" spans="1:5" hidden="1" x14ac:dyDescent="0.25">
      <c r="A8592">
        <v>802</v>
      </c>
      <c r="B8592" t="s">
        <v>8950</v>
      </c>
      <c r="C8592" t="s">
        <v>8967</v>
      </c>
      <c r="D8592">
        <v>0</v>
      </c>
      <c r="E8592">
        <v>139</v>
      </c>
    </row>
    <row r="8593" spans="1:5" hidden="1" x14ac:dyDescent="0.25">
      <c r="A8593">
        <v>898</v>
      </c>
      <c r="B8593" t="s">
        <v>421</v>
      </c>
      <c r="C8593" t="s">
        <v>8968</v>
      </c>
      <c r="D8593">
        <v>0</v>
      </c>
      <c r="E8593">
        <v>139</v>
      </c>
    </row>
    <row r="8594" spans="1:5" hidden="1" x14ac:dyDescent="0.25">
      <c r="A8594">
        <v>1860</v>
      </c>
      <c r="B8594" t="s">
        <v>348</v>
      </c>
      <c r="C8594" t="s">
        <v>8969</v>
      </c>
      <c r="D8594">
        <v>0</v>
      </c>
      <c r="E8594">
        <v>139</v>
      </c>
    </row>
    <row r="8595" spans="1:5" hidden="1" x14ac:dyDescent="0.25">
      <c r="A8595">
        <v>1167</v>
      </c>
      <c r="B8595" t="s">
        <v>1190</v>
      </c>
      <c r="C8595" t="s">
        <v>8970</v>
      </c>
      <c r="D8595">
        <v>0</v>
      </c>
      <c r="E8595">
        <v>139</v>
      </c>
    </row>
    <row r="8596" spans="1:5" hidden="1" x14ac:dyDescent="0.25">
      <c r="A8596">
        <v>1871</v>
      </c>
      <c r="B8596" t="s">
        <v>373</v>
      </c>
      <c r="C8596" t="s">
        <v>8971</v>
      </c>
      <c r="D8596">
        <v>0</v>
      </c>
      <c r="E8596">
        <v>139</v>
      </c>
    </row>
    <row r="8597" spans="1:5" hidden="1" x14ac:dyDescent="0.25">
      <c r="A8597">
        <v>275</v>
      </c>
      <c r="B8597" t="s">
        <v>33</v>
      </c>
      <c r="C8597" t="s">
        <v>8972</v>
      </c>
      <c r="D8597">
        <v>0</v>
      </c>
      <c r="E8597">
        <v>139</v>
      </c>
    </row>
    <row r="8598" spans="1:5" hidden="1" x14ac:dyDescent="0.25">
      <c r="A8598">
        <v>797</v>
      </c>
      <c r="B8598" t="s">
        <v>631</v>
      </c>
      <c r="C8598" t="s">
        <v>8973</v>
      </c>
      <c r="D8598">
        <v>0</v>
      </c>
      <c r="E8598">
        <v>139</v>
      </c>
    </row>
    <row r="8599" spans="1:5" hidden="1" x14ac:dyDescent="0.25">
      <c r="A8599">
        <v>1237</v>
      </c>
      <c r="B8599" t="s">
        <v>15</v>
      </c>
      <c r="C8599" t="s">
        <v>8974</v>
      </c>
      <c r="D8599">
        <v>0</v>
      </c>
      <c r="E8599">
        <v>139</v>
      </c>
    </row>
    <row r="8600" spans="1:5" hidden="1" x14ac:dyDescent="0.25">
      <c r="A8600">
        <v>1111</v>
      </c>
      <c r="B8600" t="s">
        <v>30</v>
      </c>
      <c r="C8600" t="s">
        <v>8975</v>
      </c>
      <c r="D8600">
        <v>0</v>
      </c>
      <c r="E8600">
        <v>139</v>
      </c>
    </row>
    <row r="8601" spans="1:5" hidden="1" x14ac:dyDescent="0.25">
      <c r="A8601">
        <v>1124</v>
      </c>
      <c r="B8601" t="s">
        <v>4923</v>
      </c>
      <c r="C8601" t="s">
        <v>8976</v>
      </c>
      <c r="D8601">
        <v>0</v>
      </c>
      <c r="E8601">
        <v>139</v>
      </c>
    </row>
    <row r="8602" spans="1:5" hidden="1" x14ac:dyDescent="0.25">
      <c r="A8602">
        <v>275</v>
      </c>
      <c r="B8602" t="s">
        <v>33</v>
      </c>
      <c r="C8602" t="s">
        <v>8977</v>
      </c>
      <c r="D8602">
        <v>0</v>
      </c>
      <c r="E8602">
        <v>139</v>
      </c>
    </row>
    <row r="8603" spans="1:5" hidden="1" x14ac:dyDescent="0.25">
      <c r="A8603">
        <v>1237</v>
      </c>
      <c r="B8603" t="s">
        <v>15</v>
      </c>
      <c r="C8603" t="s">
        <v>8978</v>
      </c>
      <c r="D8603">
        <v>0</v>
      </c>
      <c r="E8603">
        <v>139</v>
      </c>
    </row>
    <row r="8604" spans="1:5" hidden="1" x14ac:dyDescent="0.25">
      <c r="A8604">
        <v>201</v>
      </c>
      <c r="B8604" t="s">
        <v>2313</v>
      </c>
      <c r="C8604" t="s">
        <v>8979</v>
      </c>
      <c r="D8604">
        <v>0</v>
      </c>
      <c r="E8604">
        <v>139</v>
      </c>
    </row>
    <row r="8605" spans="1:5" hidden="1" x14ac:dyDescent="0.25">
      <c r="A8605">
        <v>2035</v>
      </c>
      <c r="B8605" t="s">
        <v>284</v>
      </c>
      <c r="C8605" t="s">
        <v>8980</v>
      </c>
      <c r="D8605">
        <v>0</v>
      </c>
      <c r="E8605">
        <v>139</v>
      </c>
    </row>
    <row r="8606" spans="1:5" hidden="1" x14ac:dyDescent="0.25">
      <c r="A8606">
        <v>1607</v>
      </c>
      <c r="B8606" t="s">
        <v>2172</v>
      </c>
      <c r="C8606" t="s">
        <v>8981</v>
      </c>
      <c r="D8606">
        <v>0</v>
      </c>
      <c r="E8606">
        <v>139</v>
      </c>
    </row>
    <row r="8607" spans="1:5" hidden="1" x14ac:dyDescent="0.25">
      <c r="A8607">
        <v>2292</v>
      </c>
      <c r="B8607" t="s">
        <v>1881</v>
      </c>
      <c r="C8607" t="s">
        <v>8982</v>
      </c>
      <c r="D8607">
        <v>0</v>
      </c>
      <c r="E8607">
        <v>139</v>
      </c>
    </row>
    <row r="8608" spans="1:5" hidden="1" x14ac:dyDescent="0.25">
      <c r="A8608">
        <v>1189</v>
      </c>
      <c r="B8608" t="s">
        <v>562</v>
      </c>
      <c r="C8608" t="s">
        <v>8983</v>
      </c>
      <c r="D8608">
        <v>0</v>
      </c>
      <c r="E8608">
        <v>139</v>
      </c>
    </row>
    <row r="8609" spans="1:5" hidden="1" x14ac:dyDescent="0.25">
      <c r="A8609">
        <v>1048</v>
      </c>
      <c r="B8609" t="s">
        <v>670</v>
      </c>
      <c r="C8609" t="s">
        <v>8984</v>
      </c>
      <c r="D8609">
        <v>0</v>
      </c>
      <c r="E8609">
        <v>139</v>
      </c>
    </row>
    <row r="8610" spans="1:5" hidden="1" x14ac:dyDescent="0.25">
      <c r="A8610">
        <v>1129</v>
      </c>
      <c r="B8610" t="s">
        <v>88</v>
      </c>
      <c r="C8610" t="s">
        <v>8985</v>
      </c>
      <c r="D8610">
        <v>0</v>
      </c>
      <c r="E8610">
        <v>139</v>
      </c>
    </row>
    <row r="8611" spans="1:5" hidden="1" x14ac:dyDescent="0.25">
      <c r="A8611">
        <v>201</v>
      </c>
      <c r="B8611" t="s">
        <v>2313</v>
      </c>
      <c r="C8611" t="s">
        <v>8986</v>
      </c>
      <c r="D8611">
        <v>0</v>
      </c>
      <c r="E8611">
        <v>139</v>
      </c>
    </row>
    <row r="8612" spans="1:5" hidden="1" x14ac:dyDescent="0.25">
      <c r="A8612">
        <v>2176</v>
      </c>
      <c r="B8612" t="s">
        <v>66</v>
      </c>
      <c r="C8612" t="s">
        <v>8987</v>
      </c>
      <c r="D8612">
        <v>0</v>
      </c>
      <c r="E8612">
        <v>139</v>
      </c>
    </row>
    <row r="8613" spans="1:5" hidden="1" x14ac:dyDescent="0.25">
      <c r="A8613">
        <v>513</v>
      </c>
      <c r="B8613" t="s">
        <v>61</v>
      </c>
      <c r="C8613" t="s">
        <v>8988</v>
      </c>
      <c r="D8613">
        <v>0</v>
      </c>
      <c r="E8613">
        <v>139</v>
      </c>
    </row>
    <row r="8614" spans="1:5" hidden="1" x14ac:dyDescent="0.25">
      <c r="A8614">
        <v>830</v>
      </c>
      <c r="B8614" t="s">
        <v>3383</v>
      </c>
      <c r="C8614" t="s">
        <v>8989</v>
      </c>
      <c r="D8614">
        <v>0</v>
      </c>
      <c r="E8614">
        <v>139</v>
      </c>
    </row>
    <row r="8615" spans="1:5" hidden="1" x14ac:dyDescent="0.25">
      <c r="A8615">
        <v>279</v>
      </c>
      <c r="B8615" t="s">
        <v>3450</v>
      </c>
      <c r="C8615" t="s">
        <v>8990</v>
      </c>
      <c r="D8615">
        <v>0</v>
      </c>
      <c r="E8615">
        <v>139</v>
      </c>
    </row>
    <row r="8616" spans="1:5" hidden="1" x14ac:dyDescent="0.25">
      <c r="A8616">
        <v>2115</v>
      </c>
      <c r="B8616" t="s">
        <v>35</v>
      </c>
      <c r="C8616" t="s">
        <v>12852</v>
      </c>
      <c r="D8616">
        <v>0</v>
      </c>
      <c r="E8616">
        <v>0</v>
      </c>
    </row>
    <row r="8617" spans="1:5" hidden="1" x14ac:dyDescent="0.25">
      <c r="A8617">
        <v>365</v>
      </c>
      <c r="B8617" t="s">
        <v>109</v>
      </c>
      <c r="C8617" t="s">
        <v>8991</v>
      </c>
      <c r="D8617">
        <v>0</v>
      </c>
      <c r="E8617">
        <v>139</v>
      </c>
    </row>
    <row r="8618" spans="1:5" hidden="1" x14ac:dyDescent="0.25">
      <c r="A8618">
        <v>1871</v>
      </c>
      <c r="B8618" t="s">
        <v>373</v>
      </c>
      <c r="C8618" t="s">
        <v>8992</v>
      </c>
      <c r="D8618">
        <v>0</v>
      </c>
      <c r="E8618">
        <v>139</v>
      </c>
    </row>
    <row r="8619" spans="1:5" hidden="1" x14ac:dyDescent="0.25">
      <c r="A8619">
        <v>212</v>
      </c>
      <c r="B8619" t="s">
        <v>111</v>
      </c>
      <c r="C8619" t="s">
        <v>8993</v>
      </c>
      <c r="D8619">
        <v>0</v>
      </c>
      <c r="E8619">
        <v>139</v>
      </c>
    </row>
    <row r="8620" spans="1:5" hidden="1" x14ac:dyDescent="0.25">
      <c r="A8620">
        <v>1025</v>
      </c>
      <c r="B8620" t="s">
        <v>413</v>
      </c>
      <c r="C8620" t="s">
        <v>8994</v>
      </c>
      <c r="D8620">
        <v>0</v>
      </c>
      <c r="E8620">
        <v>139</v>
      </c>
    </row>
    <row r="8621" spans="1:5" hidden="1" x14ac:dyDescent="0.25">
      <c r="A8621">
        <v>261</v>
      </c>
      <c r="B8621" t="s">
        <v>40</v>
      </c>
      <c r="C8621" t="s">
        <v>8995</v>
      </c>
      <c r="D8621">
        <v>0</v>
      </c>
      <c r="E8621">
        <v>139</v>
      </c>
    </row>
    <row r="8622" spans="1:5" hidden="1" x14ac:dyDescent="0.25">
      <c r="A8622">
        <v>1329</v>
      </c>
      <c r="B8622" t="s">
        <v>1712</v>
      </c>
      <c r="C8622" t="s">
        <v>8996</v>
      </c>
      <c r="D8622">
        <v>0</v>
      </c>
      <c r="E8622">
        <v>139</v>
      </c>
    </row>
    <row r="8623" spans="1:5" hidden="1" x14ac:dyDescent="0.25">
      <c r="A8623">
        <v>661</v>
      </c>
      <c r="B8623" t="s">
        <v>124</v>
      </c>
      <c r="C8623" t="s">
        <v>8997</v>
      </c>
      <c r="D8623">
        <v>0</v>
      </c>
      <c r="E8623">
        <v>139</v>
      </c>
    </row>
    <row r="8624" spans="1:5" hidden="1" x14ac:dyDescent="0.25">
      <c r="A8624">
        <v>414</v>
      </c>
      <c r="B8624" t="s">
        <v>49</v>
      </c>
      <c r="C8624" t="s">
        <v>8998</v>
      </c>
      <c r="D8624">
        <v>0</v>
      </c>
      <c r="E8624">
        <v>139</v>
      </c>
    </row>
    <row r="8625" spans="1:5" hidden="1" x14ac:dyDescent="0.25">
      <c r="A8625">
        <v>2299</v>
      </c>
      <c r="B8625" t="s">
        <v>338</v>
      </c>
      <c r="C8625" t="s">
        <v>8999</v>
      </c>
      <c r="D8625">
        <v>0</v>
      </c>
      <c r="E8625">
        <v>139</v>
      </c>
    </row>
    <row r="8626" spans="1:5" hidden="1" x14ac:dyDescent="0.25">
      <c r="A8626">
        <v>1889</v>
      </c>
      <c r="B8626" t="s">
        <v>180</v>
      </c>
      <c r="C8626" t="s">
        <v>9000</v>
      </c>
      <c r="D8626">
        <v>0</v>
      </c>
      <c r="E8626">
        <v>139</v>
      </c>
    </row>
    <row r="8627" spans="1:5" hidden="1" x14ac:dyDescent="0.25">
      <c r="A8627">
        <v>414</v>
      </c>
      <c r="B8627" t="s">
        <v>49</v>
      </c>
      <c r="C8627" t="s">
        <v>9001</v>
      </c>
      <c r="D8627">
        <v>0</v>
      </c>
      <c r="E8627">
        <v>139</v>
      </c>
    </row>
    <row r="8628" spans="1:5" hidden="1" x14ac:dyDescent="0.25">
      <c r="A8628">
        <v>1111</v>
      </c>
      <c r="B8628" t="s">
        <v>30</v>
      </c>
      <c r="C8628" t="s">
        <v>9002</v>
      </c>
      <c r="D8628">
        <v>0</v>
      </c>
      <c r="E8628">
        <v>139</v>
      </c>
    </row>
    <row r="8629" spans="1:5" hidden="1" x14ac:dyDescent="0.25">
      <c r="A8629">
        <v>574</v>
      </c>
      <c r="B8629" t="s">
        <v>976</v>
      </c>
      <c r="C8629" t="s">
        <v>9003</v>
      </c>
      <c r="D8629">
        <v>0</v>
      </c>
      <c r="E8629">
        <v>139</v>
      </c>
    </row>
    <row r="8630" spans="1:5" hidden="1" x14ac:dyDescent="0.25">
      <c r="A8630">
        <v>2185</v>
      </c>
      <c r="B8630" t="s">
        <v>510</v>
      </c>
      <c r="C8630" t="s">
        <v>9004</v>
      </c>
      <c r="D8630">
        <v>0</v>
      </c>
      <c r="E8630">
        <v>139</v>
      </c>
    </row>
    <row r="8631" spans="1:5" hidden="1" x14ac:dyDescent="0.25">
      <c r="A8631">
        <v>1960</v>
      </c>
      <c r="B8631" t="s">
        <v>1411</v>
      </c>
      <c r="C8631" t="s">
        <v>9005</v>
      </c>
      <c r="D8631">
        <v>0</v>
      </c>
      <c r="E8631">
        <v>139</v>
      </c>
    </row>
    <row r="8632" spans="1:5" hidden="1" x14ac:dyDescent="0.25">
      <c r="A8632">
        <v>1959</v>
      </c>
      <c r="B8632" t="s">
        <v>545</v>
      </c>
      <c r="C8632" t="s">
        <v>9006</v>
      </c>
      <c r="D8632">
        <v>0</v>
      </c>
      <c r="E8632">
        <v>139</v>
      </c>
    </row>
    <row r="8633" spans="1:5" hidden="1" x14ac:dyDescent="0.25">
      <c r="A8633">
        <v>265</v>
      </c>
      <c r="B8633" t="s">
        <v>256</v>
      </c>
      <c r="C8633" t="s">
        <v>9007</v>
      </c>
      <c r="D8633">
        <v>0</v>
      </c>
      <c r="E8633">
        <v>139</v>
      </c>
    </row>
    <row r="8634" spans="1:5" hidden="1" x14ac:dyDescent="0.25">
      <c r="A8634">
        <v>1721</v>
      </c>
      <c r="B8634" t="s">
        <v>182</v>
      </c>
      <c r="C8634" t="s">
        <v>9008</v>
      </c>
      <c r="D8634">
        <v>0</v>
      </c>
      <c r="E8634">
        <v>139</v>
      </c>
    </row>
    <row r="8635" spans="1:5" hidden="1" x14ac:dyDescent="0.25">
      <c r="A8635">
        <v>2115</v>
      </c>
      <c r="B8635" t="s">
        <v>35</v>
      </c>
      <c r="C8635" t="s">
        <v>9009</v>
      </c>
      <c r="D8635">
        <v>0</v>
      </c>
      <c r="E8635">
        <v>139</v>
      </c>
    </row>
    <row r="8636" spans="1:5" hidden="1" x14ac:dyDescent="0.25">
      <c r="A8636">
        <v>1727</v>
      </c>
      <c r="B8636" t="s">
        <v>70</v>
      </c>
      <c r="C8636" t="s">
        <v>9010</v>
      </c>
      <c r="D8636">
        <v>0</v>
      </c>
      <c r="E8636">
        <v>139</v>
      </c>
    </row>
    <row r="8637" spans="1:5" hidden="1" x14ac:dyDescent="0.25">
      <c r="A8637">
        <v>1727</v>
      </c>
      <c r="B8637" t="s">
        <v>70</v>
      </c>
      <c r="C8637" t="s">
        <v>9011</v>
      </c>
      <c r="D8637">
        <v>0</v>
      </c>
      <c r="E8637">
        <v>139</v>
      </c>
    </row>
    <row r="8638" spans="1:5" hidden="1" x14ac:dyDescent="0.25">
      <c r="A8638">
        <v>1669</v>
      </c>
      <c r="B8638" t="s">
        <v>176</v>
      </c>
      <c r="C8638" t="s">
        <v>9012</v>
      </c>
      <c r="D8638">
        <v>0</v>
      </c>
      <c r="E8638">
        <v>139</v>
      </c>
    </row>
    <row r="8639" spans="1:5" hidden="1" x14ac:dyDescent="0.25">
      <c r="A8639">
        <v>414</v>
      </c>
      <c r="B8639" t="s">
        <v>49</v>
      </c>
      <c r="C8639" t="s">
        <v>9013</v>
      </c>
      <c r="D8639">
        <v>0</v>
      </c>
      <c r="E8639">
        <v>139</v>
      </c>
    </row>
    <row r="8640" spans="1:5" hidden="1" x14ac:dyDescent="0.25">
      <c r="A8640">
        <v>591</v>
      </c>
      <c r="B8640" t="s">
        <v>247</v>
      </c>
      <c r="C8640" t="s">
        <v>9014</v>
      </c>
      <c r="D8640">
        <v>0</v>
      </c>
      <c r="E8640">
        <v>139</v>
      </c>
    </row>
    <row r="8641" spans="1:5" hidden="1" x14ac:dyDescent="0.25">
      <c r="A8641">
        <v>2223</v>
      </c>
      <c r="B8641" t="s">
        <v>103</v>
      </c>
      <c r="C8641" t="s">
        <v>9015</v>
      </c>
      <c r="D8641">
        <v>0</v>
      </c>
      <c r="E8641">
        <v>139</v>
      </c>
    </row>
    <row r="8642" spans="1:5" hidden="1" x14ac:dyDescent="0.25">
      <c r="A8642">
        <v>1692</v>
      </c>
      <c r="B8642" t="s">
        <v>202</v>
      </c>
      <c r="C8642" t="s">
        <v>9016</v>
      </c>
      <c r="D8642">
        <v>0</v>
      </c>
      <c r="E8642">
        <v>139</v>
      </c>
    </row>
    <row r="8643" spans="1:5" hidden="1" x14ac:dyDescent="0.25">
      <c r="A8643">
        <v>438</v>
      </c>
      <c r="B8643" t="s">
        <v>1971</v>
      </c>
      <c r="C8643" t="s">
        <v>9017</v>
      </c>
      <c r="D8643">
        <v>0</v>
      </c>
      <c r="E8643">
        <v>140</v>
      </c>
    </row>
    <row r="8644" spans="1:5" hidden="1" x14ac:dyDescent="0.25">
      <c r="A8644">
        <v>220</v>
      </c>
      <c r="B8644" t="s">
        <v>5737</v>
      </c>
      <c r="C8644" t="s">
        <v>9018</v>
      </c>
      <c r="D8644">
        <v>0</v>
      </c>
      <c r="E8644">
        <v>140</v>
      </c>
    </row>
    <row r="8645" spans="1:5" hidden="1" x14ac:dyDescent="0.25">
      <c r="A8645">
        <v>2115</v>
      </c>
      <c r="B8645" t="s">
        <v>35</v>
      </c>
      <c r="C8645" t="s">
        <v>9019</v>
      </c>
      <c r="D8645">
        <v>0</v>
      </c>
      <c r="E8645">
        <v>140</v>
      </c>
    </row>
    <row r="8646" spans="1:5" hidden="1" x14ac:dyDescent="0.25">
      <c r="A8646">
        <v>1102</v>
      </c>
      <c r="B8646" t="s">
        <v>166</v>
      </c>
      <c r="C8646" t="s">
        <v>9020</v>
      </c>
      <c r="D8646">
        <v>0</v>
      </c>
      <c r="E8646">
        <v>140</v>
      </c>
    </row>
    <row r="8647" spans="1:5" hidden="1" x14ac:dyDescent="0.25">
      <c r="A8647">
        <v>572</v>
      </c>
      <c r="B8647" t="s">
        <v>634</v>
      </c>
      <c r="C8647" t="s">
        <v>9021</v>
      </c>
      <c r="D8647">
        <v>0</v>
      </c>
      <c r="E8647">
        <v>140</v>
      </c>
    </row>
    <row r="8648" spans="1:5" hidden="1" x14ac:dyDescent="0.25">
      <c r="A8648">
        <v>48</v>
      </c>
      <c r="B8648" t="s">
        <v>3526</v>
      </c>
      <c r="C8648" t="s">
        <v>9022</v>
      </c>
      <c r="D8648">
        <v>0</v>
      </c>
      <c r="E8648">
        <v>140</v>
      </c>
    </row>
    <row r="8649" spans="1:5" hidden="1" x14ac:dyDescent="0.25">
      <c r="A8649">
        <v>941</v>
      </c>
      <c r="B8649" t="s">
        <v>409</v>
      </c>
      <c r="C8649" t="s">
        <v>9023</v>
      </c>
      <c r="D8649">
        <v>0</v>
      </c>
      <c r="E8649">
        <v>140</v>
      </c>
    </row>
    <row r="8650" spans="1:5" hidden="1" x14ac:dyDescent="0.25">
      <c r="A8650">
        <v>1268</v>
      </c>
      <c r="B8650" t="s">
        <v>73</v>
      </c>
      <c r="C8650" t="s">
        <v>9024</v>
      </c>
      <c r="D8650">
        <v>0</v>
      </c>
      <c r="E8650">
        <v>140</v>
      </c>
    </row>
    <row r="8651" spans="1:5" hidden="1" x14ac:dyDescent="0.25">
      <c r="A8651">
        <v>1061</v>
      </c>
      <c r="B8651" t="s">
        <v>535</v>
      </c>
      <c r="C8651" t="s">
        <v>9025</v>
      </c>
      <c r="D8651">
        <v>0</v>
      </c>
      <c r="E8651">
        <v>140</v>
      </c>
    </row>
    <row r="8652" spans="1:5" hidden="1" x14ac:dyDescent="0.25">
      <c r="A8652">
        <v>760</v>
      </c>
      <c r="B8652" t="s">
        <v>5387</v>
      </c>
      <c r="C8652" t="s">
        <v>9026</v>
      </c>
      <c r="D8652">
        <v>0</v>
      </c>
      <c r="E8652">
        <v>140</v>
      </c>
    </row>
    <row r="8653" spans="1:5" hidden="1" x14ac:dyDescent="0.25">
      <c r="A8653">
        <v>1182</v>
      </c>
      <c r="B8653" t="s">
        <v>5473</v>
      </c>
      <c r="C8653" t="s">
        <v>9027</v>
      </c>
      <c r="D8653">
        <v>0</v>
      </c>
      <c r="E8653">
        <v>140</v>
      </c>
    </row>
    <row r="8654" spans="1:5" hidden="1" x14ac:dyDescent="0.25">
      <c r="A8654">
        <v>1237</v>
      </c>
      <c r="B8654" t="s">
        <v>15</v>
      </c>
      <c r="C8654" t="s">
        <v>9028</v>
      </c>
      <c r="D8654">
        <v>0</v>
      </c>
      <c r="E8654">
        <v>140</v>
      </c>
    </row>
    <row r="8655" spans="1:5" hidden="1" x14ac:dyDescent="0.25">
      <c r="A8655">
        <v>1098</v>
      </c>
      <c r="B8655" t="s">
        <v>502</v>
      </c>
      <c r="C8655" t="s">
        <v>9029</v>
      </c>
      <c r="D8655">
        <v>0</v>
      </c>
      <c r="E8655">
        <v>140</v>
      </c>
    </row>
    <row r="8656" spans="1:5" hidden="1" x14ac:dyDescent="0.25">
      <c r="A8656">
        <v>2305</v>
      </c>
      <c r="B8656" t="s">
        <v>23</v>
      </c>
      <c r="C8656" t="s">
        <v>9030</v>
      </c>
      <c r="D8656">
        <v>0</v>
      </c>
      <c r="E8656">
        <v>140</v>
      </c>
    </row>
    <row r="8657" spans="1:5" hidden="1" x14ac:dyDescent="0.25">
      <c r="A8657">
        <v>2289</v>
      </c>
      <c r="B8657" t="s">
        <v>471</v>
      </c>
      <c r="C8657" t="s">
        <v>9031</v>
      </c>
      <c r="D8657">
        <v>0</v>
      </c>
      <c r="E8657">
        <v>140</v>
      </c>
    </row>
    <row r="8658" spans="1:5" hidden="1" x14ac:dyDescent="0.25">
      <c r="A8658">
        <v>2103</v>
      </c>
      <c r="B8658" t="s">
        <v>226</v>
      </c>
      <c r="C8658" t="s">
        <v>9032</v>
      </c>
      <c r="D8658">
        <v>0</v>
      </c>
      <c r="E8658">
        <v>140</v>
      </c>
    </row>
    <row r="8659" spans="1:5" hidden="1" x14ac:dyDescent="0.25">
      <c r="A8659">
        <v>258</v>
      </c>
      <c r="B8659" t="s">
        <v>380</v>
      </c>
      <c r="C8659" t="s">
        <v>9033</v>
      </c>
      <c r="D8659">
        <v>0</v>
      </c>
      <c r="E8659">
        <v>140</v>
      </c>
    </row>
    <row r="8660" spans="1:5" hidden="1" x14ac:dyDescent="0.25">
      <c r="A8660">
        <v>2115</v>
      </c>
      <c r="B8660" t="s">
        <v>35</v>
      </c>
      <c r="C8660" t="s">
        <v>9034</v>
      </c>
      <c r="D8660">
        <v>0</v>
      </c>
      <c r="E8660">
        <v>140</v>
      </c>
    </row>
    <row r="8661" spans="1:5" hidden="1" x14ac:dyDescent="0.25">
      <c r="A8661">
        <v>1111</v>
      </c>
      <c r="B8661" t="s">
        <v>30</v>
      </c>
      <c r="C8661" t="s">
        <v>9035</v>
      </c>
      <c r="D8661">
        <v>0</v>
      </c>
      <c r="E8661">
        <v>140</v>
      </c>
    </row>
    <row r="8662" spans="1:5" hidden="1" x14ac:dyDescent="0.25">
      <c r="A8662">
        <v>2141</v>
      </c>
      <c r="B8662" t="s">
        <v>328</v>
      </c>
      <c r="C8662" t="s">
        <v>9036</v>
      </c>
      <c r="D8662">
        <v>0</v>
      </c>
      <c r="E8662">
        <v>140</v>
      </c>
    </row>
    <row r="8663" spans="1:5" hidden="1" x14ac:dyDescent="0.25">
      <c r="A8663">
        <v>1098</v>
      </c>
      <c r="B8663" t="s">
        <v>502</v>
      </c>
      <c r="C8663" t="s">
        <v>9037</v>
      </c>
      <c r="D8663">
        <v>0</v>
      </c>
      <c r="E8663">
        <v>140</v>
      </c>
    </row>
    <row r="8664" spans="1:5" hidden="1" x14ac:dyDescent="0.25">
      <c r="A8664">
        <v>827</v>
      </c>
      <c r="B8664" t="s">
        <v>591</v>
      </c>
      <c r="C8664" t="s">
        <v>9038</v>
      </c>
      <c r="D8664">
        <v>0</v>
      </c>
      <c r="E8664">
        <v>140</v>
      </c>
    </row>
    <row r="8665" spans="1:5" hidden="1" x14ac:dyDescent="0.25">
      <c r="A8665">
        <v>1111</v>
      </c>
      <c r="B8665" t="s">
        <v>30</v>
      </c>
      <c r="C8665" t="s">
        <v>9039</v>
      </c>
      <c r="D8665">
        <v>0</v>
      </c>
      <c r="E8665">
        <v>140</v>
      </c>
    </row>
    <row r="8666" spans="1:5" hidden="1" x14ac:dyDescent="0.25">
      <c r="A8666">
        <v>212</v>
      </c>
      <c r="B8666" t="s">
        <v>111</v>
      </c>
      <c r="C8666" t="s">
        <v>9040</v>
      </c>
      <c r="D8666">
        <v>0</v>
      </c>
      <c r="E8666">
        <v>140</v>
      </c>
    </row>
    <row r="8667" spans="1:5" hidden="1" x14ac:dyDescent="0.25">
      <c r="A8667">
        <v>212</v>
      </c>
      <c r="B8667" t="s">
        <v>111</v>
      </c>
      <c r="C8667" t="s">
        <v>9041</v>
      </c>
      <c r="D8667">
        <v>0</v>
      </c>
      <c r="E8667">
        <v>140</v>
      </c>
    </row>
    <row r="8668" spans="1:5" hidden="1" x14ac:dyDescent="0.25">
      <c r="A8668">
        <v>2152</v>
      </c>
      <c r="B8668" t="s">
        <v>589</v>
      </c>
      <c r="C8668" t="s">
        <v>9042</v>
      </c>
      <c r="D8668">
        <v>0</v>
      </c>
      <c r="E8668">
        <v>140</v>
      </c>
    </row>
    <row r="8669" spans="1:5" hidden="1" x14ac:dyDescent="0.25">
      <c r="A8669">
        <v>642</v>
      </c>
      <c r="B8669" t="s">
        <v>676</v>
      </c>
      <c r="C8669" t="s">
        <v>9043</v>
      </c>
      <c r="D8669">
        <v>0</v>
      </c>
      <c r="E8669">
        <v>140</v>
      </c>
    </row>
    <row r="8670" spans="1:5" hidden="1" x14ac:dyDescent="0.25">
      <c r="A8670">
        <v>2115</v>
      </c>
      <c r="B8670" t="s">
        <v>35</v>
      </c>
      <c r="C8670" t="s">
        <v>9044</v>
      </c>
      <c r="D8670">
        <v>0</v>
      </c>
      <c r="E8670">
        <v>140</v>
      </c>
    </row>
    <row r="8671" spans="1:5" hidden="1" x14ac:dyDescent="0.25">
      <c r="A8671">
        <v>261</v>
      </c>
      <c r="B8671" t="s">
        <v>40</v>
      </c>
      <c r="C8671" t="s">
        <v>9045</v>
      </c>
      <c r="D8671">
        <v>0</v>
      </c>
      <c r="E8671">
        <v>140</v>
      </c>
    </row>
    <row r="8672" spans="1:5" hidden="1" x14ac:dyDescent="0.25">
      <c r="A8672">
        <v>587</v>
      </c>
      <c r="B8672" t="s">
        <v>289</v>
      </c>
      <c r="C8672" t="s">
        <v>9046</v>
      </c>
      <c r="D8672">
        <v>0</v>
      </c>
      <c r="E8672">
        <v>140</v>
      </c>
    </row>
    <row r="8673" spans="1:5" hidden="1" x14ac:dyDescent="0.25">
      <c r="A8673">
        <v>1606</v>
      </c>
      <c r="B8673" t="s">
        <v>9047</v>
      </c>
      <c r="C8673" t="s">
        <v>9048</v>
      </c>
      <c r="D8673">
        <v>0</v>
      </c>
      <c r="E8673">
        <v>140</v>
      </c>
    </row>
    <row r="8674" spans="1:5" hidden="1" x14ac:dyDescent="0.25">
      <c r="A8674">
        <v>319</v>
      </c>
      <c r="B8674" t="s">
        <v>150</v>
      </c>
      <c r="C8674" t="s">
        <v>9049</v>
      </c>
      <c r="D8674">
        <v>0</v>
      </c>
      <c r="E8674">
        <v>140</v>
      </c>
    </row>
    <row r="8675" spans="1:5" hidden="1" x14ac:dyDescent="0.25">
      <c r="A8675">
        <v>961</v>
      </c>
      <c r="B8675" t="s">
        <v>152</v>
      </c>
      <c r="C8675" t="s">
        <v>9050</v>
      </c>
      <c r="D8675">
        <v>0</v>
      </c>
      <c r="E8675">
        <v>140</v>
      </c>
    </row>
    <row r="8676" spans="1:5" hidden="1" x14ac:dyDescent="0.25">
      <c r="A8676">
        <v>1279</v>
      </c>
      <c r="B8676" t="s">
        <v>438</v>
      </c>
      <c r="C8676" t="s">
        <v>9051</v>
      </c>
      <c r="D8676">
        <v>0</v>
      </c>
      <c r="E8676">
        <v>140</v>
      </c>
    </row>
    <row r="8677" spans="1:5" hidden="1" x14ac:dyDescent="0.25">
      <c r="A8677">
        <v>2141</v>
      </c>
      <c r="B8677" t="s">
        <v>328</v>
      </c>
      <c r="C8677" t="s">
        <v>9052</v>
      </c>
      <c r="D8677">
        <v>0</v>
      </c>
      <c r="E8677">
        <v>140</v>
      </c>
    </row>
    <row r="8678" spans="1:5" hidden="1" x14ac:dyDescent="0.25">
      <c r="A8678">
        <v>2115</v>
      </c>
      <c r="B8678" t="s">
        <v>35</v>
      </c>
      <c r="C8678" t="s">
        <v>9053</v>
      </c>
      <c r="D8678">
        <v>0</v>
      </c>
      <c r="E8678">
        <v>140</v>
      </c>
    </row>
    <row r="8679" spans="1:5" hidden="1" x14ac:dyDescent="0.25">
      <c r="A8679">
        <v>2115</v>
      </c>
      <c r="B8679" t="s">
        <v>35</v>
      </c>
      <c r="C8679" t="s">
        <v>9054</v>
      </c>
      <c r="D8679">
        <v>0</v>
      </c>
      <c r="E8679">
        <v>140</v>
      </c>
    </row>
    <row r="8680" spans="1:5" hidden="1" x14ac:dyDescent="0.25">
      <c r="A8680">
        <v>1383</v>
      </c>
      <c r="B8680" t="s">
        <v>569</v>
      </c>
      <c r="C8680" t="s">
        <v>9055</v>
      </c>
      <c r="D8680">
        <v>0</v>
      </c>
      <c r="E8680">
        <v>140</v>
      </c>
    </row>
    <row r="8681" spans="1:5" hidden="1" x14ac:dyDescent="0.25">
      <c r="A8681">
        <v>1316</v>
      </c>
      <c r="B8681" t="s">
        <v>1332</v>
      </c>
      <c r="C8681" t="s">
        <v>9056</v>
      </c>
      <c r="D8681">
        <v>0</v>
      </c>
      <c r="E8681">
        <v>140</v>
      </c>
    </row>
    <row r="8682" spans="1:5" hidden="1" x14ac:dyDescent="0.25">
      <c r="A8682">
        <v>591</v>
      </c>
      <c r="B8682" t="s">
        <v>247</v>
      </c>
      <c r="C8682" t="s">
        <v>9057</v>
      </c>
      <c r="D8682">
        <v>0</v>
      </c>
      <c r="E8682">
        <v>140</v>
      </c>
    </row>
    <row r="8683" spans="1:5" hidden="1" x14ac:dyDescent="0.25">
      <c r="A8683">
        <v>2115</v>
      </c>
      <c r="B8683" t="s">
        <v>35</v>
      </c>
      <c r="C8683" t="s">
        <v>9058</v>
      </c>
      <c r="D8683">
        <v>0</v>
      </c>
      <c r="E8683">
        <v>140</v>
      </c>
    </row>
    <row r="8684" spans="1:5" hidden="1" x14ac:dyDescent="0.25">
      <c r="A8684">
        <v>2291</v>
      </c>
      <c r="B8684" t="s">
        <v>86</v>
      </c>
      <c r="C8684" t="s">
        <v>9059</v>
      </c>
      <c r="D8684">
        <v>0</v>
      </c>
      <c r="E8684">
        <v>140</v>
      </c>
    </row>
    <row r="8685" spans="1:5" hidden="1" x14ac:dyDescent="0.25">
      <c r="A8685">
        <v>1709</v>
      </c>
      <c r="B8685" t="s">
        <v>541</v>
      </c>
      <c r="C8685" t="s">
        <v>9060</v>
      </c>
      <c r="D8685">
        <v>0</v>
      </c>
      <c r="E8685">
        <v>140</v>
      </c>
    </row>
    <row r="8686" spans="1:5" hidden="1" x14ac:dyDescent="0.25">
      <c r="A8686">
        <v>511</v>
      </c>
      <c r="B8686" t="s">
        <v>239</v>
      </c>
      <c r="C8686" t="s">
        <v>9061</v>
      </c>
      <c r="D8686">
        <v>0</v>
      </c>
      <c r="E8686">
        <v>140</v>
      </c>
    </row>
    <row r="8687" spans="1:5" hidden="1" x14ac:dyDescent="0.25">
      <c r="A8687">
        <v>432</v>
      </c>
      <c r="B8687" t="s">
        <v>815</v>
      </c>
      <c r="C8687" t="s">
        <v>9062</v>
      </c>
      <c r="D8687">
        <v>0</v>
      </c>
      <c r="E8687">
        <v>140</v>
      </c>
    </row>
    <row r="8688" spans="1:5" hidden="1" x14ac:dyDescent="0.25">
      <c r="A8688">
        <v>513</v>
      </c>
      <c r="B8688" t="s">
        <v>61</v>
      </c>
      <c r="C8688" t="s">
        <v>9063</v>
      </c>
      <c r="D8688">
        <v>0</v>
      </c>
      <c r="E8688">
        <v>140</v>
      </c>
    </row>
    <row r="8689" spans="1:5" hidden="1" x14ac:dyDescent="0.25">
      <c r="A8689">
        <v>1111</v>
      </c>
      <c r="B8689" t="s">
        <v>30</v>
      </c>
      <c r="C8689" t="s">
        <v>9064</v>
      </c>
      <c r="D8689">
        <v>0</v>
      </c>
      <c r="E8689">
        <v>140</v>
      </c>
    </row>
    <row r="8690" spans="1:5" hidden="1" x14ac:dyDescent="0.25">
      <c r="A8690">
        <v>772</v>
      </c>
      <c r="B8690" t="s">
        <v>740</v>
      </c>
      <c r="C8690" t="s">
        <v>12853</v>
      </c>
      <c r="D8690">
        <v>0</v>
      </c>
      <c r="E8690">
        <v>0</v>
      </c>
    </row>
    <row r="8691" spans="1:5" hidden="1" x14ac:dyDescent="0.25">
      <c r="A8691">
        <v>636</v>
      </c>
      <c r="B8691" t="s">
        <v>296</v>
      </c>
      <c r="C8691" t="s">
        <v>9065</v>
      </c>
      <c r="D8691">
        <v>0</v>
      </c>
      <c r="E8691">
        <v>140</v>
      </c>
    </row>
    <row r="8692" spans="1:5" hidden="1" x14ac:dyDescent="0.25">
      <c r="A8692">
        <v>2236</v>
      </c>
      <c r="B8692" t="s">
        <v>90</v>
      </c>
      <c r="C8692" t="s">
        <v>9066</v>
      </c>
      <c r="D8692">
        <v>0</v>
      </c>
      <c r="E8692">
        <v>140</v>
      </c>
    </row>
    <row r="8693" spans="1:5" hidden="1" x14ac:dyDescent="0.25">
      <c r="A8693">
        <v>2141</v>
      </c>
      <c r="B8693" t="s">
        <v>328</v>
      </c>
      <c r="C8693" t="s">
        <v>9067</v>
      </c>
      <c r="D8693">
        <v>0</v>
      </c>
      <c r="E8693">
        <v>140</v>
      </c>
    </row>
    <row r="8694" spans="1:5" hidden="1" x14ac:dyDescent="0.25">
      <c r="A8694">
        <v>598</v>
      </c>
      <c r="B8694" t="s">
        <v>662</v>
      </c>
      <c r="C8694" t="s">
        <v>9068</v>
      </c>
      <c r="D8694">
        <v>0</v>
      </c>
      <c r="E8694">
        <v>141</v>
      </c>
    </row>
    <row r="8695" spans="1:5" hidden="1" x14ac:dyDescent="0.25">
      <c r="A8695">
        <v>1876</v>
      </c>
      <c r="B8695" t="s">
        <v>57</v>
      </c>
      <c r="C8695" t="s">
        <v>9069</v>
      </c>
      <c r="D8695">
        <v>0</v>
      </c>
      <c r="E8695">
        <v>141</v>
      </c>
    </row>
    <row r="8696" spans="1:5" hidden="1" x14ac:dyDescent="0.25">
      <c r="A8696">
        <v>2219</v>
      </c>
      <c r="B8696" t="s">
        <v>396</v>
      </c>
      <c r="C8696" t="s">
        <v>9070</v>
      </c>
      <c r="D8696">
        <v>0</v>
      </c>
      <c r="E8696">
        <v>141</v>
      </c>
    </row>
    <row r="8697" spans="1:5" hidden="1" x14ac:dyDescent="0.25">
      <c r="A8697">
        <v>1316</v>
      </c>
      <c r="B8697" t="s">
        <v>1332</v>
      </c>
      <c r="C8697" t="s">
        <v>9071</v>
      </c>
      <c r="D8697">
        <v>0</v>
      </c>
      <c r="E8697">
        <v>141</v>
      </c>
    </row>
    <row r="8698" spans="1:5" hidden="1" x14ac:dyDescent="0.25">
      <c r="A8698">
        <v>1279</v>
      </c>
      <c r="B8698" t="s">
        <v>438</v>
      </c>
      <c r="C8698" t="s">
        <v>9072</v>
      </c>
      <c r="D8698">
        <v>0</v>
      </c>
      <c r="E8698">
        <v>141</v>
      </c>
    </row>
    <row r="8699" spans="1:5" hidden="1" x14ac:dyDescent="0.25">
      <c r="A8699">
        <v>1111</v>
      </c>
      <c r="B8699" t="s">
        <v>30</v>
      </c>
      <c r="C8699" t="s">
        <v>9073</v>
      </c>
      <c r="D8699">
        <v>0</v>
      </c>
      <c r="E8699">
        <v>141</v>
      </c>
    </row>
    <row r="8700" spans="1:5" hidden="1" x14ac:dyDescent="0.25">
      <c r="A8700">
        <v>760</v>
      </c>
      <c r="B8700" t="s">
        <v>5387</v>
      </c>
      <c r="C8700" t="s">
        <v>9074</v>
      </c>
      <c r="D8700">
        <v>0</v>
      </c>
      <c r="E8700">
        <v>141</v>
      </c>
    </row>
    <row r="8701" spans="1:5" hidden="1" x14ac:dyDescent="0.25">
      <c r="A8701">
        <v>121</v>
      </c>
      <c r="B8701" t="s">
        <v>660</v>
      </c>
      <c r="C8701" t="s">
        <v>9075</v>
      </c>
      <c r="D8701">
        <v>0</v>
      </c>
      <c r="E8701">
        <v>141</v>
      </c>
    </row>
    <row r="8702" spans="1:5" hidden="1" x14ac:dyDescent="0.25">
      <c r="A8702">
        <v>1299</v>
      </c>
      <c r="B8702" t="s">
        <v>94</v>
      </c>
      <c r="C8702" t="s">
        <v>9076</v>
      </c>
      <c r="D8702">
        <v>0</v>
      </c>
      <c r="E8702">
        <v>141</v>
      </c>
    </row>
    <row r="8703" spans="1:5" hidden="1" x14ac:dyDescent="0.25">
      <c r="A8703">
        <v>797</v>
      </c>
      <c r="B8703" t="s">
        <v>631</v>
      </c>
      <c r="C8703" t="s">
        <v>9077</v>
      </c>
      <c r="D8703">
        <v>0</v>
      </c>
      <c r="E8703">
        <v>141</v>
      </c>
    </row>
    <row r="8704" spans="1:5" hidden="1" x14ac:dyDescent="0.25">
      <c r="A8704">
        <v>2142</v>
      </c>
      <c r="B8704" t="s">
        <v>156</v>
      </c>
      <c r="C8704" t="s">
        <v>9078</v>
      </c>
      <c r="D8704">
        <v>0</v>
      </c>
      <c r="E8704">
        <v>141</v>
      </c>
    </row>
    <row r="8705" spans="1:5" hidden="1" x14ac:dyDescent="0.25">
      <c r="A8705">
        <v>1279</v>
      </c>
      <c r="B8705" t="s">
        <v>438</v>
      </c>
      <c r="C8705" t="s">
        <v>9079</v>
      </c>
      <c r="D8705">
        <v>0</v>
      </c>
      <c r="E8705">
        <v>141</v>
      </c>
    </row>
    <row r="8706" spans="1:5" hidden="1" x14ac:dyDescent="0.25">
      <c r="A8706">
        <v>121</v>
      </c>
      <c r="B8706" t="s">
        <v>660</v>
      </c>
      <c r="C8706" t="s">
        <v>9080</v>
      </c>
      <c r="D8706">
        <v>0</v>
      </c>
      <c r="E8706">
        <v>141</v>
      </c>
    </row>
    <row r="8707" spans="1:5" hidden="1" x14ac:dyDescent="0.25">
      <c r="A8707">
        <v>1402</v>
      </c>
      <c r="B8707" t="s">
        <v>96</v>
      </c>
      <c r="C8707" t="s">
        <v>9081</v>
      </c>
      <c r="D8707">
        <v>0</v>
      </c>
      <c r="E8707">
        <v>141</v>
      </c>
    </row>
    <row r="8708" spans="1:5" hidden="1" x14ac:dyDescent="0.25">
      <c r="A8708">
        <v>1860</v>
      </c>
      <c r="B8708" t="s">
        <v>348</v>
      </c>
      <c r="C8708" t="s">
        <v>9082</v>
      </c>
      <c r="D8708">
        <v>0</v>
      </c>
      <c r="E8708">
        <v>141</v>
      </c>
    </row>
    <row r="8709" spans="1:5" hidden="1" x14ac:dyDescent="0.25">
      <c r="A8709">
        <v>1111</v>
      </c>
      <c r="B8709" t="s">
        <v>30</v>
      </c>
      <c r="C8709" t="s">
        <v>9083</v>
      </c>
      <c r="D8709">
        <v>0</v>
      </c>
      <c r="E8709">
        <v>141</v>
      </c>
    </row>
    <row r="8710" spans="1:5" hidden="1" x14ac:dyDescent="0.25">
      <c r="A8710">
        <v>591</v>
      </c>
      <c r="B8710" t="s">
        <v>247</v>
      </c>
      <c r="C8710" t="s">
        <v>9084</v>
      </c>
      <c r="D8710">
        <v>0</v>
      </c>
      <c r="E8710">
        <v>141</v>
      </c>
    </row>
    <row r="8711" spans="1:5" hidden="1" x14ac:dyDescent="0.25">
      <c r="A8711">
        <v>289</v>
      </c>
      <c r="B8711" t="s">
        <v>272</v>
      </c>
      <c r="C8711" t="s">
        <v>9085</v>
      </c>
      <c r="D8711">
        <v>0</v>
      </c>
      <c r="E8711">
        <v>141</v>
      </c>
    </row>
    <row r="8712" spans="1:5" hidden="1" x14ac:dyDescent="0.25">
      <c r="A8712">
        <v>548</v>
      </c>
      <c r="B8712" t="s">
        <v>99</v>
      </c>
      <c r="C8712" t="s">
        <v>9086</v>
      </c>
      <c r="D8712">
        <v>0</v>
      </c>
      <c r="E8712">
        <v>141</v>
      </c>
    </row>
    <row r="8713" spans="1:5" hidden="1" x14ac:dyDescent="0.25">
      <c r="A8713">
        <v>1954</v>
      </c>
      <c r="B8713" t="s">
        <v>83</v>
      </c>
      <c r="C8713" t="s">
        <v>9087</v>
      </c>
      <c r="D8713">
        <v>0</v>
      </c>
      <c r="E8713">
        <v>141</v>
      </c>
    </row>
    <row r="8714" spans="1:5" hidden="1" x14ac:dyDescent="0.25">
      <c r="A8714">
        <v>1781</v>
      </c>
      <c r="B8714" t="s">
        <v>331</v>
      </c>
      <c r="C8714" t="s">
        <v>9088</v>
      </c>
      <c r="D8714">
        <v>0</v>
      </c>
      <c r="E8714">
        <v>141</v>
      </c>
    </row>
    <row r="8715" spans="1:5" hidden="1" x14ac:dyDescent="0.25">
      <c r="A8715">
        <v>772</v>
      </c>
      <c r="B8715" t="s">
        <v>740</v>
      </c>
      <c r="C8715" t="s">
        <v>9089</v>
      </c>
      <c r="D8715">
        <v>0</v>
      </c>
      <c r="E8715">
        <v>141</v>
      </c>
    </row>
    <row r="8716" spans="1:5" hidden="1" x14ac:dyDescent="0.25">
      <c r="A8716">
        <v>293</v>
      </c>
      <c r="B8716" t="s">
        <v>313</v>
      </c>
      <c r="C8716" t="s">
        <v>9090</v>
      </c>
      <c r="D8716">
        <v>0</v>
      </c>
      <c r="E8716">
        <v>141</v>
      </c>
    </row>
    <row r="8717" spans="1:5" hidden="1" x14ac:dyDescent="0.25">
      <c r="A8717">
        <v>1046</v>
      </c>
      <c r="B8717" t="s">
        <v>136</v>
      </c>
      <c r="C8717" t="s">
        <v>9091</v>
      </c>
      <c r="D8717">
        <v>0</v>
      </c>
      <c r="E8717">
        <v>141</v>
      </c>
    </row>
    <row r="8718" spans="1:5" hidden="1" x14ac:dyDescent="0.25">
      <c r="A8718">
        <v>2182</v>
      </c>
      <c r="B8718" t="s">
        <v>113</v>
      </c>
      <c r="C8718" t="s">
        <v>9092</v>
      </c>
      <c r="D8718">
        <v>0</v>
      </c>
      <c r="E8718">
        <v>141</v>
      </c>
    </row>
    <row r="8719" spans="1:5" hidden="1" x14ac:dyDescent="0.25">
      <c r="A8719">
        <v>772</v>
      </c>
      <c r="B8719" t="s">
        <v>740</v>
      </c>
      <c r="C8719" t="s">
        <v>9093</v>
      </c>
      <c r="D8719">
        <v>0</v>
      </c>
      <c r="E8719">
        <v>141</v>
      </c>
    </row>
    <row r="8720" spans="1:5" hidden="1" x14ac:dyDescent="0.25">
      <c r="A8720">
        <v>1025</v>
      </c>
      <c r="B8720" t="s">
        <v>413</v>
      </c>
      <c r="C8720" t="s">
        <v>9094</v>
      </c>
      <c r="D8720">
        <v>0</v>
      </c>
      <c r="E8720">
        <v>141</v>
      </c>
    </row>
    <row r="8721" spans="1:5" hidden="1" x14ac:dyDescent="0.25">
      <c r="A8721">
        <v>1111</v>
      </c>
      <c r="B8721" t="s">
        <v>30</v>
      </c>
      <c r="C8721" t="s">
        <v>9095</v>
      </c>
      <c r="D8721">
        <v>0</v>
      </c>
      <c r="E8721">
        <v>141</v>
      </c>
    </row>
    <row r="8722" spans="1:5" hidden="1" x14ac:dyDescent="0.25">
      <c r="A8722">
        <v>1876</v>
      </c>
      <c r="B8722" t="s">
        <v>57</v>
      </c>
      <c r="C8722" t="s">
        <v>9096</v>
      </c>
      <c r="D8722">
        <v>0</v>
      </c>
      <c r="E8722">
        <v>141</v>
      </c>
    </row>
    <row r="8723" spans="1:5" hidden="1" x14ac:dyDescent="0.25">
      <c r="A8723">
        <v>243</v>
      </c>
      <c r="B8723" t="s">
        <v>276</v>
      </c>
      <c r="C8723" t="s">
        <v>9097</v>
      </c>
      <c r="D8723">
        <v>0</v>
      </c>
      <c r="E8723">
        <v>141</v>
      </c>
    </row>
    <row r="8724" spans="1:5" hidden="1" x14ac:dyDescent="0.25">
      <c r="A8724">
        <v>2115</v>
      </c>
      <c r="B8724" t="s">
        <v>35</v>
      </c>
      <c r="C8724" t="s">
        <v>9098</v>
      </c>
      <c r="D8724">
        <v>0</v>
      </c>
      <c r="E8724">
        <v>141</v>
      </c>
    </row>
    <row r="8725" spans="1:5" hidden="1" x14ac:dyDescent="0.25">
      <c r="A8725">
        <v>2136</v>
      </c>
      <c r="B8725" t="s">
        <v>1098</v>
      </c>
      <c r="C8725" t="s">
        <v>9099</v>
      </c>
      <c r="D8725">
        <v>0</v>
      </c>
      <c r="E8725">
        <v>141</v>
      </c>
    </row>
    <row r="8726" spans="1:5" hidden="1" x14ac:dyDescent="0.25">
      <c r="A8726">
        <v>1138</v>
      </c>
      <c r="B8726" t="s">
        <v>9100</v>
      </c>
      <c r="C8726" t="s">
        <v>9101</v>
      </c>
      <c r="D8726">
        <v>0</v>
      </c>
      <c r="E8726">
        <v>141</v>
      </c>
    </row>
    <row r="8727" spans="1:5" hidden="1" x14ac:dyDescent="0.25">
      <c r="A8727">
        <v>1111</v>
      </c>
      <c r="B8727" t="s">
        <v>30</v>
      </c>
      <c r="C8727" t="s">
        <v>9102</v>
      </c>
      <c r="D8727">
        <v>0</v>
      </c>
      <c r="E8727">
        <v>141</v>
      </c>
    </row>
    <row r="8728" spans="1:5" hidden="1" x14ac:dyDescent="0.25">
      <c r="A8728">
        <v>636</v>
      </c>
      <c r="B8728" t="s">
        <v>296</v>
      </c>
      <c r="C8728" t="s">
        <v>9103</v>
      </c>
      <c r="D8728">
        <v>0</v>
      </c>
      <c r="E8728">
        <v>141</v>
      </c>
    </row>
    <row r="8729" spans="1:5" x14ac:dyDescent="0.25">
      <c r="A8729">
        <v>203</v>
      </c>
      <c r="B8729" t="s">
        <v>9104</v>
      </c>
      <c r="C8729" t="s">
        <v>9105</v>
      </c>
      <c r="D8729" s="2">
        <v>2</v>
      </c>
      <c r="E8729">
        <v>141</v>
      </c>
    </row>
    <row r="8730" spans="1:5" hidden="1" x14ac:dyDescent="0.25">
      <c r="A8730">
        <v>2115</v>
      </c>
      <c r="B8730" t="s">
        <v>35</v>
      </c>
      <c r="C8730" t="s">
        <v>9106</v>
      </c>
      <c r="D8730">
        <v>0</v>
      </c>
      <c r="E8730">
        <v>141</v>
      </c>
    </row>
    <row r="8731" spans="1:5" hidden="1" x14ac:dyDescent="0.25">
      <c r="A8731">
        <v>636</v>
      </c>
      <c r="B8731" t="s">
        <v>296</v>
      </c>
      <c r="C8731" t="s">
        <v>9107</v>
      </c>
      <c r="D8731">
        <v>0</v>
      </c>
      <c r="E8731">
        <v>141</v>
      </c>
    </row>
    <row r="8732" spans="1:5" hidden="1" x14ac:dyDescent="0.25">
      <c r="A8732">
        <v>2316</v>
      </c>
      <c r="B8732" t="s">
        <v>42</v>
      </c>
      <c r="C8732" t="s">
        <v>9108</v>
      </c>
      <c r="D8732">
        <v>0</v>
      </c>
      <c r="E8732">
        <v>141</v>
      </c>
    </row>
    <row r="8733" spans="1:5" hidden="1" x14ac:dyDescent="0.25">
      <c r="A8733">
        <v>265</v>
      </c>
      <c r="B8733" t="s">
        <v>256</v>
      </c>
      <c r="C8733" t="s">
        <v>9109</v>
      </c>
      <c r="D8733">
        <v>0</v>
      </c>
      <c r="E8733">
        <v>141</v>
      </c>
    </row>
    <row r="8734" spans="1:5" hidden="1" x14ac:dyDescent="0.25">
      <c r="A8734">
        <v>265</v>
      </c>
      <c r="B8734" t="s">
        <v>256</v>
      </c>
      <c r="C8734" t="s">
        <v>9110</v>
      </c>
      <c r="D8734">
        <v>0</v>
      </c>
      <c r="E8734">
        <v>141</v>
      </c>
    </row>
    <row r="8735" spans="1:5" hidden="1" x14ac:dyDescent="0.25">
      <c r="A8735">
        <v>1876</v>
      </c>
      <c r="B8735" t="s">
        <v>57</v>
      </c>
      <c r="C8735" t="s">
        <v>9111</v>
      </c>
      <c r="D8735">
        <v>0</v>
      </c>
      <c r="E8735">
        <v>141</v>
      </c>
    </row>
    <row r="8736" spans="1:5" hidden="1" x14ac:dyDescent="0.25">
      <c r="A8736">
        <v>1875</v>
      </c>
      <c r="B8736" t="s">
        <v>107</v>
      </c>
      <c r="C8736" t="s">
        <v>9112</v>
      </c>
      <c r="D8736">
        <v>0</v>
      </c>
      <c r="E8736">
        <v>141</v>
      </c>
    </row>
    <row r="8737" spans="1:5" hidden="1" x14ac:dyDescent="0.25">
      <c r="A8737">
        <v>1111</v>
      </c>
      <c r="B8737" t="s">
        <v>30</v>
      </c>
      <c r="C8737" t="s">
        <v>9113</v>
      </c>
      <c r="D8737">
        <v>0</v>
      </c>
      <c r="E8737">
        <v>141</v>
      </c>
    </row>
    <row r="8738" spans="1:5" x14ac:dyDescent="0.25">
      <c r="A8738">
        <v>2035</v>
      </c>
      <c r="B8738" t="s">
        <v>284</v>
      </c>
      <c r="C8738" t="s">
        <v>9114</v>
      </c>
      <c r="D8738" s="2">
        <v>2</v>
      </c>
      <c r="E8738">
        <v>141</v>
      </c>
    </row>
    <row r="8739" spans="1:5" hidden="1" x14ac:dyDescent="0.25">
      <c r="A8739">
        <v>2294</v>
      </c>
      <c r="B8739" t="s">
        <v>71</v>
      </c>
      <c r="C8739" t="s">
        <v>9115</v>
      </c>
      <c r="D8739">
        <v>0</v>
      </c>
      <c r="E8739">
        <v>142</v>
      </c>
    </row>
    <row r="8740" spans="1:5" hidden="1" x14ac:dyDescent="0.25">
      <c r="A8740">
        <v>1111</v>
      </c>
      <c r="B8740" t="s">
        <v>30</v>
      </c>
      <c r="C8740" t="s">
        <v>9116</v>
      </c>
      <c r="D8740">
        <v>0</v>
      </c>
      <c r="E8740">
        <v>142</v>
      </c>
    </row>
    <row r="8741" spans="1:5" hidden="1" x14ac:dyDescent="0.25">
      <c r="A8741">
        <v>769</v>
      </c>
      <c r="B8741" t="s">
        <v>271</v>
      </c>
      <c r="C8741" t="s">
        <v>12854</v>
      </c>
      <c r="D8741">
        <v>0</v>
      </c>
      <c r="E8741">
        <v>0</v>
      </c>
    </row>
    <row r="8742" spans="1:5" hidden="1" x14ac:dyDescent="0.25">
      <c r="A8742">
        <v>1865</v>
      </c>
      <c r="B8742" t="s">
        <v>63</v>
      </c>
      <c r="C8742" t="s">
        <v>9117</v>
      </c>
      <c r="D8742">
        <v>0</v>
      </c>
      <c r="E8742">
        <v>142</v>
      </c>
    </row>
    <row r="8743" spans="1:5" hidden="1" x14ac:dyDescent="0.25">
      <c r="A8743">
        <v>630</v>
      </c>
      <c r="B8743" t="s">
        <v>999</v>
      </c>
      <c r="C8743" t="s">
        <v>9118</v>
      </c>
      <c r="D8743">
        <v>0</v>
      </c>
      <c r="E8743">
        <v>142</v>
      </c>
    </row>
    <row r="8744" spans="1:5" hidden="1" x14ac:dyDescent="0.25">
      <c r="A8744">
        <v>2202</v>
      </c>
      <c r="B8744" t="s">
        <v>2838</v>
      </c>
      <c r="C8744" t="s">
        <v>9119</v>
      </c>
      <c r="D8744">
        <v>0</v>
      </c>
      <c r="E8744">
        <v>142</v>
      </c>
    </row>
    <row r="8745" spans="1:5" hidden="1" x14ac:dyDescent="0.25">
      <c r="A8745">
        <v>846</v>
      </c>
      <c r="B8745" t="s">
        <v>344</v>
      </c>
      <c r="C8745" t="s">
        <v>9120</v>
      </c>
      <c r="D8745">
        <v>0</v>
      </c>
      <c r="E8745">
        <v>142</v>
      </c>
    </row>
    <row r="8746" spans="1:5" hidden="1" x14ac:dyDescent="0.25">
      <c r="A8746">
        <v>2283</v>
      </c>
      <c r="B8746" t="s">
        <v>618</v>
      </c>
      <c r="C8746" t="s">
        <v>9121</v>
      </c>
      <c r="D8746">
        <v>0</v>
      </c>
      <c r="E8746">
        <v>142</v>
      </c>
    </row>
    <row r="8747" spans="1:5" hidden="1" x14ac:dyDescent="0.25">
      <c r="A8747">
        <v>1025</v>
      </c>
      <c r="B8747" t="s">
        <v>413</v>
      </c>
      <c r="C8747" t="s">
        <v>9122</v>
      </c>
      <c r="D8747">
        <v>0</v>
      </c>
      <c r="E8747">
        <v>142</v>
      </c>
    </row>
    <row r="8748" spans="1:5" hidden="1" x14ac:dyDescent="0.25">
      <c r="A8748">
        <v>2225</v>
      </c>
      <c r="B8748" t="s">
        <v>771</v>
      </c>
      <c r="C8748" t="s">
        <v>9123</v>
      </c>
      <c r="D8748">
        <v>0</v>
      </c>
      <c r="E8748">
        <v>142</v>
      </c>
    </row>
    <row r="8749" spans="1:5" hidden="1" x14ac:dyDescent="0.25">
      <c r="A8749">
        <v>1111</v>
      </c>
      <c r="B8749" t="s">
        <v>30</v>
      </c>
      <c r="C8749" t="s">
        <v>9124</v>
      </c>
      <c r="D8749">
        <v>0</v>
      </c>
      <c r="E8749">
        <v>142</v>
      </c>
    </row>
    <row r="8750" spans="1:5" hidden="1" x14ac:dyDescent="0.25">
      <c r="A8750">
        <v>912</v>
      </c>
      <c r="B8750" t="s">
        <v>4154</v>
      </c>
      <c r="C8750" t="s">
        <v>9125</v>
      </c>
      <c r="D8750">
        <v>0</v>
      </c>
      <c r="E8750">
        <v>142</v>
      </c>
    </row>
    <row r="8751" spans="1:5" hidden="1" x14ac:dyDescent="0.25">
      <c r="A8751">
        <v>1111</v>
      </c>
      <c r="B8751" t="s">
        <v>30</v>
      </c>
      <c r="C8751" t="s">
        <v>9126</v>
      </c>
      <c r="D8751">
        <v>0</v>
      </c>
      <c r="E8751">
        <v>142</v>
      </c>
    </row>
    <row r="8752" spans="1:5" hidden="1" x14ac:dyDescent="0.25">
      <c r="A8752">
        <v>1502</v>
      </c>
      <c r="B8752" t="s">
        <v>847</v>
      </c>
      <c r="C8752" t="s">
        <v>9127</v>
      </c>
      <c r="D8752">
        <v>0</v>
      </c>
      <c r="E8752">
        <v>142</v>
      </c>
    </row>
    <row r="8753" spans="1:5" hidden="1" x14ac:dyDescent="0.25">
      <c r="A8753">
        <v>97</v>
      </c>
      <c r="B8753" t="s">
        <v>6726</v>
      </c>
      <c r="C8753" t="s">
        <v>9128</v>
      </c>
      <c r="D8753">
        <v>0</v>
      </c>
      <c r="E8753">
        <v>142</v>
      </c>
    </row>
    <row r="8754" spans="1:5" hidden="1" x14ac:dyDescent="0.25">
      <c r="A8754">
        <v>1926</v>
      </c>
      <c r="B8754" t="s">
        <v>1446</v>
      </c>
      <c r="C8754" t="s">
        <v>9129</v>
      </c>
      <c r="D8754">
        <v>0</v>
      </c>
      <c r="E8754">
        <v>142</v>
      </c>
    </row>
    <row r="8755" spans="1:5" hidden="1" x14ac:dyDescent="0.25">
      <c r="A8755">
        <v>2033</v>
      </c>
      <c r="B8755" t="s">
        <v>4167</v>
      </c>
      <c r="C8755" t="s">
        <v>9130</v>
      </c>
      <c r="D8755">
        <v>0</v>
      </c>
      <c r="E8755">
        <v>142</v>
      </c>
    </row>
    <row r="8756" spans="1:5" hidden="1" x14ac:dyDescent="0.25">
      <c r="A8756">
        <v>2283</v>
      </c>
      <c r="B8756" t="s">
        <v>618</v>
      </c>
      <c r="C8756" t="s">
        <v>9131</v>
      </c>
      <c r="D8756">
        <v>0</v>
      </c>
      <c r="E8756">
        <v>142</v>
      </c>
    </row>
    <row r="8757" spans="1:5" hidden="1" x14ac:dyDescent="0.25">
      <c r="A8757">
        <v>1111</v>
      </c>
      <c r="B8757" t="s">
        <v>30</v>
      </c>
      <c r="C8757" t="s">
        <v>9132</v>
      </c>
      <c r="D8757">
        <v>0</v>
      </c>
      <c r="E8757">
        <v>142</v>
      </c>
    </row>
    <row r="8758" spans="1:5" hidden="1" x14ac:dyDescent="0.25">
      <c r="A8758">
        <v>1948</v>
      </c>
      <c r="B8758" t="s">
        <v>230</v>
      </c>
      <c r="C8758" t="s">
        <v>9133</v>
      </c>
      <c r="D8758">
        <v>0</v>
      </c>
      <c r="E8758">
        <v>142</v>
      </c>
    </row>
    <row r="8759" spans="1:5" hidden="1" x14ac:dyDescent="0.25">
      <c r="A8759">
        <v>771</v>
      </c>
      <c r="B8759" t="s">
        <v>5633</v>
      </c>
      <c r="C8759" t="s">
        <v>9134</v>
      </c>
      <c r="D8759">
        <v>0</v>
      </c>
      <c r="E8759">
        <v>142</v>
      </c>
    </row>
    <row r="8760" spans="1:5" hidden="1" x14ac:dyDescent="0.25">
      <c r="A8760">
        <v>961</v>
      </c>
      <c r="B8760" t="s">
        <v>152</v>
      </c>
      <c r="C8760" t="s">
        <v>9135</v>
      </c>
      <c r="D8760">
        <v>0</v>
      </c>
      <c r="E8760">
        <v>142</v>
      </c>
    </row>
    <row r="8761" spans="1:5" hidden="1" x14ac:dyDescent="0.25">
      <c r="A8761">
        <v>2141</v>
      </c>
      <c r="B8761" t="s">
        <v>328</v>
      </c>
      <c r="C8761" t="s">
        <v>9136</v>
      </c>
      <c r="D8761">
        <v>0</v>
      </c>
      <c r="E8761">
        <v>142</v>
      </c>
    </row>
    <row r="8762" spans="1:5" hidden="1" x14ac:dyDescent="0.25">
      <c r="A8762">
        <v>1268</v>
      </c>
      <c r="B8762" t="s">
        <v>73</v>
      </c>
      <c r="C8762" t="s">
        <v>9137</v>
      </c>
      <c r="D8762">
        <v>0</v>
      </c>
      <c r="E8762">
        <v>142</v>
      </c>
    </row>
    <row r="8763" spans="1:5" hidden="1" x14ac:dyDescent="0.25">
      <c r="A8763">
        <v>136</v>
      </c>
      <c r="B8763" t="s">
        <v>170</v>
      </c>
      <c r="C8763" t="s">
        <v>9138</v>
      </c>
      <c r="D8763">
        <v>0</v>
      </c>
      <c r="E8763">
        <v>142</v>
      </c>
    </row>
    <row r="8764" spans="1:5" hidden="1" x14ac:dyDescent="0.25">
      <c r="A8764">
        <v>1695</v>
      </c>
      <c r="B8764" t="s">
        <v>25</v>
      </c>
      <c r="C8764" t="s">
        <v>9139</v>
      </c>
      <c r="D8764">
        <v>0</v>
      </c>
      <c r="E8764">
        <v>142</v>
      </c>
    </row>
    <row r="8765" spans="1:5" hidden="1" x14ac:dyDescent="0.25">
      <c r="A8765">
        <v>1271</v>
      </c>
      <c r="B8765" t="s">
        <v>1254</v>
      </c>
      <c r="C8765" t="s">
        <v>9140</v>
      </c>
      <c r="D8765">
        <v>0</v>
      </c>
      <c r="E8765">
        <v>142</v>
      </c>
    </row>
    <row r="8766" spans="1:5" hidden="1" x14ac:dyDescent="0.25">
      <c r="A8766">
        <v>293</v>
      </c>
      <c r="B8766" t="s">
        <v>313</v>
      </c>
      <c r="C8766" t="s">
        <v>9141</v>
      </c>
      <c r="D8766">
        <v>0</v>
      </c>
      <c r="E8766">
        <v>142</v>
      </c>
    </row>
    <row r="8767" spans="1:5" hidden="1" x14ac:dyDescent="0.25">
      <c r="A8767">
        <v>1501</v>
      </c>
      <c r="B8767" t="s">
        <v>118</v>
      </c>
      <c r="C8767" t="s">
        <v>9142</v>
      </c>
      <c r="D8767">
        <v>0</v>
      </c>
      <c r="E8767">
        <v>142</v>
      </c>
    </row>
    <row r="8768" spans="1:5" hidden="1" x14ac:dyDescent="0.25">
      <c r="A8768">
        <v>2103</v>
      </c>
      <c r="B8768" t="s">
        <v>226</v>
      </c>
      <c r="C8768" t="s">
        <v>9143</v>
      </c>
      <c r="D8768">
        <v>0</v>
      </c>
      <c r="E8768">
        <v>142</v>
      </c>
    </row>
    <row r="8769" spans="1:5" hidden="1" x14ac:dyDescent="0.25">
      <c r="A8769">
        <v>1355</v>
      </c>
      <c r="B8769" t="s">
        <v>449</v>
      </c>
      <c r="C8769" t="s">
        <v>9144</v>
      </c>
      <c r="D8769">
        <v>0</v>
      </c>
      <c r="E8769">
        <v>142</v>
      </c>
    </row>
    <row r="8770" spans="1:5" hidden="1" x14ac:dyDescent="0.25">
      <c r="A8770">
        <v>2102</v>
      </c>
      <c r="B8770" t="s">
        <v>1182</v>
      </c>
      <c r="C8770" t="s">
        <v>9145</v>
      </c>
      <c r="D8770">
        <v>0</v>
      </c>
      <c r="E8770">
        <v>142</v>
      </c>
    </row>
    <row r="8771" spans="1:5" hidden="1" x14ac:dyDescent="0.25">
      <c r="A8771">
        <v>75</v>
      </c>
      <c r="B8771" t="s">
        <v>5</v>
      </c>
      <c r="C8771" t="s">
        <v>9146</v>
      </c>
      <c r="D8771">
        <v>0</v>
      </c>
      <c r="E8771">
        <v>142</v>
      </c>
    </row>
    <row r="8772" spans="1:5" hidden="1" x14ac:dyDescent="0.25">
      <c r="A8772">
        <v>1552</v>
      </c>
      <c r="B8772" t="s">
        <v>946</v>
      </c>
      <c r="C8772" t="s">
        <v>9147</v>
      </c>
      <c r="D8772">
        <v>0</v>
      </c>
      <c r="E8772">
        <v>142</v>
      </c>
    </row>
    <row r="8773" spans="1:5" hidden="1" x14ac:dyDescent="0.25">
      <c r="A8773">
        <v>459</v>
      </c>
      <c r="B8773" t="s">
        <v>556</v>
      </c>
      <c r="C8773" t="s">
        <v>9148</v>
      </c>
      <c r="D8773">
        <v>0</v>
      </c>
      <c r="E8773">
        <v>142</v>
      </c>
    </row>
    <row r="8774" spans="1:5" hidden="1" x14ac:dyDescent="0.25">
      <c r="A8774">
        <v>1237</v>
      </c>
      <c r="B8774" t="s">
        <v>15</v>
      </c>
      <c r="C8774" t="s">
        <v>9149</v>
      </c>
      <c r="D8774">
        <v>0</v>
      </c>
      <c r="E8774">
        <v>142</v>
      </c>
    </row>
    <row r="8775" spans="1:5" hidden="1" x14ac:dyDescent="0.25">
      <c r="A8775">
        <v>1111</v>
      </c>
      <c r="B8775" t="s">
        <v>30</v>
      </c>
      <c r="C8775" t="s">
        <v>9150</v>
      </c>
      <c r="D8775">
        <v>0</v>
      </c>
      <c r="E8775">
        <v>142</v>
      </c>
    </row>
    <row r="8776" spans="1:5" hidden="1" x14ac:dyDescent="0.25">
      <c r="A8776">
        <v>1111</v>
      </c>
      <c r="B8776" t="s">
        <v>30</v>
      </c>
      <c r="C8776" t="s">
        <v>9151</v>
      </c>
      <c r="D8776">
        <v>0</v>
      </c>
      <c r="E8776">
        <v>142</v>
      </c>
    </row>
    <row r="8777" spans="1:5" hidden="1" x14ac:dyDescent="0.25">
      <c r="A8777">
        <v>1778</v>
      </c>
      <c r="B8777" t="s">
        <v>1904</v>
      </c>
      <c r="C8777" t="s">
        <v>9152</v>
      </c>
      <c r="D8777">
        <v>0</v>
      </c>
      <c r="E8777">
        <v>142</v>
      </c>
    </row>
    <row r="8778" spans="1:5" hidden="1" x14ac:dyDescent="0.25">
      <c r="A8778">
        <v>2176</v>
      </c>
      <c r="B8778" t="s">
        <v>66</v>
      </c>
      <c r="C8778" t="s">
        <v>9153</v>
      </c>
      <c r="D8778">
        <v>0</v>
      </c>
      <c r="E8778">
        <v>142</v>
      </c>
    </row>
    <row r="8779" spans="1:5" hidden="1" x14ac:dyDescent="0.25">
      <c r="A8779">
        <v>1695</v>
      </c>
      <c r="B8779" t="s">
        <v>25</v>
      </c>
      <c r="C8779" t="s">
        <v>9154</v>
      </c>
      <c r="D8779">
        <v>0</v>
      </c>
      <c r="E8779">
        <v>142</v>
      </c>
    </row>
    <row r="8780" spans="1:5" hidden="1" x14ac:dyDescent="0.25">
      <c r="A8780">
        <v>23</v>
      </c>
      <c r="B8780" t="s">
        <v>1952</v>
      </c>
      <c r="C8780" t="s">
        <v>9155</v>
      </c>
      <c r="D8780">
        <v>0</v>
      </c>
      <c r="E8780">
        <v>142</v>
      </c>
    </row>
    <row r="8781" spans="1:5" hidden="1" x14ac:dyDescent="0.25">
      <c r="A8781">
        <v>636</v>
      </c>
      <c r="B8781" t="s">
        <v>296</v>
      </c>
      <c r="C8781" t="s">
        <v>9156</v>
      </c>
      <c r="D8781">
        <v>0</v>
      </c>
      <c r="E8781">
        <v>142</v>
      </c>
    </row>
    <row r="8782" spans="1:5" hidden="1" x14ac:dyDescent="0.25">
      <c r="A8782">
        <v>96</v>
      </c>
      <c r="B8782" t="s">
        <v>310</v>
      </c>
      <c r="C8782" t="s">
        <v>9157</v>
      </c>
      <c r="D8782">
        <v>0</v>
      </c>
      <c r="E8782">
        <v>142</v>
      </c>
    </row>
    <row r="8783" spans="1:5" hidden="1" x14ac:dyDescent="0.25">
      <c r="A8783">
        <v>1889</v>
      </c>
      <c r="B8783" t="s">
        <v>180</v>
      </c>
      <c r="C8783" t="s">
        <v>9158</v>
      </c>
      <c r="D8783">
        <v>0</v>
      </c>
      <c r="E8783">
        <v>142</v>
      </c>
    </row>
    <row r="8784" spans="1:5" hidden="1" x14ac:dyDescent="0.25">
      <c r="A8784">
        <v>414</v>
      </c>
      <c r="B8784" t="s">
        <v>49</v>
      </c>
      <c r="C8784" t="s">
        <v>9159</v>
      </c>
      <c r="D8784">
        <v>0</v>
      </c>
      <c r="E8784">
        <v>142</v>
      </c>
    </row>
    <row r="8785" spans="1:5" hidden="1" x14ac:dyDescent="0.25">
      <c r="A8785">
        <v>2189</v>
      </c>
      <c r="B8785" t="s">
        <v>37</v>
      </c>
      <c r="C8785" t="s">
        <v>9160</v>
      </c>
      <c r="D8785">
        <v>0</v>
      </c>
      <c r="E8785">
        <v>143</v>
      </c>
    </row>
    <row r="8786" spans="1:5" hidden="1" x14ac:dyDescent="0.25">
      <c r="A8786">
        <v>75</v>
      </c>
      <c r="B8786" t="s">
        <v>5</v>
      </c>
      <c r="C8786" t="s">
        <v>9161</v>
      </c>
      <c r="D8786">
        <v>0</v>
      </c>
      <c r="E8786">
        <v>143</v>
      </c>
    </row>
    <row r="8787" spans="1:5" hidden="1" x14ac:dyDescent="0.25">
      <c r="A8787">
        <v>299</v>
      </c>
      <c r="B8787" t="s">
        <v>2653</v>
      </c>
      <c r="C8787" t="s">
        <v>9162</v>
      </c>
      <c r="D8787">
        <v>0</v>
      </c>
      <c r="E8787">
        <v>143</v>
      </c>
    </row>
    <row r="8788" spans="1:5" hidden="1" x14ac:dyDescent="0.25">
      <c r="A8788">
        <v>1225</v>
      </c>
      <c r="B8788" t="s">
        <v>44</v>
      </c>
      <c r="C8788" t="s">
        <v>9163</v>
      </c>
      <c r="D8788">
        <v>0</v>
      </c>
      <c r="E8788">
        <v>143</v>
      </c>
    </row>
    <row r="8789" spans="1:5" hidden="1" x14ac:dyDescent="0.25">
      <c r="A8789">
        <v>261</v>
      </c>
      <c r="B8789" t="s">
        <v>40</v>
      </c>
      <c r="C8789" t="s">
        <v>9164</v>
      </c>
      <c r="D8789">
        <v>0</v>
      </c>
      <c r="E8789">
        <v>143</v>
      </c>
    </row>
    <row r="8790" spans="1:5" hidden="1" x14ac:dyDescent="0.25">
      <c r="A8790">
        <v>642</v>
      </c>
      <c r="B8790" t="s">
        <v>676</v>
      </c>
      <c r="C8790" t="s">
        <v>9165</v>
      </c>
      <c r="D8790">
        <v>0</v>
      </c>
      <c r="E8790">
        <v>143</v>
      </c>
    </row>
    <row r="8791" spans="1:5" hidden="1" x14ac:dyDescent="0.25">
      <c r="A8791">
        <v>661</v>
      </c>
      <c r="B8791" t="s">
        <v>124</v>
      </c>
      <c r="C8791" t="s">
        <v>9166</v>
      </c>
      <c r="D8791">
        <v>0</v>
      </c>
      <c r="E8791">
        <v>143</v>
      </c>
    </row>
    <row r="8792" spans="1:5" hidden="1" x14ac:dyDescent="0.25">
      <c r="A8792">
        <v>673</v>
      </c>
      <c r="B8792" t="s">
        <v>172</v>
      </c>
      <c r="C8792" t="s">
        <v>9167</v>
      </c>
      <c r="D8792">
        <v>0</v>
      </c>
      <c r="E8792">
        <v>143</v>
      </c>
    </row>
    <row r="8793" spans="1:5" hidden="1" x14ac:dyDescent="0.25">
      <c r="A8793">
        <v>187</v>
      </c>
      <c r="B8793" t="s">
        <v>708</v>
      </c>
      <c r="C8793" t="s">
        <v>9168</v>
      </c>
      <c r="D8793">
        <v>0</v>
      </c>
      <c r="E8793">
        <v>143</v>
      </c>
    </row>
    <row r="8794" spans="1:5" hidden="1" x14ac:dyDescent="0.25">
      <c r="A8794">
        <v>1894</v>
      </c>
      <c r="B8794" t="s">
        <v>286</v>
      </c>
      <c r="C8794" t="s">
        <v>9169</v>
      </c>
      <c r="D8794">
        <v>0</v>
      </c>
      <c r="E8794">
        <v>143</v>
      </c>
    </row>
    <row r="8795" spans="1:5" hidden="1" x14ac:dyDescent="0.25">
      <c r="A8795">
        <v>97</v>
      </c>
      <c r="B8795" t="s">
        <v>6726</v>
      </c>
      <c r="C8795" t="s">
        <v>9170</v>
      </c>
      <c r="D8795">
        <v>0</v>
      </c>
      <c r="E8795">
        <v>143</v>
      </c>
    </row>
    <row r="8796" spans="1:5" hidden="1" x14ac:dyDescent="0.25">
      <c r="A8796">
        <v>2115</v>
      </c>
      <c r="B8796" t="s">
        <v>35</v>
      </c>
      <c r="C8796" t="s">
        <v>9171</v>
      </c>
      <c r="D8796">
        <v>0</v>
      </c>
      <c r="E8796">
        <v>143</v>
      </c>
    </row>
    <row r="8797" spans="1:5" hidden="1" x14ac:dyDescent="0.25">
      <c r="A8797">
        <v>2189</v>
      </c>
      <c r="B8797" t="s">
        <v>37</v>
      </c>
      <c r="C8797" t="s">
        <v>9172</v>
      </c>
      <c r="D8797">
        <v>0</v>
      </c>
      <c r="E8797">
        <v>143</v>
      </c>
    </row>
    <row r="8798" spans="1:5" hidden="1" x14ac:dyDescent="0.25">
      <c r="A8798">
        <v>1505</v>
      </c>
      <c r="B8798" t="s">
        <v>224</v>
      </c>
      <c r="C8798" t="s">
        <v>9173</v>
      </c>
      <c r="D8798">
        <v>0</v>
      </c>
      <c r="E8798">
        <v>143</v>
      </c>
    </row>
    <row r="8799" spans="1:5" hidden="1" x14ac:dyDescent="0.25">
      <c r="A8799">
        <v>432</v>
      </c>
      <c r="B8799" t="s">
        <v>815</v>
      </c>
      <c r="C8799" t="s">
        <v>9174</v>
      </c>
      <c r="D8799">
        <v>0</v>
      </c>
      <c r="E8799">
        <v>143</v>
      </c>
    </row>
    <row r="8800" spans="1:5" hidden="1" x14ac:dyDescent="0.25">
      <c r="A8800">
        <v>435</v>
      </c>
      <c r="B8800" t="s">
        <v>126</v>
      </c>
      <c r="C8800" t="s">
        <v>9175</v>
      </c>
      <c r="D8800">
        <v>0</v>
      </c>
      <c r="E8800">
        <v>143</v>
      </c>
    </row>
    <row r="8801" spans="1:5" hidden="1" x14ac:dyDescent="0.25">
      <c r="A8801">
        <v>511</v>
      </c>
      <c r="B8801" t="s">
        <v>239</v>
      </c>
      <c r="C8801" t="s">
        <v>9176</v>
      </c>
      <c r="D8801">
        <v>0</v>
      </c>
      <c r="E8801">
        <v>143</v>
      </c>
    </row>
    <row r="8802" spans="1:5" hidden="1" x14ac:dyDescent="0.25">
      <c r="A8802">
        <v>1505</v>
      </c>
      <c r="B8802" t="s">
        <v>224</v>
      </c>
      <c r="C8802" t="s">
        <v>9177</v>
      </c>
      <c r="D8802">
        <v>0</v>
      </c>
      <c r="E8802">
        <v>143</v>
      </c>
    </row>
    <row r="8803" spans="1:5" hidden="1" x14ac:dyDescent="0.25">
      <c r="A8803">
        <v>1237</v>
      </c>
      <c r="B8803" t="s">
        <v>15</v>
      </c>
      <c r="C8803" t="s">
        <v>9178</v>
      </c>
      <c r="D8803">
        <v>0</v>
      </c>
      <c r="E8803">
        <v>143</v>
      </c>
    </row>
    <row r="8804" spans="1:5" hidden="1" x14ac:dyDescent="0.25">
      <c r="A8804">
        <v>1450</v>
      </c>
      <c r="B8804" t="s">
        <v>241</v>
      </c>
      <c r="C8804" t="s">
        <v>9179</v>
      </c>
      <c r="D8804">
        <v>0</v>
      </c>
      <c r="E8804">
        <v>143</v>
      </c>
    </row>
    <row r="8805" spans="1:5" hidden="1" x14ac:dyDescent="0.25">
      <c r="A8805">
        <v>1111</v>
      </c>
      <c r="B8805" t="s">
        <v>30</v>
      </c>
      <c r="C8805" t="s">
        <v>9180</v>
      </c>
      <c r="D8805">
        <v>0</v>
      </c>
      <c r="E8805">
        <v>143</v>
      </c>
    </row>
    <row r="8806" spans="1:5" hidden="1" x14ac:dyDescent="0.25">
      <c r="A8806">
        <v>1111</v>
      </c>
      <c r="B8806" t="s">
        <v>30</v>
      </c>
      <c r="C8806" t="s">
        <v>9181</v>
      </c>
      <c r="D8806">
        <v>0</v>
      </c>
      <c r="E8806">
        <v>143</v>
      </c>
    </row>
    <row r="8807" spans="1:5" hidden="1" x14ac:dyDescent="0.25">
      <c r="A8807">
        <v>1766</v>
      </c>
      <c r="B8807" t="s">
        <v>9182</v>
      </c>
      <c r="C8807" t="s">
        <v>9183</v>
      </c>
      <c r="D8807">
        <v>0</v>
      </c>
      <c r="E8807">
        <v>143</v>
      </c>
    </row>
    <row r="8808" spans="1:5" hidden="1" x14ac:dyDescent="0.25">
      <c r="A8808">
        <v>2176</v>
      </c>
      <c r="B8808" t="s">
        <v>66</v>
      </c>
      <c r="C8808" t="s">
        <v>9184</v>
      </c>
      <c r="D8808">
        <v>0</v>
      </c>
      <c r="E8808">
        <v>143</v>
      </c>
    </row>
    <row r="8809" spans="1:5" hidden="1" x14ac:dyDescent="0.25">
      <c r="A8809">
        <v>1977</v>
      </c>
      <c r="B8809" t="s">
        <v>2477</v>
      </c>
      <c r="C8809" t="s">
        <v>9185</v>
      </c>
      <c r="D8809">
        <v>0</v>
      </c>
      <c r="E8809">
        <v>143</v>
      </c>
    </row>
    <row r="8810" spans="1:5" hidden="1" x14ac:dyDescent="0.25">
      <c r="A8810">
        <v>2209</v>
      </c>
      <c r="B8810" t="s">
        <v>101</v>
      </c>
      <c r="C8810" t="s">
        <v>9186</v>
      </c>
      <c r="D8810">
        <v>0</v>
      </c>
      <c r="E8810">
        <v>143</v>
      </c>
    </row>
    <row r="8811" spans="1:5" hidden="1" x14ac:dyDescent="0.25">
      <c r="A8811">
        <v>435</v>
      </c>
      <c r="B8811" t="s">
        <v>126</v>
      </c>
      <c r="C8811" t="s">
        <v>9187</v>
      </c>
      <c r="D8811">
        <v>0</v>
      </c>
      <c r="E8811">
        <v>143</v>
      </c>
    </row>
    <row r="8812" spans="1:5" hidden="1" x14ac:dyDescent="0.25">
      <c r="A8812">
        <v>513</v>
      </c>
      <c r="B8812" t="s">
        <v>61</v>
      </c>
      <c r="C8812" t="s">
        <v>9188</v>
      </c>
      <c r="D8812">
        <v>0</v>
      </c>
      <c r="E8812">
        <v>143</v>
      </c>
    </row>
    <row r="8813" spans="1:5" hidden="1" x14ac:dyDescent="0.25">
      <c r="A8813">
        <v>929</v>
      </c>
      <c r="B8813" t="s">
        <v>325</v>
      </c>
      <c r="C8813" t="s">
        <v>9189</v>
      </c>
      <c r="D8813">
        <v>0</v>
      </c>
      <c r="E8813">
        <v>143</v>
      </c>
    </row>
    <row r="8814" spans="1:5" hidden="1" x14ac:dyDescent="0.25">
      <c r="A8814">
        <v>435</v>
      </c>
      <c r="B8814" t="s">
        <v>126</v>
      </c>
      <c r="C8814" t="s">
        <v>9190</v>
      </c>
      <c r="D8814">
        <v>0</v>
      </c>
      <c r="E8814">
        <v>143</v>
      </c>
    </row>
    <row r="8815" spans="1:5" hidden="1" x14ac:dyDescent="0.25">
      <c r="A8815">
        <v>1111</v>
      </c>
      <c r="B8815" t="s">
        <v>30</v>
      </c>
      <c r="C8815" t="s">
        <v>12855</v>
      </c>
      <c r="D8815">
        <v>0</v>
      </c>
      <c r="E8815">
        <v>0</v>
      </c>
    </row>
    <row r="8816" spans="1:5" hidden="1" x14ac:dyDescent="0.25">
      <c r="A8816">
        <v>882</v>
      </c>
      <c r="B8816" t="s">
        <v>6878</v>
      </c>
      <c r="C8816" t="s">
        <v>9191</v>
      </c>
      <c r="D8816">
        <v>0</v>
      </c>
      <c r="E8816">
        <v>143</v>
      </c>
    </row>
    <row r="8817" spans="1:5" hidden="1" x14ac:dyDescent="0.25">
      <c r="A8817">
        <v>898</v>
      </c>
      <c r="B8817" t="s">
        <v>421</v>
      </c>
      <c r="C8817" t="s">
        <v>9192</v>
      </c>
      <c r="D8817">
        <v>0</v>
      </c>
      <c r="E8817">
        <v>143</v>
      </c>
    </row>
    <row r="8818" spans="1:5" hidden="1" x14ac:dyDescent="0.25">
      <c r="A8818">
        <v>1111</v>
      </c>
      <c r="B8818" t="s">
        <v>30</v>
      </c>
      <c r="C8818" t="e">
        <f>-¿Cómo está? -preguntó Alberto- ¿Qué le ha dicho el médico? el hombre se llevó las manos a la frente y luego se limpió la boca con los nudillos</f>
        <v>#NAME?</v>
      </c>
      <c r="D8818">
        <v>0</v>
      </c>
      <c r="E8818">
        <v>143</v>
      </c>
    </row>
    <row r="8819" spans="1:5" hidden="1" x14ac:dyDescent="0.25">
      <c r="A8819">
        <v>593</v>
      </c>
      <c r="B8819" t="s">
        <v>9193</v>
      </c>
      <c r="C8819" t="s">
        <v>9194</v>
      </c>
      <c r="D8819">
        <v>0</v>
      </c>
      <c r="E8819">
        <v>143</v>
      </c>
    </row>
    <row r="8820" spans="1:5" hidden="1" x14ac:dyDescent="0.25">
      <c r="A8820">
        <v>414</v>
      </c>
      <c r="B8820" t="s">
        <v>49</v>
      </c>
      <c r="C8820" t="s">
        <v>9195</v>
      </c>
      <c r="D8820">
        <v>0</v>
      </c>
      <c r="E8820">
        <v>143</v>
      </c>
    </row>
    <row r="8821" spans="1:5" hidden="1" x14ac:dyDescent="0.25">
      <c r="A8821">
        <v>846</v>
      </c>
      <c r="B8821" t="s">
        <v>344</v>
      </c>
      <c r="C8821" t="e">
        <f>- Gamboa hace trizas la hoja y pone los pedazos blancos en un pupitre- el ángel de la guarda -añade- Tiene treinta segundos para ponerse de pie</f>
        <v>#NAME?</v>
      </c>
      <c r="D8821">
        <v>0</v>
      </c>
      <c r="E8821">
        <v>143</v>
      </c>
    </row>
    <row r="8822" spans="1:5" hidden="1" x14ac:dyDescent="0.25">
      <c r="A8822">
        <v>1871</v>
      </c>
      <c r="B8822" t="s">
        <v>373</v>
      </c>
      <c r="C8822" t="s">
        <v>9196</v>
      </c>
      <c r="D8822">
        <v>0</v>
      </c>
      <c r="E8822">
        <v>143</v>
      </c>
    </row>
    <row r="8823" spans="1:5" hidden="1" x14ac:dyDescent="0.25">
      <c r="A8823">
        <v>1111</v>
      </c>
      <c r="B8823" t="s">
        <v>30</v>
      </c>
      <c r="C8823" t="s">
        <v>9197</v>
      </c>
      <c r="D8823">
        <v>0</v>
      </c>
      <c r="E8823">
        <v>143</v>
      </c>
    </row>
    <row r="8824" spans="1:5" hidden="1" x14ac:dyDescent="0.25">
      <c r="A8824">
        <v>1237</v>
      </c>
      <c r="B8824" t="s">
        <v>15</v>
      </c>
      <c r="C8824" t="s">
        <v>9198</v>
      </c>
      <c r="D8824">
        <v>0</v>
      </c>
      <c r="E8824">
        <v>143</v>
      </c>
    </row>
    <row r="8825" spans="1:5" hidden="1" x14ac:dyDescent="0.25">
      <c r="A8825">
        <v>136</v>
      </c>
      <c r="B8825" t="s">
        <v>170</v>
      </c>
      <c r="C8825" t="s">
        <v>9199</v>
      </c>
      <c r="D8825">
        <v>0</v>
      </c>
      <c r="E8825">
        <v>143</v>
      </c>
    </row>
    <row r="8826" spans="1:5" hidden="1" x14ac:dyDescent="0.25">
      <c r="A8826">
        <v>136</v>
      </c>
      <c r="B8826" t="s">
        <v>170</v>
      </c>
      <c r="C8826" t="s">
        <v>9200</v>
      </c>
      <c r="D8826">
        <v>0</v>
      </c>
      <c r="E8826">
        <v>143</v>
      </c>
    </row>
    <row r="8827" spans="1:5" hidden="1" x14ac:dyDescent="0.25">
      <c r="A8827">
        <v>265</v>
      </c>
      <c r="B8827" t="s">
        <v>256</v>
      </c>
      <c r="C8827" t="s">
        <v>9201</v>
      </c>
      <c r="D8827">
        <v>0</v>
      </c>
      <c r="E8827">
        <v>143</v>
      </c>
    </row>
    <row r="8828" spans="1:5" hidden="1" x14ac:dyDescent="0.25">
      <c r="A8828">
        <v>258</v>
      </c>
      <c r="B8828" t="s">
        <v>380</v>
      </c>
      <c r="C8828" t="s">
        <v>9202</v>
      </c>
      <c r="D8828">
        <v>0</v>
      </c>
      <c r="E8828">
        <v>143</v>
      </c>
    </row>
    <row r="8829" spans="1:5" hidden="1" x14ac:dyDescent="0.25">
      <c r="A8829">
        <v>1355</v>
      </c>
      <c r="B8829" t="s">
        <v>449</v>
      </c>
      <c r="C8829" t="s">
        <v>9203</v>
      </c>
      <c r="D8829">
        <v>0</v>
      </c>
      <c r="E8829">
        <v>143</v>
      </c>
    </row>
    <row r="8830" spans="1:5" hidden="1" x14ac:dyDescent="0.25">
      <c r="A8830">
        <v>513</v>
      </c>
      <c r="B8830" t="s">
        <v>61</v>
      </c>
      <c r="C8830" t="s">
        <v>9204</v>
      </c>
      <c r="D8830">
        <v>0</v>
      </c>
      <c r="E8830">
        <v>143</v>
      </c>
    </row>
    <row r="8831" spans="1:5" hidden="1" x14ac:dyDescent="0.25">
      <c r="A8831">
        <v>405</v>
      </c>
      <c r="B8831" t="s">
        <v>189</v>
      </c>
      <c r="C8831" t="s">
        <v>9205</v>
      </c>
      <c r="D8831">
        <v>0</v>
      </c>
      <c r="E8831">
        <v>143</v>
      </c>
    </row>
    <row r="8832" spans="1:5" hidden="1" x14ac:dyDescent="0.25">
      <c r="A8832">
        <v>1954</v>
      </c>
      <c r="B8832" t="s">
        <v>83</v>
      </c>
      <c r="C8832" t="s">
        <v>9206</v>
      </c>
      <c r="D8832">
        <v>0</v>
      </c>
      <c r="E8832">
        <v>144</v>
      </c>
    </row>
    <row r="8833" spans="1:5" hidden="1" x14ac:dyDescent="0.25">
      <c r="A8833">
        <v>1695</v>
      </c>
      <c r="B8833" t="s">
        <v>25</v>
      </c>
      <c r="C8833" t="s">
        <v>9207</v>
      </c>
      <c r="D8833">
        <v>0</v>
      </c>
      <c r="E8833">
        <v>144</v>
      </c>
    </row>
    <row r="8834" spans="1:5" hidden="1" x14ac:dyDescent="0.25">
      <c r="A8834">
        <v>2310</v>
      </c>
      <c r="B8834" t="s">
        <v>829</v>
      </c>
      <c r="C8834" t="s">
        <v>9208</v>
      </c>
      <c r="D8834">
        <v>0</v>
      </c>
      <c r="E8834">
        <v>144</v>
      </c>
    </row>
    <row r="8835" spans="1:5" hidden="1" x14ac:dyDescent="0.25">
      <c r="A8835">
        <v>1318</v>
      </c>
      <c r="B8835" t="s">
        <v>547</v>
      </c>
      <c r="C8835" t="s">
        <v>9209</v>
      </c>
      <c r="D8835">
        <v>0</v>
      </c>
      <c r="E8835">
        <v>144</v>
      </c>
    </row>
    <row r="8836" spans="1:5" hidden="1" x14ac:dyDescent="0.25">
      <c r="A8836">
        <v>1206</v>
      </c>
      <c r="B8836" t="s">
        <v>2639</v>
      </c>
      <c r="C8836" t="s">
        <v>9210</v>
      </c>
      <c r="D8836">
        <v>0</v>
      </c>
      <c r="E8836">
        <v>144</v>
      </c>
    </row>
    <row r="8837" spans="1:5" hidden="1" x14ac:dyDescent="0.25">
      <c r="A8837">
        <v>75</v>
      </c>
      <c r="B8837" t="s">
        <v>5</v>
      </c>
      <c r="C8837" t="s">
        <v>9211</v>
      </c>
      <c r="D8837">
        <v>0</v>
      </c>
      <c r="E8837">
        <v>144</v>
      </c>
    </row>
    <row r="8838" spans="1:5" hidden="1" x14ac:dyDescent="0.25">
      <c r="A8838">
        <v>1355</v>
      </c>
      <c r="B8838" t="s">
        <v>449</v>
      </c>
      <c r="C8838" t="s">
        <v>9212</v>
      </c>
      <c r="D8838">
        <v>0</v>
      </c>
      <c r="E8838">
        <v>144</v>
      </c>
    </row>
    <row r="8839" spans="1:5" hidden="1" x14ac:dyDescent="0.25">
      <c r="A8839">
        <v>1860</v>
      </c>
      <c r="B8839" t="s">
        <v>348</v>
      </c>
      <c r="C8839" t="s">
        <v>9213</v>
      </c>
      <c r="D8839">
        <v>0</v>
      </c>
      <c r="E8839">
        <v>144</v>
      </c>
    </row>
    <row r="8840" spans="1:5" hidden="1" x14ac:dyDescent="0.25">
      <c r="A8840">
        <v>1954</v>
      </c>
      <c r="B8840" t="s">
        <v>83</v>
      </c>
      <c r="C8840" t="s">
        <v>9214</v>
      </c>
      <c r="D8840">
        <v>0</v>
      </c>
      <c r="E8840">
        <v>144</v>
      </c>
    </row>
    <row r="8841" spans="1:5" hidden="1" x14ac:dyDescent="0.25">
      <c r="A8841">
        <v>1954</v>
      </c>
      <c r="B8841" t="s">
        <v>83</v>
      </c>
      <c r="C8841" t="s">
        <v>9215</v>
      </c>
      <c r="D8841">
        <v>0</v>
      </c>
      <c r="E8841">
        <v>144</v>
      </c>
    </row>
    <row r="8842" spans="1:5" hidden="1" x14ac:dyDescent="0.25">
      <c r="A8842">
        <v>2115</v>
      </c>
      <c r="B8842" t="s">
        <v>35</v>
      </c>
      <c r="C8842" t="s">
        <v>9216</v>
      </c>
      <c r="D8842">
        <v>0</v>
      </c>
      <c r="E8842">
        <v>144</v>
      </c>
    </row>
    <row r="8843" spans="1:5" hidden="1" x14ac:dyDescent="0.25">
      <c r="A8843">
        <v>1709</v>
      </c>
      <c r="B8843" t="s">
        <v>541</v>
      </c>
      <c r="C8843" t="s">
        <v>9217</v>
      </c>
      <c r="D8843">
        <v>0</v>
      </c>
      <c r="E8843">
        <v>144</v>
      </c>
    </row>
    <row r="8844" spans="1:5" hidden="1" x14ac:dyDescent="0.25">
      <c r="A8844">
        <v>2316</v>
      </c>
      <c r="B8844" t="s">
        <v>42</v>
      </c>
      <c r="C8844" t="s">
        <v>9218</v>
      </c>
      <c r="D8844">
        <v>0</v>
      </c>
      <c r="E8844">
        <v>144</v>
      </c>
    </row>
    <row r="8845" spans="1:5" hidden="1" x14ac:dyDescent="0.25">
      <c r="A8845">
        <v>1105</v>
      </c>
      <c r="B8845" t="s">
        <v>1210</v>
      </c>
      <c r="C8845" t="s">
        <v>9219</v>
      </c>
      <c r="D8845">
        <v>0</v>
      </c>
      <c r="E8845">
        <v>144</v>
      </c>
    </row>
    <row r="8846" spans="1:5" hidden="1" x14ac:dyDescent="0.25">
      <c r="A8846">
        <v>1954</v>
      </c>
      <c r="B8846" t="s">
        <v>83</v>
      </c>
      <c r="C8846" t="s">
        <v>9220</v>
      </c>
      <c r="D8846">
        <v>0</v>
      </c>
      <c r="E8846">
        <v>144</v>
      </c>
    </row>
    <row r="8847" spans="1:5" hidden="1" x14ac:dyDescent="0.25">
      <c r="A8847">
        <v>2103</v>
      </c>
      <c r="B8847" t="s">
        <v>226</v>
      </c>
      <c r="C8847" t="s">
        <v>9221</v>
      </c>
      <c r="D8847">
        <v>0</v>
      </c>
      <c r="E8847">
        <v>144</v>
      </c>
    </row>
    <row r="8848" spans="1:5" hidden="1" x14ac:dyDescent="0.25">
      <c r="A8848">
        <v>1392</v>
      </c>
      <c r="B8848" t="s">
        <v>1843</v>
      </c>
      <c r="C8848" t="s">
        <v>9222</v>
      </c>
      <c r="D8848">
        <v>0</v>
      </c>
      <c r="E8848">
        <v>144</v>
      </c>
    </row>
    <row r="8849" spans="1:5" hidden="1" x14ac:dyDescent="0.25">
      <c r="A8849">
        <v>513</v>
      </c>
      <c r="B8849" t="s">
        <v>61</v>
      </c>
      <c r="C8849" t="s">
        <v>9223</v>
      </c>
      <c r="D8849">
        <v>0</v>
      </c>
      <c r="E8849">
        <v>144</v>
      </c>
    </row>
    <row r="8850" spans="1:5" hidden="1" x14ac:dyDescent="0.25">
      <c r="A8850">
        <v>1959</v>
      </c>
      <c r="B8850" t="s">
        <v>545</v>
      </c>
      <c r="C8850" t="s">
        <v>9224</v>
      </c>
      <c r="D8850">
        <v>0</v>
      </c>
      <c r="E8850">
        <v>144</v>
      </c>
    </row>
    <row r="8851" spans="1:5" hidden="1" x14ac:dyDescent="0.25">
      <c r="A8851">
        <v>212</v>
      </c>
      <c r="B8851" t="s">
        <v>111</v>
      </c>
      <c r="C8851" t="s">
        <v>9225</v>
      </c>
      <c r="D8851">
        <v>0</v>
      </c>
      <c r="E8851">
        <v>144</v>
      </c>
    </row>
    <row r="8852" spans="1:5" hidden="1" x14ac:dyDescent="0.25">
      <c r="A8852">
        <v>2022</v>
      </c>
      <c r="B8852" t="s">
        <v>1392</v>
      </c>
      <c r="C8852" t="s">
        <v>9226</v>
      </c>
      <c r="D8852">
        <v>0</v>
      </c>
      <c r="E8852">
        <v>144</v>
      </c>
    </row>
    <row r="8853" spans="1:5" hidden="1" x14ac:dyDescent="0.25">
      <c r="A8853">
        <v>1279</v>
      </c>
      <c r="B8853" t="s">
        <v>438</v>
      </c>
      <c r="C8853" t="s">
        <v>9227</v>
      </c>
      <c r="D8853">
        <v>0</v>
      </c>
      <c r="E8853">
        <v>144</v>
      </c>
    </row>
    <row r="8854" spans="1:5" hidden="1" x14ac:dyDescent="0.25">
      <c r="A8854">
        <v>2152</v>
      </c>
      <c r="B8854" t="s">
        <v>589</v>
      </c>
      <c r="C8854" t="s">
        <v>9228</v>
      </c>
      <c r="D8854">
        <v>0</v>
      </c>
      <c r="E8854">
        <v>144</v>
      </c>
    </row>
    <row r="8855" spans="1:5" hidden="1" x14ac:dyDescent="0.25">
      <c r="A8855">
        <v>1804</v>
      </c>
      <c r="B8855" t="s">
        <v>115</v>
      </c>
      <c r="C8855" t="s">
        <v>9229</v>
      </c>
      <c r="D8855">
        <v>0</v>
      </c>
      <c r="E8855">
        <v>144</v>
      </c>
    </row>
    <row r="8856" spans="1:5" hidden="1" x14ac:dyDescent="0.25">
      <c r="A8856">
        <v>1279</v>
      </c>
      <c r="B8856" t="s">
        <v>438</v>
      </c>
      <c r="C8856" t="s">
        <v>9230</v>
      </c>
      <c r="D8856">
        <v>0</v>
      </c>
      <c r="E8856">
        <v>144</v>
      </c>
    </row>
    <row r="8857" spans="1:5" hidden="1" x14ac:dyDescent="0.25">
      <c r="A8857">
        <v>1996</v>
      </c>
      <c r="B8857" t="s">
        <v>2500</v>
      </c>
      <c r="C8857" t="s">
        <v>9231</v>
      </c>
      <c r="D8857">
        <v>0</v>
      </c>
      <c r="E8857">
        <v>144</v>
      </c>
    </row>
    <row r="8858" spans="1:5" hidden="1" x14ac:dyDescent="0.25">
      <c r="A8858">
        <v>2115</v>
      </c>
      <c r="B8858" t="s">
        <v>35</v>
      </c>
      <c r="C8858" t="s">
        <v>9232</v>
      </c>
      <c r="D8858">
        <v>0</v>
      </c>
      <c r="E8858">
        <v>144</v>
      </c>
    </row>
    <row r="8859" spans="1:5" hidden="1" x14ac:dyDescent="0.25">
      <c r="A8859">
        <v>283</v>
      </c>
      <c r="B8859" t="s">
        <v>105</v>
      </c>
      <c r="C8859" t="s">
        <v>9233</v>
      </c>
      <c r="D8859">
        <v>0</v>
      </c>
      <c r="E8859">
        <v>144</v>
      </c>
    </row>
    <row r="8860" spans="1:5" hidden="1" x14ac:dyDescent="0.25">
      <c r="A8860">
        <v>1237</v>
      </c>
      <c r="B8860" t="s">
        <v>15</v>
      </c>
      <c r="C8860" t="s">
        <v>9234</v>
      </c>
      <c r="D8860">
        <v>0</v>
      </c>
      <c r="E8860">
        <v>144</v>
      </c>
    </row>
    <row r="8861" spans="1:5" hidden="1" x14ac:dyDescent="0.25">
      <c r="A8861">
        <v>1876</v>
      </c>
      <c r="B8861" t="s">
        <v>57</v>
      </c>
      <c r="C8861" t="s">
        <v>9235</v>
      </c>
      <c r="D8861">
        <v>0</v>
      </c>
      <c r="E8861">
        <v>144</v>
      </c>
    </row>
    <row r="8862" spans="1:5" hidden="1" x14ac:dyDescent="0.25">
      <c r="A8862">
        <v>243</v>
      </c>
      <c r="B8862" t="s">
        <v>276</v>
      </c>
      <c r="C8862" t="s">
        <v>9236</v>
      </c>
      <c r="D8862">
        <v>0</v>
      </c>
      <c r="E8862">
        <v>144</v>
      </c>
    </row>
    <row r="8863" spans="1:5" hidden="1" x14ac:dyDescent="0.25">
      <c r="A8863">
        <v>2149</v>
      </c>
      <c r="B8863" t="s">
        <v>154</v>
      </c>
      <c r="C8863" t="s">
        <v>9237</v>
      </c>
      <c r="D8863">
        <v>0</v>
      </c>
      <c r="E8863">
        <v>144</v>
      </c>
    </row>
    <row r="8864" spans="1:5" hidden="1" x14ac:dyDescent="0.25">
      <c r="A8864">
        <v>574</v>
      </c>
      <c r="B8864" t="s">
        <v>976</v>
      </c>
      <c r="C8864" t="s">
        <v>9238</v>
      </c>
      <c r="D8864">
        <v>0</v>
      </c>
      <c r="E8864">
        <v>144</v>
      </c>
    </row>
    <row r="8865" spans="1:5" hidden="1" x14ac:dyDescent="0.25">
      <c r="A8865">
        <v>1237</v>
      </c>
      <c r="B8865" t="s">
        <v>15</v>
      </c>
      <c r="C8865" t="s">
        <v>9239</v>
      </c>
      <c r="D8865">
        <v>0</v>
      </c>
      <c r="E8865">
        <v>144</v>
      </c>
    </row>
    <row r="8866" spans="1:5" hidden="1" x14ac:dyDescent="0.25">
      <c r="A8866">
        <v>513</v>
      </c>
      <c r="B8866" t="s">
        <v>61</v>
      </c>
      <c r="C8866" t="s">
        <v>9240</v>
      </c>
      <c r="D8866">
        <v>0</v>
      </c>
      <c r="E8866">
        <v>144</v>
      </c>
    </row>
    <row r="8867" spans="1:5" hidden="1" x14ac:dyDescent="0.25">
      <c r="A8867">
        <v>1875</v>
      </c>
      <c r="B8867" t="s">
        <v>107</v>
      </c>
      <c r="C8867" t="s">
        <v>9241</v>
      </c>
      <c r="D8867">
        <v>0</v>
      </c>
      <c r="E8867">
        <v>144</v>
      </c>
    </row>
    <row r="8868" spans="1:5" hidden="1" x14ac:dyDescent="0.25">
      <c r="A8868">
        <v>1416</v>
      </c>
      <c r="B8868" t="s">
        <v>1857</v>
      </c>
      <c r="C8868" t="s">
        <v>9242</v>
      </c>
      <c r="D8868">
        <v>0</v>
      </c>
      <c r="E8868">
        <v>144</v>
      </c>
    </row>
    <row r="8869" spans="1:5" hidden="1" x14ac:dyDescent="0.25">
      <c r="A8869">
        <v>1894</v>
      </c>
      <c r="B8869" t="s">
        <v>286</v>
      </c>
      <c r="C8869" t="s">
        <v>9243</v>
      </c>
      <c r="D8869">
        <v>0</v>
      </c>
      <c r="E8869">
        <v>144</v>
      </c>
    </row>
    <row r="8870" spans="1:5" hidden="1" x14ac:dyDescent="0.25">
      <c r="A8870">
        <v>1954</v>
      </c>
      <c r="B8870" t="s">
        <v>83</v>
      </c>
      <c r="C8870" t="s">
        <v>9244</v>
      </c>
      <c r="D8870">
        <v>0</v>
      </c>
      <c r="E8870">
        <v>144</v>
      </c>
    </row>
    <row r="8871" spans="1:5" hidden="1" x14ac:dyDescent="0.25">
      <c r="A8871">
        <v>2152</v>
      </c>
      <c r="B8871" t="s">
        <v>589</v>
      </c>
      <c r="C8871" t="s">
        <v>9245</v>
      </c>
      <c r="D8871">
        <v>0</v>
      </c>
      <c r="E8871">
        <v>144</v>
      </c>
    </row>
    <row r="8872" spans="1:5" hidden="1" x14ac:dyDescent="0.25">
      <c r="A8872">
        <v>1225</v>
      </c>
      <c r="B8872" t="s">
        <v>44</v>
      </c>
      <c r="C8872" t="s">
        <v>9246</v>
      </c>
      <c r="D8872">
        <v>0</v>
      </c>
      <c r="E8872">
        <v>144</v>
      </c>
    </row>
    <row r="8873" spans="1:5" hidden="1" x14ac:dyDescent="0.25">
      <c r="A8873">
        <v>121</v>
      </c>
      <c r="B8873" t="s">
        <v>660</v>
      </c>
      <c r="C8873" t="s">
        <v>9247</v>
      </c>
      <c r="D8873">
        <v>0</v>
      </c>
      <c r="E8873">
        <v>144</v>
      </c>
    </row>
    <row r="8874" spans="1:5" hidden="1" x14ac:dyDescent="0.25">
      <c r="A8874">
        <v>1359</v>
      </c>
      <c r="B8874" t="s">
        <v>4160</v>
      </c>
      <c r="C8874" t="s">
        <v>9248</v>
      </c>
      <c r="D8874">
        <v>0</v>
      </c>
      <c r="E8874">
        <v>144</v>
      </c>
    </row>
    <row r="8875" spans="1:5" hidden="1" x14ac:dyDescent="0.25">
      <c r="A8875">
        <v>1828</v>
      </c>
      <c r="B8875" t="s">
        <v>4526</v>
      </c>
      <c r="C8875" t="s">
        <v>9249</v>
      </c>
      <c r="D8875">
        <v>0</v>
      </c>
      <c r="E8875">
        <v>144</v>
      </c>
    </row>
    <row r="8876" spans="1:5" hidden="1" x14ac:dyDescent="0.25">
      <c r="A8876">
        <v>174</v>
      </c>
      <c r="B8876" t="s">
        <v>144</v>
      </c>
      <c r="C8876" t="s">
        <v>9250</v>
      </c>
      <c r="D8876">
        <v>0</v>
      </c>
      <c r="E8876">
        <v>144</v>
      </c>
    </row>
    <row r="8877" spans="1:5" hidden="1" x14ac:dyDescent="0.25">
      <c r="A8877">
        <v>1544</v>
      </c>
      <c r="B8877" t="s">
        <v>9251</v>
      </c>
      <c r="C8877" t="s">
        <v>9252</v>
      </c>
      <c r="D8877">
        <v>0</v>
      </c>
      <c r="E8877">
        <v>145</v>
      </c>
    </row>
    <row r="8878" spans="1:5" hidden="1" x14ac:dyDescent="0.25">
      <c r="A8878">
        <v>513</v>
      </c>
      <c r="B8878" t="s">
        <v>61</v>
      </c>
      <c r="C8878" t="s">
        <v>9253</v>
      </c>
      <c r="D8878">
        <v>0</v>
      </c>
      <c r="E8878">
        <v>145</v>
      </c>
    </row>
    <row r="8879" spans="1:5" hidden="1" x14ac:dyDescent="0.25">
      <c r="A8879">
        <v>70</v>
      </c>
      <c r="B8879" t="s">
        <v>2935</v>
      </c>
      <c r="C8879" t="s">
        <v>9254</v>
      </c>
      <c r="D8879">
        <v>0</v>
      </c>
      <c r="E8879">
        <v>145</v>
      </c>
    </row>
    <row r="8880" spans="1:5" hidden="1" x14ac:dyDescent="0.25">
      <c r="A8880">
        <v>2112</v>
      </c>
      <c r="B8880" t="s">
        <v>6565</v>
      </c>
      <c r="C8880" t="s">
        <v>9255</v>
      </c>
      <c r="D8880">
        <v>0</v>
      </c>
      <c r="E8880">
        <v>145</v>
      </c>
    </row>
    <row r="8881" spans="1:5" hidden="1" x14ac:dyDescent="0.25">
      <c r="A8881">
        <v>636</v>
      </c>
      <c r="B8881" t="s">
        <v>296</v>
      </c>
      <c r="C8881" t="s">
        <v>9256</v>
      </c>
      <c r="D8881">
        <v>0</v>
      </c>
      <c r="E8881">
        <v>145</v>
      </c>
    </row>
    <row r="8882" spans="1:5" hidden="1" x14ac:dyDescent="0.25">
      <c r="A8882">
        <v>275</v>
      </c>
      <c r="B8882" t="s">
        <v>33</v>
      </c>
      <c r="C8882" t="s">
        <v>9257</v>
      </c>
      <c r="D8882">
        <v>0</v>
      </c>
      <c r="E8882">
        <v>145</v>
      </c>
    </row>
    <row r="8883" spans="1:5" hidden="1" x14ac:dyDescent="0.25">
      <c r="A8883">
        <v>572</v>
      </c>
      <c r="B8883" t="s">
        <v>634</v>
      </c>
      <c r="C8883" t="s">
        <v>9258</v>
      </c>
      <c r="D8883">
        <v>0</v>
      </c>
      <c r="E8883">
        <v>145</v>
      </c>
    </row>
    <row r="8884" spans="1:5" hidden="1" x14ac:dyDescent="0.25">
      <c r="A8884">
        <v>1111</v>
      </c>
      <c r="B8884" t="s">
        <v>30</v>
      </c>
      <c r="C8884" t="s">
        <v>9259</v>
      </c>
      <c r="D8884">
        <v>0</v>
      </c>
      <c r="E8884">
        <v>145</v>
      </c>
    </row>
    <row r="8885" spans="1:5" hidden="1" x14ac:dyDescent="0.25">
      <c r="A8885">
        <v>2115</v>
      </c>
      <c r="B8885" t="s">
        <v>35</v>
      </c>
      <c r="C8885" t="s">
        <v>9260</v>
      </c>
      <c r="D8885">
        <v>0</v>
      </c>
      <c r="E8885">
        <v>145</v>
      </c>
    </row>
    <row r="8886" spans="1:5" hidden="1" x14ac:dyDescent="0.25">
      <c r="A8886">
        <v>432</v>
      </c>
      <c r="B8886" t="s">
        <v>815</v>
      </c>
      <c r="C8886" t="s">
        <v>9261</v>
      </c>
      <c r="D8886">
        <v>0</v>
      </c>
      <c r="E8886">
        <v>145</v>
      </c>
    </row>
    <row r="8887" spans="1:5" hidden="1" x14ac:dyDescent="0.25">
      <c r="A8887">
        <v>1552</v>
      </c>
      <c r="B8887" t="s">
        <v>946</v>
      </c>
      <c r="C8887" t="s">
        <v>9262</v>
      </c>
      <c r="D8887">
        <v>0</v>
      </c>
      <c r="E8887">
        <v>145</v>
      </c>
    </row>
    <row r="8888" spans="1:5" hidden="1" x14ac:dyDescent="0.25">
      <c r="A8888">
        <v>1163</v>
      </c>
      <c r="B8888" t="s">
        <v>987</v>
      </c>
      <c r="C8888" t="e">
        <f>-se creen que el Colegio es una correccional - dijo Pitaluga, dando un golpe en la mesa- en el Perú todo se hace a medias y por eso todo se malea</f>
        <v>#NAME?</v>
      </c>
      <c r="D8888">
        <v>0</v>
      </c>
      <c r="E8888">
        <v>145</v>
      </c>
    </row>
    <row r="8889" spans="1:5" hidden="1" x14ac:dyDescent="0.25">
      <c r="A8889">
        <v>283</v>
      </c>
      <c r="B8889" t="s">
        <v>105</v>
      </c>
      <c r="C8889" t="s">
        <v>9263</v>
      </c>
      <c r="D8889">
        <v>0</v>
      </c>
      <c r="E8889">
        <v>145</v>
      </c>
    </row>
    <row r="8890" spans="1:5" hidden="1" x14ac:dyDescent="0.25">
      <c r="A8890">
        <v>382</v>
      </c>
      <c r="B8890" t="s">
        <v>9</v>
      </c>
      <c r="C8890" t="s">
        <v>9264</v>
      </c>
      <c r="D8890">
        <v>0</v>
      </c>
      <c r="E8890">
        <v>145</v>
      </c>
    </row>
    <row r="8891" spans="1:5" hidden="1" x14ac:dyDescent="0.25">
      <c r="A8891">
        <v>1781</v>
      </c>
      <c r="B8891" t="s">
        <v>331</v>
      </c>
      <c r="C8891" t="s">
        <v>9265</v>
      </c>
      <c r="D8891">
        <v>0</v>
      </c>
      <c r="E8891">
        <v>145</v>
      </c>
    </row>
    <row r="8892" spans="1:5" hidden="1" x14ac:dyDescent="0.25">
      <c r="A8892">
        <v>1080</v>
      </c>
      <c r="B8892" t="s">
        <v>1008</v>
      </c>
      <c r="C8892" t="s">
        <v>9266</v>
      </c>
      <c r="D8892">
        <v>0</v>
      </c>
      <c r="E8892">
        <v>145</v>
      </c>
    </row>
    <row r="8893" spans="1:5" hidden="1" x14ac:dyDescent="0.25">
      <c r="A8893">
        <v>2115</v>
      </c>
      <c r="B8893" t="s">
        <v>35</v>
      </c>
      <c r="C8893" t="s">
        <v>9267</v>
      </c>
      <c r="D8893">
        <v>0</v>
      </c>
      <c r="E8893">
        <v>145</v>
      </c>
    </row>
    <row r="8894" spans="1:5" hidden="1" x14ac:dyDescent="0.25">
      <c r="A8894">
        <v>2115</v>
      </c>
      <c r="B8894" t="s">
        <v>35</v>
      </c>
      <c r="C8894" t="s">
        <v>12856</v>
      </c>
      <c r="D8894">
        <v>0</v>
      </c>
      <c r="E8894">
        <v>0</v>
      </c>
    </row>
    <row r="8895" spans="1:5" hidden="1" x14ac:dyDescent="0.25">
      <c r="A8895">
        <v>846</v>
      </c>
      <c r="B8895" t="s">
        <v>344</v>
      </c>
      <c r="C8895" t="s">
        <v>9268</v>
      </c>
      <c r="D8895">
        <v>0</v>
      </c>
      <c r="E8895">
        <v>145</v>
      </c>
    </row>
    <row r="8896" spans="1:5" hidden="1" x14ac:dyDescent="0.25">
      <c r="A8896">
        <v>75</v>
      </c>
      <c r="B8896" t="s">
        <v>5</v>
      </c>
      <c r="C8896" t="s">
        <v>9269</v>
      </c>
      <c r="D8896">
        <v>0</v>
      </c>
      <c r="E8896">
        <v>145</v>
      </c>
    </row>
    <row r="8897" spans="1:5" hidden="1" x14ac:dyDescent="0.25">
      <c r="A8897">
        <v>1111</v>
      </c>
      <c r="B8897" t="s">
        <v>30</v>
      </c>
      <c r="C8897" t="s">
        <v>12857</v>
      </c>
      <c r="D8897">
        <v>0</v>
      </c>
      <c r="E8897">
        <v>0</v>
      </c>
    </row>
    <row r="8898" spans="1:5" hidden="1" x14ac:dyDescent="0.25">
      <c r="A8898">
        <v>2115</v>
      </c>
      <c r="B8898" t="s">
        <v>35</v>
      </c>
      <c r="C8898" t="s">
        <v>9270</v>
      </c>
      <c r="D8898">
        <v>0</v>
      </c>
      <c r="E8898">
        <v>145</v>
      </c>
    </row>
    <row r="8899" spans="1:5" hidden="1" x14ac:dyDescent="0.25">
      <c r="A8899">
        <v>1237</v>
      </c>
      <c r="B8899" t="s">
        <v>15</v>
      </c>
      <c r="C8899" t="s">
        <v>9271</v>
      </c>
      <c r="D8899">
        <v>0</v>
      </c>
      <c r="E8899">
        <v>145</v>
      </c>
    </row>
    <row r="8900" spans="1:5" hidden="1" x14ac:dyDescent="0.25">
      <c r="A8900">
        <v>1098</v>
      </c>
      <c r="B8900" t="s">
        <v>502</v>
      </c>
      <c r="C8900" t="s">
        <v>9272</v>
      </c>
      <c r="D8900">
        <v>0</v>
      </c>
      <c r="E8900">
        <v>145</v>
      </c>
    </row>
    <row r="8901" spans="1:5" hidden="1" x14ac:dyDescent="0.25">
      <c r="A8901">
        <v>988</v>
      </c>
      <c r="B8901" t="s">
        <v>317</v>
      </c>
      <c r="C8901" t="s">
        <v>9273</v>
      </c>
      <c r="D8901">
        <v>0</v>
      </c>
      <c r="E8901">
        <v>145</v>
      </c>
    </row>
    <row r="8902" spans="1:5" hidden="1" x14ac:dyDescent="0.25">
      <c r="A8902">
        <v>2176</v>
      </c>
      <c r="B8902" t="s">
        <v>66</v>
      </c>
      <c r="C8902" t="s">
        <v>9274</v>
      </c>
      <c r="D8902">
        <v>0</v>
      </c>
      <c r="E8902">
        <v>145</v>
      </c>
    </row>
    <row r="8903" spans="1:5" hidden="1" x14ac:dyDescent="0.25">
      <c r="A8903">
        <v>1299</v>
      </c>
      <c r="B8903" t="s">
        <v>94</v>
      </c>
      <c r="C8903" t="s">
        <v>9275</v>
      </c>
      <c r="D8903">
        <v>0</v>
      </c>
      <c r="E8903">
        <v>145</v>
      </c>
    </row>
    <row r="8904" spans="1:5" hidden="1" x14ac:dyDescent="0.25">
      <c r="A8904">
        <v>1299</v>
      </c>
      <c r="B8904" t="s">
        <v>94</v>
      </c>
      <c r="C8904" t="s">
        <v>9276</v>
      </c>
      <c r="D8904">
        <v>0</v>
      </c>
      <c r="E8904">
        <v>145</v>
      </c>
    </row>
    <row r="8905" spans="1:5" hidden="1" x14ac:dyDescent="0.25">
      <c r="A8905">
        <v>2291</v>
      </c>
      <c r="B8905" t="s">
        <v>86</v>
      </c>
      <c r="C8905" t="s">
        <v>9277</v>
      </c>
      <c r="D8905">
        <v>0</v>
      </c>
      <c r="E8905">
        <v>145</v>
      </c>
    </row>
    <row r="8906" spans="1:5" hidden="1" x14ac:dyDescent="0.25">
      <c r="A8906">
        <v>2176</v>
      </c>
      <c r="B8906" t="s">
        <v>66</v>
      </c>
      <c r="C8906" t="s">
        <v>9278</v>
      </c>
      <c r="D8906">
        <v>0</v>
      </c>
      <c r="E8906">
        <v>145</v>
      </c>
    </row>
    <row r="8907" spans="1:5" hidden="1" x14ac:dyDescent="0.25">
      <c r="A8907">
        <v>891</v>
      </c>
      <c r="B8907" t="s">
        <v>387</v>
      </c>
      <c r="C8907" t="s">
        <v>9279</v>
      </c>
      <c r="D8907">
        <v>0</v>
      </c>
      <c r="E8907">
        <v>145</v>
      </c>
    </row>
    <row r="8908" spans="1:5" hidden="1" x14ac:dyDescent="0.25">
      <c r="A8908">
        <v>2115</v>
      </c>
      <c r="B8908" t="s">
        <v>35</v>
      </c>
      <c r="C8908" t="s">
        <v>9280</v>
      </c>
      <c r="D8908">
        <v>0</v>
      </c>
      <c r="E8908">
        <v>145</v>
      </c>
    </row>
    <row r="8909" spans="1:5" hidden="1" x14ac:dyDescent="0.25">
      <c r="A8909">
        <v>2289</v>
      </c>
      <c r="B8909" t="s">
        <v>471</v>
      </c>
      <c r="C8909" t="s">
        <v>9281</v>
      </c>
      <c r="D8909">
        <v>0</v>
      </c>
      <c r="E8909">
        <v>145</v>
      </c>
    </row>
    <row r="8910" spans="1:5" hidden="1" x14ac:dyDescent="0.25">
      <c r="A8910">
        <v>1022</v>
      </c>
      <c r="B8910" t="s">
        <v>939</v>
      </c>
      <c r="C8910" t="s">
        <v>9282</v>
      </c>
      <c r="D8910">
        <v>0</v>
      </c>
      <c r="E8910">
        <v>145</v>
      </c>
    </row>
    <row r="8911" spans="1:5" hidden="1" x14ac:dyDescent="0.25">
      <c r="A8911">
        <v>1038</v>
      </c>
      <c r="B8911" t="s">
        <v>8264</v>
      </c>
      <c r="C8911" t="s">
        <v>9283</v>
      </c>
      <c r="D8911">
        <v>0</v>
      </c>
      <c r="E8911">
        <v>145</v>
      </c>
    </row>
    <row r="8912" spans="1:5" hidden="1" x14ac:dyDescent="0.25">
      <c r="A8912">
        <v>1875</v>
      </c>
      <c r="B8912" t="s">
        <v>107</v>
      </c>
      <c r="C8912" t="s">
        <v>9284</v>
      </c>
      <c r="D8912">
        <v>0</v>
      </c>
      <c r="E8912">
        <v>146</v>
      </c>
    </row>
    <row r="8913" spans="1:5" hidden="1" x14ac:dyDescent="0.25">
      <c r="A8913">
        <v>261</v>
      </c>
      <c r="B8913" t="s">
        <v>40</v>
      </c>
      <c r="C8913" t="s">
        <v>9285</v>
      </c>
      <c r="D8913">
        <v>0</v>
      </c>
      <c r="E8913">
        <v>146</v>
      </c>
    </row>
    <row r="8914" spans="1:5" hidden="1" x14ac:dyDescent="0.25">
      <c r="A8914">
        <v>1025</v>
      </c>
      <c r="B8914" t="s">
        <v>413</v>
      </c>
      <c r="C8914" t="s">
        <v>9286</v>
      </c>
      <c r="D8914">
        <v>0</v>
      </c>
      <c r="E8914">
        <v>146</v>
      </c>
    </row>
    <row r="8915" spans="1:5" hidden="1" x14ac:dyDescent="0.25">
      <c r="A8915">
        <v>893</v>
      </c>
      <c r="B8915" t="s">
        <v>80</v>
      </c>
      <c r="C8915" t="s">
        <v>9287</v>
      </c>
      <c r="D8915">
        <v>0</v>
      </c>
      <c r="E8915">
        <v>146</v>
      </c>
    </row>
    <row r="8916" spans="1:5" hidden="1" x14ac:dyDescent="0.25">
      <c r="A8916">
        <v>2289</v>
      </c>
      <c r="B8916" t="s">
        <v>471</v>
      </c>
      <c r="C8916" t="s">
        <v>9288</v>
      </c>
      <c r="D8916">
        <v>0</v>
      </c>
      <c r="E8916">
        <v>146</v>
      </c>
    </row>
    <row r="8917" spans="1:5" hidden="1" x14ac:dyDescent="0.25">
      <c r="A8917">
        <v>265</v>
      </c>
      <c r="B8917" t="s">
        <v>256</v>
      </c>
      <c r="C8917" t="e">
        <f>-¡Ah, es muy distinto el cultivo de la coca, pero ya te [12]!Cuando el caporal se marchó, Amadeo Illas y su mujer inspeccionaron la casa</f>
        <v>#NAME?</v>
      </c>
      <c r="D8917">
        <v>0</v>
      </c>
      <c r="E8917">
        <v>146</v>
      </c>
    </row>
    <row r="8918" spans="1:5" hidden="1" x14ac:dyDescent="0.25">
      <c r="A8918">
        <v>1968</v>
      </c>
      <c r="B8918" t="s">
        <v>849</v>
      </c>
      <c r="C8918" t="s">
        <v>9289</v>
      </c>
      <c r="D8918">
        <v>0</v>
      </c>
      <c r="E8918">
        <v>146</v>
      </c>
    </row>
    <row r="8919" spans="1:5" hidden="1" x14ac:dyDescent="0.25">
      <c r="A8919">
        <v>340</v>
      </c>
      <c r="B8919" t="s">
        <v>564</v>
      </c>
      <c r="C8919" t="s">
        <v>9290</v>
      </c>
      <c r="D8919">
        <v>0</v>
      </c>
      <c r="E8919">
        <v>146</v>
      </c>
    </row>
    <row r="8920" spans="1:5" hidden="1" x14ac:dyDescent="0.25">
      <c r="A8920">
        <v>1875</v>
      </c>
      <c r="B8920" t="s">
        <v>107</v>
      </c>
      <c r="C8920" t="s">
        <v>9291</v>
      </c>
      <c r="D8920">
        <v>0</v>
      </c>
      <c r="E8920">
        <v>146</v>
      </c>
    </row>
    <row r="8921" spans="1:5" hidden="1" x14ac:dyDescent="0.25">
      <c r="A8921">
        <v>2220</v>
      </c>
      <c r="B8921" t="s">
        <v>360</v>
      </c>
      <c r="C8921" t="s">
        <v>9292</v>
      </c>
      <c r="D8921">
        <v>0</v>
      </c>
      <c r="E8921">
        <v>146</v>
      </c>
    </row>
    <row r="8922" spans="1:5" hidden="1" x14ac:dyDescent="0.25">
      <c r="A8922">
        <v>270</v>
      </c>
      <c r="B8922" t="s">
        <v>53</v>
      </c>
      <c r="C8922" t="s">
        <v>9293</v>
      </c>
      <c r="D8922">
        <v>0</v>
      </c>
      <c r="E8922">
        <v>146</v>
      </c>
    </row>
    <row r="8923" spans="1:5" hidden="1" x14ac:dyDescent="0.25">
      <c r="A8923">
        <v>212</v>
      </c>
      <c r="B8923" t="s">
        <v>111</v>
      </c>
      <c r="C8923" t="s">
        <v>9294</v>
      </c>
      <c r="D8923">
        <v>0</v>
      </c>
      <c r="E8923">
        <v>146</v>
      </c>
    </row>
    <row r="8924" spans="1:5" hidden="1" x14ac:dyDescent="0.25">
      <c r="A8924">
        <v>1960</v>
      </c>
      <c r="B8924" t="s">
        <v>1411</v>
      </c>
      <c r="C8924" t="s">
        <v>9295</v>
      </c>
      <c r="D8924">
        <v>0</v>
      </c>
      <c r="E8924">
        <v>146</v>
      </c>
    </row>
    <row r="8925" spans="1:5" hidden="1" x14ac:dyDescent="0.25">
      <c r="A8925">
        <v>1111</v>
      </c>
      <c r="B8925" t="s">
        <v>30</v>
      </c>
      <c r="C8925" t="s">
        <v>9296</v>
      </c>
      <c r="D8925">
        <v>0</v>
      </c>
      <c r="E8925">
        <v>146</v>
      </c>
    </row>
    <row r="8926" spans="1:5" hidden="1" x14ac:dyDescent="0.25">
      <c r="A8926">
        <v>958</v>
      </c>
      <c r="B8926" t="s">
        <v>1561</v>
      </c>
      <c r="C8926" t="s">
        <v>9297</v>
      </c>
      <c r="D8926">
        <v>0</v>
      </c>
      <c r="E8926">
        <v>146</v>
      </c>
    </row>
    <row r="8927" spans="1:5" hidden="1" x14ac:dyDescent="0.25">
      <c r="A8927">
        <v>1080</v>
      </c>
      <c r="B8927" t="s">
        <v>1008</v>
      </c>
      <c r="C8927" t="s">
        <v>9298</v>
      </c>
      <c r="D8927">
        <v>0</v>
      </c>
      <c r="E8927">
        <v>146</v>
      </c>
    </row>
    <row r="8928" spans="1:5" hidden="1" x14ac:dyDescent="0.25">
      <c r="A8928">
        <v>893</v>
      </c>
      <c r="B8928" t="s">
        <v>80</v>
      </c>
      <c r="C8928" t="s">
        <v>9299</v>
      </c>
      <c r="D8928">
        <v>0</v>
      </c>
      <c r="E8928">
        <v>146</v>
      </c>
    </row>
    <row r="8929" spans="1:5" hidden="1" x14ac:dyDescent="0.25">
      <c r="A8929">
        <v>2136</v>
      </c>
      <c r="B8929" t="s">
        <v>1098</v>
      </c>
      <c r="C8929" t="s">
        <v>9300</v>
      </c>
      <c r="D8929">
        <v>0</v>
      </c>
      <c r="E8929">
        <v>146</v>
      </c>
    </row>
    <row r="8930" spans="1:5" hidden="1" x14ac:dyDescent="0.25">
      <c r="A8930">
        <v>536</v>
      </c>
      <c r="B8930" t="s">
        <v>3795</v>
      </c>
      <c r="C8930" t="s">
        <v>9301</v>
      </c>
      <c r="D8930">
        <v>0</v>
      </c>
      <c r="E8930">
        <v>146</v>
      </c>
    </row>
    <row r="8931" spans="1:5" hidden="1" x14ac:dyDescent="0.25">
      <c r="A8931">
        <v>1237</v>
      </c>
      <c r="B8931" t="s">
        <v>15</v>
      </c>
      <c r="C8931" t="s">
        <v>9302</v>
      </c>
      <c r="D8931">
        <v>0</v>
      </c>
      <c r="E8931">
        <v>146</v>
      </c>
    </row>
    <row r="8932" spans="1:5" hidden="1" x14ac:dyDescent="0.25">
      <c r="A8932">
        <v>1253</v>
      </c>
      <c r="B8932" t="s">
        <v>205</v>
      </c>
      <c r="C8932" t="s">
        <v>9303</v>
      </c>
      <c r="D8932">
        <v>0</v>
      </c>
      <c r="E8932">
        <v>146</v>
      </c>
    </row>
    <row r="8933" spans="1:5" hidden="1" x14ac:dyDescent="0.25">
      <c r="A8933">
        <v>1544</v>
      </c>
      <c r="B8933" t="s">
        <v>9251</v>
      </c>
      <c r="C8933" t="s">
        <v>9304</v>
      </c>
      <c r="D8933">
        <v>0</v>
      </c>
      <c r="E8933">
        <v>146</v>
      </c>
    </row>
    <row r="8934" spans="1:5" hidden="1" x14ac:dyDescent="0.25">
      <c r="A8934">
        <v>1318</v>
      </c>
      <c r="B8934" t="s">
        <v>547</v>
      </c>
      <c r="C8934" t="s">
        <v>9305</v>
      </c>
      <c r="D8934">
        <v>0</v>
      </c>
      <c r="E8934">
        <v>146</v>
      </c>
    </row>
    <row r="8935" spans="1:5" hidden="1" x14ac:dyDescent="0.25">
      <c r="A8935">
        <v>1450</v>
      </c>
      <c r="B8935" t="s">
        <v>241</v>
      </c>
      <c r="C8935" t="s">
        <v>9306</v>
      </c>
      <c r="D8935">
        <v>0</v>
      </c>
      <c r="E8935">
        <v>146</v>
      </c>
    </row>
    <row r="8936" spans="1:5" hidden="1" x14ac:dyDescent="0.25">
      <c r="A8936">
        <v>1429</v>
      </c>
      <c r="B8936" t="s">
        <v>637</v>
      </c>
      <c r="C8936" t="s">
        <v>9307</v>
      </c>
      <c r="D8936">
        <v>0</v>
      </c>
      <c r="E8936">
        <v>146</v>
      </c>
    </row>
    <row r="8937" spans="1:5" hidden="1" x14ac:dyDescent="0.25">
      <c r="A8937">
        <v>587</v>
      </c>
      <c r="B8937" t="s">
        <v>289</v>
      </c>
      <c r="C8937" t="s">
        <v>9308</v>
      </c>
      <c r="D8937">
        <v>0</v>
      </c>
      <c r="E8937">
        <v>146</v>
      </c>
    </row>
    <row r="8938" spans="1:5" hidden="1" x14ac:dyDescent="0.25">
      <c r="A8938">
        <v>174</v>
      </c>
      <c r="B8938" t="s">
        <v>144</v>
      </c>
      <c r="C8938" t="s">
        <v>9309</v>
      </c>
      <c r="D8938">
        <v>0</v>
      </c>
      <c r="E8938">
        <v>146</v>
      </c>
    </row>
    <row r="8939" spans="1:5" hidden="1" x14ac:dyDescent="0.25">
      <c r="A8939">
        <v>1237</v>
      </c>
      <c r="B8939" t="s">
        <v>15</v>
      </c>
      <c r="C8939" t="s">
        <v>9310</v>
      </c>
      <c r="D8939">
        <v>0</v>
      </c>
      <c r="E8939">
        <v>146</v>
      </c>
    </row>
    <row r="8940" spans="1:5" hidden="1" x14ac:dyDescent="0.25">
      <c r="A8940">
        <v>148</v>
      </c>
      <c r="B8940" t="s">
        <v>3731</v>
      </c>
      <c r="C8940" t="s">
        <v>9311</v>
      </c>
      <c r="D8940">
        <v>0</v>
      </c>
      <c r="E8940">
        <v>146</v>
      </c>
    </row>
    <row r="8941" spans="1:5" hidden="1" x14ac:dyDescent="0.25">
      <c r="A8941">
        <v>99</v>
      </c>
      <c r="B8941" t="s">
        <v>4779</v>
      </c>
      <c r="C8941" t="s">
        <v>9312</v>
      </c>
      <c r="D8941">
        <v>0</v>
      </c>
      <c r="E8941">
        <v>146</v>
      </c>
    </row>
    <row r="8942" spans="1:5" hidden="1" x14ac:dyDescent="0.25">
      <c r="A8942">
        <v>75</v>
      </c>
      <c r="B8942" t="s">
        <v>5</v>
      </c>
      <c r="C8942" t="s">
        <v>9313</v>
      </c>
      <c r="D8942">
        <v>0</v>
      </c>
      <c r="E8942">
        <v>146</v>
      </c>
    </row>
    <row r="8943" spans="1:5" hidden="1" x14ac:dyDescent="0.25">
      <c r="A8943">
        <v>2176</v>
      </c>
      <c r="B8943" t="s">
        <v>66</v>
      </c>
      <c r="C8943" t="s">
        <v>9314</v>
      </c>
      <c r="D8943">
        <v>0</v>
      </c>
      <c r="E8943">
        <v>146</v>
      </c>
    </row>
    <row r="8944" spans="1:5" hidden="1" x14ac:dyDescent="0.25">
      <c r="A8944">
        <v>1429</v>
      </c>
      <c r="B8944" t="s">
        <v>637</v>
      </c>
      <c r="C8944" t="s">
        <v>9315</v>
      </c>
      <c r="D8944">
        <v>0</v>
      </c>
      <c r="E8944">
        <v>146</v>
      </c>
    </row>
    <row r="8945" spans="1:5" hidden="1" x14ac:dyDescent="0.25">
      <c r="A8945">
        <v>2316</v>
      </c>
      <c r="B8945" t="s">
        <v>42</v>
      </c>
      <c r="C8945" t="s">
        <v>9316</v>
      </c>
      <c r="D8945">
        <v>0</v>
      </c>
      <c r="E8945">
        <v>146</v>
      </c>
    </row>
    <row r="8946" spans="1:5" hidden="1" x14ac:dyDescent="0.25">
      <c r="A8946">
        <v>1827</v>
      </c>
      <c r="B8946" t="s">
        <v>525</v>
      </c>
      <c r="C8946" t="s">
        <v>9317</v>
      </c>
      <c r="D8946">
        <v>0</v>
      </c>
      <c r="E8946">
        <v>146</v>
      </c>
    </row>
    <row r="8947" spans="1:5" hidden="1" x14ac:dyDescent="0.25">
      <c r="A8947">
        <v>591</v>
      </c>
      <c r="B8947" t="s">
        <v>247</v>
      </c>
      <c r="C8947" t="s">
        <v>9318</v>
      </c>
      <c r="D8947">
        <v>0</v>
      </c>
      <c r="E8947">
        <v>146</v>
      </c>
    </row>
    <row r="8948" spans="1:5" hidden="1" x14ac:dyDescent="0.25">
      <c r="A8948">
        <v>414</v>
      </c>
      <c r="B8948" t="s">
        <v>49</v>
      </c>
      <c r="C8948" t="s">
        <v>9319</v>
      </c>
      <c r="D8948">
        <v>0</v>
      </c>
      <c r="E8948">
        <v>146</v>
      </c>
    </row>
    <row r="8949" spans="1:5" hidden="1" x14ac:dyDescent="0.25">
      <c r="A8949">
        <v>61</v>
      </c>
      <c r="B8949" t="s">
        <v>123</v>
      </c>
      <c r="C8949" t="s">
        <v>9320</v>
      </c>
      <c r="D8949">
        <v>0</v>
      </c>
      <c r="E8949">
        <v>146</v>
      </c>
    </row>
    <row r="8950" spans="1:5" hidden="1" x14ac:dyDescent="0.25">
      <c r="A8950">
        <v>2115</v>
      </c>
      <c r="B8950" t="s">
        <v>35</v>
      </c>
      <c r="C8950" t="s">
        <v>9321</v>
      </c>
      <c r="D8950">
        <v>0</v>
      </c>
      <c r="E8950">
        <v>146</v>
      </c>
    </row>
    <row r="8951" spans="1:5" hidden="1" x14ac:dyDescent="0.25">
      <c r="A8951">
        <v>1253</v>
      </c>
      <c r="B8951" t="s">
        <v>205</v>
      </c>
      <c r="C8951" t="s">
        <v>9322</v>
      </c>
      <c r="D8951">
        <v>0</v>
      </c>
      <c r="E8951">
        <v>146</v>
      </c>
    </row>
    <row r="8952" spans="1:5" hidden="1" x14ac:dyDescent="0.25">
      <c r="A8952">
        <v>75</v>
      </c>
      <c r="B8952" t="s">
        <v>5</v>
      </c>
      <c r="C8952" t="s">
        <v>9323</v>
      </c>
      <c r="D8952">
        <v>0</v>
      </c>
      <c r="E8952">
        <v>146</v>
      </c>
    </row>
    <row r="8953" spans="1:5" hidden="1" x14ac:dyDescent="0.25">
      <c r="A8953">
        <v>414</v>
      </c>
      <c r="B8953" t="s">
        <v>49</v>
      </c>
      <c r="C8953" t="s">
        <v>9324</v>
      </c>
      <c r="D8953">
        <v>0</v>
      </c>
      <c r="E8953">
        <v>146</v>
      </c>
    </row>
    <row r="8954" spans="1:5" hidden="1" x14ac:dyDescent="0.25">
      <c r="A8954">
        <v>61</v>
      </c>
      <c r="B8954" t="s">
        <v>123</v>
      </c>
      <c r="C8954" t="s">
        <v>9325</v>
      </c>
      <c r="D8954">
        <v>0</v>
      </c>
      <c r="E8954">
        <v>146</v>
      </c>
    </row>
    <row r="8955" spans="1:5" hidden="1" x14ac:dyDescent="0.25">
      <c r="A8955">
        <v>414</v>
      </c>
      <c r="B8955" t="s">
        <v>49</v>
      </c>
      <c r="C8955" t="s">
        <v>9326</v>
      </c>
      <c r="D8955">
        <v>0</v>
      </c>
      <c r="E8955">
        <v>147</v>
      </c>
    </row>
    <row r="8956" spans="1:5" hidden="1" x14ac:dyDescent="0.25">
      <c r="A8956">
        <v>1444</v>
      </c>
      <c r="B8956" t="s">
        <v>2061</v>
      </c>
      <c r="C8956" t="s">
        <v>9327</v>
      </c>
      <c r="D8956">
        <v>0</v>
      </c>
      <c r="E8956">
        <v>147</v>
      </c>
    </row>
    <row r="8957" spans="1:5" hidden="1" x14ac:dyDescent="0.25">
      <c r="A8957">
        <v>1894</v>
      </c>
      <c r="B8957" t="s">
        <v>286</v>
      </c>
      <c r="C8957" t="s">
        <v>9328</v>
      </c>
      <c r="D8957">
        <v>0</v>
      </c>
      <c r="E8957">
        <v>147</v>
      </c>
    </row>
    <row r="8958" spans="1:5" hidden="1" x14ac:dyDescent="0.25">
      <c r="A8958">
        <v>1225</v>
      </c>
      <c r="B8958" t="s">
        <v>44</v>
      </c>
      <c r="C8958" t="s">
        <v>9329</v>
      </c>
      <c r="D8958">
        <v>0</v>
      </c>
      <c r="E8958">
        <v>147</v>
      </c>
    </row>
    <row r="8959" spans="1:5" hidden="1" x14ac:dyDescent="0.25">
      <c r="A8959">
        <v>2115</v>
      </c>
      <c r="B8959" t="s">
        <v>35</v>
      </c>
      <c r="C8959" t="s">
        <v>9330</v>
      </c>
      <c r="D8959">
        <v>0</v>
      </c>
      <c r="E8959">
        <v>147</v>
      </c>
    </row>
    <row r="8960" spans="1:5" hidden="1" x14ac:dyDescent="0.25">
      <c r="A8960">
        <v>234</v>
      </c>
      <c r="B8960" t="s">
        <v>1175</v>
      </c>
      <c r="C8960" t="s">
        <v>9331</v>
      </c>
      <c r="D8960">
        <v>0</v>
      </c>
      <c r="E8960">
        <v>147</v>
      </c>
    </row>
    <row r="8961" spans="1:5" hidden="1" x14ac:dyDescent="0.25">
      <c r="A8961">
        <v>1111</v>
      </c>
      <c r="B8961" t="s">
        <v>30</v>
      </c>
      <c r="C8961" t="s">
        <v>9332</v>
      </c>
      <c r="D8961">
        <v>0</v>
      </c>
      <c r="E8961">
        <v>147</v>
      </c>
    </row>
    <row r="8962" spans="1:5" hidden="1" x14ac:dyDescent="0.25">
      <c r="A8962">
        <v>1864</v>
      </c>
      <c r="B8962" t="s">
        <v>254</v>
      </c>
      <c r="C8962" t="s">
        <v>9333</v>
      </c>
      <c r="D8962">
        <v>0</v>
      </c>
      <c r="E8962">
        <v>147</v>
      </c>
    </row>
    <row r="8963" spans="1:5" hidden="1" x14ac:dyDescent="0.25">
      <c r="A8963">
        <v>2236</v>
      </c>
      <c r="B8963" t="s">
        <v>90</v>
      </c>
      <c r="C8963" t="s">
        <v>9334</v>
      </c>
      <c r="D8963">
        <v>0</v>
      </c>
      <c r="E8963">
        <v>147</v>
      </c>
    </row>
    <row r="8964" spans="1:5" hidden="1" x14ac:dyDescent="0.25">
      <c r="A8964">
        <v>1781</v>
      </c>
      <c r="B8964" t="s">
        <v>331</v>
      </c>
      <c r="C8964" t="s">
        <v>9335</v>
      </c>
      <c r="D8964">
        <v>0</v>
      </c>
      <c r="E8964">
        <v>147</v>
      </c>
    </row>
    <row r="8965" spans="1:5" hidden="1" x14ac:dyDescent="0.25">
      <c r="A8965">
        <v>1299</v>
      </c>
      <c r="B8965" t="s">
        <v>94</v>
      </c>
      <c r="C8965" t="s">
        <v>9336</v>
      </c>
      <c r="D8965">
        <v>0</v>
      </c>
      <c r="E8965">
        <v>147</v>
      </c>
    </row>
    <row r="8966" spans="1:5" hidden="1" x14ac:dyDescent="0.25">
      <c r="A8966">
        <v>1871</v>
      </c>
      <c r="B8966" t="s">
        <v>373</v>
      </c>
      <c r="C8966" t="s">
        <v>9337</v>
      </c>
      <c r="D8966">
        <v>0</v>
      </c>
      <c r="E8966">
        <v>147</v>
      </c>
    </row>
    <row r="8967" spans="1:5" hidden="1" x14ac:dyDescent="0.25">
      <c r="A8967">
        <v>1392</v>
      </c>
      <c r="B8967" t="s">
        <v>1843</v>
      </c>
      <c r="C8967" t="s">
        <v>9338</v>
      </c>
      <c r="D8967">
        <v>0</v>
      </c>
      <c r="E8967">
        <v>147</v>
      </c>
    </row>
    <row r="8968" spans="1:5" hidden="1" x14ac:dyDescent="0.25">
      <c r="A8968">
        <v>1476</v>
      </c>
      <c r="B8968" t="s">
        <v>1784</v>
      </c>
      <c r="C8968" t="s">
        <v>9339</v>
      </c>
      <c r="D8968">
        <v>0</v>
      </c>
      <c r="E8968">
        <v>147</v>
      </c>
    </row>
    <row r="8969" spans="1:5" hidden="1" x14ac:dyDescent="0.25">
      <c r="A8969">
        <v>258</v>
      </c>
      <c r="B8969" t="s">
        <v>380</v>
      </c>
      <c r="C8969" t="s">
        <v>9340</v>
      </c>
      <c r="D8969">
        <v>0</v>
      </c>
      <c r="E8969">
        <v>147</v>
      </c>
    </row>
    <row r="8970" spans="1:5" hidden="1" x14ac:dyDescent="0.25">
      <c r="A8970">
        <v>513</v>
      </c>
      <c r="B8970" t="s">
        <v>61</v>
      </c>
      <c r="C8970" t="s">
        <v>9341</v>
      </c>
      <c r="D8970">
        <v>0</v>
      </c>
      <c r="E8970">
        <v>147</v>
      </c>
    </row>
    <row r="8971" spans="1:5" hidden="1" x14ac:dyDescent="0.25">
      <c r="A8971">
        <v>1462</v>
      </c>
      <c r="B8971" t="s">
        <v>3242</v>
      </c>
      <c r="C8971" t="s">
        <v>9342</v>
      </c>
      <c r="D8971">
        <v>0</v>
      </c>
      <c r="E8971">
        <v>147</v>
      </c>
    </row>
    <row r="8972" spans="1:5" hidden="1" x14ac:dyDescent="0.25">
      <c r="A8972">
        <v>167</v>
      </c>
      <c r="B8972" t="s">
        <v>531</v>
      </c>
      <c r="C8972" t="s">
        <v>9343</v>
      </c>
      <c r="D8972">
        <v>0</v>
      </c>
      <c r="E8972">
        <v>147</v>
      </c>
    </row>
    <row r="8973" spans="1:5" hidden="1" x14ac:dyDescent="0.25">
      <c r="A8973">
        <v>1954</v>
      </c>
      <c r="B8973" t="s">
        <v>83</v>
      </c>
      <c r="C8973" t="s">
        <v>9344</v>
      </c>
      <c r="D8973">
        <v>0</v>
      </c>
      <c r="E8973">
        <v>147</v>
      </c>
    </row>
    <row r="8974" spans="1:5" hidden="1" x14ac:dyDescent="0.25">
      <c r="A8974">
        <v>290</v>
      </c>
      <c r="B8974" t="s">
        <v>1725</v>
      </c>
      <c r="C8974" t="s">
        <v>9345</v>
      </c>
      <c r="D8974">
        <v>0</v>
      </c>
      <c r="E8974">
        <v>147</v>
      </c>
    </row>
    <row r="8975" spans="1:5" hidden="1" x14ac:dyDescent="0.25">
      <c r="A8975">
        <v>1339</v>
      </c>
      <c r="B8975" t="s">
        <v>2311</v>
      </c>
      <c r="C8975" t="s">
        <v>9346</v>
      </c>
      <c r="D8975">
        <v>0</v>
      </c>
      <c r="E8975">
        <v>147</v>
      </c>
    </row>
    <row r="8976" spans="1:5" hidden="1" x14ac:dyDescent="0.25">
      <c r="A8976">
        <v>636</v>
      </c>
      <c r="B8976" t="s">
        <v>296</v>
      </c>
      <c r="C8976" t="s">
        <v>9347</v>
      </c>
      <c r="D8976">
        <v>0</v>
      </c>
      <c r="E8976">
        <v>147</v>
      </c>
    </row>
    <row r="8977" spans="1:5" hidden="1" x14ac:dyDescent="0.25">
      <c r="A8977">
        <v>435</v>
      </c>
      <c r="B8977" t="s">
        <v>126</v>
      </c>
      <c r="C8977" t="s">
        <v>9348</v>
      </c>
      <c r="D8977">
        <v>0</v>
      </c>
      <c r="E8977">
        <v>147</v>
      </c>
    </row>
    <row r="8978" spans="1:5" hidden="1" x14ac:dyDescent="0.25">
      <c r="A8978">
        <v>2189</v>
      </c>
      <c r="B8978" t="s">
        <v>37</v>
      </c>
      <c r="C8978" t="s">
        <v>9349</v>
      </c>
      <c r="D8978">
        <v>0</v>
      </c>
      <c r="E8978">
        <v>147</v>
      </c>
    </row>
    <row r="8979" spans="1:5" hidden="1" x14ac:dyDescent="0.25">
      <c r="A8979">
        <v>2115</v>
      </c>
      <c r="B8979" t="s">
        <v>35</v>
      </c>
      <c r="C8979" t="s">
        <v>9350</v>
      </c>
      <c r="D8979">
        <v>0</v>
      </c>
      <c r="E8979">
        <v>147</v>
      </c>
    </row>
    <row r="8980" spans="1:5" hidden="1" x14ac:dyDescent="0.25">
      <c r="A8980">
        <v>591</v>
      </c>
      <c r="B8980" t="s">
        <v>247</v>
      </c>
      <c r="C8980" t="s">
        <v>9351</v>
      </c>
      <c r="D8980">
        <v>0</v>
      </c>
      <c r="E8980">
        <v>147</v>
      </c>
    </row>
    <row r="8981" spans="1:5" hidden="1" x14ac:dyDescent="0.25">
      <c r="A8981">
        <v>2204</v>
      </c>
      <c r="B8981" t="s">
        <v>538</v>
      </c>
      <c r="C8981" t="s">
        <v>9352</v>
      </c>
      <c r="D8981">
        <v>0</v>
      </c>
      <c r="E8981">
        <v>147</v>
      </c>
    </row>
    <row r="8982" spans="1:5" hidden="1" x14ac:dyDescent="0.25">
      <c r="A8982">
        <v>1111</v>
      </c>
      <c r="B8982" t="s">
        <v>30</v>
      </c>
      <c r="C8982" t="s">
        <v>9353</v>
      </c>
      <c r="D8982">
        <v>0</v>
      </c>
      <c r="E8982">
        <v>147</v>
      </c>
    </row>
    <row r="8983" spans="1:5" hidden="1" x14ac:dyDescent="0.25">
      <c r="A8983">
        <v>1317</v>
      </c>
      <c r="B8983" t="s">
        <v>825</v>
      </c>
      <c r="C8983" t="s">
        <v>9354</v>
      </c>
      <c r="D8983">
        <v>0</v>
      </c>
      <c r="E8983">
        <v>147</v>
      </c>
    </row>
    <row r="8984" spans="1:5" hidden="1" x14ac:dyDescent="0.25">
      <c r="A8984">
        <v>2289</v>
      </c>
      <c r="B8984" t="s">
        <v>471</v>
      </c>
      <c r="C8984" t="s">
        <v>9355</v>
      </c>
      <c r="D8984">
        <v>0</v>
      </c>
      <c r="E8984">
        <v>147</v>
      </c>
    </row>
    <row r="8985" spans="1:5" hidden="1" x14ac:dyDescent="0.25">
      <c r="A8985">
        <v>258</v>
      </c>
      <c r="B8985" t="s">
        <v>380</v>
      </c>
      <c r="C8985" t="s">
        <v>9356</v>
      </c>
      <c r="D8985">
        <v>0</v>
      </c>
      <c r="E8985">
        <v>147</v>
      </c>
    </row>
    <row r="8986" spans="1:5" hidden="1" x14ac:dyDescent="0.25">
      <c r="A8986">
        <v>1535</v>
      </c>
      <c r="B8986" t="s">
        <v>2439</v>
      </c>
      <c r="C8986" t="s">
        <v>9357</v>
      </c>
      <c r="D8986">
        <v>0</v>
      </c>
      <c r="E8986">
        <v>147</v>
      </c>
    </row>
    <row r="8987" spans="1:5" hidden="1" x14ac:dyDescent="0.25">
      <c r="A8987">
        <v>1025</v>
      </c>
      <c r="B8987" t="s">
        <v>413</v>
      </c>
      <c r="C8987" t="s">
        <v>9358</v>
      </c>
      <c r="D8987">
        <v>0</v>
      </c>
      <c r="E8987">
        <v>147</v>
      </c>
    </row>
    <row r="8988" spans="1:5" hidden="1" x14ac:dyDescent="0.25">
      <c r="A8988">
        <v>969</v>
      </c>
      <c r="B8988" t="s">
        <v>2109</v>
      </c>
      <c r="C8988" t="s">
        <v>9359</v>
      </c>
      <c r="D8988">
        <v>0</v>
      </c>
      <c r="E8988">
        <v>147</v>
      </c>
    </row>
    <row r="8989" spans="1:5" hidden="1" x14ac:dyDescent="0.25">
      <c r="A8989">
        <v>1721</v>
      </c>
      <c r="B8989" t="s">
        <v>182</v>
      </c>
      <c r="C8989" t="s">
        <v>9360</v>
      </c>
      <c r="D8989">
        <v>0</v>
      </c>
      <c r="E8989">
        <v>147</v>
      </c>
    </row>
    <row r="8990" spans="1:5" hidden="1" x14ac:dyDescent="0.25">
      <c r="A8990">
        <v>1858</v>
      </c>
      <c r="B8990" t="s">
        <v>315</v>
      </c>
      <c r="C8990" t="s">
        <v>9361</v>
      </c>
      <c r="D8990">
        <v>0</v>
      </c>
      <c r="E8990">
        <v>147</v>
      </c>
    </row>
    <row r="8991" spans="1:5" hidden="1" x14ac:dyDescent="0.25">
      <c r="A8991">
        <v>2294</v>
      </c>
      <c r="B8991" t="s">
        <v>71</v>
      </c>
      <c r="C8991" t="s">
        <v>9362</v>
      </c>
      <c r="D8991">
        <v>0</v>
      </c>
      <c r="E8991">
        <v>147</v>
      </c>
    </row>
    <row r="8992" spans="1:5" hidden="1" x14ac:dyDescent="0.25">
      <c r="A8992">
        <v>1860</v>
      </c>
      <c r="B8992" t="s">
        <v>348</v>
      </c>
      <c r="C8992" t="s">
        <v>9363</v>
      </c>
      <c r="D8992">
        <v>0</v>
      </c>
      <c r="E8992">
        <v>147</v>
      </c>
    </row>
    <row r="8993" spans="1:5" hidden="1" x14ac:dyDescent="0.25">
      <c r="A8993">
        <v>1253</v>
      </c>
      <c r="B8993" t="s">
        <v>205</v>
      </c>
      <c r="C8993" t="s">
        <v>9364</v>
      </c>
      <c r="D8993">
        <v>0</v>
      </c>
      <c r="E8993">
        <v>147</v>
      </c>
    </row>
    <row r="8994" spans="1:5" hidden="1" x14ac:dyDescent="0.25">
      <c r="A8994">
        <v>1876</v>
      </c>
      <c r="B8994" t="s">
        <v>57</v>
      </c>
      <c r="C8994" t="s">
        <v>9365</v>
      </c>
      <c r="D8994">
        <v>0</v>
      </c>
      <c r="E8994">
        <v>147</v>
      </c>
    </row>
    <row r="8995" spans="1:5" hidden="1" x14ac:dyDescent="0.25">
      <c r="A8995">
        <v>1134</v>
      </c>
      <c r="B8995" t="s">
        <v>2502</v>
      </c>
      <c r="C8995" t="s">
        <v>9366</v>
      </c>
      <c r="D8995">
        <v>0</v>
      </c>
      <c r="E8995">
        <v>147</v>
      </c>
    </row>
    <row r="8996" spans="1:5" hidden="1" x14ac:dyDescent="0.25">
      <c r="A8996">
        <v>1876</v>
      </c>
      <c r="B8996" t="s">
        <v>57</v>
      </c>
      <c r="C8996" t="s">
        <v>9367</v>
      </c>
      <c r="D8996">
        <v>0</v>
      </c>
      <c r="E8996">
        <v>147</v>
      </c>
    </row>
    <row r="8997" spans="1:5" hidden="1" x14ac:dyDescent="0.25">
      <c r="A8997">
        <v>2115</v>
      </c>
      <c r="B8997" t="s">
        <v>35</v>
      </c>
      <c r="C8997" t="s">
        <v>9368</v>
      </c>
      <c r="D8997">
        <v>0</v>
      </c>
      <c r="E8997">
        <v>147</v>
      </c>
    </row>
    <row r="8998" spans="1:5" hidden="1" x14ac:dyDescent="0.25">
      <c r="A8998">
        <v>2289</v>
      </c>
      <c r="B8998" t="s">
        <v>471</v>
      </c>
      <c r="C8998" t="s">
        <v>9369</v>
      </c>
      <c r="D8998">
        <v>0</v>
      </c>
      <c r="E8998">
        <v>148</v>
      </c>
    </row>
    <row r="8999" spans="1:5" hidden="1" x14ac:dyDescent="0.25">
      <c r="A8999">
        <v>1727</v>
      </c>
      <c r="B8999" t="s">
        <v>70</v>
      </c>
      <c r="C8999" t="s">
        <v>9370</v>
      </c>
      <c r="D8999">
        <v>0</v>
      </c>
      <c r="E8999">
        <v>148</v>
      </c>
    </row>
    <row r="9000" spans="1:5" hidden="1" x14ac:dyDescent="0.25">
      <c r="A9000">
        <v>435</v>
      </c>
      <c r="B9000" t="s">
        <v>126</v>
      </c>
      <c r="C9000" t="s">
        <v>9371</v>
      </c>
      <c r="D9000">
        <v>0</v>
      </c>
      <c r="E9000">
        <v>148</v>
      </c>
    </row>
    <row r="9001" spans="1:5" hidden="1" x14ac:dyDescent="0.25">
      <c r="A9001">
        <v>414</v>
      </c>
      <c r="B9001" t="s">
        <v>49</v>
      </c>
      <c r="C9001" t="s">
        <v>9372</v>
      </c>
      <c r="D9001">
        <v>0</v>
      </c>
      <c r="E9001">
        <v>148</v>
      </c>
    </row>
    <row r="9002" spans="1:5" hidden="1" x14ac:dyDescent="0.25">
      <c r="A9002">
        <v>1555</v>
      </c>
      <c r="B9002" t="s">
        <v>737</v>
      </c>
      <c r="C9002" t="s">
        <v>9373</v>
      </c>
      <c r="D9002">
        <v>0</v>
      </c>
      <c r="E9002">
        <v>148</v>
      </c>
    </row>
    <row r="9003" spans="1:5" hidden="1" x14ac:dyDescent="0.25">
      <c r="A9003">
        <v>1875</v>
      </c>
      <c r="B9003" t="s">
        <v>107</v>
      </c>
      <c r="C9003" t="s">
        <v>12858</v>
      </c>
      <c r="D9003">
        <v>0</v>
      </c>
      <c r="E9003">
        <v>0</v>
      </c>
    </row>
    <row r="9004" spans="1:5" hidden="1" x14ac:dyDescent="0.25">
      <c r="A9004">
        <v>1692</v>
      </c>
      <c r="B9004" t="s">
        <v>202</v>
      </c>
      <c r="C9004" t="e">
        <f>-¿Y si por casualidá no han asaltao la casa y vas y no encuentras soga? -la asaltarán de Todos modos y si les falla, harán unos tiros pa que Yo sepa</f>
        <v>#NAME?</v>
      </c>
      <c r="D9004">
        <v>0</v>
      </c>
      <c r="E9004">
        <v>148</v>
      </c>
    </row>
    <row r="9005" spans="1:5" hidden="1" x14ac:dyDescent="0.25">
      <c r="A9005">
        <v>1317</v>
      </c>
      <c r="B9005" t="s">
        <v>825</v>
      </c>
      <c r="C9005" t="s">
        <v>9374</v>
      </c>
      <c r="D9005">
        <v>0</v>
      </c>
      <c r="E9005">
        <v>148</v>
      </c>
    </row>
    <row r="9006" spans="1:5" hidden="1" x14ac:dyDescent="0.25">
      <c r="A9006">
        <v>890</v>
      </c>
      <c r="B9006" t="s">
        <v>952</v>
      </c>
      <c r="C9006" t="s">
        <v>9375</v>
      </c>
      <c r="D9006">
        <v>0</v>
      </c>
      <c r="E9006">
        <v>148</v>
      </c>
    </row>
    <row r="9007" spans="1:5" hidden="1" x14ac:dyDescent="0.25">
      <c r="A9007">
        <v>1369</v>
      </c>
      <c r="B9007" t="s">
        <v>2633</v>
      </c>
      <c r="C9007" t="s">
        <v>9376</v>
      </c>
      <c r="D9007">
        <v>0</v>
      </c>
      <c r="E9007">
        <v>148</v>
      </c>
    </row>
    <row r="9008" spans="1:5" hidden="1" x14ac:dyDescent="0.25">
      <c r="A9008">
        <v>75</v>
      </c>
      <c r="B9008" t="s">
        <v>5</v>
      </c>
      <c r="C9008" t="s">
        <v>9377</v>
      </c>
      <c r="D9008">
        <v>0</v>
      </c>
      <c r="E9008">
        <v>148</v>
      </c>
    </row>
    <row r="9009" spans="1:5" hidden="1" x14ac:dyDescent="0.25">
      <c r="A9009">
        <v>969</v>
      </c>
      <c r="B9009" t="s">
        <v>2109</v>
      </c>
      <c r="C9009" t="s">
        <v>9378</v>
      </c>
      <c r="D9009">
        <v>0</v>
      </c>
      <c r="E9009">
        <v>148</v>
      </c>
    </row>
    <row r="9010" spans="1:5" hidden="1" x14ac:dyDescent="0.25">
      <c r="A9010">
        <v>1876</v>
      </c>
      <c r="B9010" t="s">
        <v>57</v>
      </c>
      <c r="C9010" t="s">
        <v>9379</v>
      </c>
      <c r="D9010">
        <v>0</v>
      </c>
      <c r="E9010">
        <v>148</v>
      </c>
    </row>
    <row r="9011" spans="1:5" hidden="1" x14ac:dyDescent="0.25">
      <c r="A9011">
        <v>1669</v>
      </c>
      <c r="B9011" t="s">
        <v>176</v>
      </c>
      <c r="C9011" t="s">
        <v>9380</v>
      </c>
      <c r="D9011">
        <v>0</v>
      </c>
      <c r="E9011">
        <v>148</v>
      </c>
    </row>
    <row r="9012" spans="1:5" hidden="1" x14ac:dyDescent="0.25">
      <c r="A9012">
        <v>2305</v>
      </c>
      <c r="B9012" t="s">
        <v>23</v>
      </c>
      <c r="C9012" t="s">
        <v>9381</v>
      </c>
      <c r="D9012">
        <v>0</v>
      </c>
      <c r="E9012">
        <v>148</v>
      </c>
    </row>
    <row r="9013" spans="1:5" hidden="1" x14ac:dyDescent="0.25">
      <c r="A9013">
        <v>288</v>
      </c>
      <c r="B9013" t="s">
        <v>262</v>
      </c>
      <c r="C9013" t="s">
        <v>9382</v>
      </c>
      <c r="D9013">
        <v>0</v>
      </c>
      <c r="E9013">
        <v>148</v>
      </c>
    </row>
    <row r="9014" spans="1:5" hidden="1" x14ac:dyDescent="0.25">
      <c r="A9014">
        <v>2189</v>
      </c>
      <c r="B9014" t="s">
        <v>37</v>
      </c>
      <c r="C9014" t="s">
        <v>9383</v>
      </c>
      <c r="D9014">
        <v>0</v>
      </c>
      <c r="E9014">
        <v>148</v>
      </c>
    </row>
    <row r="9015" spans="1:5" hidden="1" x14ac:dyDescent="0.25">
      <c r="A9015">
        <v>941</v>
      </c>
      <c r="B9015" t="s">
        <v>409</v>
      </c>
      <c r="C9015" t="s">
        <v>9384</v>
      </c>
      <c r="D9015">
        <v>0</v>
      </c>
      <c r="E9015">
        <v>148</v>
      </c>
    </row>
    <row r="9016" spans="1:5" hidden="1" x14ac:dyDescent="0.25">
      <c r="A9016">
        <v>73</v>
      </c>
      <c r="B9016" t="s">
        <v>9385</v>
      </c>
      <c r="C9016" t="s">
        <v>9386</v>
      </c>
      <c r="D9016">
        <v>0</v>
      </c>
      <c r="E9016">
        <v>148</v>
      </c>
    </row>
    <row r="9017" spans="1:5" hidden="1" x14ac:dyDescent="0.25">
      <c r="A9017">
        <v>1061</v>
      </c>
      <c r="B9017" t="s">
        <v>535</v>
      </c>
      <c r="C9017" t="s">
        <v>9387</v>
      </c>
      <c r="D9017">
        <v>0</v>
      </c>
      <c r="E9017">
        <v>148</v>
      </c>
    </row>
    <row r="9018" spans="1:5" hidden="1" x14ac:dyDescent="0.25">
      <c r="A9018">
        <v>2314</v>
      </c>
      <c r="B9018" t="s">
        <v>2396</v>
      </c>
      <c r="C9018" t="s">
        <v>9388</v>
      </c>
      <c r="D9018">
        <v>0</v>
      </c>
      <c r="E9018">
        <v>148</v>
      </c>
    </row>
    <row r="9019" spans="1:5" hidden="1" x14ac:dyDescent="0.25">
      <c r="A9019">
        <v>1669</v>
      </c>
      <c r="B9019" t="s">
        <v>176</v>
      </c>
      <c r="C9019" t="s">
        <v>9389</v>
      </c>
      <c r="D9019">
        <v>0</v>
      </c>
      <c r="E9019">
        <v>148</v>
      </c>
    </row>
    <row r="9020" spans="1:5" hidden="1" x14ac:dyDescent="0.25">
      <c r="A9020">
        <v>601</v>
      </c>
      <c r="B9020" t="s">
        <v>3463</v>
      </c>
      <c r="C9020" t="s">
        <v>9390</v>
      </c>
      <c r="D9020">
        <v>0</v>
      </c>
      <c r="E9020">
        <v>148</v>
      </c>
    </row>
    <row r="9021" spans="1:5" hidden="1" x14ac:dyDescent="0.25">
      <c r="A9021">
        <v>1237</v>
      </c>
      <c r="B9021" t="s">
        <v>15</v>
      </c>
      <c r="C9021" t="s">
        <v>9391</v>
      </c>
      <c r="D9021">
        <v>0</v>
      </c>
      <c r="E9021">
        <v>148</v>
      </c>
    </row>
    <row r="9022" spans="1:5" hidden="1" x14ac:dyDescent="0.25">
      <c r="A9022">
        <v>1111</v>
      </c>
      <c r="B9022" t="s">
        <v>30</v>
      </c>
      <c r="C9022" t="s">
        <v>9392</v>
      </c>
      <c r="D9022">
        <v>0</v>
      </c>
      <c r="E9022">
        <v>148</v>
      </c>
    </row>
    <row r="9023" spans="1:5" hidden="1" x14ac:dyDescent="0.25">
      <c r="A9023">
        <v>2185</v>
      </c>
      <c r="B9023" t="s">
        <v>510</v>
      </c>
      <c r="C9023" t="s">
        <v>9393</v>
      </c>
      <c r="D9023">
        <v>0</v>
      </c>
      <c r="E9023">
        <v>148</v>
      </c>
    </row>
    <row r="9024" spans="1:5" hidden="1" x14ac:dyDescent="0.25">
      <c r="A9024">
        <v>529</v>
      </c>
      <c r="B9024" t="s">
        <v>3437</v>
      </c>
      <c r="C9024" t="s">
        <v>9394</v>
      </c>
      <c r="D9024">
        <v>0</v>
      </c>
      <c r="E9024">
        <v>148</v>
      </c>
    </row>
    <row r="9025" spans="1:5" hidden="1" x14ac:dyDescent="0.25">
      <c r="A9025">
        <v>319</v>
      </c>
      <c r="B9025" t="s">
        <v>150</v>
      </c>
      <c r="C9025" t="s">
        <v>9395</v>
      </c>
      <c r="D9025">
        <v>0</v>
      </c>
      <c r="E9025">
        <v>148</v>
      </c>
    </row>
    <row r="9026" spans="1:5" hidden="1" x14ac:dyDescent="0.25">
      <c r="A9026">
        <v>1631</v>
      </c>
      <c r="B9026" t="s">
        <v>1680</v>
      </c>
      <c r="C9026" t="s">
        <v>9396</v>
      </c>
      <c r="D9026">
        <v>0</v>
      </c>
      <c r="E9026">
        <v>148</v>
      </c>
    </row>
    <row r="9027" spans="1:5" hidden="1" x14ac:dyDescent="0.25">
      <c r="A9027">
        <v>382</v>
      </c>
      <c r="B9027" t="s">
        <v>9</v>
      </c>
      <c r="C9027" t="s">
        <v>9397</v>
      </c>
      <c r="D9027">
        <v>0</v>
      </c>
      <c r="E9027">
        <v>149</v>
      </c>
    </row>
    <row r="9028" spans="1:5" hidden="1" x14ac:dyDescent="0.25">
      <c r="A9028">
        <v>1682</v>
      </c>
      <c r="B9028" t="s">
        <v>7006</v>
      </c>
      <c r="C9028" t="s">
        <v>9398</v>
      </c>
      <c r="D9028">
        <v>0</v>
      </c>
      <c r="E9028">
        <v>149</v>
      </c>
    </row>
    <row r="9029" spans="1:5" hidden="1" x14ac:dyDescent="0.25">
      <c r="A9029">
        <v>402</v>
      </c>
      <c r="B9029" t="s">
        <v>897</v>
      </c>
      <c r="C9029" t="s">
        <v>9399</v>
      </c>
      <c r="D9029">
        <v>0</v>
      </c>
      <c r="E9029">
        <v>149</v>
      </c>
    </row>
    <row r="9030" spans="1:5" hidden="1" x14ac:dyDescent="0.25">
      <c r="A9030">
        <v>893</v>
      </c>
      <c r="B9030" t="s">
        <v>80</v>
      </c>
      <c r="C9030" t="s">
        <v>9400</v>
      </c>
      <c r="D9030">
        <v>0</v>
      </c>
      <c r="E9030">
        <v>149</v>
      </c>
    </row>
    <row r="9031" spans="1:5" hidden="1" x14ac:dyDescent="0.25">
      <c r="A9031">
        <v>1103</v>
      </c>
      <c r="B9031" t="s">
        <v>803</v>
      </c>
      <c r="C9031" t="s">
        <v>9401</v>
      </c>
      <c r="D9031">
        <v>0</v>
      </c>
      <c r="E9031">
        <v>149</v>
      </c>
    </row>
    <row r="9032" spans="1:5" hidden="1" x14ac:dyDescent="0.25">
      <c r="A9032">
        <v>2202</v>
      </c>
      <c r="B9032" t="s">
        <v>2838</v>
      </c>
      <c r="C9032" t="s">
        <v>9402</v>
      </c>
      <c r="D9032">
        <v>0</v>
      </c>
      <c r="E9032">
        <v>149</v>
      </c>
    </row>
    <row r="9033" spans="1:5" hidden="1" x14ac:dyDescent="0.25">
      <c r="A9033">
        <v>846</v>
      </c>
      <c r="B9033" t="s">
        <v>344</v>
      </c>
      <c r="C9033" t="s">
        <v>9403</v>
      </c>
      <c r="D9033">
        <v>0</v>
      </c>
      <c r="E9033">
        <v>149</v>
      </c>
    </row>
    <row r="9034" spans="1:5" hidden="1" x14ac:dyDescent="0.25">
      <c r="A9034">
        <v>75</v>
      </c>
      <c r="B9034" t="s">
        <v>5</v>
      </c>
      <c r="C9034" t="s">
        <v>9404</v>
      </c>
      <c r="D9034">
        <v>0</v>
      </c>
      <c r="E9034">
        <v>149</v>
      </c>
    </row>
    <row r="9035" spans="1:5" hidden="1" x14ac:dyDescent="0.25">
      <c r="A9035">
        <v>1111</v>
      </c>
      <c r="B9035" t="s">
        <v>30</v>
      </c>
      <c r="C9035" t="s">
        <v>9405</v>
      </c>
      <c r="D9035">
        <v>0</v>
      </c>
      <c r="E9035">
        <v>149</v>
      </c>
    </row>
    <row r="9036" spans="1:5" hidden="1" x14ac:dyDescent="0.25">
      <c r="A9036">
        <v>265</v>
      </c>
      <c r="B9036" t="s">
        <v>256</v>
      </c>
      <c r="C9036" t="s">
        <v>9406</v>
      </c>
      <c r="D9036">
        <v>0</v>
      </c>
      <c r="E9036">
        <v>149</v>
      </c>
    </row>
    <row r="9037" spans="1:5" hidden="1" x14ac:dyDescent="0.25">
      <c r="A9037">
        <v>1355</v>
      </c>
      <c r="B9037" t="s">
        <v>449</v>
      </c>
      <c r="C9037" t="s">
        <v>9407</v>
      </c>
      <c r="D9037">
        <v>0</v>
      </c>
      <c r="E9037">
        <v>149</v>
      </c>
    </row>
    <row r="9038" spans="1:5" hidden="1" x14ac:dyDescent="0.25">
      <c r="A9038">
        <v>1505</v>
      </c>
      <c r="B9038" t="s">
        <v>224</v>
      </c>
      <c r="C9038" t="s">
        <v>9408</v>
      </c>
      <c r="D9038">
        <v>0</v>
      </c>
      <c r="E9038">
        <v>149</v>
      </c>
    </row>
    <row r="9039" spans="1:5" hidden="1" x14ac:dyDescent="0.25">
      <c r="A9039">
        <v>1875</v>
      </c>
      <c r="B9039" t="s">
        <v>107</v>
      </c>
      <c r="C9039" t="s">
        <v>9409</v>
      </c>
      <c r="D9039">
        <v>0</v>
      </c>
      <c r="E9039">
        <v>149</v>
      </c>
    </row>
    <row r="9040" spans="1:5" hidden="1" x14ac:dyDescent="0.25">
      <c r="A9040">
        <v>513</v>
      </c>
      <c r="B9040" t="s">
        <v>61</v>
      </c>
      <c r="C9040" t="s">
        <v>9410</v>
      </c>
      <c r="D9040">
        <v>0</v>
      </c>
      <c r="E9040">
        <v>149</v>
      </c>
    </row>
    <row r="9041" spans="1:5" hidden="1" x14ac:dyDescent="0.25">
      <c r="A9041">
        <v>2141</v>
      </c>
      <c r="B9041" t="s">
        <v>328</v>
      </c>
      <c r="C9041" t="s">
        <v>9411</v>
      </c>
      <c r="D9041">
        <v>0</v>
      </c>
      <c r="E9041">
        <v>149</v>
      </c>
    </row>
    <row r="9042" spans="1:5" hidden="1" x14ac:dyDescent="0.25">
      <c r="A9042">
        <v>2289</v>
      </c>
      <c r="B9042" t="s">
        <v>471</v>
      </c>
      <c r="C9042" t="s">
        <v>9412</v>
      </c>
      <c r="D9042">
        <v>0</v>
      </c>
      <c r="E9042">
        <v>149</v>
      </c>
    </row>
    <row r="9043" spans="1:5" hidden="1" x14ac:dyDescent="0.25">
      <c r="A9043">
        <v>2299</v>
      </c>
      <c r="B9043" t="s">
        <v>338</v>
      </c>
      <c r="C9043" t="s">
        <v>9413</v>
      </c>
      <c r="D9043">
        <v>0</v>
      </c>
      <c r="E9043">
        <v>149</v>
      </c>
    </row>
    <row r="9044" spans="1:5" hidden="1" x14ac:dyDescent="0.25">
      <c r="A9044">
        <v>2115</v>
      </c>
      <c r="B9044" t="s">
        <v>35</v>
      </c>
      <c r="C9044" t="s">
        <v>9414</v>
      </c>
      <c r="D9044">
        <v>0</v>
      </c>
      <c r="E9044">
        <v>149</v>
      </c>
    </row>
    <row r="9045" spans="1:5" hidden="1" x14ac:dyDescent="0.25">
      <c r="A9045">
        <v>1875</v>
      </c>
      <c r="B9045" t="s">
        <v>107</v>
      </c>
      <c r="C9045" t="s">
        <v>9415</v>
      </c>
      <c r="D9045">
        <v>0</v>
      </c>
      <c r="E9045">
        <v>149</v>
      </c>
    </row>
    <row r="9046" spans="1:5" hidden="1" x14ac:dyDescent="0.25">
      <c r="A9046">
        <v>2115</v>
      </c>
      <c r="B9046" t="s">
        <v>35</v>
      </c>
      <c r="C9046" t="s">
        <v>9416</v>
      </c>
      <c r="D9046">
        <v>0</v>
      </c>
      <c r="E9046">
        <v>149</v>
      </c>
    </row>
    <row r="9047" spans="1:5" hidden="1" x14ac:dyDescent="0.25">
      <c r="A9047">
        <v>382</v>
      </c>
      <c r="B9047" t="s">
        <v>9</v>
      </c>
      <c r="C9047" t="s">
        <v>9417</v>
      </c>
      <c r="D9047">
        <v>0</v>
      </c>
      <c r="E9047">
        <v>149</v>
      </c>
    </row>
    <row r="9048" spans="1:5" hidden="1" x14ac:dyDescent="0.25">
      <c r="A9048">
        <v>2185</v>
      </c>
      <c r="B9048" t="s">
        <v>510</v>
      </c>
      <c r="C9048" t="s">
        <v>9418</v>
      </c>
      <c r="D9048">
        <v>0</v>
      </c>
      <c r="E9048">
        <v>149</v>
      </c>
    </row>
    <row r="9049" spans="1:5" hidden="1" x14ac:dyDescent="0.25">
      <c r="A9049">
        <v>1954</v>
      </c>
      <c r="B9049" t="s">
        <v>83</v>
      </c>
      <c r="C9049" t="s">
        <v>9419</v>
      </c>
      <c r="D9049">
        <v>0</v>
      </c>
      <c r="E9049">
        <v>149</v>
      </c>
    </row>
    <row r="9050" spans="1:5" hidden="1" x14ac:dyDescent="0.25">
      <c r="A9050">
        <v>2162</v>
      </c>
      <c r="B9050" t="s">
        <v>9420</v>
      </c>
      <c r="C9050" t="s">
        <v>9421</v>
      </c>
      <c r="D9050">
        <v>0</v>
      </c>
      <c r="E9050">
        <v>149</v>
      </c>
    </row>
    <row r="9051" spans="1:5" hidden="1" x14ac:dyDescent="0.25">
      <c r="A9051">
        <v>2209</v>
      </c>
      <c r="B9051" t="s">
        <v>101</v>
      </c>
      <c r="C9051" t="s">
        <v>9422</v>
      </c>
      <c r="D9051">
        <v>0</v>
      </c>
      <c r="E9051">
        <v>149</v>
      </c>
    </row>
    <row r="9052" spans="1:5" hidden="1" x14ac:dyDescent="0.25">
      <c r="A9052">
        <v>642</v>
      </c>
      <c r="B9052" t="s">
        <v>676</v>
      </c>
      <c r="C9052" t="s">
        <v>9423</v>
      </c>
      <c r="D9052">
        <v>0</v>
      </c>
      <c r="E9052">
        <v>149</v>
      </c>
    </row>
    <row r="9053" spans="1:5" hidden="1" x14ac:dyDescent="0.25">
      <c r="A9053">
        <v>2115</v>
      </c>
      <c r="B9053" t="s">
        <v>35</v>
      </c>
      <c r="C9053" t="s">
        <v>9424</v>
      </c>
      <c r="D9053">
        <v>0</v>
      </c>
      <c r="E9053">
        <v>149</v>
      </c>
    </row>
    <row r="9054" spans="1:5" hidden="1" x14ac:dyDescent="0.25">
      <c r="A9054">
        <v>1237</v>
      </c>
      <c r="B9054" t="s">
        <v>15</v>
      </c>
      <c r="C9054" t="s">
        <v>9425</v>
      </c>
      <c r="D9054">
        <v>0</v>
      </c>
      <c r="E9054">
        <v>149</v>
      </c>
    </row>
    <row r="9055" spans="1:5" hidden="1" x14ac:dyDescent="0.25">
      <c r="A9055">
        <v>1954</v>
      </c>
      <c r="B9055" t="s">
        <v>83</v>
      </c>
      <c r="C9055" t="s">
        <v>9426</v>
      </c>
      <c r="D9055">
        <v>0</v>
      </c>
      <c r="E9055">
        <v>149</v>
      </c>
    </row>
    <row r="9056" spans="1:5" hidden="1" x14ac:dyDescent="0.25">
      <c r="A9056">
        <v>1695</v>
      </c>
      <c r="B9056" t="s">
        <v>25</v>
      </c>
      <c r="C9056" t="s">
        <v>9427</v>
      </c>
      <c r="D9056">
        <v>0</v>
      </c>
      <c r="E9056">
        <v>149</v>
      </c>
    </row>
    <row r="9057" spans="1:5" hidden="1" x14ac:dyDescent="0.25">
      <c r="A9057">
        <v>793</v>
      </c>
      <c r="B9057" t="s">
        <v>981</v>
      </c>
      <c r="C9057" t="s">
        <v>9428</v>
      </c>
      <c r="D9057">
        <v>0</v>
      </c>
      <c r="E9057">
        <v>149</v>
      </c>
    </row>
    <row r="9058" spans="1:5" hidden="1" x14ac:dyDescent="0.25">
      <c r="A9058">
        <v>2280</v>
      </c>
      <c r="B9058" t="s">
        <v>9429</v>
      </c>
      <c r="C9058" t="s">
        <v>9430</v>
      </c>
      <c r="D9058">
        <v>0</v>
      </c>
      <c r="E9058">
        <v>149</v>
      </c>
    </row>
    <row r="9059" spans="1:5" hidden="1" x14ac:dyDescent="0.25">
      <c r="A9059">
        <v>1374</v>
      </c>
      <c r="B9059" t="s">
        <v>1593</v>
      </c>
      <c r="C9059" t="s">
        <v>9431</v>
      </c>
      <c r="D9059">
        <v>0</v>
      </c>
      <c r="E9059">
        <v>149</v>
      </c>
    </row>
    <row r="9060" spans="1:5" hidden="1" x14ac:dyDescent="0.25">
      <c r="A9060">
        <v>1555</v>
      </c>
      <c r="B9060" t="s">
        <v>737</v>
      </c>
      <c r="C9060" t="s">
        <v>9432</v>
      </c>
      <c r="D9060">
        <v>0</v>
      </c>
      <c r="E9060">
        <v>149</v>
      </c>
    </row>
    <row r="9061" spans="1:5" hidden="1" x14ac:dyDescent="0.25">
      <c r="A9061">
        <v>525</v>
      </c>
      <c r="B9061" t="s">
        <v>678</v>
      </c>
      <c r="C9061" t="s">
        <v>9433</v>
      </c>
      <c r="D9061">
        <v>0</v>
      </c>
      <c r="E9061">
        <v>149</v>
      </c>
    </row>
    <row r="9062" spans="1:5" hidden="1" x14ac:dyDescent="0.25">
      <c r="A9062">
        <v>345</v>
      </c>
      <c r="B9062" t="s">
        <v>356</v>
      </c>
      <c r="C9062" t="s">
        <v>9434</v>
      </c>
      <c r="D9062">
        <v>0</v>
      </c>
      <c r="E9062">
        <v>149</v>
      </c>
    </row>
    <row r="9063" spans="1:5" hidden="1" x14ac:dyDescent="0.25">
      <c r="A9063">
        <v>1505</v>
      </c>
      <c r="B9063" t="s">
        <v>224</v>
      </c>
      <c r="C9063" t="s">
        <v>9435</v>
      </c>
      <c r="D9063">
        <v>0</v>
      </c>
      <c r="E9063">
        <v>149</v>
      </c>
    </row>
    <row r="9064" spans="1:5" hidden="1" x14ac:dyDescent="0.25">
      <c r="A9064">
        <v>513</v>
      </c>
      <c r="B9064" t="s">
        <v>61</v>
      </c>
      <c r="C9064" t="s">
        <v>9436</v>
      </c>
      <c r="D9064">
        <v>0</v>
      </c>
      <c r="E9064">
        <v>149</v>
      </c>
    </row>
    <row r="9065" spans="1:5" hidden="1" x14ac:dyDescent="0.25">
      <c r="A9065">
        <v>1111</v>
      </c>
      <c r="B9065" t="s">
        <v>30</v>
      </c>
      <c r="C9065" t="s">
        <v>9437</v>
      </c>
      <c r="D9065">
        <v>0</v>
      </c>
      <c r="E9065">
        <v>149</v>
      </c>
    </row>
    <row r="9066" spans="1:5" hidden="1" x14ac:dyDescent="0.25">
      <c r="A9066">
        <v>2142</v>
      </c>
      <c r="B9066" t="s">
        <v>156</v>
      </c>
      <c r="C9066" t="s">
        <v>9438</v>
      </c>
      <c r="D9066">
        <v>0</v>
      </c>
      <c r="E9066">
        <v>149</v>
      </c>
    </row>
    <row r="9067" spans="1:5" hidden="1" x14ac:dyDescent="0.25">
      <c r="A9067">
        <v>1111</v>
      </c>
      <c r="B9067" t="s">
        <v>30</v>
      </c>
      <c r="C9067" t="s">
        <v>9439</v>
      </c>
      <c r="D9067">
        <v>0</v>
      </c>
      <c r="E9067">
        <v>149</v>
      </c>
    </row>
    <row r="9068" spans="1:5" hidden="1" x14ac:dyDescent="0.25">
      <c r="A9068">
        <v>414</v>
      </c>
      <c r="B9068" t="s">
        <v>49</v>
      </c>
      <c r="C9068" t="s">
        <v>9440</v>
      </c>
      <c r="D9068">
        <v>0</v>
      </c>
      <c r="E9068">
        <v>149</v>
      </c>
    </row>
    <row r="9069" spans="1:5" hidden="1" x14ac:dyDescent="0.25">
      <c r="A9069">
        <v>265</v>
      </c>
      <c r="B9069" t="s">
        <v>256</v>
      </c>
      <c r="C9069" t="s">
        <v>9441</v>
      </c>
      <c r="D9069">
        <v>0</v>
      </c>
      <c r="E9069">
        <v>149</v>
      </c>
    </row>
    <row r="9070" spans="1:5" hidden="1" x14ac:dyDescent="0.25">
      <c r="A9070">
        <v>1253</v>
      </c>
      <c r="B9070" t="s">
        <v>205</v>
      </c>
      <c r="C9070" t="s">
        <v>9442</v>
      </c>
      <c r="D9070">
        <v>0</v>
      </c>
      <c r="E9070">
        <v>149</v>
      </c>
    </row>
    <row r="9071" spans="1:5" hidden="1" x14ac:dyDescent="0.25">
      <c r="A9071">
        <v>1423</v>
      </c>
      <c r="B9071" t="s">
        <v>2534</v>
      </c>
      <c r="C9071" t="s">
        <v>9443</v>
      </c>
      <c r="D9071">
        <v>0</v>
      </c>
      <c r="E9071">
        <v>149</v>
      </c>
    </row>
    <row r="9072" spans="1:5" hidden="1" x14ac:dyDescent="0.25">
      <c r="A9072">
        <v>1864</v>
      </c>
      <c r="B9072" t="s">
        <v>254</v>
      </c>
      <c r="C9072" t="s">
        <v>9444</v>
      </c>
      <c r="D9072">
        <v>0</v>
      </c>
      <c r="E9072">
        <v>149</v>
      </c>
    </row>
    <row r="9073" spans="1:5" hidden="1" x14ac:dyDescent="0.25">
      <c r="A9073">
        <v>2171</v>
      </c>
      <c r="B9073" t="s">
        <v>6342</v>
      </c>
      <c r="C9073" t="s">
        <v>9445</v>
      </c>
      <c r="D9073">
        <v>0</v>
      </c>
      <c r="E9073">
        <v>149</v>
      </c>
    </row>
    <row r="9074" spans="1:5" hidden="1" x14ac:dyDescent="0.25">
      <c r="A9074">
        <v>1046</v>
      </c>
      <c r="B9074" t="s">
        <v>136</v>
      </c>
      <c r="C9074" t="s">
        <v>9446</v>
      </c>
      <c r="D9074">
        <v>0</v>
      </c>
      <c r="E9074">
        <v>149</v>
      </c>
    </row>
    <row r="9075" spans="1:5" hidden="1" x14ac:dyDescent="0.25">
      <c r="A9075">
        <v>2226</v>
      </c>
      <c r="B9075" t="s">
        <v>2444</v>
      </c>
      <c r="C9075" t="s">
        <v>9447</v>
      </c>
      <c r="D9075">
        <v>0</v>
      </c>
      <c r="E9075">
        <v>149</v>
      </c>
    </row>
    <row r="9076" spans="1:5" hidden="1" x14ac:dyDescent="0.25">
      <c r="A9076">
        <v>1695</v>
      </c>
      <c r="B9076" t="s">
        <v>25</v>
      </c>
      <c r="C9076" t="s">
        <v>9448</v>
      </c>
      <c r="D9076">
        <v>0</v>
      </c>
      <c r="E9076">
        <v>150</v>
      </c>
    </row>
    <row r="9077" spans="1:5" hidden="1" x14ac:dyDescent="0.25">
      <c r="A9077">
        <v>1134</v>
      </c>
      <c r="B9077" t="s">
        <v>2502</v>
      </c>
      <c r="C9077" t="s">
        <v>9449</v>
      </c>
      <c r="D9077">
        <v>0</v>
      </c>
      <c r="E9077">
        <v>150</v>
      </c>
    </row>
    <row r="9078" spans="1:5" hidden="1" x14ac:dyDescent="0.25">
      <c r="A9078">
        <v>1132</v>
      </c>
      <c r="B9078" t="s">
        <v>4170</v>
      </c>
      <c r="C9078" t="s">
        <v>9450</v>
      </c>
      <c r="D9078">
        <v>0</v>
      </c>
      <c r="E9078">
        <v>150</v>
      </c>
    </row>
    <row r="9079" spans="1:5" hidden="1" x14ac:dyDescent="0.25">
      <c r="A9079">
        <v>941</v>
      </c>
      <c r="B9079" t="s">
        <v>409</v>
      </c>
      <c r="C9079" t="s">
        <v>9451</v>
      </c>
      <c r="D9079">
        <v>0</v>
      </c>
      <c r="E9079">
        <v>150</v>
      </c>
    </row>
    <row r="9080" spans="1:5" hidden="1" x14ac:dyDescent="0.25">
      <c r="A9080">
        <v>1400</v>
      </c>
      <c r="B9080" t="s">
        <v>2868</v>
      </c>
      <c r="C9080" t="s">
        <v>9452</v>
      </c>
      <c r="D9080">
        <v>0</v>
      </c>
      <c r="E9080">
        <v>150</v>
      </c>
    </row>
    <row r="9081" spans="1:5" hidden="1" x14ac:dyDescent="0.25">
      <c r="A9081">
        <v>2182</v>
      </c>
      <c r="B9081" t="s">
        <v>113</v>
      </c>
      <c r="C9081" t="s">
        <v>9453</v>
      </c>
      <c r="D9081">
        <v>0</v>
      </c>
      <c r="E9081">
        <v>150</v>
      </c>
    </row>
    <row r="9082" spans="1:5" hidden="1" x14ac:dyDescent="0.25">
      <c r="A9082">
        <v>1393</v>
      </c>
      <c r="B9082" t="s">
        <v>699</v>
      </c>
      <c r="C9082" t="s">
        <v>9454</v>
      </c>
      <c r="D9082">
        <v>0</v>
      </c>
      <c r="E9082">
        <v>150</v>
      </c>
    </row>
    <row r="9083" spans="1:5" hidden="1" x14ac:dyDescent="0.25">
      <c r="A9083">
        <v>513</v>
      </c>
      <c r="B9083" t="s">
        <v>61</v>
      </c>
      <c r="C9083" t="s">
        <v>9455</v>
      </c>
      <c r="D9083">
        <v>0</v>
      </c>
      <c r="E9083">
        <v>150</v>
      </c>
    </row>
    <row r="9084" spans="1:5" hidden="1" x14ac:dyDescent="0.25">
      <c r="A9084">
        <v>430</v>
      </c>
      <c r="B9084" t="s">
        <v>219</v>
      </c>
      <c r="C9084" t="s">
        <v>9456</v>
      </c>
      <c r="D9084">
        <v>0</v>
      </c>
      <c r="E9084">
        <v>150</v>
      </c>
    </row>
    <row r="9085" spans="1:5" hidden="1" x14ac:dyDescent="0.25">
      <c r="A9085">
        <v>572</v>
      </c>
      <c r="B9085" t="s">
        <v>634</v>
      </c>
      <c r="C9085" t="s">
        <v>9457</v>
      </c>
      <c r="D9085">
        <v>0</v>
      </c>
      <c r="E9085">
        <v>150</v>
      </c>
    </row>
    <row r="9086" spans="1:5" hidden="1" x14ac:dyDescent="0.25">
      <c r="A9086">
        <v>1355</v>
      </c>
      <c r="B9086" t="s">
        <v>449</v>
      </c>
      <c r="C9086" t="s">
        <v>9458</v>
      </c>
      <c r="D9086">
        <v>0</v>
      </c>
      <c r="E9086">
        <v>150</v>
      </c>
    </row>
    <row r="9087" spans="1:5" hidden="1" x14ac:dyDescent="0.25">
      <c r="A9087">
        <v>433</v>
      </c>
      <c r="B9087" t="s">
        <v>419</v>
      </c>
      <c r="C9087" t="s">
        <v>9459</v>
      </c>
      <c r="D9087">
        <v>0</v>
      </c>
      <c r="E9087">
        <v>150</v>
      </c>
    </row>
    <row r="9088" spans="1:5" hidden="1" x14ac:dyDescent="0.25">
      <c r="A9088">
        <v>1697</v>
      </c>
      <c r="B9088" t="s">
        <v>163</v>
      </c>
      <c r="C9088" t="s">
        <v>9460</v>
      </c>
      <c r="D9088">
        <v>0</v>
      </c>
      <c r="E9088">
        <v>150</v>
      </c>
    </row>
    <row r="9089" spans="1:5" hidden="1" x14ac:dyDescent="0.25">
      <c r="A9089">
        <v>1111</v>
      </c>
      <c r="B9089" t="s">
        <v>30</v>
      </c>
      <c r="C9089" t="s">
        <v>9461</v>
      </c>
      <c r="D9089">
        <v>0</v>
      </c>
      <c r="E9089">
        <v>150</v>
      </c>
    </row>
    <row r="9090" spans="1:5" hidden="1" x14ac:dyDescent="0.25">
      <c r="A9090">
        <v>1964</v>
      </c>
      <c r="B9090" t="s">
        <v>342</v>
      </c>
      <c r="C9090" t="s">
        <v>9462</v>
      </c>
      <c r="D9090">
        <v>0</v>
      </c>
      <c r="E9090">
        <v>150</v>
      </c>
    </row>
    <row r="9091" spans="1:5" hidden="1" x14ac:dyDescent="0.25">
      <c r="A9091">
        <v>187</v>
      </c>
      <c r="B9091" t="s">
        <v>708</v>
      </c>
      <c r="C9091" t="s">
        <v>9463</v>
      </c>
      <c r="D9091">
        <v>0</v>
      </c>
      <c r="E9091">
        <v>150</v>
      </c>
    </row>
    <row r="9092" spans="1:5" hidden="1" x14ac:dyDescent="0.25">
      <c r="A9092">
        <v>2115</v>
      </c>
      <c r="B9092" t="s">
        <v>35</v>
      </c>
      <c r="C9092" t="s">
        <v>9464</v>
      </c>
      <c r="D9092">
        <v>0</v>
      </c>
      <c r="E9092">
        <v>150</v>
      </c>
    </row>
    <row r="9093" spans="1:5" hidden="1" x14ac:dyDescent="0.25">
      <c r="A9093">
        <v>2125</v>
      </c>
      <c r="B9093" t="s">
        <v>2369</v>
      </c>
      <c r="C9093" t="s">
        <v>9465</v>
      </c>
      <c r="D9093">
        <v>0</v>
      </c>
      <c r="E9093">
        <v>150</v>
      </c>
    </row>
    <row r="9094" spans="1:5" hidden="1" x14ac:dyDescent="0.25">
      <c r="A9094">
        <v>770</v>
      </c>
      <c r="B9094" t="s">
        <v>2162</v>
      </c>
      <c r="C9094" t="s">
        <v>9466</v>
      </c>
      <c r="D9094">
        <v>0</v>
      </c>
      <c r="E9094">
        <v>150</v>
      </c>
    </row>
    <row r="9095" spans="1:5" hidden="1" x14ac:dyDescent="0.25">
      <c r="A9095">
        <v>1695</v>
      </c>
      <c r="B9095" t="s">
        <v>25</v>
      </c>
      <c r="C9095" t="s">
        <v>9467</v>
      </c>
      <c r="D9095">
        <v>0</v>
      </c>
      <c r="E9095">
        <v>150</v>
      </c>
    </row>
    <row r="9096" spans="1:5" hidden="1" x14ac:dyDescent="0.25">
      <c r="A9096">
        <v>2236</v>
      </c>
      <c r="B9096" t="s">
        <v>90</v>
      </c>
      <c r="C9096" t="s">
        <v>9468</v>
      </c>
      <c r="D9096">
        <v>0</v>
      </c>
      <c r="E9096">
        <v>150</v>
      </c>
    </row>
    <row r="9097" spans="1:5" hidden="1" x14ac:dyDescent="0.25">
      <c r="A9097">
        <v>543</v>
      </c>
      <c r="B9097" t="s">
        <v>2333</v>
      </c>
      <c r="C9097" t="s">
        <v>9469</v>
      </c>
      <c r="D9097">
        <v>0</v>
      </c>
      <c r="E9097">
        <v>150</v>
      </c>
    </row>
    <row r="9098" spans="1:5" hidden="1" x14ac:dyDescent="0.25">
      <c r="A9098">
        <v>1541</v>
      </c>
      <c r="B9098" t="s">
        <v>955</v>
      </c>
      <c r="C9098" t="s">
        <v>9470</v>
      </c>
      <c r="D9098">
        <v>0</v>
      </c>
      <c r="E9098">
        <v>150</v>
      </c>
    </row>
    <row r="9099" spans="1:5" hidden="1" x14ac:dyDescent="0.25">
      <c r="A9099">
        <v>1876</v>
      </c>
      <c r="B9099" t="s">
        <v>57</v>
      </c>
      <c r="C9099" t="s">
        <v>9471</v>
      </c>
      <c r="D9099">
        <v>0</v>
      </c>
      <c r="E9099">
        <v>150</v>
      </c>
    </row>
    <row r="9100" spans="1:5" hidden="1" x14ac:dyDescent="0.25">
      <c r="A9100">
        <v>1237</v>
      </c>
      <c r="B9100" t="s">
        <v>15</v>
      </c>
      <c r="C9100" t="s">
        <v>9472</v>
      </c>
      <c r="D9100">
        <v>0</v>
      </c>
      <c r="E9100">
        <v>150</v>
      </c>
    </row>
    <row r="9101" spans="1:5" hidden="1" x14ac:dyDescent="0.25">
      <c r="A9101">
        <v>1111</v>
      </c>
      <c r="B9101" t="s">
        <v>30</v>
      </c>
      <c r="C9101" t="s">
        <v>9473</v>
      </c>
      <c r="D9101">
        <v>0</v>
      </c>
      <c r="E9101">
        <v>150</v>
      </c>
    </row>
    <row r="9102" spans="1:5" hidden="1" x14ac:dyDescent="0.25">
      <c r="A9102">
        <v>1876</v>
      </c>
      <c r="B9102" t="s">
        <v>57</v>
      </c>
      <c r="C9102" t="s">
        <v>9474</v>
      </c>
      <c r="D9102">
        <v>0</v>
      </c>
      <c r="E9102">
        <v>150</v>
      </c>
    </row>
    <row r="9103" spans="1:5" hidden="1" x14ac:dyDescent="0.25">
      <c r="A9103">
        <v>2219</v>
      </c>
      <c r="B9103" t="s">
        <v>396</v>
      </c>
      <c r="C9103" t="s">
        <v>9475</v>
      </c>
      <c r="D9103">
        <v>0</v>
      </c>
      <c r="E9103">
        <v>150</v>
      </c>
    </row>
    <row r="9104" spans="1:5" hidden="1" x14ac:dyDescent="0.25">
      <c r="A9104">
        <v>414</v>
      </c>
      <c r="B9104" t="s">
        <v>49</v>
      </c>
      <c r="C9104" t="s">
        <v>9476</v>
      </c>
      <c r="D9104">
        <v>0</v>
      </c>
      <c r="E9104">
        <v>150</v>
      </c>
    </row>
    <row r="9105" spans="1:5" hidden="1" x14ac:dyDescent="0.25">
      <c r="A9105">
        <v>2115</v>
      </c>
      <c r="B9105" t="s">
        <v>35</v>
      </c>
      <c r="C9105" t="s">
        <v>9477</v>
      </c>
      <c r="D9105">
        <v>0</v>
      </c>
      <c r="E9105">
        <v>150</v>
      </c>
    </row>
    <row r="9106" spans="1:5" hidden="1" x14ac:dyDescent="0.25">
      <c r="A9106">
        <v>1860</v>
      </c>
      <c r="B9106" t="s">
        <v>348</v>
      </c>
      <c r="C9106" t="s">
        <v>9478</v>
      </c>
      <c r="D9106">
        <v>0</v>
      </c>
      <c r="E9106">
        <v>150</v>
      </c>
    </row>
    <row r="9107" spans="1:5" hidden="1" x14ac:dyDescent="0.25">
      <c r="A9107">
        <v>2236</v>
      </c>
      <c r="B9107" t="s">
        <v>90</v>
      </c>
      <c r="C9107" t="s">
        <v>9479</v>
      </c>
      <c r="D9107">
        <v>0</v>
      </c>
      <c r="E9107">
        <v>150</v>
      </c>
    </row>
    <row r="9108" spans="1:5" hidden="1" x14ac:dyDescent="0.25">
      <c r="A9108">
        <v>587</v>
      </c>
      <c r="B9108" t="s">
        <v>289</v>
      </c>
      <c r="C9108" t="s">
        <v>9480</v>
      </c>
      <c r="D9108">
        <v>0</v>
      </c>
      <c r="E9108">
        <v>150</v>
      </c>
    </row>
    <row r="9109" spans="1:5" hidden="1" x14ac:dyDescent="0.25">
      <c r="A9109">
        <v>2229</v>
      </c>
      <c r="B9109" t="s">
        <v>9481</v>
      </c>
      <c r="C9109" t="s">
        <v>9482</v>
      </c>
      <c r="D9109">
        <v>0</v>
      </c>
      <c r="E9109">
        <v>150</v>
      </c>
    </row>
    <row r="9110" spans="1:5" hidden="1" x14ac:dyDescent="0.25">
      <c r="A9110">
        <v>958</v>
      </c>
      <c r="B9110" t="s">
        <v>1561</v>
      </c>
      <c r="C9110" t="s">
        <v>9483</v>
      </c>
      <c r="D9110">
        <v>0</v>
      </c>
      <c r="E9110">
        <v>150</v>
      </c>
    </row>
    <row r="9111" spans="1:5" hidden="1" x14ac:dyDescent="0.25">
      <c r="A9111">
        <v>846</v>
      </c>
      <c r="B9111" t="s">
        <v>344</v>
      </c>
      <c r="C9111" t="s">
        <v>9484</v>
      </c>
      <c r="D9111">
        <v>0</v>
      </c>
      <c r="E9111">
        <v>150</v>
      </c>
    </row>
    <row r="9112" spans="1:5" hidden="1" x14ac:dyDescent="0.25">
      <c r="A9112">
        <v>2299</v>
      </c>
      <c r="B9112" t="s">
        <v>338</v>
      </c>
      <c r="C9112" t="s">
        <v>9485</v>
      </c>
      <c r="D9112">
        <v>0</v>
      </c>
      <c r="E9112">
        <v>150</v>
      </c>
    </row>
    <row r="9113" spans="1:5" hidden="1" x14ac:dyDescent="0.25">
      <c r="A9113">
        <v>582</v>
      </c>
      <c r="B9113" t="s">
        <v>1644</v>
      </c>
      <c r="C9113" t="s">
        <v>9486</v>
      </c>
      <c r="D9113">
        <v>0</v>
      </c>
      <c r="E9113">
        <v>150</v>
      </c>
    </row>
    <row r="9114" spans="1:5" hidden="1" x14ac:dyDescent="0.25">
      <c r="A9114">
        <v>1383</v>
      </c>
      <c r="B9114" t="s">
        <v>569</v>
      </c>
      <c r="C9114" t="s">
        <v>9487</v>
      </c>
      <c r="D9114">
        <v>0</v>
      </c>
      <c r="E9114">
        <v>150</v>
      </c>
    </row>
    <row r="9115" spans="1:5" hidden="1" x14ac:dyDescent="0.25">
      <c r="A9115">
        <v>1128</v>
      </c>
      <c r="B9115" t="s">
        <v>494</v>
      </c>
      <c r="C9115" t="s">
        <v>9488</v>
      </c>
      <c r="D9115">
        <v>0</v>
      </c>
      <c r="E9115">
        <v>150</v>
      </c>
    </row>
    <row r="9116" spans="1:5" hidden="1" x14ac:dyDescent="0.25">
      <c r="A9116">
        <v>1501</v>
      </c>
      <c r="B9116" t="s">
        <v>118</v>
      </c>
      <c r="C9116" t="s">
        <v>9489</v>
      </c>
      <c r="D9116">
        <v>0</v>
      </c>
      <c r="E9116">
        <v>150</v>
      </c>
    </row>
    <row r="9117" spans="1:5" hidden="1" x14ac:dyDescent="0.25">
      <c r="A9117">
        <v>414</v>
      </c>
      <c r="B9117" t="s">
        <v>49</v>
      </c>
      <c r="C9117" t="s">
        <v>9490</v>
      </c>
      <c r="D9117">
        <v>0</v>
      </c>
      <c r="E9117">
        <v>150</v>
      </c>
    </row>
    <row r="9118" spans="1:5" hidden="1" x14ac:dyDescent="0.25">
      <c r="A9118">
        <v>893</v>
      </c>
      <c r="B9118" t="s">
        <v>80</v>
      </c>
      <c r="C9118" t="s">
        <v>9491</v>
      </c>
      <c r="D9118">
        <v>0</v>
      </c>
      <c r="E9118">
        <v>150</v>
      </c>
    </row>
    <row r="9119" spans="1:5" hidden="1" x14ac:dyDescent="0.25">
      <c r="A9119">
        <v>854</v>
      </c>
      <c r="B9119" t="s">
        <v>3183</v>
      </c>
      <c r="C9119" t="s">
        <v>9492</v>
      </c>
      <c r="D9119">
        <v>0</v>
      </c>
      <c r="E9119">
        <v>150</v>
      </c>
    </row>
    <row r="9120" spans="1:5" hidden="1" x14ac:dyDescent="0.25">
      <c r="A9120">
        <v>283</v>
      </c>
      <c r="B9120" t="s">
        <v>105</v>
      </c>
      <c r="C9120" t="s">
        <v>9493</v>
      </c>
      <c r="D9120">
        <v>0</v>
      </c>
      <c r="E9120">
        <v>150</v>
      </c>
    </row>
    <row r="9121" spans="1:5" hidden="1" x14ac:dyDescent="0.25">
      <c r="A9121">
        <v>2274</v>
      </c>
      <c r="B9121" t="s">
        <v>1483</v>
      </c>
      <c r="C9121" t="s">
        <v>9494</v>
      </c>
      <c r="D9121">
        <v>0</v>
      </c>
      <c r="E9121">
        <v>150</v>
      </c>
    </row>
    <row r="9122" spans="1:5" hidden="1" x14ac:dyDescent="0.25">
      <c r="A9122">
        <v>2176</v>
      </c>
      <c r="B9122" t="s">
        <v>66</v>
      </c>
      <c r="C9122" t="s">
        <v>9495</v>
      </c>
      <c r="D9122">
        <v>0</v>
      </c>
      <c r="E9122">
        <v>150</v>
      </c>
    </row>
    <row r="9123" spans="1:5" hidden="1" x14ac:dyDescent="0.25">
      <c r="A9123">
        <v>319</v>
      </c>
      <c r="B9123" t="s">
        <v>150</v>
      </c>
      <c r="C9123" t="s">
        <v>9496</v>
      </c>
      <c r="D9123">
        <v>0</v>
      </c>
      <c r="E9123">
        <v>150</v>
      </c>
    </row>
    <row r="9124" spans="1:5" hidden="1" x14ac:dyDescent="0.25">
      <c r="A9124">
        <v>23</v>
      </c>
      <c r="B9124" t="s">
        <v>1952</v>
      </c>
      <c r="C9124" t="s">
        <v>9497</v>
      </c>
      <c r="D9124">
        <v>0</v>
      </c>
      <c r="E9124">
        <v>150</v>
      </c>
    </row>
    <row r="9125" spans="1:5" hidden="1" x14ac:dyDescent="0.25">
      <c r="A9125">
        <v>2294</v>
      </c>
      <c r="B9125" t="s">
        <v>71</v>
      </c>
      <c r="C9125" t="s">
        <v>9498</v>
      </c>
      <c r="D9125">
        <v>0</v>
      </c>
      <c r="E9125">
        <v>151</v>
      </c>
    </row>
    <row r="9126" spans="1:5" hidden="1" x14ac:dyDescent="0.25">
      <c r="A9126">
        <v>1875</v>
      </c>
      <c r="B9126" t="s">
        <v>107</v>
      </c>
      <c r="C9126" t="s">
        <v>9499</v>
      </c>
      <c r="D9126">
        <v>0</v>
      </c>
      <c r="E9126">
        <v>151</v>
      </c>
    </row>
    <row r="9127" spans="1:5" hidden="1" x14ac:dyDescent="0.25">
      <c r="A9127">
        <v>153</v>
      </c>
      <c r="B9127" t="s">
        <v>523</v>
      </c>
      <c r="C9127" t="s">
        <v>9500</v>
      </c>
      <c r="D9127">
        <v>0</v>
      </c>
      <c r="E9127">
        <v>151</v>
      </c>
    </row>
    <row r="9128" spans="1:5" hidden="1" x14ac:dyDescent="0.25">
      <c r="A9128">
        <v>1111</v>
      </c>
      <c r="B9128" t="s">
        <v>30</v>
      </c>
      <c r="C9128" t="s">
        <v>9501</v>
      </c>
      <c r="D9128">
        <v>0</v>
      </c>
      <c r="E9128">
        <v>151</v>
      </c>
    </row>
    <row r="9129" spans="1:5" hidden="1" x14ac:dyDescent="0.25">
      <c r="A9129">
        <v>2226</v>
      </c>
      <c r="B9129" t="s">
        <v>2444</v>
      </c>
      <c r="C9129" t="s">
        <v>9502</v>
      </c>
      <c r="D9129">
        <v>0</v>
      </c>
      <c r="E9129">
        <v>151</v>
      </c>
    </row>
    <row r="9130" spans="1:5" hidden="1" x14ac:dyDescent="0.25">
      <c r="A9130">
        <v>1317</v>
      </c>
      <c r="B9130" t="s">
        <v>825</v>
      </c>
      <c r="C9130" t="s">
        <v>9503</v>
      </c>
      <c r="D9130">
        <v>0</v>
      </c>
      <c r="E9130">
        <v>151</v>
      </c>
    </row>
    <row r="9131" spans="1:5" hidden="1" x14ac:dyDescent="0.25">
      <c r="A9131">
        <v>96</v>
      </c>
      <c r="B9131" t="s">
        <v>310</v>
      </c>
      <c r="C9131" t="s">
        <v>12859</v>
      </c>
      <c r="D9131">
        <v>0</v>
      </c>
      <c r="E9131">
        <v>0</v>
      </c>
    </row>
    <row r="9132" spans="1:5" hidden="1" x14ac:dyDescent="0.25">
      <c r="A9132">
        <v>1317</v>
      </c>
      <c r="B9132" t="s">
        <v>825</v>
      </c>
      <c r="C9132" t="s">
        <v>9504</v>
      </c>
      <c r="D9132">
        <v>0</v>
      </c>
      <c r="E9132">
        <v>151</v>
      </c>
    </row>
    <row r="9133" spans="1:5" hidden="1" x14ac:dyDescent="0.25">
      <c r="A9133">
        <v>1876</v>
      </c>
      <c r="B9133" t="s">
        <v>57</v>
      </c>
      <c r="C9133" t="s">
        <v>9505</v>
      </c>
      <c r="D9133">
        <v>0</v>
      </c>
      <c r="E9133">
        <v>151</v>
      </c>
    </row>
    <row r="9134" spans="1:5" hidden="1" x14ac:dyDescent="0.25">
      <c r="A9134">
        <v>171</v>
      </c>
      <c r="B9134" t="s">
        <v>186</v>
      </c>
      <c r="C9134" t="s">
        <v>9506</v>
      </c>
      <c r="D9134">
        <v>0</v>
      </c>
      <c r="E9134">
        <v>151</v>
      </c>
    </row>
    <row r="9135" spans="1:5" hidden="1" x14ac:dyDescent="0.25">
      <c r="A9135">
        <v>1876</v>
      </c>
      <c r="B9135" t="s">
        <v>57</v>
      </c>
      <c r="C9135" t="s">
        <v>9507</v>
      </c>
      <c r="D9135">
        <v>0</v>
      </c>
      <c r="E9135">
        <v>151</v>
      </c>
    </row>
    <row r="9136" spans="1:5" hidden="1" x14ac:dyDescent="0.25">
      <c r="A9136">
        <v>365</v>
      </c>
      <c r="B9136" t="s">
        <v>109</v>
      </c>
      <c r="C9136" t="s">
        <v>9508</v>
      </c>
      <c r="D9136">
        <v>0</v>
      </c>
      <c r="E9136">
        <v>151</v>
      </c>
    </row>
    <row r="9137" spans="1:5" hidden="1" x14ac:dyDescent="0.25">
      <c r="A9137">
        <v>1968</v>
      </c>
      <c r="B9137" t="s">
        <v>849</v>
      </c>
      <c r="C9137" t="s">
        <v>9509</v>
      </c>
      <c r="D9137">
        <v>0</v>
      </c>
      <c r="E9137">
        <v>151</v>
      </c>
    </row>
    <row r="9138" spans="1:5" hidden="1" x14ac:dyDescent="0.25">
      <c r="A9138">
        <v>1111</v>
      </c>
      <c r="B9138" t="s">
        <v>30</v>
      </c>
      <c r="C9138" t="s">
        <v>9510</v>
      </c>
      <c r="D9138">
        <v>0</v>
      </c>
      <c r="E9138">
        <v>151</v>
      </c>
    </row>
    <row r="9139" spans="1:5" hidden="1" x14ac:dyDescent="0.25">
      <c r="A9139">
        <v>1111</v>
      </c>
      <c r="B9139" t="s">
        <v>30</v>
      </c>
      <c r="C9139" t="s">
        <v>9511</v>
      </c>
      <c r="D9139">
        <v>0</v>
      </c>
      <c r="E9139">
        <v>151</v>
      </c>
    </row>
    <row r="9140" spans="1:5" hidden="1" x14ac:dyDescent="0.25">
      <c r="A9140">
        <v>414</v>
      </c>
      <c r="B9140" t="s">
        <v>49</v>
      </c>
      <c r="C9140" t="s">
        <v>9512</v>
      </c>
      <c r="D9140">
        <v>0</v>
      </c>
      <c r="E9140">
        <v>151</v>
      </c>
    </row>
    <row r="9141" spans="1:5" hidden="1" x14ac:dyDescent="0.25">
      <c r="A9141">
        <v>2189</v>
      </c>
      <c r="B9141" t="s">
        <v>37</v>
      </c>
      <c r="C9141" t="s">
        <v>9513</v>
      </c>
      <c r="D9141">
        <v>0</v>
      </c>
      <c r="E9141">
        <v>151</v>
      </c>
    </row>
    <row r="9142" spans="1:5" hidden="1" x14ac:dyDescent="0.25">
      <c r="A9142">
        <v>1963</v>
      </c>
      <c r="B9142" t="s">
        <v>2541</v>
      </c>
      <c r="C9142" t="s">
        <v>9514</v>
      </c>
      <c r="D9142">
        <v>0</v>
      </c>
      <c r="E9142">
        <v>151</v>
      </c>
    </row>
    <row r="9143" spans="1:5" hidden="1" x14ac:dyDescent="0.25">
      <c r="A9143">
        <v>301</v>
      </c>
      <c r="B9143" t="s">
        <v>1630</v>
      </c>
      <c r="C9143" t="s">
        <v>9515</v>
      </c>
      <c r="D9143">
        <v>0</v>
      </c>
      <c r="E9143">
        <v>151</v>
      </c>
    </row>
    <row r="9144" spans="1:5" hidden="1" x14ac:dyDescent="0.25">
      <c r="A9144">
        <v>2291</v>
      </c>
      <c r="B9144" t="s">
        <v>86</v>
      </c>
      <c r="C9144" t="s">
        <v>9516</v>
      </c>
      <c r="D9144">
        <v>0</v>
      </c>
      <c r="E9144">
        <v>151</v>
      </c>
    </row>
    <row r="9145" spans="1:5" hidden="1" x14ac:dyDescent="0.25">
      <c r="A9145">
        <v>75</v>
      </c>
      <c r="B9145" t="s">
        <v>5</v>
      </c>
      <c r="C9145" t="s">
        <v>9517</v>
      </c>
      <c r="D9145">
        <v>0</v>
      </c>
      <c r="E9145">
        <v>151</v>
      </c>
    </row>
    <row r="9146" spans="1:5" hidden="1" x14ac:dyDescent="0.25">
      <c r="A9146">
        <v>1040</v>
      </c>
      <c r="B9146" t="s">
        <v>1898</v>
      </c>
      <c r="C9146" t="s">
        <v>9518</v>
      </c>
      <c r="D9146">
        <v>0</v>
      </c>
      <c r="E9146">
        <v>151</v>
      </c>
    </row>
    <row r="9147" spans="1:5" hidden="1" x14ac:dyDescent="0.25">
      <c r="A9147">
        <v>513</v>
      </c>
      <c r="B9147" t="s">
        <v>61</v>
      </c>
      <c r="C9147" t="s">
        <v>9519</v>
      </c>
      <c r="D9147">
        <v>0</v>
      </c>
      <c r="E9147">
        <v>151</v>
      </c>
    </row>
    <row r="9148" spans="1:5" hidden="1" x14ac:dyDescent="0.25">
      <c r="A9148">
        <v>1864</v>
      </c>
      <c r="B9148" t="s">
        <v>254</v>
      </c>
      <c r="C9148" t="s">
        <v>9520</v>
      </c>
      <c r="D9148">
        <v>0</v>
      </c>
      <c r="E9148">
        <v>151</v>
      </c>
    </row>
    <row r="9149" spans="1:5" hidden="1" x14ac:dyDescent="0.25">
      <c r="A9149">
        <v>1894</v>
      </c>
      <c r="B9149" t="s">
        <v>286</v>
      </c>
      <c r="C9149" t="s">
        <v>9521</v>
      </c>
      <c r="D9149">
        <v>0</v>
      </c>
      <c r="E9149">
        <v>151</v>
      </c>
    </row>
    <row r="9150" spans="1:5" hidden="1" x14ac:dyDescent="0.25">
      <c r="A9150">
        <v>2115</v>
      </c>
      <c r="B9150" t="s">
        <v>35</v>
      </c>
      <c r="C9150" t="s">
        <v>9522</v>
      </c>
      <c r="D9150">
        <v>0</v>
      </c>
      <c r="E9150">
        <v>151</v>
      </c>
    </row>
    <row r="9151" spans="1:5" hidden="1" x14ac:dyDescent="0.25">
      <c r="A9151">
        <v>1355</v>
      </c>
      <c r="B9151" t="s">
        <v>449</v>
      </c>
      <c r="C9151" t="s">
        <v>9523</v>
      </c>
      <c r="D9151">
        <v>0</v>
      </c>
      <c r="E9151">
        <v>151</v>
      </c>
    </row>
    <row r="9152" spans="1:5" hidden="1" x14ac:dyDescent="0.25">
      <c r="A9152">
        <v>2289</v>
      </c>
      <c r="B9152" t="s">
        <v>471</v>
      </c>
      <c r="C9152" t="s">
        <v>9524</v>
      </c>
      <c r="D9152">
        <v>0</v>
      </c>
      <c r="E9152">
        <v>151</v>
      </c>
    </row>
    <row r="9153" spans="1:5" hidden="1" x14ac:dyDescent="0.25">
      <c r="A9153">
        <v>2033</v>
      </c>
      <c r="B9153" t="s">
        <v>4167</v>
      </c>
      <c r="C9153" t="s">
        <v>9525</v>
      </c>
      <c r="D9153">
        <v>0</v>
      </c>
      <c r="E9153">
        <v>151</v>
      </c>
    </row>
    <row r="9154" spans="1:5" hidden="1" x14ac:dyDescent="0.25">
      <c r="A9154">
        <v>1875</v>
      </c>
      <c r="B9154" t="s">
        <v>107</v>
      </c>
      <c r="C9154" t="s">
        <v>9526</v>
      </c>
      <c r="D9154">
        <v>0</v>
      </c>
      <c r="E9154">
        <v>151</v>
      </c>
    </row>
    <row r="9155" spans="1:5" hidden="1" x14ac:dyDescent="0.25">
      <c r="A9155">
        <v>1138</v>
      </c>
      <c r="B9155" t="s">
        <v>9100</v>
      </c>
      <c r="C9155" t="s">
        <v>9527</v>
      </c>
      <c r="D9155">
        <v>0</v>
      </c>
      <c r="E9155">
        <v>151</v>
      </c>
    </row>
    <row r="9156" spans="1:5" hidden="1" x14ac:dyDescent="0.25">
      <c r="A9156">
        <v>1025</v>
      </c>
      <c r="B9156" t="s">
        <v>413</v>
      </c>
      <c r="C9156" t="s">
        <v>9528</v>
      </c>
      <c r="D9156">
        <v>0</v>
      </c>
      <c r="E9156">
        <v>151</v>
      </c>
    </row>
    <row r="9157" spans="1:5" hidden="1" x14ac:dyDescent="0.25">
      <c r="A9157">
        <v>2115</v>
      </c>
      <c r="B9157" t="s">
        <v>35</v>
      </c>
      <c r="C9157" t="s">
        <v>9529</v>
      </c>
      <c r="D9157">
        <v>0</v>
      </c>
      <c r="E9157">
        <v>151</v>
      </c>
    </row>
    <row r="9158" spans="1:5" hidden="1" x14ac:dyDescent="0.25">
      <c r="A9158">
        <v>2310</v>
      </c>
      <c r="B9158" t="s">
        <v>829</v>
      </c>
      <c r="C9158" t="s">
        <v>9530</v>
      </c>
      <c r="D9158">
        <v>0</v>
      </c>
      <c r="E9158">
        <v>151</v>
      </c>
    </row>
    <row r="9159" spans="1:5" hidden="1" x14ac:dyDescent="0.25">
      <c r="A9159">
        <v>405</v>
      </c>
      <c r="B9159" t="s">
        <v>189</v>
      </c>
      <c r="C9159" t="s">
        <v>9531</v>
      </c>
      <c r="D9159">
        <v>0</v>
      </c>
      <c r="E9159">
        <v>151</v>
      </c>
    </row>
    <row r="9160" spans="1:5" hidden="1" x14ac:dyDescent="0.25">
      <c r="A9160">
        <v>2115</v>
      </c>
      <c r="B9160" t="s">
        <v>35</v>
      </c>
      <c r="C9160" t="s">
        <v>9532</v>
      </c>
      <c r="D9160">
        <v>0</v>
      </c>
      <c r="E9160">
        <v>151</v>
      </c>
    </row>
    <row r="9161" spans="1:5" hidden="1" x14ac:dyDescent="0.25">
      <c r="A9161">
        <v>1834</v>
      </c>
      <c r="B9161" t="s">
        <v>3934</v>
      </c>
      <c r="C9161" t="s">
        <v>9533</v>
      </c>
      <c r="D9161">
        <v>0</v>
      </c>
      <c r="E9161">
        <v>151</v>
      </c>
    </row>
    <row r="9162" spans="1:5" hidden="1" x14ac:dyDescent="0.25">
      <c r="A9162">
        <v>1046</v>
      </c>
      <c r="B9162" t="s">
        <v>136</v>
      </c>
      <c r="C9162" t="s">
        <v>9534</v>
      </c>
      <c r="D9162">
        <v>0</v>
      </c>
      <c r="E9162">
        <v>151</v>
      </c>
    </row>
    <row r="9163" spans="1:5" hidden="1" x14ac:dyDescent="0.25">
      <c r="A9163">
        <v>184</v>
      </c>
      <c r="B9163" t="s">
        <v>2331</v>
      </c>
      <c r="C9163" t="s">
        <v>9535</v>
      </c>
      <c r="D9163">
        <v>0</v>
      </c>
      <c r="E9163">
        <v>151</v>
      </c>
    </row>
    <row r="9164" spans="1:5" hidden="1" x14ac:dyDescent="0.25">
      <c r="A9164">
        <v>1505</v>
      </c>
      <c r="B9164" t="s">
        <v>224</v>
      </c>
      <c r="C9164" t="s">
        <v>9536</v>
      </c>
      <c r="D9164">
        <v>0</v>
      </c>
      <c r="E9164">
        <v>151</v>
      </c>
    </row>
    <row r="9165" spans="1:5" hidden="1" x14ac:dyDescent="0.25">
      <c r="A9165">
        <v>1894</v>
      </c>
      <c r="B9165" t="s">
        <v>286</v>
      </c>
      <c r="C9165" t="s">
        <v>9537</v>
      </c>
      <c r="D9165">
        <v>0</v>
      </c>
      <c r="E9165">
        <v>151</v>
      </c>
    </row>
    <row r="9166" spans="1:5" hidden="1" x14ac:dyDescent="0.25">
      <c r="A9166">
        <v>75</v>
      </c>
      <c r="B9166" t="s">
        <v>5</v>
      </c>
      <c r="C9166" t="s">
        <v>9538</v>
      </c>
      <c r="D9166">
        <v>0</v>
      </c>
      <c r="E9166">
        <v>151</v>
      </c>
    </row>
    <row r="9167" spans="1:5" hidden="1" x14ac:dyDescent="0.25">
      <c r="A9167">
        <v>2174</v>
      </c>
      <c r="B9167" t="s">
        <v>1850</v>
      </c>
      <c r="C9167" t="s">
        <v>9539</v>
      </c>
      <c r="D9167">
        <v>0</v>
      </c>
      <c r="E9167">
        <v>152</v>
      </c>
    </row>
    <row r="9168" spans="1:5" hidden="1" x14ac:dyDescent="0.25">
      <c r="A9168">
        <v>1237</v>
      </c>
      <c r="B9168" t="s">
        <v>15</v>
      </c>
      <c r="C9168" t="s">
        <v>9540</v>
      </c>
      <c r="D9168">
        <v>0</v>
      </c>
      <c r="E9168">
        <v>152</v>
      </c>
    </row>
    <row r="9169" spans="1:5" hidden="1" x14ac:dyDescent="0.25">
      <c r="A9169">
        <v>1875</v>
      </c>
      <c r="B9169" t="s">
        <v>107</v>
      </c>
      <c r="C9169" t="s">
        <v>9541</v>
      </c>
      <c r="D9169">
        <v>0</v>
      </c>
      <c r="E9169">
        <v>152</v>
      </c>
    </row>
    <row r="9170" spans="1:5" hidden="1" x14ac:dyDescent="0.25">
      <c r="A9170">
        <v>513</v>
      </c>
      <c r="B9170" t="s">
        <v>61</v>
      </c>
      <c r="C9170" t="s">
        <v>9542</v>
      </c>
      <c r="D9170">
        <v>0</v>
      </c>
      <c r="E9170">
        <v>152</v>
      </c>
    </row>
    <row r="9171" spans="1:5" hidden="1" x14ac:dyDescent="0.25">
      <c r="A9171">
        <v>265</v>
      </c>
      <c r="B9171" t="s">
        <v>256</v>
      </c>
      <c r="C9171" t="s">
        <v>9543</v>
      </c>
      <c r="D9171">
        <v>0</v>
      </c>
      <c r="E9171">
        <v>152</v>
      </c>
    </row>
    <row r="9172" spans="1:5" hidden="1" x14ac:dyDescent="0.25">
      <c r="A9172">
        <v>2294</v>
      </c>
      <c r="B9172" t="s">
        <v>71</v>
      </c>
      <c r="C9172" t="s">
        <v>9544</v>
      </c>
      <c r="D9172">
        <v>0</v>
      </c>
      <c r="E9172">
        <v>152</v>
      </c>
    </row>
    <row r="9173" spans="1:5" hidden="1" x14ac:dyDescent="0.25">
      <c r="A9173">
        <v>212</v>
      </c>
      <c r="B9173" t="s">
        <v>111</v>
      </c>
      <c r="C9173" t="s">
        <v>9545</v>
      </c>
      <c r="D9173">
        <v>0</v>
      </c>
      <c r="E9173">
        <v>152</v>
      </c>
    </row>
    <row r="9174" spans="1:5" hidden="1" x14ac:dyDescent="0.25">
      <c r="A9174">
        <v>1398</v>
      </c>
      <c r="B9174" t="s">
        <v>9546</v>
      </c>
      <c r="C9174" t="s">
        <v>9547</v>
      </c>
      <c r="D9174">
        <v>0</v>
      </c>
      <c r="E9174">
        <v>152</v>
      </c>
    </row>
    <row r="9175" spans="1:5" hidden="1" x14ac:dyDescent="0.25">
      <c r="A9175">
        <v>1111</v>
      </c>
      <c r="B9175" t="s">
        <v>30</v>
      </c>
      <c r="C9175" t="s">
        <v>12860</v>
      </c>
      <c r="D9175">
        <v>0</v>
      </c>
      <c r="E9175">
        <v>0</v>
      </c>
    </row>
    <row r="9176" spans="1:5" hidden="1" x14ac:dyDescent="0.25">
      <c r="A9176">
        <v>212</v>
      </c>
      <c r="B9176" t="s">
        <v>111</v>
      </c>
      <c r="C9176" t="s">
        <v>9548</v>
      </c>
      <c r="D9176">
        <v>0</v>
      </c>
      <c r="E9176">
        <v>152</v>
      </c>
    </row>
    <row r="9177" spans="1:5" hidden="1" x14ac:dyDescent="0.25">
      <c r="A9177">
        <v>1098</v>
      </c>
      <c r="B9177" t="s">
        <v>502</v>
      </c>
      <c r="C9177" t="s">
        <v>9549</v>
      </c>
      <c r="D9177">
        <v>0</v>
      </c>
      <c r="E9177">
        <v>152</v>
      </c>
    </row>
    <row r="9178" spans="1:5" hidden="1" x14ac:dyDescent="0.25">
      <c r="A9178">
        <v>1968</v>
      </c>
      <c r="B9178" t="s">
        <v>849</v>
      </c>
      <c r="C9178" t="s">
        <v>9550</v>
      </c>
      <c r="D9178">
        <v>0</v>
      </c>
      <c r="E9178">
        <v>152</v>
      </c>
    </row>
    <row r="9179" spans="1:5" hidden="1" x14ac:dyDescent="0.25">
      <c r="A9179">
        <v>1111</v>
      </c>
      <c r="B9179" t="s">
        <v>30</v>
      </c>
      <c r="C9179" t="s">
        <v>9551</v>
      </c>
      <c r="D9179">
        <v>0</v>
      </c>
      <c r="E9179">
        <v>152</v>
      </c>
    </row>
    <row r="9180" spans="1:5" hidden="1" x14ac:dyDescent="0.25">
      <c r="A9180">
        <v>893</v>
      </c>
      <c r="B9180" t="s">
        <v>80</v>
      </c>
      <c r="C9180" t="s">
        <v>9552</v>
      </c>
      <c r="D9180">
        <v>0</v>
      </c>
      <c r="E9180">
        <v>152</v>
      </c>
    </row>
    <row r="9181" spans="1:5" hidden="1" x14ac:dyDescent="0.25">
      <c r="A9181">
        <v>509</v>
      </c>
      <c r="B9181" t="s">
        <v>5247</v>
      </c>
      <c r="C9181" t="s">
        <v>9553</v>
      </c>
      <c r="D9181">
        <v>0</v>
      </c>
      <c r="E9181">
        <v>152</v>
      </c>
    </row>
    <row r="9182" spans="1:5" hidden="1" x14ac:dyDescent="0.25">
      <c r="A9182">
        <v>1727</v>
      </c>
      <c r="B9182" t="s">
        <v>70</v>
      </c>
      <c r="C9182" t="s">
        <v>9554</v>
      </c>
      <c r="D9182">
        <v>0</v>
      </c>
      <c r="E9182">
        <v>152</v>
      </c>
    </row>
    <row r="9183" spans="1:5" hidden="1" x14ac:dyDescent="0.25">
      <c r="A9183">
        <v>2033</v>
      </c>
      <c r="B9183" t="s">
        <v>4167</v>
      </c>
      <c r="C9183" t="s">
        <v>9555</v>
      </c>
      <c r="D9183">
        <v>0</v>
      </c>
      <c r="E9183">
        <v>152</v>
      </c>
    </row>
    <row r="9184" spans="1:5" hidden="1" x14ac:dyDescent="0.25">
      <c r="A9184">
        <v>432</v>
      </c>
      <c r="B9184" t="s">
        <v>815</v>
      </c>
      <c r="C9184" t="s">
        <v>9556</v>
      </c>
      <c r="D9184">
        <v>0</v>
      </c>
      <c r="E9184">
        <v>152</v>
      </c>
    </row>
    <row r="9185" spans="1:5" hidden="1" x14ac:dyDescent="0.25">
      <c r="A9185">
        <v>2209</v>
      </c>
      <c r="B9185" t="s">
        <v>101</v>
      </c>
      <c r="C9185" t="s">
        <v>9557</v>
      </c>
      <c r="D9185">
        <v>0</v>
      </c>
      <c r="E9185">
        <v>152</v>
      </c>
    </row>
    <row r="9186" spans="1:5" hidden="1" x14ac:dyDescent="0.25">
      <c r="A9186">
        <v>1876</v>
      </c>
      <c r="B9186" t="s">
        <v>57</v>
      </c>
      <c r="C9186" t="s">
        <v>9558</v>
      </c>
      <c r="D9186">
        <v>0</v>
      </c>
      <c r="E9186">
        <v>152</v>
      </c>
    </row>
    <row r="9187" spans="1:5" hidden="1" x14ac:dyDescent="0.25">
      <c r="A9187">
        <v>261</v>
      </c>
      <c r="B9187" t="s">
        <v>40</v>
      </c>
      <c r="C9187" t="s">
        <v>9559</v>
      </c>
      <c r="D9187">
        <v>0</v>
      </c>
      <c r="E9187">
        <v>152</v>
      </c>
    </row>
    <row r="9188" spans="1:5" hidden="1" x14ac:dyDescent="0.25">
      <c r="A9188">
        <v>574</v>
      </c>
      <c r="B9188" t="s">
        <v>976</v>
      </c>
      <c r="C9188" t="s">
        <v>9560</v>
      </c>
      <c r="D9188">
        <v>0</v>
      </c>
      <c r="E9188">
        <v>152</v>
      </c>
    </row>
    <row r="9189" spans="1:5" hidden="1" x14ac:dyDescent="0.25">
      <c r="A9189">
        <v>1695</v>
      </c>
      <c r="B9189" t="s">
        <v>25</v>
      </c>
      <c r="C9189" t="s">
        <v>9561</v>
      </c>
      <c r="D9189">
        <v>0</v>
      </c>
      <c r="E9189">
        <v>152</v>
      </c>
    </row>
    <row r="9190" spans="1:5" hidden="1" x14ac:dyDescent="0.25">
      <c r="A9190">
        <v>1048</v>
      </c>
      <c r="B9190" t="s">
        <v>670</v>
      </c>
      <c r="C9190" t="s">
        <v>9562</v>
      </c>
      <c r="D9190">
        <v>0</v>
      </c>
      <c r="E9190">
        <v>152</v>
      </c>
    </row>
    <row r="9191" spans="1:5" hidden="1" x14ac:dyDescent="0.25">
      <c r="A9191">
        <v>1695</v>
      </c>
      <c r="B9191" t="s">
        <v>25</v>
      </c>
      <c r="C9191" t="s">
        <v>9563</v>
      </c>
      <c r="D9191">
        <v>0</v>
      </c>
      <c r="E9191">
        <v>152</v>
      </c>
    </row>
    <row r="9192" spans="1:5" hidden="1" x14ac:dyDescent="0.25">
      <c r="A9192">
        <v>2294</v>
      </c>
      <c r="B9192" t="s">
        <v>71</v>
      </c>
      <c r="C9192" t="s">
        <v>9564</v>
      </c>
      <c r="D9192">
        <v>0</v>
      </c>
      <c r="E9192">
        <v>152</v>
      </c>
    </row>
    <row r="9193" spans="1:5" hidden="1" x14ac:dyDescent="0.25">
      <c r="A9193">
        <v>258</v>
      </c>
      <c r="B9193" t="s">
        <v>380</v>
      </c>
      <c r="C9193" t="s">
        <v>9565</v>
      </c>
      <c r="D9193">
        <v>0</v>
      </c>
      <c r="E9193">
        <v>152</v>
      </c>
    </row>
    <row r="9194" spans="1:5" hidden="1" x14ac:dyDescent="0.25">
      <c r="A9194">
        <v>261</v>
      </c>
      <c r="B9194" t="s">
        <v>40</v>
      </c>
      <c r="C9194" t="s">
        <v>9566</v>
      </c>
      <c r="D9194">
        <v>0</v>
      </c>
      <c r="E9194">
        <v>152</v>
      </c>
    </row>
    <row r="9195" spans="1:5" hidden="1" x14ac:dyDescent="0.25">
      <c r="A9195">
        <v>778</v>
      </c>
      <c r="B9195" t="s">
        <v>616</v>
      </c>
      <c r="C9195" t="s">
        <v>9567</v>
      </c>
      <c r="D9195">
        <v>0</v>
      </c>
      <c r="E9195">
        <v>152</v>
      </c>
    </row>
    <row r="9196" spans="1:5" hidden="1" x14ac:dyDescent="0.25">
      <c r="A9196">
        <v>513</v>
      </c>
      <c r="B9196" t="s">
        <v>61</v>
      </c>
      <c r="C9196" t="s">
        <v>9568</v>
      </c>
      <c r="D9196">
        <v>0</v>
      </c>
      <c r="E9196">
        <v>152</v>
      </c>
    </row>
    <row r="9197" spans="1:5" hidden="1" x14ac:dyDescent="0.25">
      <c r="A9197">
        <v>1111</v>
      </c>
      <c r="B9197" t="s">
        <v>30</v>
      </c>
      <c r="C9197" t="s">
        <v>9569</v>
      </c>
      <c r="D9197">
        <v>0</v>
      </c>
      <c r="E9197">
        <v>152</v>
      </c>
    </row>
    <row r="9198" spans="1:5" hidden="1" x14ac:dyDescent="0.25">
      <c r="A9198">
        <v>2176</v>
      </c>
      <c r="B9198" t="s">
        <v>66</v>
      </c>
      <c r="C9198" t="s">
        <v>9570</v>
      </c>
      <c r="D9198">
        <v>0</v>
      </c>
      <c r="E9198">
        <v>152</v>
      </c>
    </row>
    <row r="9199" spans="1:5" hidden="1" x14ac:dyDescent="0.25">
      <c r="A9199">
        <v>1464</v>
      </c>
      <c r="B9199" t="s">
        <v>55</v>
      </c>
      <c r="C9199" t="s">
        <v>9571</v>
      </c>
      <c r="D9199">
        <v>0</v>
      </c>
      <c r="E9199">
        <v>152</v>
      </c>
    </row>
    <row r="9200" spans="1:5" hidden="1" x14ac:dyDescent="0.25">
      <c r="A9200">
        <v>1875</v>
      </c>
      <c r="B9200" t="s">
        <v>107</v>
      </c>
      <c r="C9200" t="s">
        <v>9572</v>
      </c>
      <c r="D9200">
        <v>0</v>
      </c>
      <c r="E9200">
        <v>152</v>
      </c>
    </row>
    <row r="9201" spans="1:5" hidden="1" x14ac:dyDescent="0.25">
      <c r="A9201">
        <v>958</v>
      </c>
      <c r="B9201" t="s">
        <v>1561</v>
      </c>
      <c r="C9201" t="s">
        <v>9573</v>
      </c>
      <c r="D9201">
        <v>0</v>
      </c>
      <c r="E9201">
        <v>153</v>
      </c>
    </row>
    <row r="9202" spans="1:5" hidden="1" x14ac:dyDescent="0.25">
      <c r="A9202">
        <v>1253</v>
      </c>
      <c r="B9202" t="s">
        <v>205</v>
      </c>
      <c r="C9202" t="s">
        <v>9574</v>
      </c>
      <c r="D9202">
        <v>0</v>
      </c>
      <c r="E9202">
        <v>153</v>
      </c>
    </row>
    <row r="9203" spans="1:5" hidden="1" x14ac:dyDescent="0.25">
      <c r="A9203">
        <v>513</v>
      </c>
      <c r="B9203" t="s">
        <v>61</v>
      </c>
      <c r="C9203" t="s">
        <v>9575</v>
      </c>
      <c r="D9203">
        <v>0</v>
      </c>
      <c r="E9203">
        <v>153</v>
      </c>
    </row>
    <row r="9204" spans="1:5" x14ac:dyDescent="0.25">
      <c r="A9204">
        <v>184</v>
      </c>
      <c r="B9204" t="s">
        <v>2331</v>
      </c>
      <c r="C9204" t="s">
        <v>9576</v>
      </c>
      <c r="D9204" s="2">
        <v>1</v>
      </c>
      <c r="E9204">
        <v>153</v>
      </c>
    </row>
    <row r="9205" spans="1:5" hidden="1" x14ac:dyDescent="0.25">
      <c r="A9205">
        <v>2236</v>
      </c>
      <c r="B9205" t="s">
        <v>90</v>
      </c>
      <c r="C9205" t="s">
        <v>9577</v>
      </c>
      <c r="D9205">
        <v>0</v>
      </c>
      <c r="E9205">
        <v>153</v>
      </c>
    </row>
    <row r="9206" spans="1:5" hidden="1" x14ac:dyDescent="0.25">
      <c r="A9206">
        <v>1383</v>
      </c>
      <c r="B9206" t="s">
        <v>569</v>
      </c>
      <c r="C9206" t="s">
        <v>9578</v>
      </c>
      <c r="D9206">
        <v>0</v>
      </c>
      <c r="E9206">
        <v>153</v>
      </c>
    </row>
    <row r="9207" spans="1:5" hidden="1" x14ac:dyDescent="0.25">
      <c r="A9207">
        <v>827</v>
      </c>
      <c r="B9207" t="s">
        <v>591</v>
      </c>
      <c r="C9207" t="s">
        <v>9579</v>
      </c>
      <c r="D9207">
        <v>0</v>
      </c>
      <c r="E9207">
        <v>153</v>
      </c>
    </row>
    <row r="9208" spans="1:5" hidden="1" x14ac:dyDescent="0.25">
      <c r="A9208">
        <v>2206</v>
      </c>
      <c r="B9208" t="s">
        <v>8210</v>
      </c>
      <c r="C9208" t="s">
        <v>9580</v>
      </c>
      <c r="D9208">
        <v>0</v>
      </c>
      <c r="E9208">
        <v>153</v>
      </c>
    </row>
    <row r="9209" spans="1:5" hidden="1" x14ac:dyDescent="0.25">
      <c r="A9209">
        <v>2115</v>
      </c>
      <c r="B9209" t="s">
        <v>35</v>
      </c>
      <c r="C9209" t="s">
        <v>9581</v>
      </c>
      <c r="D9209">
        <v>0</v>
      </c>
      <c r="E9209">
        <v>153</v>
      </c>
    </row>
    <row r="9210" spans="1:5" hidden="1" x14ac:dyDescent="0.25">
      <c r="A9210">
        <v>513</v>
      </c>
      <c r="B9210" t="s">
        <v>61</v>
      </c>
      <c r="C9210" t="s">
        <v>9582</v>
      </c>
      <c r="D9210">
        <v>0</v>
      </c>
      <c r="E9210">
        <v>153</v>
      </c>
    </row>
    <row r="9211" spans="1:5" hidden="1" x14ac:dyDescent="0.25">
      <c r="A9211">
        <v>1111</v>
      </c>
      <c r="B9211" t="s">
        <v>30</v>
      </c>
      <c r="C9211" t="s">
        <v>9583</v>
      </c>
      <c r="D9211">
        <v>0</v>
      </c>
      <c r="E9211">
        <v>153</v>
      </c>
    </row>
    <row r="9212" spans="1:5" hidden="1" x14ac:dyDescent="0.25">
      <c r="A9212">
        <v>1046</v>
      </c>
      <c r="B9212" t="s">
        <v>136</v>
      </c>
      <c r="C9212" t="s">
        <v>9584</v>
      </c>
      <c r="D9212">
        <v>0</v>
      </c>
      <c r="E9212">
        <v>153</v>
      </c>
    </row>
    <row r="9213" spans="1:5" hidden="1" x14ac:dyDescent="0.25">
      <c r="A9213">
        <v>1279</v>
      </c>
      <c r="B9213" t="s">
        <v>438</v>
      </c>
      <c r="C9213" t="s">
        <v>9585</v>
      </c>
      <c r="D9213">
        <v>0</v>
      </c>
      <c r="E9213">
        <v>153</v>
      </c>
    </row>
    <row r="9214" spans="1:5" hidden="1" x14ac:dyDescent="0.25">
      <c r="A9214">
        <v>275</v>
      </c>
      <c r="B9214" t="s">
        <v>33</v>
      </c>
      <c r="C9214" t="s">
        <v>9586</v>
      </c>
      <c r="D9214">
        <v>0</v>
      </c>
      <c r="E9214">
        <v>153</v>
      </c>
    </row>
    <row r="9215" spans="1:5" hidden="1" x14ac:dyDescent="0.25">
      <c r="A9215">
        <v>757</v>
      </c>
      <c r="B9215" t="s">
        <v>1900</v>
      </c>
      <c r="C9215" t="s">
        <v>9587</v>
      </c>
      <c r="D9215">
        <v>0</v>
      </c>
      <c r="E9215">
        <v>153</v>
      </c>
    </row>
    <row r="9216" spans="1:5" hidden="1" x14ac:dyDescent="0.25">
      <c r="A9216">
        <v>540</v>
      </c>
      <c r="B9216" t="s">
        <v>1158</v>
      </c>
      <c r="C9216" t="s">
        <v>9588</v>
      </c>
      <c r="D9216">
        <v>0</v>
      </c>
      <c r="E9216">
        <v>153</v>
      </c>
    </row>
    <row r="9217" spans="1:5" hidden="1" x14ac:dyDescent="0.25">
      <c r="A9217">
        <v>153</v>
      </c>
      <c r="B9217" t="s">
        <v>523</v>
      </c>
      <c r="C9217" t="s">
        <v>9589</v>
      </c>
      <c r="D9217">
        <v>0</v>
      </c>
      <c r="E9217">
        <v>153</v>
      </c>
    </row>
    <row r="9218" spans="1:5" hidden="1" x14ac:dyDescent="0.25">
      <c r="A9218">
        <v>1748</v>
      </c>
      <c r="B9218" t="s">
        <v>4007</v>
      </c>
      <c r="C9218" t="s">
        <v>9590</v>
      </c>
      <c r="D9218">
        <v>0</v>
      </c>
      <c r="E9218">
        <v>153</v>
      </c>
    </row>
    <row r="9219" spans="1:5" hidden="1" x14ac:dyDescent="0.25">
      <c r="A9219">
        <v>1046</v>
      </c>
      <c r="B9219" t="s">
        <v>136</v>
      </c>
      <c r="C9219" t="s">
        <v>9591</v>
      </c>
      <c r="D9219">
        <v>0</v>
      </c>
      <c r="E9219">
        <v>153</v>
      </c>
    </row>
    <row r="9220" spans="1:5" hidden="1" x14ac:dyDescent="0.25">
      <c r="A9220">
        <v>1865</v>
      </c>
      <c r="B9220" t="s">
        <v>63</v>
      </c>
      <c r="C9220" t="s">
        <v>9592</v>
      </c>
      <c r="D9220">
        <v>0</v>
      </c>
      <c r="E9220">
        <v>153</v>
      </c>
    </row>
    <row r="9221" spans="1:5" hidden="1" x14ac:dyDescent="0.25">
      <c r="A9221">
        <v>2149</v>
      </c>
      <c r="B9221" t="s">
        <v>154</v>
      </c>
      <c r="C9221" t="s">
        <v>9593</v>
      </c>
      <c r="D9221">
        <v>0</v>
      </c>
      <c r="E9221">
        <v>153</v>
      </c>
    </row>
    <row r="9222" spans="1:5" hidden="1" x14ac:dyDescent="0.25">
      <c r="A9222">
        <v>812</v>
      </c>
      <c r="B9222" t="s">
        <v>9594</v>
      </c>
      <c r="C9222" t="s">
        <v>9595</v>
      </c>
      <c r="D9222">
        <v>0</v>
      </c>
      <c r="E9222">
        <v>153</v>
      </c>
    </row>
    <row r="9223" spans="1:5" hidden="1" x14ac:dyDescent="0.25">
      <c r="A9223">
        <v>2236</v>
      </c>
      <c r="B9223" t="s">
        <v>90</v>
      </c>
      <c r="C9223" t="s">
        <v>9596</v>
      </c>
      <c r="D9223">
        <v>0</v>
      </c>
      <c r="E9223">
        <v>153</v>
      </c>
    </row>
    <row r="9224" spans="1:5" hidden="1" x14ac:dyDescent="0.25">
      <c r="A9224">
        <v>1237</v>
      </c>
      <c r="B9224" t="s">
        <v>15</v>
      </c>
      <c r="C9224" t="s">
        <v>9597</v>
      </c>
      <c r="D9224">
        <v>0</v>
      </c>
      <c r="E9224">
        <v>153</v>
      </c>
    </row>
    <row r="9225" spans="1:5" hidden="1" x14ac:dyDescent="0.25">
      <c r="A9225">
        <v>293</v>
      </c>
      <c r="B9225" t="s">
        <v>313</v>
      </c>
      <c r="C9225" t="s">
        <v>9598</v>
      </c>
      <c r="D9225">
        <v>0</v>
      </c>
      <c r="E9225">
        <v>153</v>
      </c>
    </row>
    <row r="9226" spans="1:5" hidden="1" x14ac:dyDescent="0.25">
      <c r="A9226">
        <v>1355</v>
      </c>
      <c r="B9226" t="s">
        <v>449</v>
      </c>
      <c r="C9226" t="s">
        <v>9599</v>
      </c>
      <c r="D9226">
        <v>0</v>
      </c>
      <c r="E9226">
        <v>153</v>
      </c>
    </row>
    <row r="9227" spans="1:5" hidden="1" x14ac:dyDescent="0.25">
      <c r="A9227">
        <v>1535</v>
      </c>
      <c r="B9227" t="s">
        <v>2439</v>
      </c>
      <c r="C9227" t="s">
        <v>9600</v>
      </c>
      <c r="D9227">
        <v>0</v>
      </c>
      <c r="E9227">
        <v>153</v>
      </c>
    </row>
    <row r="9228" spans="1:5" hidden="1" x14ac:dyDescent="0.25">
      <c r="A9228">
        <v>2115</v>
      </c>
      <c r="B9228" t="s">
        <v>35</v>
      </c>
      <c r="C9228" t="s">
        <v>9601</v>
      </c>
      <c r="D9228">
        <v>0</v>
      </c>
      <c r="E9228">
        <v>153</v>
      </c>
    </row>
    <row r="9229" spans="1:5" hidden="1" x14ac:dyDescent="0.25">
      <c r="A9229">
        <v>1111</v>
      </c>
      <c r="B9229" t="s">
        <v>30</v>
      </c>
      <c r="C9229" t="s">
        <v>9602</v>
      </c>
      <c r="D9229">
        <v>0</v>
      </c>
      <c r="E9229">
        <v>153</v>
      </c>
    </row>
    <row r="9230" spans="1:5" hidden="1" x14ac:dyDescent="0.25">
      <c r="A9230">
        <v>1501</v>
      </c>
      <c r="B9230" t="s">
        <v>118</v>
      </c>
      <c r="C9230" t="s">
        <v>9603</v>
      </c>
      <c r="D9230">
        <v>0</v>
      </c>
      <c r="E9230">
        <v>153</v>
      </c>
    </row>
    <row r="9231" spans="1:5" hidden="1" x14ac:dyDescent="0.25">
      <c r="A9231">
        <v>1689</v>
      </c>
      <c r="B9231" t="s">
        <v>1120</v>
      </c>
      <c r="C9231" t="s">
        <v>9604</v>
      </c>
      <c r="D9231">
        <v>0</v>
      </c>
      <c r="E9231">
        <v>153</v>
      </c>
    </row>
    <row r="9232" spans="1:5" hidden="1" x14ac:dyDescent="0.25">
      <c r="A9232">
        <v>1934</v>
      </c>
      <c r="B9232" t="s">
        <v>2127</v>
      </c>
      <c r="C9232" t="s">
        <v>9605</v>
      </c>
      <c r="D9232">
        <v>0</v>
      </c>
      <c r="E9232">
        <v>153</v>
      </c>
    </row>
    <row r="9233" spans="1:5" hidden="1" x14ac:dyDescent="0.25">
      <c r="A9233">
        <v>1954</v>
      </c>
      <c r="B9233" t="s">
        <v>83</v>
      </c>
      <c r="C9233" t="s">
        <v>9606</v>
      </c>
      <c r="D9233">
        <v>0</v>
      </c>
      <c r="E9233">
        <v>153</v>
      </c>
    </row>
    <row r="9234" spans="1:5" hidden="1" x14ac:dyDescent="0.25">
      <c r="A9234">
        <v>2316</v>
      </c>
      <c r="B9234" t="s">
        <v>42</v>
      </c>
      <c r="C9234" t="s">
        <v>9607</v>
      </c>
      <c r="D9234">
        <v>0</v>
      </c>
      <c r="E9234">
        <v>154</v>
      </c>
    </row>
    <row r="9235" spans="1:5" hidden="1" x14ac:dyDescent="0.25">
      <c r="A9235">
        <v>1355</v>
      </c>
      <c r="B9235" t="s">
        <v>449</v>
      </c>
      <c r="C9235" t="s">
        <v>9608</v>
      </c>
      <c r="D9235">
        <v>0</v>
      </c>
      <c r="E9235">
        <v>154</v>
      </c>
    </row>
    <row r="9236" spans="1:5" hidden="1" x14ac:dyDescent="0.25">
      <c r="A9236">
        <v>1111</v>
      </c>
      <c r="B9236" t="s">
        <v>30</v>
      </c>
      <c r="C9236" t="s">
        <v>9609</v>
      </c>
      <c r="D9236">
        <v>0</v>
      </c>
      <c r="E9236">
        <v>154</v>
      </c>
    </row>
    <row r="9237" spans="1:5" hidden="1" x14ac:dyDescent="0.25">
      <c r="A9237">
        <v>1876</v>
      </c>
      <c r="B9237" t="s">
        <v>57</v>
      </c>
      <c r="C9237" t="s">
        <v>9610</v>
      </c>
      <c r="D9237">
        <v>0</v>
      </c>
      <c r="E9237">
        <v>154</v>
      </c>
    </row>
    <row r="9238" spans="1:5" hidden="1" x14ac:dyDescent="0.25">
      <c r="A9238">
        <v>769</v>
      </c>
      <c r="B9238" t="s">
        <v>271</v>
      </c>
      <c r="C9238" t="s">
        <v>9611</v>
      </c>
      <c r="D9238">
        <v>0</v>
      </c>
      <c r="E9238">
        <v>154</v>
      </c>
    </row>
    <row r="9239" spans="1:5" hidden="1" x14ac:dyDescent="0.25">
      <c r="A9239">
        <v>1692</v>
      </c>
      <c r="B9239" t="s">
        <v>202</v>
      </c>
      <c r="C9239" t="s">
        <v>9612</v>
      </c>
      <c r="D9239">
        <v>0</v>
      </c>
      <c r="E9239">
        <v>154</v>
      </c>
    </row>
    <row r="9240" spans="1:5" hidden="1" x14ac:dyDescent="0.25">
      <c r="A9240">
        <v>1237</v>
      </c>
      <c r="B9240" t="s">
        <v>15</v>
      </c>
      <c r="C9240" t="s">
        <v>9613</v>
      </c>
      <c r="D9240">
        <v>0</v>
      </c>
      <c r="E9240">
        <v>154</v>
      </c>
    </row>
    <row r="9241" spans="1:5" hidden="1" x14ac:dyDescent="0.25">
      <c r="A9241">
        <v>1061</v>
      </c>
      <c r="B9241" t="s">
        <v>535</v>
      </c>
      <c r="C9241" t="s">
        <v>9614</v>
      </c>
      <c r="D9241">
        <v>0</v>
      </c>
      <c r="E9241">
        <v>154</v>
      </c>
    </row>
    <row r="9242" spans="1:5" hidden="1" x14ac:dyDescent="0.25">
      <c r="A9242">
        <v>483</v>
      </c>
      <c r="B9242" t="s">
        <v>1173</v>
      </c>
      <c r="C9242" t="s">
        <v>9615</v>
      </c>
      <c r="D9242">
        <v>0</v>
      </c>
      <c r="E9242">
        <v>154</v>
      </c>
    </row>
    <row r="9243" spans="1:5" hidden="1" x14ac:dyDescent="0.25">
      <c r="A9243">
        <v>1692</v>
      </c>
      <c r="B9243" t="s">
        <v>202</v>
      </c>
      <c r="C9243" t="s">
        <v>9616</v>
      </c>
      <c r="D9243">
        <v>0</v>
      </c>
      <c r="E9243">
        <v>154</v>
      </c>
    </row>
    <row r="9244" spans="1:5" x14ac:dyDescent="0.25">
      <c r="A9244">
        <v>1271</v>
      </c>
      <c r="B9244" t="s">
        <v>1254</v>
      </c>
      <c r="C9244" t="s">
        <v>9617</v>
      </c>
      <c r="D9244" s="2">
        <v>2</v>
      </c>
      <c r="E9244">
        <v>154</v>
      </c>
    </row>
    <row r="9245" spans="1:5" hidden="1" x14ac:dyDescent="0.25">
      <c r="A9245">
        <v>931</v>
      </c>
      <c r="B9245" t="s">
        <v>3068</v>
      </c>
      <c r="C9245" t="s">
        <v>9618</v>
      </c>
      <c r="D9245">
        <v>0</v>
      </c>
      <c r="E9245">
        <v>154</v>
      </c>
    </row>
    <row r="9246" spans="1:5" hidden="1" x14ac:dyDescent="0.25">
      <c r="A9246">
        <v>1464</v>
      </c>
      <c r="B9246" t="s">
        <v>55</v>
      </c>
      <c r="C9246" t="s">
        <v>9619</v>
      </c>
      <c r="D9246">
        <v>0</v>
      </c>
      <c r="E9246">
        <v>154</v>
      </c>
    </row>
    <row r="9247" spans="1:5" hidden="1" x14ac:dyDescent="0.25">
      <c r="A9247">
        <v>1695</v>
      </c>
      <c r="B9247" t="s">
        <v>25</v>
      </c>
      <c r="C9247" t="s">
        <v>9620</v>
      </c>
      <c r="D9247">
        <v>0</v>
      </c>
      <c r="E9247">
        <v>154</v>
      </c>
    </row>
    <row r="9248" spans="1:5" hidden="1" x14ac:dyDescent="0.25">
      <c r="A9248">
        <v>2189</v>
      </c>
      <c r="B9248" t="s">
        <v>37</v>
      </c>
      <c r="C9248" t="s">
        <v>9621</v>
      </c>
      <c r="D9248">
        <v>0</v>
      </c>
      <c r="E9248">
        <v>154</v>
      </c>
    </row>
    <row r="9249" spans="1:5" hidden="1" x14ac:dyDescent="0.25">
      <c r="A9249">
        <v>887</v>
      </c>
      <c r="B9249" t="s">
        <v>7383</v>
      </c>
      <c r="C9249" t="s">
        <v>9622</v>
      </c>
      <c r="D9249">
        <v>0</v>
      </c>
      <c r="E9249">
        <v>154</v>
      </c>
    </row>
    <row r="9250" spans="1:5" hidden="1" x14ac:dyDescent="0.25">
      <c r="A9250">
        <v>790</v>
      </c>
      <c r="B9250" t="s">
        <v>942</v>
      </c>
      <c r="C9250" t="s">
        <v>9623</v>
      </c>
      <c r="D9250">
        <v>0</v>
      </c>
      <c r="E9250">
        <v>154</v>
      </c>
    </row>
    <row r="9251" spans="1:5" hidden="1" x14ac:dyDescent="0.25">
      <c r="A9251">
        <v>2236</v>
      </c>
      <c r="B9251" t="s">
        <v>90</v>
      </c>
      <c r="C9251" t="s">
        <v>9624</v>
      </c>
      <c r="D9251">
        <v>0</v>
      </c>
      <c r="E9251">
        <v>154</v>
      </c>
    </row>
    <row r="9252" spans="1:5" hidden="1" x14ac:dyDescent="0.25">
      <c r="A9252">
        <v>1046</v>
      </c>
      <c r="B9252" t="s">
        <v>136</v>
      </c>
      <c r="C9252" t="s">
        <v>9625</v>
      </c>
      <c r="D9252">
        <v>0</v>
      </c>
      <c r="E9252">
        <v>154</v>
      </c>
    </row>
    <row r="9253" spans="1:5" hidden="1" x14ac:dyDescent="0.25">
      <c r="A9253">
        <v>1339</v>
      </c>
      <c r="B9253" t="s">
        <v>2311</v>
      </c>
      <c r="C9253" t="s">
        <v>9626</v>
      </c>
      <c r="D9253">
        <v>0</v>
      </c>
      <c r="E9253">
        <v>154</v>
      </c>
    </row>
    <row r="9254" spans="1:5" hidden="1" x14ac:dyDescent="0.25">
      <c r="A9254">
        <v>1894</v>
      </c>
      <c r="B9254" t="s">
        <v>286</v>
      </c>
      <c r="C9254" t="s">
        <v>9627</v>
      </c>
      <c r="D9254">
        <v>0</v>
      </c>
      <c r="E9254">
        <v>154</v>
      </c>
    </row>
    <row r="9255" spans="1:5" hidden="1" x14ac:dyDescent="0.25">
      <c r="A9255">
        <v>1785</v>
      </c>
      <c r="B9255" t="s">
        <v>715</v>
      </c>
      <c r="C9255" t="s">
        <v>9628</v>
      </c>
      <c r="D9255">
        <v>0</v>
      </c>
      <c r="E9255">
        <v>154</v>
      </c>
    </row>
    <row r="9256" spans="1:5" hidden="1" x14ac:dyDescent="0.25">
      <c r="A9256">
        <v>1237</v>
      </c>
      <c r="B9256" t="s">
        <v>15</v>
      </c>
      <c r="C9256" t="s">
        <v>9629</v>
      </c>
      <c r="D9256">
        <v>0</v>
      </c>
      <c r="E9256">
        <v>154</v>
      </c>
    </row>
    <row r="9257" spans="1:5" hidden="1" x14ac:dyDescent="0.25">
      <c r="A9257">
        <v>2115</v>
      </c>
      <c r="B9257" t="s">
        <v>35</v>
      </c>
      <c r="C9257" t="s">
        <v>9630</v>
      </c>
      <c r="D9257">
        <v>0</v>
      </c>
      <c r="E9257">
        <v>154</v>
      </c>
    </row>
    <row r="9258" spans="1:5" hidden="1" x14ac:dyDescent="0.25">
      <c r="A9258">
        <v>2220</v>
      </c>
      <c r="B9258" t="s">
        <v>360</v>
      </c>
      <c r="C9258" t="s">
        <v>9631</v>
      </c>
      <c r="D9258">
        <v>0</v>
      </c>
      <c r="E9258">
        <v>154</v>
      </c>
    </row>
    <row r="9259" spans="1:5" hidden="1" x14ac:dyDescent="0.25">
      <c r="A9259">
        <v>790</v>
      </c>
      <c r="B9259" t="s">
        <v>942</v>
      </c>
      <c r="C9259" t="s">
        <v>9632</v>
      </c>
      <c r="D9259">
        <v>0</v>
      </c>
      <c r="E9259">
        <v>154</v>
      </c>
    </row>
    <row r="9260" spans="1:5" hidden="1" x14ac:dyDescent="0.25">
      <c r="A9260">
        <v>513</v>
      </c>
      <c r="B9260" t="s">
        <v>61</v>
      </c>
      <c r="C9260" t="s">
        <v>9633</v>
      </c>
      <c r="D9260">
        <v>0</v>
      </c>
      <c r="E9260">
        <v>154</v>
      </c>
    </row>
    <row r="9261" spans="1:5" hidden="1" x14ac:dyDescent="0.25">
      <c r="A9261">
        <v>513</v>
      </c>
      <c r="B9261" t="s">
        <v>61</v>
      </c>
      <c r="C9261" t="s">
        <v>9634</v>
      </c>
      <c r="D9261">
        <v>0</v>
      </c>
      <c r="E9261">
        <v>154</v>
      </c>
    </row>
    <row r="9262" spans="1:5" hidden="1" x14ac:dyDescent="0.25">
      <c r="A9262">
        <v>511</v>
      </c>
      <c r="B9262" t="s">
        <v>239</v>
      </c>
      <c r="C9262" t="s">
        <v>9635</v>
      </c>
      <c r="D9262">
        <v>0</v>
      </c>
      <c r="E9262">
        <v>154</v>
      </c>
    </row>
    <row r="9263" spans="1:5" hidden="1" x14ac:dyDescent="0.25">
      <c r="A9263">
        <v>1968</v>
      </c>
      <c r="B9263" t="s">
        <v>849</v>
      </c>
      <c r="C9263" t="s">
        <v>9636</v>
      </c>
      <c r="D9263">
        <v>0</v>
      </c>
      <c r="E9263">
        <v>154</v>
      </c>
    </row>
    <row r="9264" spans="1:5" hidden="1" x14ac:dyDescent="0.25">
      <c r="A9264">
        <v>1876</v>
      </c>
      <c r="B9264" t="s">
        <v>57</v>
      </c>
      <c r="C9264" t="s">
        <v>9637</v>
      </c>
      <c r="D9264">
        <v>0</v>
      </c>
      <c r="E9264">
        <v>154</v>
      </c>
    </row>
    <row r="9265" spans="1:5" hidden="1" x14ac:dyDescent="0.25">
      <c r="A9265">
        <v>817</v>
      </c>
      <c r="B9265" t="s">
        <v>2842</v>
      </c>
      <c r="C9265" t="s">
        <v>9638</v>
      </c>
      <c r="D9265">
        <v>0</v>
      </c>
      <c r="E9265">
        <v>154</v>
      </c>
    </row>
    <row r="9266" spans="1:5" hidden="1" x14ac:dyDescent="0.25">
      <c r="A9266">
        <v>2204</v>
      </c>
      <c r="B9266" t="s">
        <v>538</v>
      </c>
      <c r="C9266" t="s">
        <v>9639</v>
      </c>
      <c r="D9266">
        <v>0</v>
      </c>
      <c r="E9266">
        <v>154</v>
      </c>
    </row>
    <row r="9267" spans="1:5" hidden="1" x14ac:dyDescent="0.25">
      <c r="A9267">
        <v>1876</v>
      </c>
      <c r="B9267" t="s">
        <v>57</v>
      </c>
      <c r="C9267" t="s">
        <v>9640</v>
      </c>
      <c r="D9267">
        <v>0</v>
      </c>
      <c r="E9267">
        <v>154</v>
      </c>
    </row>
    <row r="9268" spans="1:5" hidden="1" x14ac:dyDescent="0.25">
      <c r="A9268">
        <v>1957</v>
      </c>
      <c r="B9268" t="s">
        <v>4937</v>
      </c>
      <c r="C9268" t="s">
        <v>9641</v>
      </c>
      <c r="D9268">
        <v>0</v>
      </c>
      <c r="E9268">
        <v>154</v>
      </c>
    </row>
    <row r="9269" spans="1:5" hidden="1" x14ac:dyDescent="0.25">
      <c r="A9269">
        <v>1926</v>
      </c>
      <c r="B9269" t="s">
        <v>1446</v>
      </c>
      <c r="C9269" t="s">
        <v>9642</v>
      </c>
      <c r="D9269">
        <v>0</v>
      </c>
      <c r="E9269">
        <v>154</v>
      </c>
    </row>
    <row r="9270" spans="1:5" hidden="1" x14ac:dyDescent="0.25">
      <c r="A9270">
        <v>1253</v>
      </c>
      <c r="B9270" t="s">
        <v>205</v>
      </c>
      <c r="C9270" t="s">
        <v>9643</v>
      </c>
      <c r="D9270">
        <v>0</v>
      </c>
      <c r="E9270">
        <v>154</v>
      </c>
    </row>
    <row r="9271" spans="1:5" hidden="1" x14ac:dyDescent="0.25">
      <c r="A9271">
        <v>770</v>
      </c>
      <c r="B9271" t="s">
        <v>2162</v>
      </c>
      <c r="C9271" t="s">
        <v>9644</v>
      </c>
      <c r="D9271">
        <v>0</v>
      </c>
      <c r="E9271">
        <v>154</v>
      </c>
    </row>
    <row r="9272" spans="1:5" hidden="1" x14ac:dyDescent="0.25">
      <c r="A9272">
        <v>1025</v>
      </c>
      <c r="B9272" t="s">
        <v>413</v>
      </c>
      <c r="C9272" t="s">
        <v>9645</v>
      </c>
      <c r="D9272">
        <v>0</v>
      </c>
      <c r="E9272">
        <v>154</v>
      </c>
    </row>
    <row r="9273" spans="1:5" hidden="1" x14ac:dyDescent="0.25">
      <c r="A9273">
        <v>1111</v>
      </c>
      <c r="B9273" t="s">
        <v>30</v>
      </c>
      <c r="C9273" t="s">
        <v>9646</v>
      </c>
      <c r="D9273">
        <v>0</v>
      </c>
      <c r="E9273">
        <v>154</v>
      </c>
    </row>
    <row r="9274" spans="1:5" hidden="1" x14ac:dyDescent="0.25">
      <c r="A9274">
        <v>1128</v>
      </c>
      <c r="B9274" t="s">
        <v>494</v>
      </c>
      <c r="C9274" t="s">
        <v>9647</v>
      </c>
      <c r="D9274">
        <v>0</v>
      </c>
      <c r="E9274">
        <v>154</v>
      </c>
    </row>
    <row r="9275" spans="1:5" hidden="1" x14ac:dyDescent="0.25">
      <c r="A9275">
        <v>75</v>
      </c>
      <c r="B9275" t="s">
        <v>5</v>
      </c>
      <c r="C9275" t="s">
        <v>9648</v>
      </c>
      <c r="D9275">
        <v>0</v>
      </c>
      <c r="E9275">
        <v>154</v>
      </c>
    </row>
    <row r="9276" spans="1:5" hidden="1" x14ac:dyDescent="0.25">
      <c r="A9276">
        <v>23</v>
      </c>
      <c r="B9276" t="s">
        <v>1952</v>
      </c>
      <c r="C9276" t="s">
        <v>9649</v>
      </c>
      <c r="D9276">
        <v>0</v>
      </c>
      <c r="E9276">
        <v>154</v>
      </c>
    </row>
    <row r="9277" spans="1:5" hidden="1" x14ac:dyDescent="0.25">
      <c r="A9277">
        <v>976</v>
      </c>
      <c r="B9277" t="s">
        <v>3484</v>
      </c>
      <c r="C9277" t="s">
        <v>9650</v>
      </c>
      <c r="D9277">
        <v>0</v>
      </c>
      <c r="E9277">
        <v>154</v>
      </c>
    </row>
    <row r="9278" spans="1:5" x14ac:dyDescent="0.25">
      <c r="A9278">
        <v>2113</v>
      </c>
      <c r="B9278" t="s">
        <v>1399</v>
      </c>
      <c r="C9278" t="s">
        <v>9651</v>
      </c>
      <c r="D9278" s="2">
        <v>1</v>
      </c>
      <c r="E9278">
        <v>154</v>
      </c>
    </row>
    <row r="9279" spans="1:5" hidden="1" x14ac:dyDescent="0.25">
      <c r="A9279">
        <v>1066</v>
      </c>
      <c r="B9279" t="s">
        <v>17</v>
      </c>
      <c r="C9279" t="s">
        <v>9652</v>
      </c>
      <c r="D9279">
        <v>0</v>
      </c>
      <c r="E9279">
        <v>154</v>
      </c>
    </row>
    <row r="9280" spans="1:5" x14ac:dyDescent="0.25">
      <c r="A9280">
        <v>234</v>
      </c>
      <c r="B9280" t="s">
        <v>1175</v>
      </c>
      <c r="C9280" t="s">
        <v>9653</v>
      </c>
      <c r="D9280" s="2">
        <v>2</v>
      </c>
      <c r="E9280">
        <v>154</v>
      </c>
    </row>
    <row r="9281" spans="1:5" hidden="1" x14ac:dyDescent="0.25">
      <c r="A9281">
        <v>1709</v>
      </c>
      <c r="B9281" t="s">
        <v>541</v>
      </c>
      <c r="C9281" t="s">
        <v>9654</v>
      </c>
      <c r="D9281">
        <v>0</v>
      </c>
      <c r="E9281">
        <v>155</v>
      </c>
    </row>
    <row r="9282" spans="1:5" hidden="1" x14ac:dyDescent="0.25">
      <c r="A9282">
        <v>1959</v>
      </c>
      <c r="B9282" t="s">
        <v>545</v>
      </c>
      <c r="C9282" t="s">
        <v>9655</v>
      </c>
      <c r="D9282">
        <v>0</v>
      </c>
      <c r="E9282">
        <v>155</v>
      </c>
    </row>
    <row r="9283" spans="1:5" hidden="1" x14ac:dyDescent="0.25">
      <c r="A9283">
        <v>1046</v>
      </c>
      <c r="B9283" t="s">
        <v>136</v>
      </c>
      <c r="C9283" t="s">
        <v>9656</v>
      </c>
      <c r="D9283">
        <v>0</v>
      </c>
      <c r="E9283">
        <v>155</v>
      </c>
    </row>
    <row r="9284" spans="1:5" hidden="1" x14ac:dyDescent="0.25">
      <c r="A9284">
        <v>509</v>
      </c>
      <c r="B9284" t="s">
        <v>5247</v>
      </c>
      <c r="C9284" t="s">
        <v>9657</v>
      </c>
      <c r="D9284">
        <v>0</v>
      </c>
      <c r="E9284">
        <v>155</v>
      </c>
    </row>
    <row r="9285" spans="1:5" x14ac:dyDescent="0.25">
      <c r="A9285">
        <v>2242</v>
      </c>
      <c r="B9285" t="s">
        <v>6381</v>
      </c>
      <c r="C9285" t="s">
        <v>9658</v>
      </c>
      <c r="D9285" s="2">
        <v>2</v>
      </c>
      <c r="E9285">
        <v>155</v>
      </c>
    </row>
    <row r="9286" spans="1:5" hidden="1" x14ac:dyDescent="0.25">
      <c r="A9286">
        <v>2176</v>
      </c>
      <c r="B9286" t="s">
        <v>66</v>
      </c>
      <c r="C9286" t="s">
        <v>9659</v>
      </c>
      <c r="D9286">
        <v>0</v>
      </c>
      <c r="E9286">
        <v>155</v>
      </c>
    </row>
    <row r="9287" spans="1:5" hidden="1" x14ac:dyDescent="0.25">
      <c r="A9287">
        <v>2115</v>
      </c>
      <c r="B9287" t="s">
        <v>35</v>
      </c>
      <c r="C9287" t="s">
        <v>9660</v>
      </c>
      <c r="D9287">
        <v>0</v>
      </c>
      <c r="E9287">
        <v>155</v>
      </c>
    </row>
    <row r="9288" spans="1:5" hidden="1" x14ac:dyDescent="0.25">
      <c r="A9288">
        <v>2176</v>
      </c>
      <c r="B9288" t="s">
        <v>66</v>
      </c>
      <c r="C9288" t="s">
        <v>9661</v>
      </c>
      <c r="D9288">
        <v>0</v>
      </c>
      <c r="E9288">
        <v>155</v>
      </c>
    </row>
    <row r="9289" spans="1:5" hidden="1" x14ac:dyDescent="0.25">
      <c r="A9289">
        <v>1876</v>
      </c>
      <c r="B9289" t="s">
        <v>57</v>
      </c>
      <c r="C9289" t="s">
        <v>9662</v>
      </c>
      <c r="D9289">
        <v>0</v>
      </c>
      <c r="E9289">
        <v>155</v>
      </c>
    </row>
    <row r="9290" spans="1:5" x14ac:dyDescent="0.25">
      <c r="A9290">
        <v>275</v>
      </c>
      <c r="B9290" t="s">
        <v>33</v>
      </c>
      <c r="C9290" t="s">
        <v>9663</v>
      </c>
      <c r="D9290" s="2">
        <v>3</v>
      </c>
      <c r="E9290">
        <v>155</v>
      </c>
    </row>
    <row r="9291" spans="1:5" hidden="1" x14ac:dyDescent="0.25">
      <c r="A9291">
        <v>275</v>
      </c>
      <c r="B9291" t="s">
        <v>33</v>
      </c>
      <c r="C9291" t="s">
        <v>9664</v>
      </c>
      <c r="D9291">
        <v>0</v>
      </c>
      <c r="E9291">
        <v>155</v>
      </c>
    </row>
    <row r="9292" spans="1:5" hidden="1" x14ac:dyDescent="0.25">
      <c r="A9292">
        <v>591</v>
      </c>
      <c r="B9292" t="s">
        <v>247</v>
      </c>
      <c r="C9292" t="s">
        <v>9665</v>
      </c>
      <c r="D9292">
        <v>0</v>
      </c>
      <c r="E9292">
        <v>155</v>
      </c>
    </row>
    <row r="9293" spans="1:5" hidden="1" x14ac:dyDescent="0.25">
      <c r="A9293">
        <v>1554</v>
      </c>
      <c r="B9293" t="s">
        <v>3222</v>
      </c>
      <c r="C9293" t="s">
        <v>9666</v>
      </c>
      <c r="D9293">
        <v>0</v>
      </c>
      <c r="E9293">
        <v>155</v>
      </c>
    </row>
    <row r="9294" spans="1:5" hidden="1" x14ac:dyDescent="0.25">
      <c r="A9294">
        <v>1954</v>
      </c>
      <c r="B9294" t="s">
        <v>83</v>
      </c>
      <c r="C9294" t="s">
        <v>9667</v>
      </c>
      <c r="D9294">
        <v>0</v>
      </c>
      <c r="E9294">
        <v>155</v>
      </c>
    </row>
    <row r="9295" spans="1:5" hidden="1" x14ac:dyDescent="0.25">
      <c r="A9295">
        <v>1111</v>
      </c>
      <c r="B9295" t="s">
        <v>30</v>
      </c>
      <c r="C9295" t="s">
        <v>9668</v>
      </c>
      <c r="D9295">
        <v>0</v>
      </c>
      <c r="E9295">
        <v>155</v>
      </c>
    </row>
    <row r="9296" spans="1:5" hidden="1" x14ac:dyDescent="0.25">
      <c r="A9296">
        <v>2115</v>
      </c>
      <c r="B9296" t="s">
        <v>35</v>
      </c>
      <c r="C9296" t="s">
        <v>9669</v>
      </c>
      <c r="D9296">
        <v>0</v>
      </c>
      <c r="E9296">
        <v>155</v>
      </c>
    </row>
    <row r="9297" spans="1:5" hidden="1" x14ac:dyDescent="0.25">
      <c r="A9297">
        <v>1959</v>
      </c>
      <c r="B9297" t="s">
        <v>545</v>
      </c>
      <c r="C9297" t="s">
        <v>9670</v>
      </c>
      <c r="D9297">
        <v>0</v>
      </c>
      <c r="E9297">
        <v>155</v>
      </c>
    </row>
    <row r="9298" spans="1:5" hidden="1" x14ac:dyDescent="0.25">
      <c r="A9298">
        <v>1048</v>
      </c>
      <c r="B9298" t="s">
        <v>670</v>
      </c>
      <c r="C9298" t="s">
        <v>9671</v>
      </c>
      <c r="D9298">
        <v>0</v>
      </c>
      <c r="E9298">
        <v>155</v>
      </c>
    </row>
    <row r="9299" spans="1:5" hidden="1" x14ac:dyDescent="0.25">
      <c r="A9299">
        <v>1894</v>
      </c>
      <c r="B9299" t="s">
        <v>286</v>
      </c>
      <c r="C9299" t="s">
        <v>9672</v>
      </c>
      <c r="D9299">
        <v>0</v>
      </c>
      <c r="E9299">
        <v>155</v>
      </c>
    </row>
    <row r="9300" spans="1:5" hidden="1" x14ac:dyDescent="0.25">
      <c r="A9300">
        <v>2176</v>
      </c>
      <c r="B9300" t="s">
        <v>66</v>
      </c>
      <c r="C9300" t="s">
        <v>9673</v>
      </c>
      <c r="D9300">
        <v>0</v>
      </c>
      <c r="E9300">
        <v>155</v>
      </c>
    </row>
    <row r="9301" spans="1:5" hidden="1" x14ac:dyDescent="0.25">
      <c r="A9301">
        <v>265</v>
      </c>
      <c r="B9301" t="s">
        <v>256</v>
      </c>
      <c r="C9301" t="s">
        <v>9674</v>
      </c>
      <c r="D9301">
        <v>0</v>
      </c>
      <c r="E9301">
        <v>155</v>
      </c>
    </row>
    <row r="9302" spans="1:5" hidden="1" x14ac:dyDescent="0.25">
      <c r="A9302">
        <v>136</v>
      </c>
      <c r="B9302" t="s">
        <v>170</v>
      </c>
      <c r="C9302" t="s">
        <v>9675</v>
      </c>
      <c r="D9302">
        <v>0</v>
      </c>
      <c r="E9302">
        <v>155</v>
      </c>
    </row>
    <row r="9303" spans="1:5" hidden="1" x14ac:dyDescent="0.25">
      <c r="A9303">
        <v>153</v>
      </c>
      <c r="B9303" t="s">
        <v>523</v>
      </c>
      <c r="C9303" t="s">
        <v>9676</v>
      </c>
      <c r="D9303">
        <v>0</v>
      </c>
      <c r="E9303">
        <v>155</v>
      </c>
    </row>
    <row r="9304" spans="1:5" hidden="1" x14ac:dyDescent="0.25">
      <c r="A9304">
        <v>804</v>
      </c>
      <c r="B9304" t="s">
        <v>9677</v>
      </c>
      <c r="C9304" t="s">
        <v>9678</v>
      </c>
      <c r="D9304">
        <v>0</v>
      </c>
      <c r="E9304">
        <v>155</v>
      </c>
    </row>
    <row r="9305" spans="1:5" hidden="1" x14ac:dyDescent="0.25">
      <c r="A9305">
        <v>800</v>
      </c>
      <c r="B9305" t="s">
        <v>491</v>
      </c>
      <c r="C9305" t="s">
        <v>9679</v>
      </c>
      <c r="D9305">
        <v>0</v>
      </c>
      <c r="E9305">
        <v>155</v>
      </c>
    </row>
    <row r="9306" spans="1:5" hidden="1" x14ac:dyDescent="0.25">
      <c r="A9306">
        <v>1804</v>
      </c>
      <c r="B9306" t="s">
        <v>115</v>
      </c>
      <c r="C9306" t="s">
        <v>9680</v>
      </c>
      <c r="D9306">
        <v>0</v>
      </c>
      <c r="E9306">
        <v>155</v>
      </c>
    </row>
    <row r="9307" spans="1:5" x14ac:dyDescent="0.25">
      <c r="A9307">
        <v>41</v>
      </c>
      <c r="B9307" t="s">
        <v>4518</v>
      </c>
      <c r="C9307" t="s">
        <v>9681</v>
      </c>
      <c r="D9307" s="2">
        <v>2</v>
      </c>
      <c r="E9307">
        <v>155</v>
      </c>
    </row>
    <row r="9308" spans="1:5" hidden="1" x14ac:dyDescent="0.25">
      <c r="A9308">
        <v>1860</v>
      </c>
      <c r="B9308" t="s">
        <v>348</v>
      </c>
      <c r="C9308" t="e">
        <f>-Güeno -respondió Casiana, recordando la rebelión de Valencio pensando en él, en Vásquez y Todos los hombres alzados y fuertes que sin duda los acompañaban</f>
        <v>#NAME?</v>
      </c>
      <c r="D9308">
        <v>0</v>
      </c>
      <c r="E9308">
        <v>155</v>
      </c>
    </row>
    <row r="9309" spans="1:5" hidden="1" x14ac:dyDescent="0.25">
      <c r="A9309">
        <v>187</v>
      </c>
      <c r="B9309" t="s">
        <v>708</v>
      </c>
      <c r="C9309" t="s">
        <v>9682</v>
      </c>
      <c r="D9309">
        <v>0</v>
      </c>
      <c r="E9309">
        <v>155</v>
      </c>
    </row>
    <row r="9310" spans="1:5" hidden="1" x14ac:dyDescent="0.25">
      <c r="A9310">
        <v>1834</v>
      </c>
      <c r="B9310" t="s">
        <v>3934</v>
      </c>
      <c r="C9310" t="s">
        <v>9683</v>
      </c>
      <c r="D9310">
        <v>0</v>
      </c>
      <c r="E9310">
        <v>155</v>
      </c>
    </row>
    <row r="9311" spans="1:5" hidden="1" x14ac:dyDescent="0.25">
      <c r="A9311">
        <v>2219</v>
      </c>
      <c r="B9311" t="s">
        <v>396</v>
      </c>
      <c r="C9311" t="s">
        <v>9684</v>
      </c>
      <c r="D9311">
        <v>0</v>
      </c>
      <c r="E9311">
        <v>155</v>
      </c>
    </row>
    <row r="9312" spans="1:5" hidden="1" x14ac:dyDescent="0.25">
      <c r="A9312">
        <v>1237</v>
      </c>
      <c r="B9312" t="s">
        <v>15</v>
      </c>
      <c r="C9312" t="s">
        <v>9685</v>
      </c>
      <c r="D9312">
        <v>0</v>
      </c>
      <c r="E9312">
        <v>155</v>
      </c>
    </row>
    <row r="9313" spans="1:5" hidden="1" x14ac:dyDescent="0.25">
      <c r="A9313">
        <v>1111</v>
      </c>
      <c r="B9313" t="s">
        <v>30</v>
      </c>
      <c r="C9313" t="s">
        <v>9686</v>
      </c>
      <c r="D9313">
        <v>0</v>
      </c>
      <c r="E9313">
        <v>155</v>
      </c>
    </row>
    <row r="9314" spans="1:5" hidden="1" x14ac:dyDescent="0.25">
      <c r="A9314">
        <v>2115</v>
      </c>
      <c r="B9314" t="s">
        <v>35</v>
      </c>
      <c r="C9314" t="s">
        <v>9687</v>
      </c>
      <c r="D9314">
        <v>0</v>
      </c>
      <c r="E9314">
        <v>155</v>
      </c>
    </row>
    <row r="9315" spans="1:5" hidden="1" x14ac:dyDescent="0.25">
      <c r="A9315">
        <v>1669</v>
      </c>
      <c r="B9315" t="s">
        <v>176</v>
      </c>
      <c r="C9315" t="s">
        <v>9688</v>
      </c>
      <c r="D9315">
        <v>0</v>
      </c>
      <c r="E9315">
        <v>156</v>
      </c>
    </row>
    <row r="9316" spans="1:5" hidden="1" x14ac:dyDescent="0.25">
      <c r="A9316">
        <v>1045</v>
      </c>
      <c r="B9316" t="s">
        <v>5959</v>
      </c>
      <c r="C9316" t="s">
        <v>9689</v>
      </c>
      <c r="D9316">
        <v>0</v>
      </c>
      <c r="E9316">
        <v>156</v>
      </c>
    </row>
    <row r="9317" spans="1:5" hidden="1" x14ac:dyDescent="0.25">
      <c r="A9317">
        <v>238</v>
      </c>
      <c r="B9317" t="s">
        <v>9690</v>
      </c>
      <c r="C9317" t="s">
        <v>9691</v>
      </c>
      <c r="D9317">
        <v>0</v>
      </c>
      <c r="E9317">
        <v>156</v>
      </c>
    </row>
    <row r="9318" spans="1:5" hidden="1" x14ac:dyDescent="0.25">
      <c r="A9318">
        <v>893</v>
      </c>
      <c r="B9318" t="s">
        <v>80</v>
      </c>
      <c r="C9318" t="s">
        <v>9692</v>
      </c>
      <c r="D9318">
        <v>0</v>
      </c>
      <c r="E9318">
        <v>156</v>
      </c>
    </row>
    <row r="9319" spans="1:5" hidden="1" x14ac:dyDescent="0.25">
      <c r="A9319">
        <v>430</v>
      </c>
      <c r="B9319" t="s">
        <v>219</v>
      </c>
      <c r="C9319" t="s">
        <v>9693</v>
      </c>
      <c r="D9319">
        <v>0</v>
      </c>
      <c r="E9319">
        <v>156</v>
      </c>
    </row>
    <row r="9320" spans="1:5" hidden="1" x14ac:dyDescent="0.25">
      <c r="A9320">
        <v>893</v>
      </c>
      <c r="B9320" t="s">
        <v>80</v>
      </c>
      <c r="C9320" t="s">
        <v>9694</v>
      </c>
      <c r="D9320">
        <v>0</v>
      </c>
      <c r="E9320">
        <v>156</v>
      </c>
    </row>
    <row r="9321" spans="1:5" hidden="1" x14ac:dyDescent="0.25">
      <c r="A9321">
        <v>1871</v>
      </c>
      <c r="B9321" t="s">
        <v>373</v>
      </c>
      <c r="C9321" t="s">
        <v>9695</v>
      </c>
      <c r="D9321">
        <v>0</v>
      </c>
      <c r="E9321">
        <v>156</v>
      </c>
    </row>
    <row r="9322" spans="1:5" hidden="1" x14ac:dyDescent="0.25">
      <c r="A9322">
        <v>1505</v>
      </c>
      <c r="B9322" t="s">
        <v>224</v>
      </c>
      <c r="C9322" t="s">
        <v>9696</v>
      </c>
      <c r="D9322">
        <v>0</v>
      </c>
      <c r="E9322">
        <v>156</v>
      </c>
    </row>
    <row r="9323" spans="1:5" hidden="1" x14ac:dyDescent="0.25">
      <c r="A9323">
        <v>465</v>
      </c>
      <c r="B9323" t="s">
        <v>6670</v>
      </c>
      <c r="C9323" t="s">
        <v>9697</v>
      </c>
      <c r="D9323">
        <v>0</v>
      </c>
      <c r="E9323">
        <v>156</v>
      </c>
    </row>
    <row r="9324" spans="1:5" hidden="1" x14ac:dyDescent="0.25">
      <c r="A9324">
        <v>382</v>
      </c>
      <c r="B9324" t="s">
        <v>9</v>
      </c>
      <c r="C9324" t="s">
        <v>9698</v>
      </c>
      <c r="D9324">
        <v>0</v>
      </c>
      <c r="E9324">
        <v>156</v>
      </c>
    </row>
    <row r="9325" spans="1:5" hidden="1" x14ac:dyDescent="0.25">
      <c r="A9325">
        <v>1464</v>
      </c>
      <c r="B9325" t="s">
        <v>55</v>
      </c>
      <c r="C9325" t="s">
        <v>9699</v>
      </c>
      <c r="D9325">
        <v>0</v>
      </c>
      <c r="E9325">
        <v>156</v>
      </c>
    </row>
    <row r="9326" spans="1:5" hidden="1" x14ac:dyDescent="0.25">
      <c r="A9326">
        <v>898</v>
      </c>
      <c r="B9326" t="s">
        <v>421</v>
      </c>
      <c r="C9326" t="s">
        <v>9700</v>
      </c>
      <c r="D9326">
        <v>0</v>
      </c>
      <c r="E9326">
        <v>156</v>
      </c>
    </row>
    <row r="9327" spans="1:5" hidden="1" x14ac:dyDescent="0.25">
      <c r="A9327">
        <v>1416</v>
      </c>
      <c r="B9327" t="s">
        <v>1857</v>
      </c>
      <c r="C9327" t="s">
        <v>9701</v>
      </c>
      <c r="D9327">
        <v>0</v>
      </c>
      <c r="E9327">
        <v>156</v>
      </c>
    </row>
    <row r="9328" spans="1:5" hidden="1" x14ac:dyDescent="0.25">
      <c r="A9328">
        <v>1959</v>
      </c>
      <c r="B9328" t="s">
        <v>545</v>
      </c>
      <c r="C9328" t="s">
        <v>9702</v>
      </c>
      <c r="D9328">
        <v>0</v>
      </c>
      <c r="E9328">
        <v>156</v>
      </c>
    </row>
    <row r="9329" spans="1:5" hidden="1" x14ac:dyDescent="0.25">
      <c r="A9329">
        <v>1253</v>
      </c>
      <c r="B9329" t="s">
        <v>205</v>
      </c>
      <c r="C9329" t="s">
        <v>9703</v>
      </c>
      <c r="D9329">
        <v>0</v>
      </c>
      <c r="E9329">
        <v>156</v>
      </c>
    </row>
    <row r="9330" spans="1:5" hidden="1" x14ac:dyDescent="0.25">
      <c r="A9330">
        <v>1111</v>
      </c>
      <c r="B9330" t="s">
        <v>30</v>
      </c>
      <c r="C9330" t="s">
        <v>9704</v>
      </c>
      <c r="D9330">
        <v>0</v>
      </c>
      <c r="E9330">
        <v>156</v>
      </c>
    </row>
    <row r="9331" spans="1:5" hidden="1" x14ac:dyDescent="0.25">
      <c r="A9331">
        <v>1876</v>
      </c>
      <c r="B9331" t="s">
        <v>57</v>
      </c>
      <c r="C9331" t="s">
        <v>9705</v>
      </c>
      <c r="D9331">
        <v>0</v>
      </c>
      <c r="E9331">
        <v>156</v>
      </c>
    </row>
    <row r="9332" spans="1:5" hidden="1" x14ac:dyDescent="0.25">
      <c r="A9332">
        <v>1464</v>
      </c>
      <c r="B9332" t="s">
        <v>55</v>
      </c>
      <c r="C9332" t="s">
        <v>9706</v>
      </c>
      <c r="D9332">
        <v>0</v>
      </c>
      <c r="E9332">
        <v>156</v>
      </c>
    </row>
    <row r="9333" spans="1:5" hidden="1" x14ac:dyDescent="0.25">
      <c r="A9333">
        <v>769</v>
      </c>
      <c r="B9333" t="s">
        <v>271</v>
      </c>
      <c r="C9333" t="s">
        <v>9707</v>
      </c>
      <c r="D9333">
        <v>0</v>
      </c>
      <c r="E9333">
        <v>156</v>
      </c>
    </row>
    <row r="9334" spans="1:5" hidden="1" x14ac:dyDescent="0.25">
      <c r="A9334">
        <v>1111</v>
      </c>
      <c r="B9334" t="s">
        <v>30</v>
      </c>
      <c r="C9334" t="s">
        <v>9708</v>
      </c>
      <c r="D9334">
        <v>0</v>
      </c>
      <c r="E9334">
        <v>156</v>
      </c>
    </row>
    <row r="9335" spans="1:5" hidden="1" x14ac:dyDescent="0.25">
      <c r="A9335">
        <v>584</v>
      </c>
      <c r="B9335" t="s">
        <v>5053</v>
      </c>
      <c r="C9335" t="s">
        <v>9709</v>
      </c>
      <c r="D9335">
        <v>0</v>
      </c>
      <c r="E9335">
        <v>156</v>
      </c>
    </row>
    <row r="9336" spans="1:5" hidden="1" x14ac:dyDescent="0.25">
      <c r="A9336">
        <v>1111</v>
      </c>
      <c r="B9336" t="s">
        <v>30</v>
      </c>
      <c r="C9336" t="s">
        <v>9710</v>
      </c>
      <c r="D9336">
        <v>0</v>
      </c>
      <c r="E9336">
        <v>156</v>
      </c>
    </row>
    <row r="9337" spans="1:5" hidden="1" x14ac:dyDescent="0.25">
      <c r="A9337">
        <v>893</v>
      </c>
      <c r="B9337" t="s">
        <v>80</v>
      </c>
      <c r="C9337" t="s">
        <v>9711</v>
      </c>
      <c r="D9337">
        <v>0</v>
      </c>
      <c r="E9337">
        <v>156</v>
      </c>
    </row>
    <row r="9338" spans="1:5" hidden="1" x14ac:dyDescent="0.25">
      <c r="A9338">
        <v>2115</v>
      </c>
      <c r="B9338" t="s">
        <v>35</v>
      </c>
      <c r="C9338" t="s">
        <v>9712</v>
      </c>
      <c r="D9338">
        <v>0</v>
      </c>
      <c r="E9338">
        <v>156</v>
      </c>
    </row>
    <row r="9339" spans="1:5" hidden="1" x14ac:dyDescent="0.25">
      <c r="A9339">
        <v>1237</v>
      </c>
      <c r="B9339" t="s">
        <v>15</v>
      </c>
      <c r="C9339" t="s">
        <v>9713</v>
      </c>
      <c r="D9339">
        <v>0</v>
      </c>
      <c r="E9339">
        <v>156</v>
      </c>
    </row>
    <row r="9340" spans="1:5" hidden="1" x14ac:dyDescent="0.25">
      <c r="A9340">
        <v>2220</v>
      </c>
      <c r="B9340" t="s">
        <v>360</v>
      </c>
      <c r="C9340" t="s">
        <v>9714</v>
      </c>
      <c r="D9340">
        <v>0</v>
      </c>
      <c r="E9340">
        <v>156</v>
      </c>
    </row>
    <row r="9341" spans="1:5" hidden="1" x14ac:dyDescent="0.25">
      <c r="A9341">
        <v>414</v>
      </c>
      <c r="B9341" t="s">
        <v>49</v>
      </c>
      <c r="C9341" t="s">
        <v>9715</v>
      </c>
      <c r="D9341">
        <v>0</v>
      </c>
      <c r="E9341">
        <v>156</v>
      </c>
    </row>
    <row r="9342" spans="1:5" hidden="1" x14ac:dyDescent="0.25">
      <c r="A9342">
        <v>1111</v>
      </c>
      <c r="B9342" t="s">
        <v>30</v>
      </c>
      <c r="C9342" t="s">
        <v>9716</v>
      </c>
      <c r="D9342">
        <v>0</v>
      </c>
      <c r="E9342">
        <v>156</v>
      </c>
    </row>
    <row r="9343" spans="1:5" hidden="1" x14ac:dyDescent="0.25">
      <c r="A9343">
        <v>75</v>
      </c>
      <c r="B9343" t="s">
        <v>5</v>
      </c>
      <c r="C9343" t="s">
        <v>9717</v>
      </c>
      <c r="D9343">
        <v>0</v>
      </c>
      <c r="E9343">
        <v>156</v>
      </c>
    </row>
    <row r="9344" spans="1:5" hidden="1" x14ac:dyDescent="0.25">
      <c r="A9344">
        <v>1111</v>
      </c>
      <c r="B9344" t="s">
        <v>30</v>
      </c>
      <c r="C9344" t="s">
        <v>9718</v>
      </c>
      <c r="D9344">
        <v>0</v>
      </c>
      <c r="E9344">
        <v>156</v>
      </c>
    </row>
    <row r="9345" spans="1:5" hidden="1" x14ac:dyDescent="0.25">
      <c r="A9345">
        <v>293</v>
      </c>
      <c r="B9345" t="s">
        <v>313</v>
      </c>
      <c r="C9345" t="s">
        <v>9719</v>
      </c>
      <c r="D9345">
        <v>0</v>
      </c>
      <c r="E9345">
        <v>156</v>
      </c>
    </row>
    <row r="9346" spans="1:5" hidden="1" x14ac:dyDescent="0.25">
      <c r="A9346">
        <v>1025</v>
      </c>
      <c r="B9346" t="s">
        <v>413</v>
      </c>
      <c r="C9346" t="s">
        <v>9720</v>
      </c>
      <c r="D9346">
        <v>0</v>
      </c>
      <c r="E9346">
        <v>156</v>
      </c>
    </row>
    <row r="9347" spans="1:5" hidden="1" x14ac:dyDescent="0.25">
      <c r="A9347">
        <v>2294</v>
      </c>
      <c r="B9347" t="s">
        <v>71</v>
      </c>
      <c r="C9347" t="s">
        <v>9721</v>
      </c>
      <c r="D9347">
        <v>0</v>
      </c>
      <c r="E9347">
        <v>157</v>
      </c>
    </row>
    <row r="9348" spans="1:5" hidden="1" x14ac:dyDescent="0.25">
      <c r="A9348">
        <v>1050</v>
      </c>
      <c r="B9348" t="s">
        <v>2660</v>
      </c>
      <c r="C9348" t="s">
        <v>9722</v>
      </c>
      <c r="D9348">
        <v>0</v>
      </c>
      <c r="E9348">
        <v>157</v>
      </c>
    </row>
    <row r="9349" spans="1:5" hidden="1" x14ac:dyDescent="0.25">
      <c r="A9349">
        <v>1667</v>
      </c>
      <c r="B9349" t="s">
        <v>4553</v>
      </c>
      <c r="C9349" t="s">
        <v>9723</v>
      </c>
      <c r="D9349">
        <v>0</v>
      </c>
      <c r="E9349">
        <v>157</v>
      </c>
    </row>
    <row r="9350" spans="1:5" hidden="1" x14ac:dyDescent="0.25">
      <c r="A9350">
        <v>1857</v>
      </c>
      <c r="B9350" t="s">
        <v>917</v>
      </c>
      <c r="C9350" t="s">
        <v>9724</v>
      </c>
      <c r="D9350">
        <v>0</v>
      </c>
      <c r="E9350">
        <v>157</v>
      </c>
    </row>
    <row r="9351" spans="1:5" hidden="1" x14ac:dyDescent="0.25">
      <c r="A9351">
        <v>1501</v>
      </c>
      <c r="B9351" t="s">
        <v>118</v>
      </c>
      <c r="C9351" t="s">
        <v>9725</v>
      </c>
      <c r="D9351">
        <v>0</v>
      </c>
      <c r="E9351">
        <v>157</v>
      </c>
    </row>
    <row r="9352" spans="1:5" hidden="1" x14ac:dyDescent="0.25">
      <c r="A9352">
        <v>513</v>
      </c>
      <c r="B9352" t="s">
        <v>61</v>
      </c>
      <c r="C9352" t="s">
        <v>9726</v>
      </c>
      <c r="D9352">
        <v>0</v>
      </c>
      <c r="E9352">
        <v>157</v>
      </c>
    </row>
    <row r="9353" spans="1:5" hidden="1" x14ac:dyDescent="0.25">
      <c r="A9353">
        <v>1968</v>
      </c>
      <c r="B9353" t="s">
        <v>849</v>
      </c>
      <c r="C9353" t="s">
        <v>9727</v>
      </c>
      <c r="D9353">
        <v>0</v>
      </c>
      <c r="E9353">
        <v>157</v>
      </c>
    </row>
    <row r="9354" spans="1:5" hidden="1" x14ac:dyDescent="0.25">
      <c r="A9354">
        <v>1968</v>
      </c>
      <c r="B9354" t="s">
        <v>849</v>
      </c>
      <c r="C9354" t="s">
        <v>9728</v>
      </c>
      <c r="D9354">
        <v>0</v>
      </c>
      <c r="E9354">
        <v>157</v>
      </c>
    </row>
    <row r="9355" spans="1:5" hidden="1" x14ac:dyDescent="0.25">
      <c r="A9355">
        <v>95</v>
      </c>
      <c r="B9355" t="s">
        <v>7399</v>
      </c>
      <c r="C9355" t="s">
        <v>9729</v>
      </c>
      <c r="D9355">
        <v>0</v>
      </c>
      <c r="E9355">
        <v>157</v>
      </c>
    </row>
    <row r="9356" spans="1:5" hidden="1" x14ac:dyDescent="0.25">
      <c r="A9356">
        <v>2299</v>
      </c>
      <c r="B9356" t="s">
        <v>338</v>
      </c>
      <c r="C9356" t="s">
        <v>9730</v>
      </c>
      <c r="D9356">
        <v>0</v>
      </c>
      <c r="E9356">
        <v>157</v>
      </c>
    </row>
    <row r="9357" spans="1:5" hidden="1" x14ac:dyDescent="0.25">
      <c r="A9357">
        <v>2291</v>
      </c>
      <c r="B9357" t="s">
        <v>86</v>
      </c>
      <c r="C9357" t="s">
        <v>9731</v>
      </c>
      <c r="D9357">
        <v>0</v>
      </c>
      <c r="E9357">
        <v>157</v>
      </c>
    </row>
    <row r="9358" spans="1:5" hidden="1" x14ac:dyDescent="0.25">
      <c r="A9358">
        <v>846</v>
      </c>
      <c r="B9358" t="s">
        <v>344</v>
      </c>
      <c r="C9358" t="s">
        <v>9732</v>
      </c>
      <c r="D9358">
        <v>0</v>
      </c>
      <c r="E9358">
        <v>157</v>
      </c>
    </row>
    <row r="9359" spans="1:5" hidden="1" x14ac:dyDescent="0.25">
      <c r="A9359">
        <v>1253</v>
      </c>
      <c r="B9359" t="s">
        <v>205</v>
      </c>
      <c r="C9359" t="s">
        <v>9733</v>
      </c>
      <c r="D9359">
        <v>0</v>
      </c>
      <c r="E9359">
        <v>157</v>
      </c>
    </row>
    <row r="9360" spans="1:5" hidden="1" x14ac:dyDescent="0.25">
      <c r="A9360">
        <v>342</v>
      </c>
      <c r="B9360" t="s">
        <v>9734</v>
      </c>
      <c r="C9360" t="s">
        <v>9735</v>
      </c>
      <c r="D9360">
        <v>0</v>
      </c>
      <c r="E9360">
        <v>157</v>
      </c>
    </row>
    <row r="9361" spans="1:5" hidden="1" x14ac:dyDescent="0.25">
      <c r="A9361">
        <v>275</v>
      </c>
      <c r="B9361" t="s">
        <v>33</v>
      </c>
      <c r="C9361" t="s">
        <v>9736</v>
      </c>
      <c r="D9361">
        <v>0</v>
      </c>
      <c r="E9361">
        <v>157</v>
      </c>
    </row>
    <row r="9362" spans="1:5" hidden="1" x14ac:dyDescent="0.25">
      <c r="A9362">
        <v>1111</v>
      </c>
      <c r="B9362" t="s">
        <v>30</v>
      </c>
      <c r="C9362" t="s">
        <v>9737</v>
      </c>
      <c r="D9362">
        <v>0</v>
      </c>
      <c r="E9362">
        <v>157</v>
      </c>
    </row>
    <row r="9363" spans="1:5" hidden="1" x14ac:dyDescent="0.25">
      <c r="A9363">
        <v>2141</v>
      </c>
      <c r="B9363" t="s">
        <v>328</v>
      </c>
      <c r="C9363" t="s">
        <v>9738</v>
      </c>
      <c r="D9363">
        <v>0</v>
      </c>
      <c r="E9363">
        <v>157</v>
      </c>
    </row>
    <row r="9364" spans="1:5" hidden="1" x14ac:dyDescent="0.25">
      <c r="A9364">
        <v>39</v>
      </c>
      <c r="B9364" t="s">
        <v>3226</v>
      </c>
      <c r="C9364" t="s">
        <v>9739</v>
      </c>
      <c r="D9364">
        <v>0</v>
      </c>
      <c r="E9364">
        <v>157</v>
      </c>
    </row>
    <row r="9365" spans="1:5" hidden="1" x14ac:dyDescent="0.25">
      <c r="A9365">
        <v>1700</v>
      </c>
      <c r="B9365" t="s">
        <v>625</v>
      </c>
      <c r="C9365" t="s">
        <v>9740</v>
      </c>
      <c r="D9365">
        <v>0</v>
      </c>
      <c r="E9365">
        <v>157</v>
      </c>
    </row>
    <row r="9366" spans="1:5" hidden="1" x14ac:dyDescent="0.25">
      <c r="A9366">
        <v>457</v>
      </c>
      <c r="B9366" t="s">
        <v>2111</v>
      </c>
      <c r="C9366" t="s">
        <v>9741</v>
      </c>
      <c r="D9366">
        <v>0</v>
      </c>
      <c r="E9366">
        <v>157</v>
      </c>
    </row>
    <row r="9367" spans="1:5" hidden="1" x14ac:dyDescent="0.25">
      <c r="A9367">
        <v>1781</v>
      </c>
      <c r="B9367" t="s">
        <v>331</v>
      </c>
      <c r="C9367" t="s">
        <v>9742</v>
      </c>
      <c r="D9367">
        <v>0</v>
      </c>
      <c r="E9367">
        <v>157</v>
      </c>
    </row>
    <row r="9368" spans="1:5" hidden="1" x14ac:dyDescent="0.25">
      <c r="A9368">
        <v>797</v>
      </c>
      <c r="B9368" t="s">
        <v>631</v>
      </c>
      <c r="C9368" t="s">
        <v>9743</v>
      </c>
      <c r="D9368">
        <v>0</v>
      </c>
      <c r="E9368">
        <v>157</v>
      </c>
    </row>
    <row r="9369" spans="1:5" hidden="1" x14ac:dyDescent="0.25">
      <c r="A9369">
        <v>1111</v>
      </c>
      <c r="B9369" t="s">
        <v>30</v>
      </c>
      <c r="C9369" t="s">
        <v>9744</v>
      </c>
      <c r="D9369">
        <v>0</v>
      </c>
      <c r="E9369">
        <v>157</v>
      </c>
    </row>
    <row r="9370" spans="1:5" x14ac:dyDescent="0.25">
      <c r="A9370">
        <v>382</v>
      </c>
      <c r="B9370" t="s">
        <v>9</v>
      </c>
      <c r="C9370" t="s">
        <v>9745</v>
      </c>
      <c r="D9370" s="2">
        <v>3</v>
      </c>
      <c r="E9370">
        <v>157</v>
      </c>
    </row>
    <row r="9371" spans="1:5" hidden="1" x14ac:dyDescent="0.25">
      <c r="A9371">
        <v>893</v>
      </c>
      <c r="B9371" t="s">
        <v>80</v>
      </c>
      <c r="C9371" t="s">
        <v>9746</v>
      </c>
      <c r="D9371">
        <v>0</v>
      </c>
      <c r="E9371">
        <v>157</v>
      </c>
    </row>
    <row r="9372" spans="1:5" hidden="1" x14ac:dyDescent="0.25">
      <c r="A9372">
        <v>893</v>
      </c>
      <c r="B9372" t="s">
        <v>80</v>
      </c>
      <c r="C9372" t="s">
        <v>9747</v>
      </c>
      <c r="D9372">
        <v>0</v>
      </c>
      <c r="E9372">
        <v>157</v>
      </c>
    </row>
    <row r="9373" spans="1:5" hidden="1" x14ac:dyDescent="0.25">
      <c r="A9373">
        <v>2314</v>
      </c>
      <c r="B9373" t="s">
        <v>2396</v>
      </c>
      <c r="C9373" t="s">
        <v>9748</v>
      </c>
      <c r="D9373">
        <v>0</v>
      </c>
      <c r="E9373">
        <v>157</v>
      </c>
    </row>
    <row r="9374" spans="1:5" hidden="1" x14ac:dyDescent="0.25">
      <c r="A9374">
        <v>543</v>
      </c>
      <c r="B9374" t="s">
        <v>2333</v>
      </c>
      <c r="C9374" t="s">
        <v>9749</v>
      </c>
      <c r="D9374">
        <v>0</v>
      </c>
      <c r="E9374">
        <v>157</v>
      </c>
    </row>
    <row r="9375" spans="1:5" hidden="1" x14ac:dyDescent="0.25">
      <c r="A9375">
        <v>1964</v>
      </c>
      <c r="B9375" t="s">
        <v>342</v>
      </c>
      <c r="C9375" t="s">
        <v>9750</v>
      </c>
      <c r="D9375">
        <v>0</v>
      </c>
      <c r="E9375">
        <v>157</v>
      </c>
    </row>
    <row r="9376" spans="1:5" hidden="1" x14ac:dyDescent="0.25">
      <c r="A9376">
        <v>2218</v>
      </c>
      <c r="B9376" t="s">
        <v>350</v>
      </c>
      <c r="C9376" t="s">
        <v>9751</v>
      </c>
      <c r="D9376">
        <v>0</v>
      </c>
      <c r="E9376">
        <v>157</v>
      </c>
    </row>
    <row r="9377" spans="1:5" hidden="1" x14ac:dyDescent="0.25">
      <c r="A9377">
        <v>2142</v>
      </c>
      <c r="B9377" t="s">
        <v>156</v>
      </c>
      <c r="C9377" t="s">
        <v>9752</v>
      </c>
      <c r="D9377">
        <v>0</v>
      </c>
      <c r="E9377">
        <v>157</v>
      </c>
    </row>
    <row r="9378" spans="1:5" hidden="1" x14ac:dyDescent="0.25">
      <c r="A9378">
        <v>1889</v>
      </c>
      <c r="B9378" t="s">
        <v>180</v>
      </c>
      <c r="C9378" t="s">
        <v>9753</v>
      </c>
      <c r="D9378">
        <v>0</v>
      </c>
      <c r="E9378">
        <v>157</v>
      </c>
    </row>
    <row r="9379" spans="1:5" hidden="1" x14ac:dyDescent="0.25">
      <c r="A9379">
        <v>797</v>
      </c>
      <c r="B9379" t="s">
        <v>631</v>
      </c>
      <c r="C9379" t="s">
        <v>9754</v>
      </c>
      <c r="D9379">
        <v>0</v>
      </c>
      <c r="E9379">
        <v>157</v>
      </c>
    </row>
    <row r="9380" spans="1:5" hidden="1" x14ac:dyDescent="0.25">
      <c r="A9380">
        <v>1875</v>
      </c>
      <c r="B9380" t="s">
        <v>107</v>
      </c>
      <c r="C9380" t="s">
        <v>9755</v>
      </c>
      <c r="D9380">
        <v>0</v>
      </c>
      <c r="E9380">
        <v>157</v>
      </c>
    </row>
    <row r="9381" spans="1:5" hidden="1" x14ac:dyDescent="0.25">
      <c r="A9381">
        <v>1111</v>
      </c>
      <c r="B9381" t="s">
        <v>30</v>
      </c>
      <c r="C9381" t="s">
        <v>9756</v>
      </c>
      <c r="D9381">
        <v>0</v>
      </c>
      <c r="E9381">
        <v>157</v>
      </c>
    </row>
    <row r="9382" spans="1:5" hidden="1" x14ac:dyDescent="0.25">
      <c r="A9382">
        <v>1225</v>
      </c>
      <c r="B9382" t="s">
        <v>44</v>
      </c>
      <c r="C9382" t="s">
        <v>9757</v>
      </c>
      <c r="D9382">
        <v>0</v>
      </c>
      <c r="E9382">
        <v>157</v>
      </c>
    </row>
    <row r="9383" spans="1:5" hidden="1" x14ac:dyDescent="0.25">
      <c r="A9383">
        <v>1954</v>
      </c>
      <c r="B9383" t="s">
        <v>83</v>
      </c>
      <c r="C9383" t="s">
        <v>9758</v>
      </c>
      <c r="D9383">
        <v>0</v>
      </c>
      <c r="E9383">
        <v>157</v>
      </c>
    </row>
    <row r="9384" spans="1:5" hidden="1" x14ac:dyDescent="0.25">
      <c r="A9384">
        <v>1237</v>
      </c>
      <c r="B9384" t="s">
        <v>15</v>
      </c>
      <c r="C9384" t="s">
        <v>9759</v>
      </c>
      <c r="D9384">
        <v>0</v>
      </c>
      <c r="E9384">
        <v>157</v>
      </c>
    </row>
    <row r="9385" spans="1:5" hidden="1" x14ac:dyDescent="0.25">
      <c r="A9385">
        <v>1355</v>
      </c>
      <c r="B9385" t="s">
        <v>449</v>
      </c>
      <c r="C9385" t="s">
        <v>9760</v>
      </c>
      <c r="D9385">
        <v>0</v>
      </c>
      <c r="E9385">
        <v>157</v>
      </c>
    </row>
    <row r="9386" spans="1:5" hidden="1" x14ac:dyDescent="0.25">
      <c r="A9386">
        <v>465</v>
      </c>
      <c r="B9386" t="s">
        <v>6670</v>
      </c>
      <c r="C9386" t="s">
        <v>9761</v>
      </c>
      <c r="D9386">
        <v>0</v>
      </c>
      <c r="E9386">
        <v>158</v>
      </c>
    </row>
    <row r="9387" spans="1:5" x14ac:dyDescent="0.25">
      <c r="A9387">
        <v>185</v>
      </c>
      <c r="B9387" t="s">
        <v>507</v>
      </c>
      <c r="C9387" t="s">
        <v>9762</v>
      </c>
      <c r="D9387" s="2">
        <v>2</v>
      </c>
      <c r="E9387">
        <v>158</v>
      </c>
    </row>
    <row r="9388" spans="1:5" hidden="1" x14ac:dyDescent="0.25">
      <c r="A9388">
        <v>1462</v>
      </c>
      <c r="B9388" t="s">
        <v>3242</v>
      </c>
      <c r="C9388" t="s">
        <v>9763</v>
      </c>
      <c r="D9388">
        <v>0</v>
      </c>
      <c r="E9388">
        <v>158</v>
      </c>
    </row>
    <row r="9389" spans="1:5" hidden="1" x14ac:dyDescent="0.25">
      <c r="A9389">
        <v>153</v>
      </c>
      <c r="B9389" t="s">
        <v>523</v>
      </c>
      <c r="C9389" t="s">
        <v>9764</v>
      </c>
      <c r="D9389">
        <v>0</v>
      </c>
      <c r="E9389">
        <v>158</v>
      </c>
    </row>
    <row r="9390" spans="1:5" hidden="1" x14ac:dyDescent="0.25">
      <c r="A9390">
        <v>1111</v>
      </c>
      <c r="B9390" t="s">
        <v>30</v>
      </c>
      <c r="C9390" t="s">
        <v>9765</v>
      </c>
      <c r="D9390">
        <v>0</v>
      </c>
      <c r="E9390">
        <v>158</v>
      </c>
    </row>
    <row r="9391" spans="1:5" hidden="1" x14ac:dyDescent="0.25">
      <c r="A9391">
        <v>212</v>
      </c>
      <c r="B9391" t="s">
        <v>111</v>
      </c>
      <c r="C9391" t="s">
        <v>9766</v>
      </c>
      <c r="D9391">
        <v>0</v>
      </c>
      <c r="E9391">
        <v>158</v>
      </c>
    </row>
    <row r="9392" spans="1:5" hidden="1" x14ac:dyDescent="0.25">
      <c r="A9392">
        <v>389</v>
      </c>
      <c r="B9392" t="s">
        <v>1736</v>
      </c>
      <c r="C9392" t="s">
        <v>9767</v>
      </c>
      <c r="D9392">
        <v>0</v>
      </c>
      <c r="E9392">
        <v>158</v>
      </c>
    </row>
    <row r="9393" spans="1:5" hidden="1" x14ac:dyDescent="0.25">
      <c r="A9393">
        <v>1669</v>
      </c>
      <c r="B9393" t="s">
        <v>176</v>
      </c>
      <c r="C9393" t="s">
        <v>9768</v>
      </c>
      <c r="D9393">
        <v>0</v>
      </c>
      <c r="E9393">
        <v>158</v>
      </c>
    </row>
    <row r="9394" spans="1:5" hidden="1" x14ac:dyDescent="0.25">
      <c r="A9394">
        <v>830</v>
      </c>
      <c r="B9394" t="s">
        <v>3383</v>
      </c>
      <c r="C9394" t="s">
        <v>9769</v>
      </c>
      <c r="D9394">
        <v>0</v>
      </c>
      <c r="E9394">
        <v>158</v>
      </c>
    </row>
    <row r="9395" spans="1:5" hidden="1" x14ac:dyDescent="0.25">
      <c r="A9395">
        <v>1957</v>
      </c>
      <c r="B9395" t="s">
        <v>4937</v>
      </c>
      <c r="C9395" t="s">
        <v>9770</v>
      </c>
      <c r="D9395">
        <v>0</v>
      </c>
      <c r="E9395">
        <v>158</v>
      </c>
    </row>
    <row r="9396" spans="1:5" hidden="1" x14ac:dyDescent="0.25">
      <c r="A9396">
        <v>1111</v>
      </c>
      <c r="B9396" t="s">
        <v>30</v>
      </c>
      <c r="C9396" t="s">
        <v>9771</v>
      </c>
      <c r="D9396">
        <v>0</v>
      </c>
      <c r="E9396">
        <v>158</v>
      </c>
    </row>
    <row r="9397" spans="1:5" hidden="1" x14ac:dyDescent="0.25">
      <c r="A9397">
        <v>1416</v>
      </c>
      <c r="B9397" t="s">
        <v>1857</v>
      </c>
      <c r="C9397" t="s">
        <v>9772</v>
      </c>
      <c r="D9397">
        <v>0</v>
      </c>
      <c r="E9397">
        <v>158</v>
      </c>
    </row>
    <row r="9398" spans="1:5" hidden="1" x14ac:dyDescent="0.25">
      <c r="A9398">
        <v>2181</v>
      </c>
      <c r="B9398" t="s">
        <v>9773</v>
      </c>
      <c r="C9398" t="s">
        <v>9774</v>
      </c>
      <c r="D9398">
        <v>0</v>
      </c>
      <c r="E9398">
        <v>158</v>
      </c>
    </row>
    <row r="9399" spans="1:5" hidden="1" x14ac:dyDescent="0.25">
      <c r="A9399">
        <v>1066</v>
      </c>
      <c r="B9399" t="s">
        <v>17</v>
      </c>
      <c r="C9399" t="s">
        <v>9775</v>
      </c>
      <c r="D9399">
        <v>0</v>
      </c>
      <c r="E9399">
        <v>158</v>
      </c>
    </row>
    <row r="9400" spans="1:5" hidden="1" x14ac:dyDescent="0.25">
      <c r="A9400">
        <v>1111</v>
      </c>
      <c r="B9400" t="s">
        <v>30</v>
      </c>
      <c r="C9400" t="s">
        <v>9776</v>
      </c>
      <c r="D9400">
        <v>0</v>
      </c>
      <c r="E9400">
        <v>158</v>
      </c>
    </row>
    <row r="9401" spans="1:5" hidden="1" x14ac:dyDescent="0.25">
      <c r="A9401">
        <v>293</v>
      </c>
      <c r="B9401" t="s">
        <v>313</v>
      </c>
      <c r="C9401" t="s">
        <v>9777</v>
      </c>
      <c r="D9401">
        <v>0</v>
      </c>
      <c r="E9401">
        <v>158</v>
      </c>
    </row>
    <row r="9402" spans="1:5" hidden="1" x14ac:dyDescent="0.25">
      <c r="A9402">
        <v>75</v>
      </c>
      <c r="B9402" t="s">
        <v>5</v>
      </c>
      <c r="C9402" t="s">
        <v>9778</v>
      </c>
      <c r="D9402">
        <v>0</v>
      </c>
      <c r="E9402">
        <v>158</v>
      </c>
    </row>
    <row r="9403" spans="1:5" hidden="1" x14ac:dyDescent="0.25">
      <c r="A9403">
        <v>212</v>
      </c>
      <c r="B9403" t="s">
        <v>111</v>
      </c>
      <c r="C9403" t="s">
        <v>9779</v>
      </c>
      <c r="D9403">
        <v>0</v>
      </c>
      <c r="E9403">
        <v>158</v>
      </c>
    </row>
    <row r="9404" spans="1:5" hidden="1" x14ac:dyDescent="0.25">
      <c r="A9404">
        <v>1875</v>
      </c>
      <c r="B9404" t="s">
        <v>107</v>
      </c>
      <c r="C9404" t="s">
        <v>9780</v>
      </c>
      <c r="D9404">
        <v>0</v>
      </c>
      <c r="E9404">
        <v>158</v>
      </c>
    </row>
    <row r="9405" spans="1:5" hidden="1" x14ac:dyDescent="0.25">
      <c r="A9405">
        <v>587</v>
      </c>
      <c r="B9405" t="s">
        <v>289</v>
      </c>
      <c r="C9405" t="s">
        <v>9781</v>
      </c>
      <c r="D9405">
        <v>0</v>
      </c>
      <c r="E9405">
        <v>158</v>
      </c>
    </row>
    <row r="9406" spans="1:5" hidden="1" x14ac:dyDescent="0.25">
      <c r="A9406">
        <v>174</v>
      </c>
      <c r="B9406" t="s">
        <v>144</v>
      </c>
      <c r="C9406" t="s">
        <v>9782</v>
      </c>
      <c r="D9406">
        <v>0</v>
      </c>
      <c r="E9406">
        <v>158</v>
      </c>
    </row>
    <row r="9407" spans="1:5" hidden="1" x14ac:dyDescent="0.25">
      <c r="A9407">
        <v>1827</v>
      </c>
      <c r="B9407" t="s">
        <v>525</v>
      </c>
      <c r="C9407" t="s">
        <v>12861</v>
      </c>
      <c r="D9407">
        <v>0</v>
      </c>
      <c r="E9407">
        <v>0</v>
      </c>
    </row>
    <row r="9408" spans="1:5" hidden="1" x14ac:dyDescent="0.25">
      <c r="A9408">
        <v>435</v>
      </c>
      <c r="B9408" t="s">
        <v>126</v>
      </c>
      <c r="C9408" t="s">
        <v>9783</v>
      </c>
      <c r="D9408">
        <v>0</v>
      </c>
      <c r="E9408">
        <v>158</v>
      </c>
    </row>
    <row r="9409" spans="1:5" hidden="1" x14ac:dyDescent="0.25">
      <c r="A9409">
        <v>929</v>
      </c>
      <c r="B9409" t="s">
        <v>325</v>
      </c>
      <c r="C9409" t="s">
        <v>9784</v>
      </c>
      <c r="D9409">
        <v>0</v>
      </c>
      <c r="E9409">
        <v>158</v>
      </c>
    </row>
    <row r="9410" spans="1:5" hidden="1" x14ac:dyDescent="0.25">
      <c r="A9410">
        <v>2115</v>
      </c>
      <c r="B9410" t="s">
        <v>35</v>
      </c>
      <c r="C9410" t="s">
        <v>9785</v>
      </c>
      <c r="D9410">
        <v>0</v>
      </c>
      <c r="E9410">
        <v>158</v>
      </c>
    </row>
    <row r="9411" spans="1:5" hidden="1" x14ac:dyDescent="0.25">
      <c r="A9411">
        <v>941</v>
      </c>
      <c r="B9411" t="s">
        <v>409</v>
      </c>
      <c r="C9411" t="s">
        <v>9786</v>
      </c>
      <c r="D9411">
        <v>0</v>
      </c>
      <c r="E9411">
        <v>158</v>
      </c>
    </row>
    <row r="9412" spans="1:5" hidden="1" x14ac:dyDescent="0.25">
      <c r="A9412">
        <v>127</v>
      </c>
      <c r="B9412" t="s">
        <v>8910</v>
      </c>
      <c r="C9412" t="s">
        <v>9787</v>
      </c>
      <c r="D9412">
        <v>0</v>
      </c>
      <c r="E9412">
        <v>158</v>
      </c>
    </row>
    <row r="9413" spans="1:5" hidden="1" x14ac:dyDescent="0.25">
      <c r="A9413">
        <v>1111</v>
      </c>
      <c r="B9413" t="s">
        <v>30</v>
      </c>
      <c r="C9413" t="s">
        <v>9788</v>
      </c>
      <c r="D9413">
        <v>0</v>
      </c>
      <c r="E9413">
        <v>158</v>
      </c>
    </row>
    <row r="9414" spans="1:5" hidden="1" x14ac:dyDescent="0.25">
      <c r="A9414">
        <v>1299</v>
      </c>
      <c r="B9414" t="s">
        <v>94</v>
      </c>
      <c r="C9414" t="s">
        <v>9789</v>
      </c>
      <c r="D9414">
        <v>0</v>
      </c>
      <c r="E9414">
        <v>158</v>
      </c>
    </row>
    <row r="9415" spans="1:5" hidden="1" x14ac:dyDescent="0.25">
      <c r="A9415">
        <v>75</v>
      </c>
      <c r="B9415" t="s">
        <v>5</v>
      </c>
      <c r="C9415" t="s">
        <v>9790</v>
      </c>
      <c r="D9415">
        <v>0</v>
      </c>
      <c r="E9415">
        <v>159</v>
      </c>
    </row>
    <row r="9416" spans="1:5" hidden="1" x14ac:dyDescent="0.25">
      <c r="A9416">
        <v>1738</v>
      </c>
      <c r="B9416" t="s">
        <v>21</v>
      </c>
      <c r="C9416" t="s">
        <v>9791</v>
      </c>
      <c r="D9416">
        <v>0</v>
      </c>
      <c r="E9416">
        <v>159</v>
      </c>
    </row>
    <row r="9417" spans="1:5" hidden="1" x14ac:dyDescent="0.25">
      <c r="A9417">
        <v>39</v>
      </c>
      <c r="B9417" t="s">
        <v>3226</v>
      </c>
      <c r="C9417" t="s">
        <v>9792</v>
      </c>
      <c r="D9417">
        <v>0</v>
      </c>
      <c r="E9417">
        <v>159</v>
      </c>
    </row>
    <row r="9418" spans="1:5" hidden="1" x14ac:dyDescent="0.25">
      <c r="A9418">
        <v>432</v>
      </c>
      <c r="B9418" t="s">
        <v>815</v>
      </c>
      <c r="C9418" t="s">
        <v>9793</v>
      </c>
      <c r="D9418">
        <v>0</v>
      </c>
      <c r="E9418">
        <v>159</v>
      </c>
    </row>
    <row r="9419" spans="1:5" hidden="1" x14ac:dyDescent="0.25">
      <c r="A9419">
        <v>2219</v>
      </c>
      <c r="B9419" t="s">
        <v>396</v>
      </c>
      <c r="C9419" t="s">
        <v>9794</v>
      </c>
      <c r="D9419">
        <v>0</v>
      </c>
      <c r="E9419">
        <v>159</v>
      </c>
    </row>
    <row r="9420" spans="1:5" hidden="1" x14ac:dyDescent="0.25">
      <c r="A9420">
        <v>1237</v>
      </c>
      <c r="B9420" t="s">
        <v>15</v>
      </c>
      <c r="C9420" t="s">
        <v>9795</v>
      </c>
      <c r="D9420">
        <v>0</v>
      </c>
      <c r="E9420">
        <v>159</v>
      </c>
    </row>
    <row r="9421" spans="1:5" hidden="1" x14ac:dyDescent="0.25">
      <c r="A9421">
        <v>572</v>
      </c>
      <c r="B9421" t="s">
        <v>634</v>
      </c>
      <c r="C9421" t="s">
        <v>9796</v>
      </c>
      <c r="D9421">
        <v>0</v>
      </c>
      <c r="E9421">
        <v>159</v>
      </c>
    </row>
    <row r="9422" spans="1:5" hidden="1" x14ac:dyDescent="0.25">
      <c r="A9422">
        <v>1237</v>
      </c>
      <c r="B9422" t="s">
        <v>15</v>
      </c>
      <c r="C9422" t="s">
        <v>9797</v>
      </c>
      <c r="D9422">
        <v>0</v>
      </c>
      <c r="E9422">
        <v>159</v>
      </c>
    </row>
    <row r="9423" spans="1:5" hidden="1" x14ac:dyDescent="0.25">
      <c r="A9423">
        <v>1785</v>
      </c>
      <c r="B9423" t="s">
        <v>715</v>
      </c>
      <c r="C9423" t="s">
        <v>9798</v>
      </c>
      <c r="D9423">
        <v>0</v>
      </c>
      <c r="E9423">
        <v>159</v>
      </c>
    </row>
    <row r="9424" spans="1:5" hidden="1" x14ac:dyDescent="0.25">
      <c r="A9424">
        <v>2182</v>
      </c>
      <c r="B9424" t="s">
        <v>113</v>
      </c>
      <c r="C9424" t="s">
        <v>9799</v>
      </c>
      <c r="D9424">
        <v>0</v>
      </c>
      <c r="E9424">
        <v>159</v>
      </c>
    </row>
    <row r="9425" spans="1:5" hidden="1" x14ac:dyDescent="0.25">
      <c r="A9425">
        <v>2176</v>
      </c>
      <c r="B9425" t="s">
        <v>66</v>
      </c>
      <c r="C9425" t="s">
        <v>9800</v>
      </c>
      <c r="D9425">
        <v>0</v>
      </c>
      <c r="E9425">
        <v>159</v>
      </c>
    </row>
    <row r="9426" spans="1:5" hidden="1" x14ac:dyDescent="0.25">
      <c r="A9426">
        <v>293</v>
      </c>
      <c r="B9426" t="s">
        <v>313</v>
      </c>
      <c r="C9426" t="s">
        <v>9801</v>
      </c>
      <c r="D9426">
        <v>0</v>
      </c>
      <c r="E9426">
        <v>159</v>
      </c>
    </row>
    <row r="9427" spans="1:5" hidden="1" x14ac:dyDescent="0.25">
      <c r="A9427">
        <v>171</v>
      </c>
      <c r="B9427" t="s">
        <v>186</v>
      </c>
      <c r="C9427" t="s">
        <v>9802</v>
      </c>
      <c r="D9427">
        <v>0</v>
      </c>
      <c r="E9427">
        <v>159</v>
      </c>
    </row>
    <row r="9428" spans="1:5" hidden="1" x14ac:dyDescent="0.25">
      <c r="A9428">
        <v>2141</v>
      </c>
      <c r="B9428" t="s">
        <v>328</v>
      </c>
      <c r="C9428" t="s">
        <v>9803</v>
      </c>
      <c r="D9428">
        <v>0</v>
      </c>
      <c r="E9428">
        <v>159</v>
      </c>
    </row>
    <row r="9429" spans="1:5" hidden="1" x14ac:dyDescent="0.25">
      <c r="A9429">
        <v>929</v>
      </c>
      <c r="B9429" t="s">
        <v>325</v>
      </c>
      <c r="C9429" t="s">
        <v>9804</v>
      </c>
      <c r="D9429">
        <v>0</v>
      </c>
      <c r="E9429">
        <v>159</v>
      </c>
    </row>
    <row r="9430" spans="1:5" hidden="1" x14ac:dyDescent="0.25">
      <c r="A9430">
        <v>293</v>
      </c>
      <c r="B9430" t="s">
        <v>313</v>
      </c>
      <c r="C9430" t="s">
        <v>9805</v>
      </c>
      <c r="D9430">
        <v>0</v>
      </c>
      <c r="E9430">
        <v>159</v>
      </c>
    </row>
    <row r="9431" spans="1:5" hidden="1" x14ac:dyDescent="0.25">
      <c r="A9431">
        <v>1501</v>
      </c>
      <c r="B9431" t="s">
        <v>118</v>
      </c>
      <c r="C9431" t="s">
        <v>9806</v>
      </c>
      <c r="D9431">
        <v>0</v>
      </c>
      <c r="E9431">
        <v>159</v>
      </c>
    </row>
    <row r="9432" spans="1:5" hidden="1" x14ac:dyDescent="0.25">
      <c r="A9432">
        <v>270</v>
      </c>
      <c r="B9432" t="s">
        <v>53</v>
      </c>
      <c r="C9432" t="s">
        <v>9807</v>
      </c>
      <c r="D9432">
        <v>0</v>
      </c>
      <c r="E9432">
        <v>159</v>
      </c>
    </row>
    <row r="9433" spans="1:5" hidden="1" x14ac:dyDescent="0.25">
      <c r="A9433">
        <v>1608</v>
      </c>
      <c r="B9433" t="s">
        <v>9808</v>
      </c>
      <c r="C9433" t="s">
        <v>9809</v>
      </c>
      <c r="D9433">
        <v>0</v>
      </c>
      <c r="E9433">
        <v>159</v>
      </c>
    </row>
    <row r="9434" spans="1:5" hidden="1" x14ac:dyDescent="0.25">
      <c r="A9434">
        <v>1501</v>
      </c>
      <c r="B9434" t="s">
        <v>118</v>
      </c>
      <c r="C9434" t="s">
        <v>9810</v>
      </c>
      <c r="D9434">
        <v>0</v>
      </c>
      <c r="E9434">
        <v>159</v>
      </c>
    </row>
    <row r="9435" spans="1:5" hidden="1" x14ac:dyDescent="0.25">
      <c r="A9435">
        <v>1111</v>
      </c>
      <c r="B9435" t="s">
        <v>30</v>
      </c>
      <c r="C9435" t="s">
        <v>9811</v>
      </c>
      <c r="D9435">
        <v>0</v>
      </c>
      <c r="E9435">
        <v>159</v>
      </c>
    </row>
    <row r="9436" spans="1:5" hidden="1" x14ac:dyDescent="0.25">
      <c r="A9436">
        <v>365</v>
      </c>
      <c r="B9436" t="s">
        <v>109</v>
      </c>
      <c r="C9436" t="s">
        <v>9812</v>
      </c>
      <c r="D9436">
        <v>0</v>
      </c>
      <c r="E9436">
        <v>159</v>
      </c>
    </row>
    <row r="9437" spans="1:5" hidden="1" x14ac:dyDescent="0.25">
      <c r="A9437">
        <v>2219</v>
      </c>
      <c r="B9437" t="s">
        <v>396</v>
      </c>
      <c r="C9437" t="s">
        <v>9813</v>
      </c>
      <c r="D9437">
        <v>0</v>
      </c>
      <c r="E9437">
        <v>159</v>
      </c>
    </row>
    <row r="9438" spans="1:5" hidden="1" x14ac:dyDescent="0.25">
      <c r="A9438">
        <v>1501</v>
      </c>
      <c r="B9438" t="s">
        <v>118</v>
      </c>
      <c r="C9438" t="s">
        <v>9814</v>
      </c>
      <c r="D9438">
        <v>0</v>
      </c>
      <c r="E9438">
        <v>159</v>
      </c>
    </row>
    <row r="9439" spans="1:5" hidden="1" x14ac:dyDescent="0.25">
      <c r="A9439">
        <v>435</v>
      </c>
      <c r="B9439" t="s">
        <v>126</v>
      </c>
      <c r="C9439" t="s">
        <v>9815</v>
      </c>
      <c r="D9439">
        <v>0</v>
      </c>
      <c r="E9439">
        <v>159</v>
      </c>
    </row>
    <row r="9440" spans="1:5" hidden="1" x14ac:dyDescent="0.25">
      <c r="A9440">
        <v>1374</v>
      </c>
      <c r="B9440" t="s">
        <v>1593</v>
      </c>
      <c r="C9440" t="s">
        <v>9816</v>
      </c>
      <c r="D9440">
        <v>0</v>
      </c>
      <c r="E9440">
        <v>159</v>
      </c>
    </row>
    <row r="9441" spans="1:5" hidden="1" x14ac:dyDescent="0.25">
      <c r="A9441">
        <v>1871</v>
      </c>
      <c r="B9441" t="s">
        <v>373</v>
      </c>
      <c r="C9441" t="s">
        <v>9817</v>
      </c>
      <c r="D9441">
        <v>0</v>
      </c>
      <c r="E9441">
        <v>159</v>
      </c>
    </row>
    <row r="9442" spans="1:5" hidden="1" x14ac:dyDescent="0.25">
      <c r="A9442">
        <v>1871</v>
      </c>
      <c r="B9442" t="s">
        <v>373</v>
      </c>
      <c r="C9442" t="s">
        <v>9818</v>
      </c>
      <c r="D9442">
        <v>0</v>
      </c>
      <c r="E9442">
        <v>159</v>
      </c>
    </row>
    <row r="9443" spans="1:5" hidden="1" x14ac:dyDescent="0.25">
      <c r="A9443">
        <v>2289</v>
      </c>
      <c r="B9443" t="s">
        <v>471</v>
      </c>
      <c r="C9443" t="s">
        <v>9819</v>
      </c>
      <c r="D9443">
        <v>0</v>
      </c>
      <c r="E9443">
        <v>159</v>
      </c>
    </row>
    <row r="9444" spans="1:5" hidden="1" x14ac:dyDescent="0.25">
      <c r="A9444">
        <v>148</v>
      </c>
      <c r="B9444" t="s">
        <v>3731</v>
      </c>
      <c r="C9444" t="s">
        <v>9820</v>
      </c>
      <c r="D9444">
        <v>0</v>
      </c>
      <c r="E9444">
        <v>159</v>
      </c>
    </row>
    <row r="9445" spans="1:5" hidden="1" x14ac:dyDescent="0.25">
      <c r="A9445">
        <v>153</v>
      </c>
      <c r="B9445" t="s">
        <v>523</v>
      </c>
      <c r="C9445" t="s">
        <v>9821</v>
      </c>
      <c r="D9445">
        <v>0</v>
      </c>
      <c r="E9445">
        <v>159</v>
      </c>
    </row>
    <row r="9446" spans="1:5" hidden="1" x14ac:dyDescent="0.25">
      <c r="A9446">
        <v>1168</v>
      </c>
      <c r="B9446" t="s">
        <v>599</v>
      </c>
      <c r="C9446" t="s">
        <v>9822</v>
      </c>
      <c r="D9446">
        <v>0</v>
      </c>
      <c r="E9446">
        <v>159</v>
      </c>
    </row>
    <row r="9447" spans="1:5" hidden="1" x14ac:dyDescent="0.25">
      <c r="A9447">
        <v>265</v>
      </c>
      <c r="B9447" t="s">
        <v>256</v>
      </c>
      <c r="C9447" t="s">
        <v>9823</v>
      </c>
      <c r="D9447">
        <v>0</v>
      </c>
      <c r="E9447">
        <v>159</v>
      </c>
    </row>
    <row r="9448" spans="1:5" hidden="1" x14ac:dyDescent="0.25">
      <c r="A9448">
        <v>382</v>
      </c>
      <c r="B9448" t="s">
        <v>9</v>
      </c>
      <c r="C9448" t="s">
        <v>9824</v>
      </c>
      <c r="D9448">
        <v>0</v>
      </c>
      <c r="E9448">
        <v>159</v>
      </c>
    </row>
    <row r="9449" spans="1:5" hidden="1" x14ac:dyDescent="0.25">
      <c r="A9449">
        <v>1804</v>
      </c>
      <c r="B9449" t="s">
        <v>115</v>
      </c>
      <c r="C9449" t="s">
        <v>9825</v>
      </c>
      <c r="D9449">
        <v>0</v>
      </c>
      <c r="E9449">
        <v>159</v>
      </c>
    </row>
    <row r="9450" spans="1:5" hidden="1" x14ac:dyDescent="0.25">
      <c r="A9450">
        <v>2289</v>
      </c>
      <c r="B9450" t="s">
        <v>471</v>
      </c>
      <c r="C9450" t="s">
        <v>9826</v>
      </c>
      <c r="D9450">
        <v>0</v>
      </c>
      <c r="E9450">
        <v>159</v>
      </c>
    </row>
    <row r="9451" spans="1:5" hidden="1" x14ac:dyDescent="0.25">
      <c r="A9451">
        <v>931</v>
      </c>
      <c r="B9451" t="s">
        <v>3068</v>
      </c>
      <c r="C9451" t="s">
        <v>9827</v>
      </c>
      <c r="D9451">
        <v>0</v>
      </c>
      <c r="E9451">
        <v>159</v>
      </c>
    </row>
    <row r="9452" spans="1:5" hidden="1" x14ac:dyDescent="0.25">
      <c r="A9452">
        <v>1894</v>
      </c>
      <c r="B9452" t="s">
        <v>286</v>
      </c>
      <c r="C9452" t="s">
        <v>9828</v>
      </c>
      <c r="D9452">
        <v>0</v>
      </c>
      <c r="E9452">
        <v>159</v>
      </c>
    </row>
    <row r="9453" spans="1:5" hidden="1" x14ac:dyDescent="0.25">
      <c r="A9453">
        <v>212</v>
      </c>
      <c r="B9453" t="s">
        <v>111</v>
      </c>
      <c r="C9453" t="s">
        <v>9829</v>
      </c>
      <c r="D9453">
        <v>0</v>
      </c>
      <c r="E9453">
        <v>159</v>
      </c>
    </row>
    <row r="9454" spans="1:5" hidden="1" x14ac:dyDescent="0.25">
      <c r="A9454">
        <v>2316</v>
      </c>
      <c r="B9454" t="s">
        <v>42</v>
      </c>
      <c r="C9454" t="s">
        <v>9830</v>
      </c>
      <c r="D9454">
        <v>0</v>
      </c>
      <c r="E9454">
        <v>159</v>
      </c>
    </row>
    <row r="9455" spans="1:5" hidden="1" x14ac:dyDescent="0.25">
      <c r="A9455">
        <v>958</v>
      </c>
      <c r="B9455" t="s">
        <v>1561</v>
      </c>
      <c r="C9455" t="s">
        <v>9831</v>
      </c>
      <c r="D9455">
        <v>0</v>
      </c>
      <c r="E9455">
        <v>159</v>
      </c>
    </row>
    <row r="9456" spans="1:5" hidden="1" x14ac:dyDescent="0.25">
      <c r="A9456">
        <v>2176</v>
      </c>
      <c r="B9456" t="s">
        <v>66</v>
      </c>
      <c r="C9456" t="s">
        <v>9832</v>
      </c>
      <c r="D9456">
        <v>0</v>
      </c>
      <c r="E9456">
        <v>159</v>
      </c>
    </row>
    <row r="9457" spans="1:5" hidden="1" x14ac:dyDescent="0.25">
      <c r="A9457">
        <v>1859</v>
      </c>
      <c r="B9457" t="s">
        <v>4217</v>
      </c>
      <c r="C9457" t="s">
        <v>9833</v>
      </c>
      <c r="D9457">
        <v>0</v>
      </c>
      <c r="E9457">
        <v>160</v>
      </c>
    </row>
    <row r="9458" spans="1:5" hidden="1" x14ac:dyDescent="0.25">
      <c r="A9458">
        <v>1111</v>
      </c>
      <c r="B9458" t="s">
        <v>30</v>
      </c>
      <c r="C9458" t="s">
        <v>9834</v>
      </c>
      <c r="D9458">
        <v>0</v>
      </c>
      <c r="E9458">
        <v>160</v>
      </c>
    </row>
    <row r="9459" spans="1:5" hidden="1" x14ac:dyDescent="0.25">
      <c r="A9459">
        <v>2182</v>
      </c>
      <c r="B9459" t="s">
        <v>113</v>
      </c>
      <c r="C9459" t="s">
        <v>9835</v>
      </c>
      <c r="D9459">
        <v>0</v>
      </c>
      <c r="E9459">
        <v>160</v>
      </c>
    </row>
    <row r="9460" spans="1:5" hidden="1" x14ac:dyDescent="0.25">
      <c r="A9460">
        <v>2103</v>
      </c>
      <c r="B9460" t="s">
        <v>226</v>
      </c>
      <c r="C9460" t="s">
        <v>9836</v>
      </c>
      <c r="D9460">
        <v>0</v>
      </c>
      <c r="E9460">
        <v>160</v>
      </c>
    </row>
    <row r="9461" spans="1:5" hidden="1" x14ac:dyDescent="0.25">
      <c r="A9461">
        <v>2035</v>
      </c>
      <c r="B9461" t="s">
        <v>284</v>
      </c>
      <c r="C9461" t="s">
        <v>9837</v>
      </c>
      <c r="D9461">
        <v>0</v>
      </c>
      <c r="E9461">
        <v>160</v>
      </c>
    </row>
    <row r="9462" spans="1:5" hidden="1" x14ac:dyDescent="0.25">
      <c r="A9462">
        <v>2212</v>
      </c>
      <c r="B9462" t="s">
        <v>11</v>
      </c>
      <c r="C9462" t="s">
        <v>9838</v>
      </c>
      <c r="D9462">
        <v>0</v>
      </c>
      <c r="E9462">
        <v>160</v>
      </c>
    </row>
    <row r="9463" spans="1:5" hidden="1" x14ac:dyDescent="0.25">
      <c r="A9463">
        <v>2284</v>
      </c>
      <c r="B9463" t="s">
        <v>2912</v>
      </c>
      <c r="C9463" t="s">
        <v>9839</v>
      </c>
      <c r="D9463">
        <v>0</v>
      </c>
      <c r="E9463">
        <v>160</v>
      </c>
    </row>
    <row r="9464" spans="1:5" hidden="1" x14ac:dyDescent="0.25">
      <c r="A9464">
        <v>1959</v>
      </c>
      <c r="B9464" t="s">
        <v>545</v>
      </c>
      <c r="C9464" t="s">
        <v>9840</v>
      </c>
      <c r="D9464">
        <v>0</v>
      </c>
      <c r="E9464">
        <v>160</v>
      </c>
    </row>
    <row r="9465" spans="1:5" hidden="1" x14ac:dyDescent="0.25">
      <c r="A9465">
        <v>1689</v>
      </c>
      <c r="B9465" t="s">
        <v>1120</v>
      </c>
      <c r="C9465" t="s">
        <v>9841</v>
      </c>
      <c r="D9465">
        <v>0</v>
      </c>
      <c r="E9465">
        <v>160</v>
      </c>
    </row>
    <row r="9466" spans="1:5" hidden="1" x14ac:dyDescent="0.25">
      <c r="A9466">
        <v>1163</v>
      </c>
      <c r="B9466" t="s">
        <v>987</v>
      </c>
      <c r="C9466" t="s">
        <v>9842</v>
      </c>
      <c r="D9466">
        <v>0</v>
      </c>
      <c r="E9466">
        <v>160</v>
      </c>
    </row>
    <row r="9467" spans="1:5" hidden="1" x14ac:dyDescent="0.25">
      <c r="A9467">
        <v>2189</v>
      </c>
      <c r="B9467" t="s">
        <v>37</v>
      </c>
      <c r="C9467" t="s">
        <v>9843</v>
      </c>
      <c r="D9467">
        <v>0</v>
      </c>
      <c r="E9467">
        <v>160</v>
      </c>
    </row>
    <row r="9468" spans="1:5" hidden="1" x14ac:dyDescent="0.25">
      <c r="A9468">
        <v>1689</v>
      </c>
      <c r="B9468" t="s">
        <v>1120</v>
      </c>
      <c r="C9468" t="s">
        <v>9844</v>
      </c>
      <c r="D9468">
        <v>0</v>
      </c>
      <c r="E9468">
        <v>160</v>
      </c>
    </row>
    <row r="9469" spans="1:5" hidden="1" x14ac:dyDescent="0.25">
      <c r="A9469">
        <v>1875</v>
      </c>
      <c r="B9469" t="s">
        <v>107</v>
      </c>
      <c r="C9469" t="s">
        <v>9845</v>
      </c>
      <c r="D9469">
        <v>0</v>
      </c>
      <c r="E9469">
        <v>160</v>
      </c>
    </row>
    <row r="9470" spans="1:5" hidden="1" x14ac:dyDescent="0.25">
      <c r="A9470">
        <v>1453</v>
      </c>
      <c r="B9470" t="s">
        <v>2955</v>
      </c>
      <c r="C9470" t="s">
        <v>9846</v>
      </c>
      <c r="D9470">
        <v>0</v>
      </c>
      <c r="E9470">
        <v>160</v>
      </c>
    </row>
    <row r="9471" spans="1:5" hidden="1" x14ac:dyDescent="0.25">
      <c r="A9471">
        <v>1968</v>
      </c>
      <c r="B9471" t="s">
        <v>849</v>
      </c>
      <c r="C9471" t="s">
        <v>9847</v>
      </c>
      <c r="D9471">
        <v>0</v>
      </c>
      <c r="E9471">
        <v>160</v>
      </c>
    </row>
    <row r="9472" spans="1:5" hidden="1" x14ac:dyDescent="0.25">
      <c r="A9472">
        <v>1374</v>
      </c>
      <c r="B9472" t="s">
        <v>1593</v>
      </c>
      <c r="C9472" t="s">
        <v>9848</v>
      </c>
      <c r="D9472">
        <v>0</v>
      </c>
      <c r="E9472">
        <v>160</v>
      </c>
    </row>
    <row r="9473" spans="1:5" hidden="1" x14ac:dyDescent="0.25">
      <c r="A9473">
        <v>2300</v>
      </c>
      <c r="B9473" t="s">
        <v>2232</v>
      </c>
      <c r="C9473" t="s">
        <v>9849</v>
      </c>
      <c r="D9473">
        <v>0</v>
      </c>
      <c r="E9473">
        <v>160</v>
      </c>
    </row>
    <row r="9474" spans="1:5" hidden="1" x14ac:dyDescent="0.25">
      <c r="A9474">
        <v>1111</v>
      </c>
      <c r="B9474" t="s">
        <v>30</v>
      </c>
      <c r="C9474" t="s">
        <v>9850</v>
      </c>
      <c r="D9474">
        <v>0</v>
      </c>
      <c r="E9474">
        <v>160</v>
      </c>
    </row>
    <row r="9475" spans="1:5" hidden="1" x14ac:dyDescent="0.25">
      <c r="A9475">
        <v>1575</v>
      </c>
      <c r="B9475" t="s">
        <v>19</v>
      </c>
      <c r="C9475" t="s">
        <v>9851</v>
      </c>
      <c r="D9475">
        <v>0</v>
      </c>
      <c r="E9475">
        <v>160</v>
      </c>
    </row>
    <row r="9476" spans="1:5" hidden="1" x14ac:dyDescent="0.25">
      <c r="A9476">
        <v>457</v>
      </c>
      <c r="B9476" t="s">
        <v>2111</v>
      </c>
      <c r="C9476" t="s">
        <v>9852</v>
      </c>
      <c r="D9476">
        <v>0</v>
      </c>
      <c r="E9476">
        <v>160</v>
      </c>
    </row>
    <row r="9477" spans="1:5" hidden="1" x14ac:dyDescent="0.25">
      <c r="A9477">
        <v>2152</v>
      </c>
      <c r="B9477" t="s">
        <v>589</v>
      </c>
      <c r="C9477" t="s">
        <v>9853</v>
      </c>
      <c r="D9477">
        <v>0</v>
      </c>
      <c r="E9477">
        <v>160</v>
      </c>
    </row>
    <row r="9478" spans="1:5" hidden="1" x14ac:dyDescent="0.25">
      <c r="A9478">
        <v>75</v>
      </c>
      <c r="B9478" t="s">
        <v>5</v>
      </c>
      <c r="C9478" t="s">
        <v>9854</v>
      </c>
      <c r="D9478">
        <v>0</v>
      </c>
      <c r="E9478">
        <v>160</v>
      </c>
    </row>
    <row r="9479" spans="1:5" hidden="1" x14ac:dyDescent="0.25">
      <c r="A9479">
        <v>153</v>
      </c>
      <c r="B9479" t="s">
        <v>523</v>
      </c>
      <c r="C9479" t="s">
        <v>9855</v>
      </c>
      <c r="D9479">
        <v>0</v>
      </c>
      <c r="E9479">
        <v>160</v>
      </c>
    </row>
    <row r="9480" spans="1:5" hidden="1" x14ac:dyDescent="0.25">
      <c r="A9480">
        <v>2115</v>
      </c>
      <c r="B9480" t="s">
        <v>35</v>
      </c>
      <c r="C9480" t="s">
        <v>9856</v>
      </c>
      <c r="D9480">
        <v>0</v>
      </c>
      <c r="E9480">
        <v>160</v>
      </c>
    </row>
    <row r="9481" spans="1:5" hidden="1" x14ac:dyDescent="0.25">
      <c r="A9481">
        <v>1453</v>
      </c>
      <c r="B9481" t="s">
        <v>2955</v>
      </c>
      <c r="C9481" t="s">
        <v>9857</v>
      </c>
      <c r="D9481">
        <v>0</v>
      </c>
      <c r="E9481">
        <v>160</v>
      </c>
    </row>
    <row r="9482" spans="1:5" hidden="1" x14ac:dyDescent="0.25">
      <c r="A9482">
        <v>1875</v>
      </c>
      <c r="B9482" t="s">
        <v>107</v>
      </c>
      <c r="C9482" t="s">
        <v>9858</v>
      </c>
      <c r="D9482">
        <v>0</v>
      </c>
      <c r="E9482">
        <v>160</v>
      </c>
    </row>
    <row r="9483" spans="1:5" hidden="1" x14ac:dyDescent="0.25">
      <c r="A9483">
        <v>1271</v>
      </c>
      <c r="B9483" t="s">
        <v>1254</v>
      </c>
      <c r="C9483" t="s">
        <v>9859</v>
      </c>
      <c r="D9483">
        <v>0</v>
      </c>
      <c r="E9483">
        <v>160</v>
      </c>
    </row>
    <row r="9484" spans="1:5" hidden="1" x14ac:dyDescent="0.25">
      <c r="A9484">
        <v>893</v>
      </c>
      <c r="B9484" t="s">
        <v>80</v>
      </c>
      <c r="C9484" t="s">
        <v>9860</v>
      </c>
      <c r="D9484">
        <v>0</v>
      </c>
      <c r="E9484">
        <v>160</v>
      </c>
    </row>
    <row r="9485" spans="1:5" hidden="1" x14ac:dyDescent="0.25">
      <c r="A9485">
        <v>187</v>
      </c>
      <c r="B9485" t="s">
        <v>708</v>
      </c>
      <c r="C9485" t="s">
        <v>9861</v>
      </c>
      <c r="D9485">
        <v>0</v>
      </c>
      <c r="E9485">
        <v>160</v>
      </c>
    </row>
    <row r="9486" spans="1:5" hidden="1" x14ac:dyDescent="0.25">
      <c r="A9486">
        <v>2291</v>
      </c>
      <c r="B9486" t="s">
        <v>86</v>
      </c>
      <c r="C9486" t="s">
        <v>9862</v>
      </c>
      <c r="D9486">
        <v>0</v>
      </c>
      <c r="E9486">
        <v>160</v>
      </c>
    </row>
    <row r="9487" spans="1:5" hidden="1" x14ac:dyDescent="0.25">
      <c r="A9487">
        <v>1040</v>
      </c>
      <c r="B9487" t="s">
        <v>1898</v>
      </c>
      <c r="C9487" t="s">
        <v>9863</v>
      </c>
      <c r="D9487">
        <v>0</v>
      </c>
      <c r="E9487">
        <v>160</v>
      </c>
    </row>
    <row r="9488" spans="1:5" hidden="1" x14ac:dyDescent="0.25">
      <c r="A9488">
        <v>513</v>
      </c>
      <c r="B9488" t="s">
        <v>61</v>
      </c>
      <c r="C9488" t="s">
        <v>9864</v>
      </c>
      <c r="D9488">
        <v>0</v>
      </c>
      <c r="E9488">
        <v>160</v>
      </c>
    </row>
    <row r="9489" spans="1:5" hidden="1" x14ac:dyDescent="0.25">
      <c r="A9489">
        <v>2127</v>
      </c>
      <c r="B9489" t="s">
        <v>697</v>
      </c>
      <c r="C9489" t="s">
        <v>9865</v>
      </c>
      <c r="D9489">
        <v>0</v>
      </c>
      <c r="E9489">
        <v>160</v>
      </c>
    </row>
    <row r="9490" spans="1:5" hidden="1" x14ac:dyDescent="0.25">
      <c r="A9490">
        <v>1928</v>
      </c>
      <c r="B9490" t="s">
        <v>765</v>
      </c>
      <c r="C9490" t="s">
        <v>9866</v>
      </c>
      <c r="D9490">
        <v>0</v>
      </c>
      <c r="E9490">
        <v>160</v>
      </c>
    </row>
    <row r="9491" spans="1:5" hidden="1" x14ac:dyDescent="0.25">
      <c r="A9491">
        <v>414</v>
      </c>
      <c r="B9491" t="s">
        <v>49</v>
      </c>
      <c r="C9491" t="s">
        <v>9867</v>
      </c>
      <c r="D9491">
        <v>0</v>
      </c>
      <c r="E9491">
        <v>160</v>
      </c>
    </row>
    <row r="9492" spans="1:5" hidden="1" x14ac:dyDescent="0.25">
      <c r="A9492">
        <v>2294</v>
      </c>
      <c r="B9492" t="s">
        <v>71</v>
      </c>
      <c r="C9492" t="s">
        <v>9868</v>
      </c>
      <c r="D9492">
        <v>0</v>
      </c>
      <c r="E9492">
        <v>160</v>
      </c>
    </row>
    <row r="9493" spans="1:5" hidden="1" x14ac:dyDescent="0.25">
      <c r="A9493">
        <v>2103</v>
      </c>
      <c r="B9493" t="s">
        <v>226</v>
      </c>
      <c r="C9493" t="s">
        <v>9869</v>
      </c>
      <c r="D9493">
        <v>0</v>
      </c>
      <c r="E9493">
        <v>160</v>
      </c>
    </row>
    <row r="9494" spans="1:5" hidden="1" x14ac:dyDescent="0.25">
      <c r="A9494">
        <v>258</v>
      </c>
      <c r="B9494" t="s">
        <v>380</v>
      </c>
      <c r="C9494" t="s">
        <v>9870</v>
      </c>
      <c r="D9494">
        <v>0</v>
      </c>
      <c r="E9494">
        <v>160</v>
      </c>
    </row>
    <row r="9495" spans="1:5" hidden="1" x14ac:dyDescent="0.25">
      <c r="A9495">
        <v>1025</v>
      </c>
      <c r="B9495" t="s">
        <v>413</v>
      </c>
      <c r="C9495" t="s">
        <v>9871</v>
      </c>
      <c r="D9495">
        <v>0</v>
      </c>
      <c r="E9495">
        <v>160</v>
      </c>
    </row>
    <row r="9496" spans="1:5" hidden="1" x14ac:dyDescent="0.25">
      <c r="A9496">
        <v>1018</v>
      </c>
      <c r="B9496" t="s">
        <v>1154</v>
      </c>
      <c r="C9496" t="s">
        <v>9872</v>
      </c>
      <c r="D9496">
        <v>0</v>
      </c>
      <c r="E9496">
        <v>161</v>
      </c>
    </row>
    <row r="9497" spans="1:5" hidden="1" x14ac:dyDescent="0.25">
      <c r="A9497">
        <v>1393</v>
      </c>
      <c r="B9497" t="s">
        <v>699</v>
      </c>
      <c r="C9497" t="s">
        <v>9873</v>
      </c>
      <c r="D9497">
        <v>0</v>
      </c>
      <c r="E9497">
        <v>161</v>
      </c>
    </row>
    <row r="9498" spans="1:5" hidden="1" x14ac:dyDescent="0.25">
      <c r="A9498">
        <v>2241</v>
      </c>
      <c r="B9498" t="s">
        <v>5608</v>
      </c>
      <c r="C9498" t="s">
        <v>9874</v>
      </c>
      <c r="D9498">
        <v>0</v>
      </c>
      <c r="E9498">
        <v>161</v>
      </c>
    </row>
    <row r="9499" spans="1:5" hidden="1" x14ac:dyDescent="0.25">
      <c r="A9499">
        <v>2289</v>
      </c>
      <c r="B9499" t="s">
        <v>471</v>
      </c>
      <c r="C9499" t="s">
        <v>9875</v>
      </c>
      <c r="D9499">
        <v>0</v>
      </c>
      <c r="E9499">
        <v>161</v>
      </c>
    </row>
    <row r="9500" spans="1:5" hidden="1" x14ac:dyDescent="0.25">
      <c r="A9500">
        <v>2142</v>
      </c>
      <c r="B9500" t="s">
        <v>156</v>
      </c>
      <c r="C9500" t="s">
        <v>9876</v>
      </c>
      <c r="D9500">
        <v>0</v>
      </c>
      <c r="E9500">
        <v>161</v>
      </c>
    </row>
    <row r="9501" spans="1:5" hidden="1" x14ac:dyDescent="0.25">
      <c r="A9501">
        <v>591</v>
      </c>
      <c r="B9501" t="s">
        <v>247</v>
      </c>
      <c r="C9501" t="s">
        <v>9877</v>
      </c>
      <c r="D9501">
        <v>0</v>
      </c>
      <c r="E9501">
        <v>161</v>
      </c>
    </row>
    <row r="9502" spans="1:5" hidden="1" x14ac:dyDescent="0.25">
      <c r="A9502">
        <v>958</v>
      </c>
      <c r="B9502" t="s">
        <v>1561</v>
      </c>
      <c r="C9502" t="s">
        <v>9878</v>
      </c>
      <c r="D9502">
        <v>0</v>
      </c>
      <c r="E9502">
        <v>161</v>
      </c>
    </row>
    <row r="9503" spans="1:5" hidden="1" x14ac:dyDescent="0.25">
      <c r="A9503">
        <v>2152</v>
      </c>
      <c r="B9503" t="s">
        <v>589</v>
      </c>
      <c r="C9503" t="s">
        <v>9879</v>
      </c>
      <c r="D9503">
        <v>0</v>
      </c>
      <c r="E9503">
        <v>161</v>
      </c>
    </row>
    <row r="9504" spans="1:5" hidden="1" x14ac:dyDescent="0.25">
      <c r="A9504">
        <v>212</v>
      </c>
      <c r="B9504" t="s">
        <v>111</v>
      </c>
      <c r="C9504" t="s">
        <v>9880</v>
      </c>
      <c r="D9504">
        <v>0</v>
      </c>
      <c r="E9504">
        <v>161</v>
      </c>
    </row>
    <row r="9505" spans="1:5" hidden="1" x14ac:dyDescent="0.25">
      <c r="A9505">
        <v>1876</v>
      </c>
      <c r="B9505" t="s">
        <v>57</v>
      </c>
      <c r="C9505" t="s">
        <v>9881</v>
      </c>
      <c r="D9505">
        <v>0</v>
      </c>
      <c r="E9505">
        <v>161</v>
      </c>
    </row>
    <row r="9506" spans="1:5" hidden="1" x14ac:dyDescent="0.25">
      <c r="A9506">
        <v>382</v>
      </c>
      <c r="B9506" t="s">
        <v>9</v>
      </c>
      <c r="C9506" t="s">
        <v>9882</v>
      </c>
      <c r="D9506">
        <v>0</v>
      </c>
      <c r="E9506">
        <v>161</v>
      </c>
    </row>
    <row r="9507" spans="1:5" hidden="1" x14ac:dyDescent="0.25">
      <c r="A9507">
        <v>1009</v>
      </c>
      <c r="B9507" t="s">
        <v>116</v>
      </c>
      <c r="C9507" t="s">
        <v>9883</v>
      </c>
      <c r="D9507">
        <v>0</v>
      </c>
      <c r="E9507">
        <v>161</v>
      </c>
    </row>
    <row r="9508" spans="1:5" hidden="1" x14ac:dyDescent="0.25">
      <c r="A9508">
        <v>1453</v>
      </c>
      <c r="B9508" t="s">
        <v>2955</v>
      </c>
      <c r="C9508" t="s">
        <v>9884</v>
      </c>
      <c r="D9508">
        <v>0</v>
      </c>
      <c r="E9508">
        <v>161</v>
      </c>
    </row>
    <row r="9509" spans="1:5" hidden="1" x14ac:dyDescent="0.25">
      <c r="A9509">
        <v>893</v>
      </c>
      <c r="B9509" t="s">
        <v>80</v>
      </c>
      <c r="C9509" t="s">
        <v>12862</v>
      </c>
      <c r="D9509">
        <v>0</v>
      </c>
      <c r="E9509">
        <v>0</v>
      </c>
    </row>
    <row r="9510" spans="1:5" hidden="1" x14ac:dyDescent="0.25">
      <c r="A9510">
        <v>587</v>
      </c>
      <c r="B9510" t="s">
        <v>289</v>
      </c>
      <c r="C9510" t="s">
        <v>9885</v>
      </c>
      <c r="D9510">
        <v>0</v>
      </c>
      <c r="E9510">
        <v>161</v>
      </c>
    </row>
    <row r="9511" spans="1:5" hidden="1" x14ac:dyDescent="0.25">
      <c r="A9511">
        <v>1968</v>
      </c>
      <c r="B9511" t="s">
        <v>849</v>
      </c>
      <c r="C9511" t="s">
        <v>9886</v>
      </c>
      <c r="D9511">
        <v>0</v>
      </c>
      <c r="E9511">
        <v>161</v>
      </c>
    </row>
    <row r="9512" spans="1:5" hidden="1" x14ac:dyDescent="0.25">
      <c r="A9512">
        <v>1022</v>
      </c>
      <c r="B9512" t="s">
        <v>939</v>
      </c>
      <c r="C9512" t="s">
        <v>9887</v>
      </c>
      <c r="D9512">
        <v>0</v>
      </c>
      <c r="E9512">
        <v>161</v>
      </c>
    </row>
    <row r="9513" spans="1:5" hidden="1" x14ac:dyDescent="0.25">
      <c r="A9513">
        <v>931</v>
      </c>
      <c r="B9513" t="s">
        <v>3068</v>
      </c>
      <c r="C9513" t="s">
        <v>9888</v>
      </c>
      <c r="D9513">
        <v>0</v>
      </c>
      <c r="E9513">
        <v>161</v>
      </c>
    </row>
    <row r="9514" spans="1:5" hidden="1" x14ac:dyDescent="0.25">
      <c r="A9514">
        <v>2220</v>
      </c>
      <c r="B9514" t="s">
        <v>360</v>
      </c>
      <c r="C9514" t="s">
        <v>9889</v>
      </c>
      <c r="D9514">
        <v>0</v>
      </c>
      <c r="E9514">
        <v>161</v>
      </c>
    </row>
    <row r="9515" spans="1:5" hidden="1" x14ac:dyDescent="0.25">
      <c r="A9515">
        <v>1355</v>
      </c>
      <c r="B9515" t="s">
        <v>449</v>
      </c>
      <c r="C9515" t="s">
        <v>9890</v>
      </c>
      <c r="D9515">
        <v>0</v>
      </c>
      <c r="E9515">
        <v>161</v>
      </c>
    </row>
    <row r="9516" spans="1:5" hidden="1" x14ac:dyDescent="0.25">
      <c r="A9516">
        <v>1025</v>
      </c>
      <c r="B9516" t="s">
        <v>413</v>
      </c>
      <c r="C9516" t="s">
        <v>9891</v>
      </c>
      <c r="D9516">
        <v>0</v>
      </c>
      <c r="E9516">
        <v>161</v>
      </c>
    </row>
    <row r="9517" spans="1:5" hidden="1" x14ac:dyDescent="0.25">
      <c r="A9517">
        <v>1111</v>
      </c>
      <c r="B9517" t="s">
        <v>30</v>
      </c>
      <c r="C9517" t="s">
        <v>9892</v>
      </c>
      <c r="D9517">
        <v>0</v>
      </c>
      <c r="E9517">
        <v>161</v>
      </c>
    </row>
    <row r="9518" spans="1:5" hidden="1" x14ac:dyDescent="0.25">
      <c r="A9518">
        <v>1111</v>
      </c>
      <c r="B9518" t="s">
        <v>30</v>
      </c>
      <c r="C9518" t="s">
        <v>9893</v>
      </c>
      <c r="D9518">
        <v>0</v>
      </c>
      <c r="E9518">
        <v>161</v>
      </c>
    </row>
    <row r="9519" spans="1:5" hidden="1" x14ac:dyDescent="0.25">
      <c r="A9519">
        <v>435</v>
      </c>
      <c r="B9519" t="s">
        <v>126</v>
      </c>
      <c r="C9519" t="s">
        <v>9894</v>
      </c>
      <c r="D9519">
        <v>0</v>
      </c>
      <c r="E9519">
        <v>161</v>
      </c>
    </row>
    <row r="9520" spans="1:5" hidden="1" x14ac:dyDescent="0.25">
      <c r="A9520">
        <v>1558</v>
      </c>
      <c r="B9520" t="s">
        <v>6349</v>
      </c>
      <c r="C9520" t="s">
        <v>9895</v>
      </c>
      <c r="D9520">
        <v>0</v>
      </c>
      <c r="E9520">
        <v>161</v>
      </c>
    </row>
    <row r="9521" spans="1:5" hidden="1" x14ac:dyDescent="0.25">
      <c r="A9521">
        <v>2115</v>
      </c>
      <c r="B9521" t="s">
        <v>35</v>
      </c>
      <c r="C9521" t="s">
        <v>9896</v>
      </c>
      <c r="D9521">
        <v>0</v>
      </c>
      <c r="E9521">
        <v>161</v>
      </c>
    </row>
    <row r="9522" spans="1:5" hidden="1" x14ac:dyDescent="0.25">
      <c r="A9522">
        <v>1778</v>
      </c>
      <c r="B9522" t="s">
        <v>1904</v>
      </c>
      <c r="C9522" t="s">
        <v>9897</v>
      </c>
      <c r="D9522">
        <v>0</v>
      </c>
      <c r="E9522">
        <v>161</v>
      </c>
    </row>
    <row r="9523" spans="1:5" hidden="1" x14ac:dyDescent="0.25">
      <c r="A9523">
        <v>257</v>
      </c>
      <c r="B9523" t="s">
        <v>7341</v>
      </c>
      <c r="C9523" t="s">
        <v>9898</v>
      </c>
      <c r="D9523">
        <v>0</v>
      </c>
      <c r="E9523">
        <v>161</v>
      </c>
    </row>
    <row r="9524" spans="1:5" hidden="1" x14ac:dyDescent="0.25">
      <c r="A9524">
        <v>75</v>
      </c>
      <c r="B9524" t="s">
        <v>5</v>
      </c>
      <c r="C9524" t="s">
        <v>9899</v>
      </c>
      <c r="D9524">
        <v>0</v>
      </c>
      <c r="E9524">
        <v>161</v>
      </c>
    </row>
    <row r="9525" spans="1:5" hidden="1" x14ac:dyDescent="0.25">
      <c r="A9525">
        <v>1237</v>
      </c>
      <c r="B9525" t="s">
        <v>15</v>
      </c>
      <c r="C9525" t="s">
        <v>9900</v>
      </c>
      <c r="D9525">
        <v>0</v>
      </c>
      <c r="E9525">
        <v>161</v>
      </c>
    </row>
    <row r="9526" spans="1:5" hidden="1" x14ac:dyDescent="0.25">
      <c r="A9526">
        <v>2141</v>
      </c>
      <c r="B9526" t="s">
        <v>328</v>
      </c>
      <c r="C9526" t="s">
        <v>9901</v>
      </c>
      <c r="D9526">
        <v>0</v>
      </c>
      <c r="E9526">
        <v>161</v>
      </c>
    </row>
    <row r="9527" spans="1:5" hidden="1" x14ac:dyDescent="0.25">
      <c r="A9527">
        <v>2103</v>
      </c>
      <c r="B9527" t="s">
        <v>226</v>
      </c>
      <c r="C9527" t="s">
        <v>9902</v>
      </c>
      <c r="D9527">
        <v>0</v>
      </c>
      <c r="E9527">
        <v>161</v>
      </c>
    </row>
    <row r="9528" spans="1:5" hidden="1" x14ac:dyDescent="0.25">
      <c r="A9528">
        <v>2251</v>
      </c>
      <c r="B9528" t="s">
        <v>9903</v>
      </c>
      <c r="C9528" t="s">
        <v>9904</v>
      </c>
      <c r="D9528">
        <v>0</v>
      </c>
      <c r="E9528">
        <v>161</v>
      </c>
    </row>
    <row r="9529" spans="1:5" hidden="1" x14ac:dyDescent="0.25">
      <c r="A9529">
        <v>161</v>
      </c>
      <c r="B9529" t="s">
        <v>5429</v>
      </c>
      <c r="C9529" t="s">
        <v>9905</v>
      </c>
      <c r="D9529">
        <v>0</v>
      </c>
      <c r="E9529">
        <v>161</v>
      </c>
    </row>
    <row r="9530" spans="1:5" hidden="1" x14ac:dyDescent="0.25">
      <c r="A9530">
        <v>754</v>
      </c>
      <c r="B9530" t="s">
        <v>1242</v>
      </c>
      <c r="C9530" t="s">
        <v>9906</v>
      </c>
      <c r="D9530">
        <v>0</v>
      </c>
      <c r="E9530">
        <v>161</v>
      </c>
    </row>
    <row r="9531" spans="1:5" hidden="1" x14ac:dyDescent="0.25">
      <c r="A9531">
        <v>1066</v>
      </c>
      <c r="B9531" t="s">
        <v>17</v>
      </c>
      <c r="C9531" t="s">
        <v>9907</v>
      </c>
      <c r="D9531">
        <v>0</v>
      </c>
      <c r="E9531">
        <v>161</v>
      </c>
    </row>
    <row r="9532" spans="1:5" hidden="1" x14ac:dyDescent="0.25">
      <c r="A9532">
        <v>1253</v>
      </c>
      <c r="B9532" t="s">
        <v>205</v>
      </c>
      <c r="C9532" t="s">
        <v>9908</v>
      </c>
      <c r="D9532">
        <v>0</v>
      </c>
      <c r="E9532">
        <v>161</v>
      </c>
    </row>
    <row r="9533" spans="1:5" hidden="1" x14ac:dyDescent="0.25">
      <c r="A9533">
        <v>1369</v>
      </c>
      <c r="B9533" t="s">
        <v>2633</v>
      </c>
      <c r="C9533" t="s">
        <v>9909</v>
      </c>
      <c r="D9533">
        <v>0</v>
      </c>
      <c r="E9533">
        <v>162</v>
      </c>
    </row>
    <row r="9534" spans="1:5" hidden="1" x14ac:dyDescent="0.25">
      <c r="A9534">
        <v>1111</v>
      </c>
      <c r="B9534" t="s">
        <v>30</v>
      </c>
      <c r="C9534" t="s">
        <v>9910</v>
      </c>
      <c r="D9534">
        <v>0</v>
      </c>
      <c r="E9534">
        <v>162</v>
      </c>
    </row>
    <row r="9535" spans="1:5" hidden="1" x14ac:dyDescent="0.25">
      <c r="A9535">
        <v>1025</v>
      </c>
      <c r="B9535" t="s">
        <v>413</v>
      </c>
      <c r="C9535" t="s">
        <v>9911</v>
      </c>
      <c r="D9535">
        <v>0</v>
      </c>
      <c r="E9535">
        <v>162</v>
      </c>
    </row>
    <row r="9536" spans="1:5" hidden="1" x14ac:dyDescent="0.25">
      <c r="A9536">
        <v>2237</v>
      </c>
      <c r="B9536" t="s">
        <v>385</v>
      </c>
      <c r="C9536" t="s">
        <v>9912</v>
      </c>
      <c r="D9536">
        <v>0</v>
      </c>
      <c r="E9536">
        <v>162</v>
      </c>
    </row>
    <row r="9537" spans="1:5" hidden="1" x14ac:dyDescent="0.25">
      <c r="A9537">
        <v>402</v>
      </c>
      <c r="B9537" t="s">
        <v>897</v>
      </c>
      <c r="C9537" t="s">
        <v>9913</v>
      </c>
      <c r="D9537">
        <v>0</v>
      </c>
      <c r="E9537">
        <v>162</v>
      </c>
    </row>
    <row r="9538" spans="1:5" hidden="1" x14ac:dyDescent="0.25">
      <c r="A9538">
        <v>2189</v>
      </c>
      <c r="B9538" t="s">
        <v>37</v>
      </c>
      <c r="C9538" t="s">
        <v>9914</v>
      </c>
      <c r="D9538">
        <v>0</v>
      </c>
      <c r="E9538">
        <v>162</v>
      </c>
    </row>
    <row r="9539" spans="1:5" hidden="1" x14ac:dyDescent="0.25">
      <c r="A9539">
        <v>1876</v>
      </c>
      <c r="B9539" t="s">
        <v>57</v>
      </c>
      <c r="C9539" t="s">
        <v>9915</v>
      </c>
      <c r="D9539">
        <v>0</v>
      </c>
      <c r="E9539">
        <v>162</v>
      </c>
    </row>
    <row r="9540" spans="1:5" hidden="1" x14ac:dyDescent="0.25">
      <c r="A9540">
        <v>1804</v>
      </c>
      <c r="B9540" t="s">
        <v>115</v>
      </c>
      <c r="C9540" t="s">
        <v>9916</v>
      </c>
      <c r="D9540">
        <v>0</v>
      </c>
      <c r="E9540">
        <v>162</v>
      </c>
    </row>
    <row r="9541" spans="1:5" hidden="1" x14ac:dyDescent="0.25">
      <c r="A9541">
        <v>402</v>
      </c>
      <c r="B9541" t="s">
        <v>897</v>
      </c>
      <c r="C9541" t="s">
        <v>9917</v>
      </c>
      <c r="D9541">
        <v>0</v>
      </c>
      <c r="E9541">
        <v>162</v>
      </c>
    </row>
    <row r="9542" spans="1:5" hidden="1" x14ac:dyDescent="0.25">
      <c r="A9542">
        <v>800</v>
      </c>
      <c r="B9542" t="s">
        <v>491</v>
      </c>
      <c r="C9542" t="s">
        <v>9918</v>
      </c>
      <c r="D9542">
        <v>0</v>
      </c>
      <c r="E9542">
        <v>162</v>
      </c>
    </row>
    <row r="9543" spans="1:5" hidden="1" x14ac:dyDescent="0.25">
      <c r="A9543">
        <v>1206</v>
      </c>
      <c r="B9543" t="s">
        <v>2639</v>
      </c>
      <c r="C9543" t="s">
        <v>9919</v>
      </c>
      <c r="D9543">
        <v>0</v>
      </c>
      <c r="E9543">
        <v>162</v>
      </c>
    </row>
    <row r="9544" spans="1:5" hidden="1" x14ac:dyDescent="0.25">
      <c r="A9544">
        <v>1237</v>
      </c>
      <c r="B9544" t="s">
        <v>15</v>
      </c>
      <c r="C9544" t="s">
        <v>9920</v>
      </c>
      <c r="D9544">
        <v>0</v>
      </c>
      <c r="E9544">
        <v>162</v>
      </c>
    </row>
    <row r="9545" spans="1:5" hidden="1" x14ac:dyDescent="0.25">
      <c r="A9545">
        <v>2189</v>
      </c>
      <c r="B9545" t="s">
        <v>37</v>
      </c>
      <c r="C9545" t="s">
        <v>9921</v>
      </c>
      <c r="D9545">
        <v>0</v>
      </c>
      <c r="E9545">
        <v>162</v>
      </c>
    </row>
    <row r="9546" spans="1:5" hidden="1" x14ac:dyDescent="0.25">
      <c r="A9546">
        <v>1939</v>
      </c>
      <c r="B9546" t="s">
        <v>1141</v>
      </c>
      <c r="C9546" t="s">
        <v>9922</v>
      </c>
      <c r="D9546">
        <v>0</v>
      </c>
      <c r="E9546">
        <v>162</v>
      </c>
    </row>
    <row r="9547" spans="1:5" hidden="1" x14ac:dyDescent="0.25">
      <c r="A9547">
        <v>2115</v>
      </c>
      <c r="B9547" t="s">
        <v>35</v>
      </c>
      <c r="C9547" t="s">
        <v>9923</v>
      </c>
      <c r="D9547">
        <v>0</v>
      </c>
      <c r="E9547">
        <v>162</v>
      </c>
    </row>
    <row r="9548" spans="1:5" hidden="1" x14ac:dyDescent="0.25">
      <c r="A9548">
        <v>1111</v>
      </c>
      <c r="B9548" t="s">
        <v>30</v>
      </c>
      <c r="C9548" t="s">
        <v>9924</v>
      </c>
      <c r="D9548">
        <v>0</v>
      </c>
      <c r="E9548">
        <v>162</v>
      </c>
    </row>
    <row r="9549" spans="1:5" hidden="1" x14ac:dyDescent="0.25">
      <c r="A9549">
        <v>2115</v>
      </c>
      <c r="B9549" t="s">
        <v>35</v>
      </c>
      <c r="C9549" t="s">
        <v>9925</v>
      </c>
      <c r="D9549">
        <v>0</v>
      </c>
      <c r="E9549">
        <v>162</v>
      </c>
    </row>
    <row r="9550" spans="1:5" hidden="1" x14ac:dyDescent="0.25">
      <c r="A9550">
        <v>591</v>
      </c>
      <c r="B9550" t="s">
        <v>247</v>
      </c>
      <c r="C9550" t="s">
        <v>9926</v>
      </c>
      <c r="D9550">
        <v>0</v>
      </c>
      <c r="E9550">
        <v>162</v>
      </c>
    </row>
    <row r="9551" spans="1:5" hidden="1" x14ac:dyDescent="0.25">
      <c r="A9551">
        <v>389</v>
      </c>
      <c r="B9551" t="s">
        <v>1736</v>
      </c>
      <c r="C9551" t="s">
        <v>9927</v>
      </c>
      <c r="D9551">
        <v>0</v>
      </c>
      <c r="E9551">
        <v>162</v>
      </c>
    </row>
    <row r="9552" spans="1:5" hidden="1" x14ac:dyDescent="0.25">
      <c r="A9552">
        <v>153</v>
      </c>
      <c r="B9552" t="s">
        <v>523</v>
      </c>
      <c r="C9552" t="s">
        <v>9928</v>
      </c>
      <c r="D9552">
        <v>0</v>
      </c>
      <c r="E9552">
        <v>162</v>
      </c>
    </row>
    <row r="9553" spans="1:5" hidden="1" x14ac:dyDescent="0.25">
      <c r="A9553">
        <v>1876</v>
      </c>
      <c r="B9553" t="s">
        <v>57</v>
      </c>
      <c r="C9553" t="e">
        <f>-[13]!Adrián quiere abrazar al viejo, pero ha visto un ademán rudo en el brazo, Como para apartarlo, y quédase a un lado, inmóvil, aprendiendo moderación india</f>
        <v>#NAME?</v>
      </c>
      <c r="D9553">
        <v>0</v>
      </c>
      <c r="E9553">
        <v>162</v>
      </c>
    </row>
    <row r="9554" spans="1:5" hidden="1" x14ac:dyDescent="0.25">
      <c r="A9554">
        <v>1721</v>
      </c>
      <c r="B9554" t="s">
        <v>182</v>
      </c>
      <c r="C9554" t="s">
        <v>9929</v>
      </c>
      <c r="D9554">
        <v>0</v>
      </c>
      <c r="E9554">
        <v>162</v>
      </c>
    </row>
    <row r="9555" spans="1:5" hidden="1" x14ac:dyDescent="0.25">
      <c r="A9555">
        <v>1876</v>
      </c>
      <c r="B9555" t="s">
        <v>57</v>
      </c>
      <c r="C9555" t="s">
        <v>9930</v>
      </c>
      <c r="D9555">
        <v>0</v>
      </c>
      <c r="E9555">
        <v>162</v>
      </c>
    </row>
    <row r="9556" spans="1:5" hidden="1" x14ac:dyDescent="0.25">
      <c r="A9556">
        <v>988</v>
      </c>
      <c r="B9556" t="s">
        <v>317</v>
      </c>
      <c r="C9556" t="s">
        <v>9931</v>
      </c>
      <c r="D9556">
        <v>0</v>
      </c>
      <c r="E9556">
        <v>162</v>
      </c>
    </row>
    <row r="9557" spans="1:5" hidden="1" x14ac:dyDescent="0.25">
      <c r="A9557">
        <v>1111</v>
      </c>
      <c r="B9557" t="s">
        <v>30</v>
      </c>
      <c r="C9557" t="s">
        <v>9932</v>
      </c>
      <c r="D9557">
        <v>0</v>
      </c>
      <c r="E9557">
        <v>162</v>
      </c>
    </row>
    <row r="9558" spans="1:5" hidden="1" x14ac:dyDescent="0.25">
      <c r="A9558">
        <v>1781</v>
      </c>
      <c r="B9558" t="s">
        <v>331</v>
      </c>
      <c r="C9558" t="s">
        <v>9933</v>
      </c>
      <c r="D9558">
        <v>0</v>
      </c>
      <c r="E9558">
        <v>162</v>
      </c>
    </row>
    <row r="9559" spans="1:5" hidden="1" x14ac:dyDescent="0.25">
      <c r="A9559">
        <v>1464</v>
      </c>
      <c r="B9559" t="s">
        <v>55</v>
      </c>
      <c r="C9559" t="s">
        <v>9934</v>
      </c>
      <c r="D9559">
        <v>0</v>
      </c>
      <c r="E9559">
        <v>162</v>
      </c>
    </row>
    <row r="9560" spans="1:5" hidden="1" x14ac:dyDescent="0.25">
      <c r="A9560">
        <v>1864</v>
      </c>
      <c r="B9560" t="s">
        <v>254</v>
      </c>
      <c r="C9560" t="s">
        <v>9935</v>
      </c>
      <c r="D9560">
        <v>0</v>
      </c>
      <c r="E9560">
        <v>162</v>
      </c>
    </row>
    <row r="9561" spans="1:5" hidden="1" x14ac:dyDescent="0.25">
      <c r="A9561">
        <v>2185</v>
      </c>
      <c r="B9561" t="s">
        <v>510</v>
      </c>
      <c r="C9561" t="s">
        <v>9936</v>
      </c>
      <c r="D9561">
        <v>0</v>
      </c>
      <c r="E9561">
        <v>162</v>
      </c>
    </row>
    <row r="9562" spans="1:5" hidden="1" x14ac:dyDescent="0.25">
      <c r="A9562">
        <v>1738</v>
      </c>
      <c r="B9562" t="s">
        <v>21</v>
      </c>
      <c r="C9562" t="s">
        <v>9937</v>
      </c>
      <c r="D9562">
        <v>0</v>
      </c>
      <c r="E9562">
        <v>162</v>
      </c>
    </row>
    <row r="9563" spans="1:5" hidden="1" x14ac:dyDescent="0.25">
      <c r="A9563">
        <v>365</v>
      </c>
      <c r="B9563" t="s">
        <v>109</v>
      </c>
      <c r="C9563" t="s">
        <v>9938</v>
      </c>
      <c r="D9563">
        <v>0</v>
      </c>
      <c r="E9563">
        <v>162</v>
      </c>
    </row>
    <row r="9564" spans="1:5" hidden="1" x14ac:dyDescent="0.25">
      <c r="A9564">
        <v>636</v>
      </c>
      <c r="B9564" t="s">
        <v>296</v>
      </c>
      <c r="C9564" t="s">
        <v>9939</v>
      </c>
      <c r="D9564">
        <v>0</v>
      </c>
      <c r="E9564">
        <v>162</v>
      </c>
    </row>
    <row r="9565" spans="1:5" hidden="1" x14ac:dyDescent="0.25">
      <c r="A9565">
        <v>1876</v>
      </c>
      <c r="B9565" t="s">
        <v>57</v>
      </c>
      <c r="C9565" t="s">
        <v>9940</v>
      </c>
      <c r="D9565">
        <v>0</v>
      </c>
      <c r="E9565">
        <v>162</v>
      </c>
    </row>
    <row r="9566" spans="1:5" hidden="1" x14ac:dyDescent="0.25">
      <c r="A9566">
        <v>1225</v>
      </c>
      <c r="B9566" t="s">
        <v>44</v>
      </c>
      <c r="C9566" t="s">
        <v>9941</v>
      </c>
      <c r="D9566">
        <v>0</v>
      </c>
      <c r="E9566">
        <v>162</v>
      </c>
    </row>
    <row r="9567" spans="1:5" hidden="1" x14ac:dyDescent="0.25">
      <c r="A9567">
        <v>2202</v>
      </c>
      <c r="B9567" t="s">
        <v>2838</v>
      </c>
      <c r="C9567" t="s">
        <v>9942</v>
      </c>
      <c r="D9567">
        <v>0</v>
      </c>
      <c r="E9567">
        <v>162</v>
      </c>
    </row>
    <row r="9568" spans="1:5" hidden="1" x14ac:dyDescent="0.25">
      <c r="A9568">
        <v>2115</v>
      </c>
      <c r="B9568" t="s">
        <v>35</v>
      </c>
      <c r="C9568" t="s">
        <v>9943</v>
      </c>
      <c r="D9568">
        <v>0</v>
      </c>
      <c r="E9568">
        <v>162</v>
      </c>
    </row>
    <row r="9569" spans="1:5" hidden="1" x14ac:dyDescent="0.25">
      <c r="A9569">
        <v>2211</v>
      </c>
      <c r="B9569" t="s">
        <v>2645</v>
      </c>
      <c r="C9569" t="s">
        <v>9944</v>
      </c>
      <c r="D9569">
        <v>0</v>
      </c>
      <c r="E9569">
        <v>162</v>
      </c>
    </row>
    <row r="9570" spans="1:5" hidden="1" x14ac:dyDescent="0.25">
      <c r="A9570">
        <v>243</v>
      </c>
      <c r="B9570" t="s">
        <v>276</v>
      </c>
      <c r="C9570" t="s">
        <v>9945</v>
      </c>
      <c r="D9570">
        <v>0</v>
      </c>
      <c r="E9570">
        <v>162</v>
      </c>
    </row>
    <row r="9571" spans="1:5" hidden="1" x14ac:dyDescent="0.25">
      <c r="A9571">
        <v>1558</v>
      </c>
      <c r="B9571" t="s">
        <v>6349</v>
      </c>
      <c r="C9571" t="s">
        <v>9946</v>
      </c>
      <c r="D9571">
        <v>0</v>
      </c>
      <c r="E9571">
        <v>162</v>
      </c>
    </row>
    <row r="9572" spans="1:5" hidden="1" x14ac:dyDescent="0.25">
      <c r="A9572">
        <v>1464</v>
      </c>
      <c r="B9572" t="s">
        <v>55</v>
      </c>
      <c r="C9572" t="s">
        <v>9947</v>
      </c>
      <c r="D9572">
        <v>0</v>
      </c>
      <c r="E9572">
        <v>162</v>
      </c>
    </row>
    <row r="9573" spans="1:5" hidden="1" x14ac:dyDescent="0.25">
      <c r="A9573">
        <v>2283</v>
      </c>
      <c r="B9573" t="s">
        <v>618</v>
      </c>
      <c r="C9573" t="s">
        <v>9948</v>
      </c>
      <c r="D9573">
        <v>0</v>
      </c>
      <c r="E9573">
        <v>162</v>
      </c>
    </row>
    <row r="9574" spans="1:5" hidden="1" x14ac:dyDescent="0.25">
      <c r="A9574">
        <v>1111</v>
      </c>
      <c r="B9574" t="s">
        <v>30</v>
      </c>
      <c r="C9574" t="s">
        <v>9949</v>
      </c>
      <c r="D9574">
        <v>0</v>
      </c>
      <c r="E9574">
        <v>162</v>
      </c>
    </row>
    <row r="9575" spans="1:5" hidden="1" x14ac:dyDescent="0.25">
      <c r="A9575">
        <v>2176</v>
      </c>
      <c r="B9575" t="s">
        <v>66</v>
      </c>
      <c r="C9575" t="s">
        <v>9950</v>
      </c>
      <c r="D9575">
        <v>0</v>
      </c>
      <c r="E9575">
        <v>163</v>
      </c>
    </row>
    <row r="9576" spans="1:5" hidden="1" x14ac:dyDescent="0.25">
      <c r="A9576">
        <v>435</v>
      </c>
      <c r="B9576" t="s">
        <v>126</v>
      </c>
      <c r="C9576" t="s">
        <v>9951</v>
      </c>
      <c r="D9576">
        <v>0</v>
      </c>
      <c r="E9576">
        <v>163</v>
      </c>
    </row>
    <row r="9577" spans="1:5" hidden="1" x14ac:dyDescent="0.25">
      <c r="A9577">
        <v>1469</v>
      </c>
      <c r="B9577" t="s">
        <v>3190</v>
      </c>
      <c r="C9577" t="s">
        <v>9952</v>
      </c>
      <c r="D9577">
        <v>0</v>
      </c>
      <c r="E9577">
        <v>163</v>
      </c>
    </row>
    <row r="9578" spans="1:5" hidden="1" x14ac:dyDescent="0.25">
      <c r="A9578">
        <v>301</v>
      </c>
      <c r="B9578" t="s">
        <v>1630</v>
      </c>
      <c r="C9578" t="s">
        <v>9953</v>
      </c>
      <c r="D9578">
        <v>0</v>
      </c>
      <c r="E9578">
        <v>163</v>
      </c>
    </row>
    <row r="9579" spans="1:5" hidden="1" x14ac:dyDescent="0.25">
      <c r="A9579">
        <v>574</v>
      </c>
      <c r="B9579" t="s">
        <v>976</v>
      </c>
      <c r="C9579" t="s">
        <v>9954</v>
      </c>
      <c r="D9579">
        <v>0</v>
      </c>
      <c r="E9579">
        <v>163</v>
      </c>
    </row>
    <row r="9580" spans="1:5" hidden="1" x14ac:dyDescent="0.25">
      <c r="A9580">
        <v>1317</v>
      </c>
      <c r="B9580" t="s">
        <v>825</v>
      </c>
      <c r="C9580" t="s">
        <v>9955</v>
      </c>
      <c r="D9580">
        <v>0</v>
      </c>
      <c r="E9580">
        <v>163</v>
      </c>
    </row>
    <row r="9581" spans="1:5" hidden="1" x14ac:dyDescent="0.25">
      <c r="A9581">
        <v>89</v>
      </c>
      <c r="B9581" t="s">
        <v>1503</v>
      </c>
      <c r="C9581" t="s">
        <v>9956</v>
      </c>
      <c r="D9581">
        <v>0</v>
      </c>
      <c r="E9581">
        <v>163</v>
      </c>
    </row>
    <row r="9582" spans="1:5" hidden="1" x14ac:dyDescent="0.25">
      <c r="A9582">
        <v>772</v>
      </c>
      <c r="B9582" t="s">
        <v>740</v>
      </c>
      <c r="C9582" t="s">
        <v>9957</v>
      </c>
      <c r="D9582">
        <v>0</v>
      </c>
      <c r="E9582">
        <v>163</v>
      </c>
    </row>
    <row r="9583" spans="1:5" hidden="1" x14ac:dyDescent="0.25">
      <c r="A9583">
        <v>2115</v>
      </c>
      <c r="B9583" t="s">
        <v>35</v>
      </c>
      <c r="C9583" t="s">
        <v>9958</v>
      </c>
      <c r="D9583">
        <v>0</v>
      </c>
      <c r="E9583">
        <v>163</v>
      </c>
    </row>
    <row r="9584" spans="1:5" hidden="1" x14ac:dyDescent="0.25">
      <c r="A9584">
        <v>2294</v>
      </c>
      <c r="B9584" t="s">
        <v>71</v>
      </c>
      <c r="C9584" t="s">
        <v>9959</v>
      </c>
      <c r="D9584">
        <v>0</v>
      </c>
      <c r="E9584">
        <v>163</v>
      </c>
    </row>
    <row r="9585" spans="1:5" hidden="1" x14ac:dyDescent="0.25">
      <c r="A9585">
        <v>1727</v>
      </c>
      <c r="B9585" t="s">
        <v>70</v>
      </c>
      <c r="C9585" t="s">
        <v>9960</v>
      </c>
      <c r="D9585">
        <v>0</v>
      </c>
      <c r="E9585">
        <v>163</v>
      </c>
    </row>
    <row r="9586" spans="1:5" hidden="1" x14ac:dyDescent="0.25">
      <c r="A9586">
        <v>35</v>
      </c>
      <c r="B9586" t="s">
        <v>7630</v>
      </c>
      <c r="C9586" t="s">
        <v>9961</v>
      </c>
      <c r="D9586">
        <v>0</v>
      </c>
      <c r="E9586">
        <v>163</v>
      </c>
    </row>
    <row r="9587" spans="1:5" hidden="1" x14ac:dyDescent="0.25">
      <c r="A9587">
        <v>1692</v>
      </c>
      <c r="B9587" t="s">
        <v>202</v>
      </c>
      <c r="C9587" t="s">
        <v>9962</v>
      </c>
      <c r="D9587">
        <v>0</v>
      </c>
      <c r="E9587">
        <v>163</v>
      </c>
    </row>
    <row r="9588" spans="1:5" hidden="1" x14ac:dyDescent="0.25">
      <c r="A9588">
        <v>1383</v>
      </c>
      <c r="B9588" t="s">
        <v>569</v>
      </c>
      <c r="C9588" t="s">
        <v>9963</v>
      </c>
      <c r="D9588">
        <v>0</v>
      </c>
      <c r="E9588">
        <v>163</v>
      </c>
    </row>
    <row r="9589" spans="1:5" hidden="1" x14ac:dyDescent="0.25">
      <c r="A9589">
        <v>1111</v>
      </c>
      <c r="B9589" t="s">
        <v>30</v>
      </c>
      <c r="C9589" t="s">
        <v>9964</v>
      </c>
      <c r="D9589">
        <v>0</v>
      </c>
      <c r="E9589">
        <v>163</v>
      </c>
    </row>
    <row r="9590" spans="1:5" hidden="1" x14ac:dyDescent="0.25">
      <c r="A9590">
        <v>1464</v>
      </c>
      <c r="B9590" t="s">
        <v>55</v>
      </c>
      <c r="C9590" t="s">
        <v>9965</v>
      </c>
      <c r="D9590">
        <v>0</v>
      </c>
      <c r="E9590">
        <v>163</v>
      </c>
    </row>
    <row r="9591" spans="1:5" hidden="1" x14ac:dyDescent="0.25">
      <c r="A9591">
        <v>275</v>
      </c>
      <c r="B9591" t="s">
        <v>33</v>
      </c>
      <c r="C9591" t="s">
        <v>9966</v>
      </c>
      <c r="D9591">
        <v>0</v>
      </c>
      <c r="E9591">
        <v>163</v>
      </c>
    </row>
    <row r="9592" spans="1:5" hidden="1" x14ac:dyDescent="0.25">
      <c r="A9592">
        <v>197</v>
      </c>
      <c r="B9592" t="s">
        <v>9967</v>
      </c>
      <c r="C9592" t="s">
        <v>9968</v>
      </c>
      <c r="D9592">
        <v>0</v>
      </c>
      <c r="E9592">
        <v>163</v>
      </c>
    </row>
    <row r="9593" spans="1:5" hidden="1" x14ac:dyDescent="0.25">
      <c r="A9593">
        <v>319</v>
      </c>
      <c r="B9593" t="s">
        <v>150</v>
      </c>
      <c r="C9593" t="s">
        <v>9969</v>
      </c>
      <c r="D9593">
        <v>0</v>
      </c>
      <c r="E9593">
        <v>163</v>
      </c>
    </row>
    <row r="9594" spans="1:5" hidden="1" x14ac:dyDescent="0.25">
      <c r="A9594">
        <v>432</v>
      </c>
      <c r="B9594" t="s">
        <v>815</v>
      </c>
      <c r="C9594" t="s">
        <v>9970</v>
      </c>
      <c r="D9594">
        <v>0</v>
      </c>
      <c r="E9594">
        <v>163</v>
      </c>
    </row>
    <row r="9595" spans="1:5" hidden="1" x14ac:dyDescent="0.25">
      <c r="A9595">
        <v>2152</v>
      </c>
      <c r="B9595" t="s">
        <v>589</v>
      </c>
      <c r="C9595" t="s">
        <v>9971</v>
      </c>
      <c r="D9595">
        <v>0</v>
      </c>
      <c r="E9595">
        <v>163</v>
      </c>
    </row>
    <row r="9596" spans="1:5" hidden="1" x14ac:dyDescent="0.25">
      <c r="A9596">
        <v>898</v>
      </c>
      <c r="B9596" t="s">
        <v>421</v>
      </c>
      <c r="C9596" t="s">
        <v>9972</v>
      </c>
      <c r="D9596">
        <v>0</v>
      </c>
      <c r="E9596">
        <v>163</v>
      </c>
    </row>
    <row r="9597" spans="1:5" hidden="1" x14ac:dyDescent="0.25">
      <c r="A9597">
        <v>1865</v>
      </c>
      <c r="B9597" t="s">
        <v>63</v>
      </c>
      <c r="C9597" t="s">
        <v>9973</v>
      </c>
      <c r="D9597">
        <v>0</v>
      </c>
      <c r="E9597">
        <v>163</v>
      </c>
    </row>
    <row r="9598" spans="1:5" hidden="1" x14ac:dyDescent="0.25">
      <c r="A9598">
        <v>1860</v>
      </c>
      <c r="B9598" t="s">
        <v>348</v>
      </c>
      <c r="C9598" t="s">
        <v>9974</v>
      </c>
      <c r="D9598">
        <v>0</v>
      </c>
      <c r="E9598">
        <v>163</v>
      </c>
    </row>
    <row r="9599" spans="1:5" hidden="1" x14ac:dyDescent="0.25">
      <c r="A9599">
        <v>1392</v>
      </c>
      <c r="B9599" t="s">
        <v>1843</v>
      </c>
      <c r="C9599" t="s">
        <v>9975</v>
      </c>
      <c r="D9599">
        <v>0</v>
      </c>
      <c r="E9599">
        <v>163</v>
      </c>
    </row>
    <row r="9600" spans="1:5" hidden="1" x14ac:dyDescent="0.25">
      <c r="A9600">
        <v>1098</v>
      </c>
      <c r="B9600" t="s">
        <v>502</v>
      </c>
      <c r="C9600" t="s">
        <v>9976</v>
      </c>
      <c r="D9600">
        <v>0</v>
      </c>
      <c r="E9600">
        <v>163</v>
      </c>
    </row>
    <row r="9601" spans="1:5" hidden="1" x14ac:dyDescent="0.25">
      <c r="A9601">
        <v>153</v>
      </c>
      <c r="B9601" t="s">
        <v>523</v>
      </c>
      <c r="C9601" t="s">
        <v>9977</v>
      </c>
      <c r="D9601">
        <v>0</v>
      </c>
      <c r="E9601">
        <v>163</v>
      </c>
    </row>
    <row r="9602" spans="1:5" hidden="1" x14ac:dyDescent="0.25">
      <c r="A9602">
        <v>1960</v>
      </c>
      <c r="B9602" t="s">
        <v>1411</v>
      </c>
      <c r="C9602" t="s">
        <v>9978</v>
      </c>
      <c r="D9602">
        <v>0</v>
      </c>
      <c r="E9602">
        <v>163</v>
      </c>
    </row>
    <row r="9603" spans="1:5" hidden="1" x14ac:dyDescent="0.25">
      <c r="A9603">
        <v>2136</v>
      </c>
      <c r="B9603" t="s">
        <v>1098</v>
      </c>
      <c r="C9603" t="s">
        <v>9979</v>
      </c>
      <c r="D9603">
        <v>0</v>
      </c>
      <c r="E9603">
        <v>163</v>
      </c>
    </row>
    <row r="9604" spans="1:5" hidden="1" x14ac:dyDescent="0.25">
      <c r="A9604">
        <v>2294</v>
      </c>
      <c r="B9604" t="s">
        <v>71</v>
      </c>
      <c r="C9604" t="s">
        <v>9980</v>
      </c>
      <c r="D9604">
        <v>0</v>
      </c>
      <c r="E9604">
        <v>163</v>
      </c>
    </row>
    <row r="9605" spans="1:5" hidden="1" x14ac:dyDescent="0.25">
      <c r="A9605">
        <v>1727</v>
      </c>
      <c r="B9605" t="s">
        <v>70</v>
      </c>
      <c r="C9605" t="s">
        <v>9981</v>
      </c>
      <c r="D9605">
        <v>0</v>
      </c>
      <c r="E9605">
        <v>163</v>
      </c>
    </row>
    <row r="9606" spans="1:5" hidden="1" x14ac:dyDescent="0.25">
      <c r="A9606">
        <v>1111</v>
      </c>
      <c r="B9606" t="s">
        <v>30</v>
      </c>
      <c r="C9606" t="s">
        <v>9982</v>
      </c>
      <c r="D9606">
        <v>0</v>
      </c>
      <c r="E9606">
        <v>163</v>
      </c>
    </row>
    <row r="9607" spans="1:5" hidden="1" x14ac:dyDescent="0.25">
      <c r="A9607">
        <v>1727</v>
      </c>
      <c r="B9607" t="s">
        <v>70</v>
      </c>
      <c r="C9607" t="s">
        <v>9983</v>
      </c>
      <c r="D9607">
        <v>0</v>
      </c>
      <c r="E9607">
        <v>164</v>
      </c>
    </row>
    <row r="9608" spans="1:5" hidden="1" x14ac:dyDescent="0.25">
      <c r="A9608">
        <v>1964</v>
      </c>
      <c r="B9608" t="s">
        <v>342</v>
      </c>
      <c r="C9608" t="s">
        <v>9984</v>
      </c>
      <c r="D9608">
        <v>0</v>
      </c>
      <c r="E9608">
        <v>164</v>
      </c>
    </row>
    <row r="9609" spans="1:5" hidden="1" x14ac:dyDescent="0.25">
      <c r="A9609">
        <v>1066</v>
      </c>
      <c r="B9609" t="s">
        <v>17</v>
      </c>
      <c r="C9609" t="s">
        <v>9985</v>
      </c>
      <c r="D9609">
        <v>0</v>
      </c>
      <c r="E9609">
        <v>164</v>
      </c>
    </row>
    <row r="9610" spans="1:5" hidden="1" x14ac:dyDescent="0.25">
      <c r="A9610">
        <v>1669</v>
      </c>
      <c r="B9610" t="s">
        <v>176</v>
      </c>
      <c r="C9610" t="s">
        <v>9986</v>
      </c>
      <c r="D9610">
        <v>0</v>
      </c>
      <c r="E9610">
        <v>164</v>
      </c>
    </row>
    <row r="9611" spans="1:5" hidden="1" x14ac:dyDescent="0.25">
      <c r="A9611">
        <v>898</v>
      </c>
      <c r="B9611" t="s">
        <v>421</v>
      </c>
      <c r="C9611" t="s">
        <v>9987</v>
      </c>
      <c r="D9611">
        <v>0</v>
      </c>
      <c r="E9611">
        <v>164</v>
      </c>
    </row>
    <row r="9612" spans="1:5" hidden="1" x14ac:dyDescent="0.25">
      <c r="A9612">
        <v>1383</v>
      </c>
      <c r="B9612" t="s">
        <v>569</v>
      </c>
      <c r="C9612" t="s">
        <v>9988</v>
      </c>
      <c r="D9612">
        <v>0</v>
      </c>
      <c r="E9612">
        <v>164</v>
      </c>
    </row>
    <row r="9613" spans="1:5" hidden="1" x14ac:dyDescent="0.25">
      <c r="A9613">
        <v>760</v>
      </c>
      <c r="B9613" t="s">
        <v>5387</v>
      </c>
      <c r="C9613" t="s">
        <v>9989</v>
      </c>
      <c r="D9613">
        <v>0</v>
      </c>
      <c r="E9613">
        <v>164</v>
      </c>
    </row>
    <row r="9614" spans="1:5" hidden="1" x14ac:dyDescent="0.25">
      <c r="A9614">
        <v>153</v>
      </c>
      <c r="B9614" t="s">
        <v>523</v>
      </c>
      <c r="C9614" t="s">
        <v>9990</v>
      </c>
      <c r="D9614">
        <v>0</v>
      </c>
      <c r="E9614">
        <v>164</v>
      </c>
    </row>
    <row r="9615" spans="1:5" hidden="1" x14ac:dyDescent="0.25">
      <c r="A9615">
        <v>459</v>
      </c>
      <c r="B9615" t="s">
        <v>556</v>
      </c>
      <c r="C9615" t="s">
        <v>9991</v>
      </c>
      <c r="D9615">
        <v>0</v>
      </c>
      <c r="E9615">
        <v>164</v>
      </c>
    </row>
    <row r="9616" spans="1:5" hidden="1" x14ac:dyDescent="0.25">
      <c r="A9616">
        <v>942</v>
      </c>
      <c r="B9616" t="s">
        <v>178</v>
      </c>
      <c r="C9616" t="s">
        <v>9992</v>
      </c>
      <c r="D9616">
        <v>0</v>
      </c>
      <c r="E9616">
        <v>164</v>
      </c>
    </row>
    <row r="9617" spans="1:5" hidden="1" x14ac:dyDescent="0.25">
      <c r="A9617">
        <v>1163</v>
      </c>
      <c r="B9617" t="s">
        <v>987</v>
      </c>
      <c r="C9617" t="s">
        <v>9993</v>
      </c>
      <c r="D9617">
        <v>0</v>
      </c>
      <c r="E9617">
        <v>164</v>
      </c>
    </row>
    <row r="9618" spans="1:5" hidden="1" x14ac:dyDescent="0.25">
      <c r="A9618">
        <v>1781</v>
      </c>
      <c r="B9618" t="s">
        <v>331</v>
      </c>
      <c r="C9618" t="s">
        <v>9994</v>
      </c>
      <c r="D9618">
        <v>0</v>
      </c>
      <c r="E9618">
        <v>164</v>
      </c>
    </row>
    <row r="9619" spans="1:5" hidden="1" x14ac:dyDescent="0.25">
      <c r="A9619">
        <v>2115</v>
      </c>
      <c r="B9619" t="s">
        <v>35</v>
      </c>
      <c r="C9619" t="s">
        <v>9995</v>
      </c>
      <c r="D9619">
        <v>0</v>
      </c>
      <c r="E9619">
        <v>164</v>
      </c>
    </row>
    <row r="9620" spans="1:5" hidden="1" x14ac:dyDescent="0.25">
      <c r="A9620">
        <v>1995</v>
      </c>
      <c r="B9620" t="s">
        <v>213</v>
      </c>
      <c r="C9620" t="s">
        <v>9996</v>
      </c>
      <c r="D9620">
        <v>0</v>
      </c>
      <c r="E9620">
        <v>164</v>
      </c>
    </row>
    <row r="9621" spans="1:5" hidden="1" x14ac:dyDescent="0.25">
      <c r="A9621">
        <v>1875</v>
      </c>
      <c r="B9621" t="s">
        <v>107</v>
      </c>
      <c r="C9621" t="s">
        <v>9997</v>
      </c>
      <c r="D9621">
        <v>0</v>
      </c>
      <c r="E9621">
        <v>164</v>
      </c>
    </row>
    <row r="9622" spans="1:5" hidden="1" x14ac:dyDescent="0.25">
      <c r="A9622">
        <v>931</v>
      </c>
      <c r="B9622" t="s">
        <v>3068</v>
      </c>
      <c r="C9622" t="s">
        <v>9998</v>
      </c>
      <c r="D9622">
        <v>0</v>
      </c>
      <c r="E9622">
        <v>164</v>
      </c>
    </row>
    <row r="9623" spans="1:5" hidden="1" x14ac:dyDescent="0.25">
      <c r="A9623">
        <v>969</v>
      </c>
      <c r="B9623" t="s">
        <v>2109</v>
      </c>
      <c r="C9623" t="s">
        <v>9999</v>
      </c>
      <c r="D9623">
        <v>0</v>
      </c>
      <c r="E9623">
        <v>164</v>
      </c>
    </row>
    <row r="9624" spans="1:5" hidden="1" x14ac:dyDescent="0.25">
      <c r="A9624">
        <v>1894</v>
      </c>
      <c r="B9624" t="s">
        <v>286</v>
      </c>
      <c r="C9624" t="s">
        <v>10000</v>
      </c>
      <c r="D9624">
        <v>0</v>
      </c>
      <c r="E9624">
        <v>164</v>
      </c>
    </row>
    <row r="9625" spans="1:5" hidden="1" x14ac:dyDescent="0.25">
      <c r="A9625">
        <v>636</v>
      </c>
      <c r="B9625" t="s">
        <v>296</v>
      </c>
      <c r="C9625" t="s">
        <v>10001</v>
      </c>
      <c r="D9625">
        <v>0</v>
      </c>
      <c r="E9625">
        <v>164</v>
      </c>
    </row>
    <row r="9626" spans="1:5" hidden="1" x14ac:dyDescent="0.25">
      <c r="A9626">
        <v>2015</v>
      </c>
      <c r="B9626" t="s">
        <v>895</v>
      </c>
      <c r="C9626" t="s">
        <v>10002</v>
      </c>
      <c r="D9626">
        <v>0</v>
      </c>
      <c r="E9626">
        <v>164</v>
      </c>
    </row>
    <row r="9627" spans="1:5" hidden="1" x14ac:dyDescent="0.25">
      <c r="A9627">
        <v>261</v>
      </c>
      <c r="B9627" t="s">
        <v>40</v>
      </c>
      <c r="C9627" t="s">
        <v>10003</v>
      </c>
      <c r="D9627">
        <v>0</v>
      </c>
      <c r="E9627">
        <v>164</v>
      </c>
    </row>
    <row r="9628" spans="1:5" hidden="1" x14ac:dyDescent="0.25">
      <c r="A9628">
        <v>2176</v>
      </c>
      <c r="B9628" t="s">
        <v>66</v>
      </c>
      <c r="C9628" t="s">
        <v>10004</v>
      </c>
      <c r="D9628">
        <v>0</v>
      </c>
      <c r="E9628">
        <v>164</v>
      </c>
    </row>
    <row r="9629" spans="1:5" hidden="1" x14ac:dyDescent="0.25">
      <c r="A9629">
        <v>1046</v>
      </c>
      <c r="B9629" t="s">
        <v>136</v>
      </c>
      <c r="C9629" t="s">
        <v>10005</v>
      </c>
      <c r="D9629">
        <v>0</v>
      </c>
      <c r="E9629">
        <v>164</v>
      </c>
    </row>
    <row r="9630" spans="1:5" hidden="1" x14ac:dyDescent="0.25">
      <c r="A9630">
        <v>636</v>
      </c>
      <c r="B9630" t="s">
        <v>296</v>
      </c>
      <c r="C9630" t="s">
        <v>10006</v>
      </c>
      <c r="D9630">
        <v>0</v>
      </c>
      <c r="E9630">
        <v>164</v>
      </c>
    </row>
    <row r="9631" spans="1:5" hidden="1" x14ac:dyDescent="0.25">
      <c r="A9631">
        <v>212</v>
      </c>
      <c r="B9631" t="s">
        <v>111</v>
      </c>
      <c r="C9631" t="s">
        <v>10007</v>
      </c>
      <c r="D9631">
        <v>0</v>
      </c>
      <c r="E9631">
        <v>164</v>
      </c>
    </row>
    <row r="9632" spans="1:5" hidden="1" x14ac:dyDescent="0.25">
      <c r="A9632">
        <v>1111</v>
      </c>
      <c r="B9632" t="s">
        <v>30</v>
      </c>
      <c r="C9632" t="s">
        <v>10008</v>
      </c>
      <c r="D9632">
        <v>0</v>
      </c>
      <c r="E9632">
        <v>164</v>
      </c>
    </row>
    <row r="9633" spans="1:5" hidden="1" x14ac:dyDescent="0.25">
      <c r="A9633">
        <v>1464</v>
      </c>
      <c r="B9633" t="s">
        <v>55</v>
      </c>
      <c r="C9633" t="s">
        <v>10009</v>
      </c>
      <c r="D9633">
        <v>0</v>
      </c>
      <c r="E9633">
        <v>164</v>
      </c>
    </row>
    <row r="9634" spans="1:5" hidden="1" x14ac:dyDescent="0.25">
      <c r="A9634">
        <v>2314</v>
      </c>
      <c r="B9634" t="s">
        <v>2396</v>
      </c>
      <c r="C9634" t="s">
        <v>10010</v>
      </c>
      <c r="D9634">
        <v>0</v>
      </c>
      <c r="E9634">
        <v>165</v>
      </c>
    </row>
    <row r="9635" spans="1:5" hidden="1" x14ac:dyDescent="0.25">
      <c r="A9635">
        <v>1392</v>
      </c>
      <c r="B9635" t="s">
        <v>1843</v>
      </c>
      <c r="C9635" t="s">
        <v>10011</v>
      </c>
      <c r="D9635">
        <v>0</v>
      </c>
      <c r="E9635">
        <v>165</v>
      </c>
    </row>
    <row r="9636" spans="1:5" hidden="1" x14ac:dyDescent="0.25">
      <c r="A9636">
        <v>1419</v>
      </c>
      <c r="B9636" t="s">
        <v>78</v>
      </c>
      <c r="C9636" t="s">
        <v>10012</v>
      </c>
      <c r="D9636">
        <v>0</v>
      </c>
      <c r="E9636">
        <v>165</v>
      </c>
    </row>
    <row r="9637" spans="1:5" hidden="1" x14ac:dyDescent="0.25">
      <c r="A9637">
        <v>435</v>
      </c>
      <c r="B9637" t="s">
        <v>126</v>
      </c>
      <c r="C9637" t="s">
        <v>10013</v>
      </c>
      <c r="D9637">
        <v>0</v>
      </c>
      <c r="E9637">
        <v>165</v>
      </c>
    </row>
    <row r="9638" spans="1:5" hidden="1" x14ac:dyDescent="0.25">
      <c r="A9638">
        <v>1227</v>
      </c>
      <c r="B9638" t="s">
        <v>1168</v>
      </c>
      <c r="C9638" t="s">
        <v>10014</v>
      </c>
      <c r="D9638">
        <v>0</v>
      </c>
      <c r="E9638">
        <v>165</v>
      </c>
    </row>
    <row r="9639" spans="1:5" hidden="1" x14ac:dyDescent="0.25">
      <c r="A9639">
        <v>846</v>
      </c>
      <c r="B9639" t="s">
        <v>344</v>
      </c>
      <c r="C9639" t="s">
        <v>10015</v>
      </c>
      <c r="D9639">
        <v>0</v>
      </c>
      <c r="E9639">
        <v>165</v>
      </c>
    </row>
    <row r="9640" spans="1:5" hidden="1" x14ac:dyDescent="0.25">
      <c r="A9640">
        <v>1107</v>
      </c>
      <c r="B9640" t="s">
        <v>10016</v>
      </c>
      <c r="C9640" t="s">
        <v>10017</v>
      </c>
      <c r="D9640">
        <v>0</v>
      </c>
      <c r="E9640">
        <v>165</v>
      </c>
    </row>
    <row r="9641" spans="1:5" hidden="1" x14ac:dyDescent="0.25">
      <c r="A9641">
        <v>772</v>
      </c>
      <c r="B9641" t="s">
        <v>740</v>
      </c>
      <c r="C9641" t="s">
        <v>10018</v>
      </c>
      <c r="D9641">
        <v>0</v>
      </c>
      <c r="E9641">
        <v>165</v>
      </c>
    </row>
    <row r="9642" spans="1:5" hidden="1" x14ac:dyDescent="0.25">
      <c r="A9642">
        <v>2241</v>
      </c>
      <c r="B9642" t="s">
        <v>5608</v>
      </c>
      <c r="C9642" t="s">
        <v>10019</v>
      </c>
      <c r="D9642">
        <v>0</v>
      </c>
      <c r="E9642">
        <v>165</v>
      </c>
    </row>
    <row r="9643" spans="1:5" hidden="1" x14ac:dyDescent="0.25">
      <c r="A9643">
        <v>690</v>
      </c>
      <c r="B9643" t="s">
        <v>1441</v>
      </c>
      <c r="C9643" t="s">
        <v>10020</v>
      </c>
      <c r="D9643">
        <v>0</v>
      </c>
      <c r="E9643">
        <v>165</v>
      </c>
    </row>
    <row r="9644" spans="1:5" hidden="1" x14ac:dyDescent="0.25">
      <c r="A9644">
        <v>1785</v>
      </c>
      <c r="B9644" t="s">
        <v>715</v>
      </c>
      <c r="C9644" t="s">
        <v>10021</v>
      </c>
      <c r="D9644">
        <v>0</v>
      </c>
      <c r="E9644">
        <v>165</v>
      </c>
    </row>
    <row r="9645" spans="1:5" hidden="1" x14ac:dyDescent="0.25">
      <c r="A9645">
        <v>1727</v>
      </c>
      <c r="B9645" t="s">
        <v>70</v>
      </c>
      <c r="C9645" t="s">
        <v>10022</v>
      </c>
      <c r="D9645">
        <v>0</v>
      </c>
      <c r="E9645">
        <v>165</v>
      </c>
    </row>
    <row r="9646" spans="1:5" hidden="1" x14ac:dyDescent="0.25">
      <c r="A9646">
        <v>243</v>
      </c>
      <c r="B9646" t="s">
        <v>276</v>
      </c>
      <c r="C9646" t="s">
        <v>10023</v>
      </c>
      <c r="D9646">
        <v>0</v>
      </c>
      <c r="E9646">
        <v>165</v>
      </c>
    </row>
    <row r="9647" spans="1:5" hidden="1" x14ac:dyDescent="0.25">
      <c r="A9647">
        <v>1979</v>
      </c>
      <c r="B9647" t="s">
        <v>4040</v>
      </c>
      <c r="C9647" t="s">
        <v>10024</v>
      </c>
      <c r="D9647">
        <v>0</v>
      </c>
      <c r="E9647">
        <v>165</v>
      </c>
    </row>
    <row r="9648" spans="1:5" hidden="1" x14ac:dyDescent="0.25">
      <c r="A9648">
        <v>2236</v>
      </c>
      <c r="B9648" t="s">
        <v>90</v>
      </c>
      <c r="C9648" t="s">
        <v>10025</v>
      </c>
      <c r="D9648">
        <v>0</v>
      </c>
      <c r="E9648">
        <v>165</v>
      </c>
    </row>
    <row r="9649" spans="1:5" hidden="1" x14ac:dyDescent="0.25">
      <c r="A9649">
        <v>2115</v>
      </c>
      <c r="B9649" t="s">
        <v>35</v>
      </c>
      <c r="C9649" t="s">
        <v>10026</v>
      </c>
      <c r="D9649">
        <v>0</v>
      </c>
      <c r="E9649">
        <v>165</v>
      </c>
    </row>
    <row r="9650" spans="1:5" hidden="1" x14ac:dyDescent="0.25">
      <c r="A9650">
        <v>258</v>
      </c>
      <c r="B9650" t="s">
        <v>380</v>
      </c>
      <c r="C9650" t="s">
        <v>10027</v>
      </c>
      <c r="D9650">
        <v>0</v>
      </c>
      <c r="E9650">
        <v>165</v>
      </c>
    </row>
    <row r="9651" spans="1:5" hidden="1" x14ac:dyDescent="0.25">
      <c r="A9651">
        <v>212</v>
      </c>
      <c r="B9651" t="s">
        <v>111</v>
      </c>
      <c r="C9651" t="s">
        <v>10028</v>
      </c>
      <c r="D9651">
        <v>0</v>
      </c>
      <c r="E9651">
        <v>165</v>
      </c>
    </row>
    <row r="9652" spans="1:5" hidden="1" x14ac:dyDescent="0.25">
      <c r="A9652">
        <v>1781</v>
      </c>
      <c r="B9652" t="s">
        <v>331</v>
      </c>
      <c r="C9652" t="s">
        <v>10029</v>
      </c>
      <c r="D9652">
        <v>0</v>
      </c>
      <c r="E9652">
        <v>165</v>
      </c>
    </row>
    <row r="9653" spans="1:5" hidden="1" x14ac:dyDescent="0.25">
      <c r="A9653">
        <v>2115</v>
      </c>
      <c r="B9653" t="s">
        <v>35</v>
      </c>
      <c r="C9653" t="s">
        <v>10030</v>
      </c>
      <c r="D9653">
        <v>0</v>
      </c>
      <c r="E9653">
        <v>165</v>
      </c>
    </row>
    <row r="9654" spans="1:5" hidden="1" x14ac:dyDescent="0.25">
      <c r="A9654">
        <v>2115</v>
      </c>
      <c r="B9654" t="s">
        <v>35</v>
      </c>
      <c r="C9654" t="s">
        <v>10031</v>
      </c>
      <c r="D9654">
        <v>0</v>
      </c>
      <c r="E9654">
        <v>165</v>
      </c>
    </row>
    <row r="9655" spans="1:5" hidden="1" x14ac:dyDescent="0.25">
      <c r="A9655">
        <v>430</v>
      </c>
      <c r="B9655" t="s">
        <v>219</v>
      </c>
      <c r="C9655" t="s">
        <v>10032</v>
      </c>
      <c r="D9655">
        <v>0</v>
      </c>
      <c r="E9655">
        <v>165</v>
      </c>
    </row>
    <row r="9656" spans="1:5" hidden="1" x14ac:dyDescent="0.25">
      <c r="A9656">
        <v>2226</v>
      </c>
      <c r="B9656" t="s">
        <v>2444</v>
      </c>
      <c r="C9656" t="s">
        <v>10033</v>
      </c>
      <c r="D9656">
        <v>0</v>
      </c>
      <c r="E9656">
        <v>165</v>
      </c>
    </row>
    <row r="9657" spans="1:5" hidden="1" x14ac:dyDescent="0.25">
      <c r="A9657">
        <v>365</v>
      </c>
      <c r="B9657" t="s">
        <v>109</v>
      </c>
      <c r="C9657" t="s">
        <v>10034</v>
      </c>
      <c r="D9657">
        <v>0</v>
      </c>
      <c r="E9657">
        <v>165</v>
      </c>
    </row>
    <row r="9658" spans="1:5" hidden="1" x14ac:dyDescent="0.25">
      <c r="A9658">
        <v>1727</v>
      </c>
      <c r="B9658" t="s">
        <v>70</v>
      </c>
      <c r="C9658" t="s">
        <v>10035</v>
      </c>
      <c r="D9658">
        <v>0</v>
      </c>
      <c r="E9658">
        <v>165</v>
      </c>
    </row>
    <row r="9659" spans="1:5" hidden="1" x14ac:dyDescent="0.25">
      <c r="A9659">
        <v>1959</v>
      </c>
      <c r="B9659" t="s">
        <v>545</v>
      </c>
      <c r="C9659" t="s">
        <v>10036</v>
      </c>
      <c r="D9659">
        <v>0</v>
      </c>
      <c r="E9659">
        <v>165</v>
      </c>
    </row>
    <row r="9660" spans="1:5" hidden="1" x14ac:dyDescent="0.25">
      <c r="A9660">
        <v>893</v>
      </c>
      <c r="B9660" t="s">
        <v>80</v>
      </c>
      <c r="C9660" t="s">
        <v>10037</v>
      </c>
      <c r="D9660">
        <v>0</v>
      </c>
      <c r="E9660">
        <v>166</v>
      </c>
    </row>
    <row r="9661" spans="1:5" hidden="1" x14ac:dyDescent="0.25">
      <c r="A9661">
        <v>2115</v>
      </c>
      <c r="B9661" t="s">
        <v>35</v>
      </c>
      <c r="C9661" t="s">
        <v>10038</v>
      </c>
      <c r="D9661">
        <v>0</v>
      </c>
      <c r="E9661">
        <v>166</v>
      </c>
    </row>
    <row r="9662" spans="1:5" hidden="1" x14ac:dyDescent="0.25">
      <c r="A9662">
        <v>1727</v>
      </c>
      <c r="B9662" t="s">
        <v>70</v>
      </c>
      <c r="C9662" t="s">
        <v>10039</v>
      </c>
      <c r="D9662">
        <v>0</v>
      </c>
      <c r="E9662">
        <v>166</v>
      </c>
    </row>
    <row r="9663" spans="1:5" hidden="1" x14ac:dyDescent="0.25">
      <c r="A9663">
        <v>1501</v>
      </c>
      <c r="B9663" t="s">
        <v>118</v>
      </c>
      <c r="C9663" t="s">
        <v>10040</v>
      </c>
      <c r="D9663">
        <v>0</v>
      </c>
      <c r="E9663">
        <v>166</v>
      </c>
    </row>
    <row r="9664" spans="1:5" hidden="1" x14ac:dyDescent="0.25">
      <c r="A9664">
        <v>770</v>
      </c>
      <c r="B9664" t="s">
        <v>2162</v>
      </c>
      <c r="C9664" t="s">
        <v>10041</v>
      </c>
      <c r="D9664">
        <v>0</v>
      </c>
      <c r="E9664">
        <v>166</v>
      </c>
    </row>
    <row r="9665" spans="1:5" hidden="1" x14ac:dyDescent="0.25">
      <c r="A9665">
        <v>536</v>
      </c>
      <c r="B9665" t="s">
        <v>3795</v>
      </c>
      <c r="C9665" t="s">
        <v>10042</v>
      </c>
      <c r="D9665">
        <v>0</v>
      </c>
      <c r="E9665">
        <v>166</v>
      </c>
    </row>
    <row r="9666" spans="1:5" hidden="1" x14ac:dyDescent="0.25">
      <c r="A9666">
        <v>316</v>
      </c>
      <c r="B9666" t="s">
        <v>5699</v>
      </c>
      <c r="C9666" t="s">
        <v>10043</v>
      </c>
      <c r="D9666">
        <v>0</v>
      </c>
      <c r="E9666">
        <v>166</v>
      </c>
    </row>
    <row r="9667" spans="1:5" hidden="1" x14ac:dyDescent="0.25">
      <c r="A9667">
        <v>1155</v>
      </c>
      <c r="B9667" t="s">
        <v>1914</v>
      </c>
      <c r="C9667" t="s">
        <v>10044</v>
      </c>
      <c r="D9667">
        <v>0</v>
      </c>
      <c r="E9667">
        <v>166</v>
      </c>
    </row>
    <row r="9668" spans="1:5" hidden="1" x14ac:dyDescent="0.25">
      <c r="A9668">
        <v>414</v>
      </c>
      <c r="B9668" t="s">
        <v>49</v>
      </c>
      <c r="C9668" t="s">
        <v>10045</v>
      </c>
      <c r="D9668">
        <v>0</v>
      </c>
      <c r="E9668">
        <v>166</v>
      </c>
    </row>
    <row r="9669" spans="1:5" hidden="1" x14ac:dyDescent="0.25">
      <c r="A9669">
        <v>636</v>
      </c>
      <c r="B9669" t="s">
        <v>296</v>
      </c>
      <c r="C9669" t="s">
        <v>10046</v>
      </c>
      <c r="D9669">
        <v>0</v>
      </c>
      <c r="E9669">
        <v>166</v>
      </c>
    </row>
    <row r="9670" spans="1:5" hidden="1" x14ac:dyDescent="0.25">
      <c r="A9670">
        <v>1253</v>
      </c>
      <c r="B9670" t="s">
        <v>205</v>
      </c>
      <c r="C9670" t="s">
        <v>10047</v>
      </c>
      <c r="D9670">
        <v>0</v>
      </c>
      <c r="E9670">
        <v>166</v>
      </c>
    </row>
    <row r="9671" spans="1:5" hidden="1" x14ac:dyDescent="0.25">
      <c r="A9671">
        <v>75</v>
      </c>
      <c r="B9671" t="s">
        <v>5</v>
      </c>
      <c r="C9671" t="s">
        <v>10048</v>
      </c>
      <c r="D9671">
        <v>0</v>
      </c>
      <c r="E9671">
        <v>166</v>
      </c>
    </row>
    <row r="9672" spans="1:5" hidden="1" x14ac:dyDescent="0.25">
      <c r="A9672">
        <v>2334</v>
      </c>
      <c r="B9672" t="s">
        <v>10049</v>
      </c>
      <c r="C9672" t="s">
        <v>10050</v>
      </c>
      <c r="D9672">
        <v>0</v>
      </c>
      <c r="E9672">
        <v>166</v>
      </c>
    </row>
    <row r="9673" spans="1:5" hidden="1" x14ac:dyDescent="0.25">
      <c r="A9673">
        <v>898</v>
      </c>
      <c r="B9673" t="s">
        <v>421</v>
      </c>
      <c r="C9673" t="s">
        <v>10051</v>
      </c>
      <c r="D9673">
        <v>0</v>
      </c>
      <c r="E9673">
        <v>166</v>
      </c>
    </row>
    <row r="9674" spans="1:5" hidden="1" x14ac:dyDescent="0.25">
      <c r="A9674">
        <v>35</v>
      </c>
      <c r="B9674" t="s">
        <v>7630</v>
      </c>
      <c r="C9674" t="s">
        <v>10052</v>
      </c>
      <c r="D9674">
        <v>0</v>
      </c>
      <c r="E9674">
        <v>166</v>
      </c>
    </row>
    <row r="9675" spans="1:5" hidden="1" x14ac:dyDescent="0.25">
      <c r="A9675">
        <v>483</v>
      </c>
      <c r="B9675" t="s">
        <v>1173</v>
      </c>
      <c r="C9675" t="s">
        <v>10053</v>
      </c>
      <c r="D9675">
        <v>0</v>
      </c>
      <c r="E9675">
        <v>166</v>
      </c>
    </row>
    <row r="9676" spans="1:5" hidden="1" x14ac:dyDescent="0.25">
      <c r="A9676">
        <v>1894</v>
      </c>
      <c r="B9676" t="s">
        <v>286</v>
      </c>
      <c r="C9676" t="s">
        <v>10054</v>
      </c>
      <c r="D9676">
        <v>0</v>
      </c>
      <c r="E9676">
        <v>166</v>
      </c>
    </row>
    <row r="9677" spans="1:5" hidden="1" x14ac:dyDescent="0.25">
      <c r="A9677">
        <v>1876</v>
      </c>
      <c r="B9677" t="s">
        <v>57</v>
      </c>
      <c r="C9677" t="s">
        <v>10055</v>
      </c>
      <c r="D9677">
        <v>0</v>
      </c>
      <c r="E9677">
        <v>166</v>
      </c>
    </row>
    <row r="9678" spans="1:5" hidden="1" x14ac:dyDescent="0.25">
      <c r="A9678">
        <v>1111</v>
      </c>
      <c r="B9678" t="s">
        <v>30</v>
      </c>
      <c r="C9678" t="s">
        <v>10056</v>
      </c>
      <c r="D9678">
        <v>0</v>
      </c>
      <c r="E9678">
        <v>166</v>
      </c>
    </row>
    <row r="9679" spans="1:5" hidden="1" x14ac:dyDescent="0.25">
      <c r="A9679">
        <v>1889</v>
      </c>
      <c r="B9679" t="s">
        <v>180</v>
      </c>
      <c r="C9679" t="s">
        <v>10057</v>
      </c>
      <c r="D9679">
        <v>0</v>
      </c>
      <c r="E9679">
        <v>166</v>
      </c>
    </row>
    <row r="9680" spans="1:5" hidden="1" x14ac:dyDescent="0.25">
      <c r="A9680">
        <v>1046</v>
      </c>
      <c r="B9680" t="s">
        <v>136</v>
      </c>
      <c r="C9680" t="s">
        <v>10058</v>
      </c>
      <c r="D9680">
        <v>0</v>
      </c>
      <c r="E9680">
        <v>166</v>
      </c>
    </row>
    <row r="9681" spans="1:5" hidden="1" x14ac:dyDescent="0.25">
      <c r="A9681">
        <v>174</v>
      </c>
      <c r="B9681" t="s">
        <v>144</v>
      </c>
      <c r="C9681" t="s">
        <v>10059</v>
      </c>
      <c r="D9681">
        <v>0</v>
      </c>
      <c r="E9681">
        <v>166</v>
      </c>
    </row>
    <row r="9682" spans="1:5" hidden="1" x14ac:dyDescent="0.25">
      <c r="A9682">
        <v>754</v>
      </c>
      <c r="B9682" t="s">
        <v>1242</v>
      </c>
      <c r="C9682" t="s">
        <v>10060</v>
      </c>
      <c r="D9682">
        <v>0</v>
      </c>
      <c r="E9682">
        <v>166</v>
      </c>
    </row>
    <row r="9683" spans="1:5" hidden="1" x14ac:dyDescent="0.25">
      <c r="A9683">
        <v>893</v>
      </c>
      <c r="B9683" t="s">
        <v>80</v>
      </c>
      <c r="C9683" t="s">
        <v>10061</v>
      </c>
      <c r="D9683">
        <v>0</v>
      </c>
      <c r="E9683">
        <v>166</v>
      </c>
    </row>
    <row r="9684" spans="1:5" hidden="1" x14ac:dyDescent="0.25">
      <c r="A9684">
        <v>2291</v>
      </c>
      <c r="B9684" t="s">
        <v>86</v>
      </c>
      <c r="C9684" t="s">
        <v>10062</v>
      </c>
      <c r="D9684">
        <v>0</v>
      </c>
      <c r="E9684">
        <v>166</v>
      </c>
    </row>
    <row r="9685" spans="1:5" hidden="1" x14ac:dyDescent="0.25">
      <c r="A9685">
        <v>1111</v>
      </c>
      <c r="B9685" t="s">
        <v>30</v>
      </c>
      <c r="C9685" t="s">
        <v>10063</v>
      </c>
      <c r="D9685">
        <v>0</v>
      </c>
      <c r="E9685">
        <v>166</v>
      </c>
    </row>
    <row r="9686" spans="1:5" hidden="1" x14ac:dyDescent="0.25">
      <c r="A9686">
        <v>2115</v>
      </c>
      <c r="B9686" t="s">
        <v>35</v>
      </c>
      <c r="C9686" t="s">
        <v>10064</v>
      </c>
      <c r="D9686">
        <v>0</v>
      </c>
      <c r="E9686">
        <v>166</v>
      </c>
    </row>
    <row r="9687" spans="1:5" hidden="1" x14ac:dyDescent="0.25">
      <c r="A9687">
        <v>1889</v>
      </c>
      <c r="B9687" t="s">
        <v>180</v>
      </c>
      <c r="C9687" t="s">
        <v>10065</v>
      </c>
      <c r="D9687">
        <v>0</v>
      </c>
      <c r="E9687">
        <v>166</v>
      </c>
    </row>
    <row r="9688" spans="1:5" hidden="1" x14ac:dyDescent="0.25">
      <c r="A9688">
        <v>1111</v>
      </c>
      <c r="B9688" t="s">
        <v>30</v>
      </c>
      <c r="C9688" t="s">
        <v>10066</v>
      </c>
      <c r="D9688">
        <v>0</v>
      </c>
      <c r="E9688">
        <v>166</v>
      </c>
    </row>
    <row r="9689" spans="1:5" hidden="1" x14ac:dyDescent="0.25">
      <c r="A9689">
        <v>2115</v>
      </c>
      <c r="B9689" t="s">
        <v>35</v>
      </c>
      <c r="C9689" t="s">
        <v>10067</v>
      </c>
      <c r="D9689">
        <v>0</v>
      </c>
      <c r="E9689">
        <v>166</v>
      </c>
    </row>
    <row r="9690" spans="1:5" hidden="1" x14ac:dyDescent="0.25">
      <c r="A9690">
        <v>382</v>
      </c>
      <c r="B9690" t="s">
        <v>9</v>
      </c>
      <c r="C9690" t="s">
        <v>10068</v>
      </c>
      <c r="D9690">
        <v>0</v>
      </c>
      <c r="E9690">
        <v>166</v>
      </c>
    </row>
    <row r="9691" spans="1:5" hidden="1" x14ac:dyDescent="0.25">
      <c r="A9691">
        <v>319</v>
      </c>
      <c r="B9691" t="s">
        <v>150</v>
      </c>
      <c r="C9691" t="s">
        <v>10069</v>
      </c>
      <c r="D9691">
        <v>0</v>
      </c>
      <c r="E9691">
        <v>166</v>
      </c>
    </row>
    <row r="9692" spans="1:5" hidden="1" x14ac:dyDescent="0.25">
      <c r="A9692">
        <v>2209</v>
      </c>
      <c r="B9692" t="s">
        <v>101</v>
      </c>
      <c r="C9692" t="s">
        <v>10070</v>
      </c>
      <c r="D9692">
        <v>0</v>
      </c>
      <c r="E9692">
        <v>166</v>
      </c>
    </row>
    <row r="9693" spans="1:5" hidden="1" x14ac:dyDescent="0.25">
      <c r="A9693">
        <v>2236</v>
      </c>
      <c r="B9693" t="s">
        <v>90</v>
      </c>
      <c r="C9693" t="s">
        <v>10071</v>
      </c>
      <c r="D9693">
        <v>0</v>
      </c>
      <c r="E9693">
        <v>166</v>
      </c>
    </row>
    <row r="9694" spans="1:5" hidden="1" x14ac:dyDescent="0.25">
      <c r="A9694">
        <v>893</v>
      </c>
      <c r="B9694" t="s">
        <v>80</v>
      </c>
      <c r="C9694" t="s">
        <v>10072</v>
      </c>
      <c r="D9694">
        <v>0</v>
      </c>
      <c r="E9694">
        <v>166</v>
      </c>
    </row>
    <row r="9695" spans="1:5" hidden="1" x14ac:dyDescent="0.25">
      <c r="A9695">
        <v>1167</v>
      </c>
      <c r="B9695" t="s">
        <v>1190</v>
      </c>
      <c r="C9695" t="s">
        <v>10073</v>
      </c>
      <c r="D9695">
        <v>0</v>
      </c>
      <c r="E9695">
        <v>167</v>
      </c>
    </row>
    <row r="9696" spans="1:5" hidden="1" x14ac:dyDescent="0.25">
      <c r="A9696">
        <v>340</v>
      </c>
      <c r="B9696" t="s">
        <v>564</v>
      </c>
      <c r="C9696" t="s">
        <v>10074</v>
      </c>
      <c r="D9696">
        <v>0</v>
      </c>
      <c r="E9696">
        <v>167</v>
      </c>
    </row>
    <row r="9697" spans="1:5" hidden="1" x14ac:dyDescent="0.25">
      <c r="A9697">
        <v>2115</v>
      </c>
      <c r="B9697" t="s">
        <v>35</v>
      </c>
      <c r="C9697" t="s">
        <v>10075</v>
      </c>
      <c r="D9697">
        <v>0</v>
      </c>
      <c r="E9697">
        <v>167</v>
      </c>
    </row>
    <row r="9698" spans="1:5" hidden="1" x14ac:dyDescent="0.25">
      <c r="A9698">
        <v>1964</v>
      </c>
      <c r="B9698" t="s">
        <v>342</v>
      </c>
      <c r="C9698" t="s">
        <v>10076</v>
      </c>
      <c r="D9698">
        <v>0</v>
      </c>
      <c r="E9698">
        <v>167</v>
      </c>
    </row>
    <row r="9699" spans="1:5" hidden="1" x14ac:dyDescent="0.25">
      <c r="A9699">
        <v>1284</v>
      </c>
      <c r="B9699" t="s">
        <v>13</v>
      </c>
      <c r="C9699" t="s">
        <v>10077</v>
      </c>
      <c r="D9699">
        <v>0</v>
      </c>
      <c r="E9699">
        <v>167</v>
      </c>
    </row>
    <row r="9700" spans="1:5" hidden="1" x14ac:dyDescent="0.25">
      <c r="A9700">
        <v>1199</v>
      </c>
      <c r="B9700" t="s">
        <v>1596</v>
      </c>
      <c r="C9700" t="s">
        <v>10078</v>
      </c>
      <c r="D9700">
        <v>0</v>
      </c>
      <c r="E9700">
        <v>167</v>
      </c>
    </row>
    <row r="9701" spans="1:5" hidden="1" x14ac:dyDescent="0.25">
      <c r="A9701">
        <v>2220</v>
      </c>
      <c r="B9701" t="s">
        <v>360</v>
      </c>
      <c r="C9701" t="s">
        <v>10079</v>
      </c>
      <c r="D9701">
        <v>0</v>
      </c>
      <c r="E9701">
        <v>167</v>
      </c>
    </row>
    <row r="9702" spans="1:5" hidden="1" x14ac:dyDescent="0.25">
      <c r="A9702">
        <v>2189</v>
      </c>
      <c r="B9702" t="s">
        <v>37</v>
      </c>
      <c r="C9702" t="s">
        <v>10080</v>
      </c>
      <c r="D9702">
        <v>0</v>
      </c>
      <c r="E9702">
        <v>167</v>
      </c>
    </row>
    <row r="9703" spans="1:5" hidden="1" x14ac:dyDescent="0.25">
      <c r="A9703">
        <v>1111</v>
      </c>
      <c r="B9703" t="s">
        <v>30</v>
      </c>
      <c r="C9703" t="s">
        <v>10081</v>
      </c>
      <c r="D9703">
        <v>0</v>
      </c>
      <c r="E9703">
        <v>167</v>
      </c>
    </row>
    <row r="9704" spans="1:5" hidden="1" x14ac:dyDescent="0.25">
      <c r="A9704">
        <v>1111</v>
      </c>
      <c r="B9704" t="s">
        <v>30</v>
      </c>
      <c r="C9704" t="s">
        <v>10082</v>
      </c>
      <c r="D9704">
        <v>0</v>
      </c>
      <c r="E9704">
        <v>167</v>
      </c>
    </row>
    <row r="9705" spans="1:5" hidden="1" x14ac:dyDescent="0.25">
      <c r="A9705">
        <v>2291</v>
      </c>
      <c r="B9705" t="s">
        <v>86</v>
      </c>
      <c r="C9705" t="s">
        <v>10083</v>
      </c>
      <c r="D9705">
        <v>0</v>
      </c>
      <c r="E9705">
        <v>167</v>
      </c>
    </row>
    <row r="9706" spans="1:5" hidden="1" x14ac:dyDescent="0.25">
      <c r="A9706">
        <v>1298</v>
      </c>
      <c r="B9706" t="s">
        <v>3202</v>
      </c>
      <c r="C9706" t="s">
        <v>10084</v>
      </c>
      <c r="D9706">
        <v>0</v>
      </c>
      <c r="E9706">
        <v>167</v>
      </c>
    </row>
    <row r="9707" spans="1:5" hidden="1" x14ac:dyDescent="0.25">
      <c r="A9707">
        <v>2310</v>
      </c>
      <c r="B9707" t="s">
        <v>829</v>
      </c>
      <c r="C9707" t="s">
        <v>10085</v>
      </c>
      <c r="D9707">
        <v>0</v>
      </c>
      <c r="E9707">
        <v>167</v>
      </c>
    </row>
    <row r="9708" spans="1:5" hidden="1" x14ac:dyDescent="0.25">
      <c r="A9708">
        <v>1111</v>
      </c>
      <c r="B9708" t="s">
        <v>30</v>
      </c>
      <c r="C9708" t="s">
        <v>10086</v>
      </c>
      <c r="D9708">
        <v>0</v>
      </c>
      <c r="E9708">
        <v>167</v>
      </c>
    </row>
    <row r="9709" spans="1:5" hidden="1" x14ac:dyDescent="0.25">
      <c r="A9709">
        <v>1279</v>
      </c>
      <c r="B9709" t="s">
        <v>438</v>
      </c>
      <c r="C9709" t="s">
        <v>10087</v>
      </c>
      <c r="D9709">
        <v>0</v>
      </c>
      <c r="E9709">
        <v>167</v>
      </c>
    </row>
    <row r="9710" spans="1:5" hidden="1" x14ac:dyDescent="0.25">
      <c r="A9710">
        <v>1966</v>
      </c>
      <c r="B9710" t="s">
        <v>792</v>
      </c>
      <c r="C9710" t="s">
        <v>10088</v>
      </c>
      <c r="D9710">
        <v>0</v>
      </c>
      <c r="E9710">
        <v>167</v>
      </c>
    </row>
    <row r="9711" spans="1:5" hidden="1" x14ac:dyDescent="0.25">
      <c r="A9711">
        <v>1721</v>
      </c>
      <c r="B9711" t="s">
        <v>182</v>
      </c>
      <c r="C9711" t="s">
        <v>10089</v>
      </c>
      <c r="D9711">
        <v>0</v>
      </c>
      <c r="E9711">
        <v>167</v>
      </c>
    </row>
    <row r="9712" spans="1:5" hidden="1" x14ac:dyDescent="0.25">
      <c r="A9712">
        <v>1552</v>
      </c>
      <c r="B9712" t="s">
        <v>946</v>
      </c>
      <c r="C9712" t="s">
        <v>10090</v>
      </c>
      <c r="D9712">
        <v>0</v>
      </c>
      <c r="E9712">
        <v>167</v>
      </c>
    </row>
    <row r="9713" spans="1:5" hidden="1" x14ac:dyDescent="0.25">
      <c r="A9713">
        <v>2115</v>
      </c>
      <c r="B9713" t="s">
        <v>35</v>
      </c>
      <c r="C9713" t="s">
        <v>12863</v>
      </c>
      <c r="D9713">
        <v>0</v>
      </c>
      <c r="E9713">
        <v>0</v>
      </c>
    </row>
    <row r="9714" spans="1:5" hidden="1" x14ac:dyDescent="0.25">
      <c r="A9714">
        <v>1875</v>
      </c>
      <c r="B9714" t="s">
        <v>107</v>
      </c>
      <c r="C9714" t="s">
        <v>10091</v>
      </c>
      <c r="D9714">
        <v>0</v>
      </c>
      <c r="E9714">
        <v>167</v>
      </c>
    </row>
    <row r="9715" spans="1:5" hidden="1" x14ac:dyDescent="0.25">
      <c r="A9715">
        <v>1871</v>
      </c>
      <c r="B9715" t="s">
        <v>373</v>
      </c>
      <c r="C9715" t="s">
        <v>10092</v>
      </c>
      <c r="D9715">
        <v>0</v>
      </c>
      <c r="E9715">
        <v>167</v>
      </c>
    </row>
    <row r="9716" spans="1:5" hidden="1" x14ac:dyDescent="0.25">
      <c r="A9716">
        <v>2202</v>
      </c>
      <c r="B9716" t="s">
        <v>2838</v>
      </c>
      <c r="C9716" t="s">
        <v>10093</v>
      </c>
      <c r="D9716">
        <v>0</v>
      </c>
      <c r="E9716">
        <v>167</v>
      </c>
    </row>
    <row r="9717" spans="1:5" hidden="1" x14ac:dyDescent="0.25">
      <c r="A9717">
        <v>893</v>
      </c>
      <c r="B9717" t="s">
        <v>80</v>
      </c>
      <c r="C9717" t="s">
        <v>10094</v>
      </c>
      <c r="D9717">
        <v>0</v>
      </c>
      <c r="E9717">
        <v>167</v>
      </c>
    </row>
    <row r="9718" spans="1:5" hidden="1" x14ac:dyDescent="0.25">
      <c r="A9718">
        <v>365</v>
      </c>
      <c r="B9718" t="s">
        <v>109</v>
      </c>
      <c r="C9718" t="s">
        <v>10095</v>
      </c>
      <c r="D9718">
        <v>0</v>
      </c>
      <c r="E9718">
        <v>167</v>
      </c>
    </row>
    <row r="9719" spans="1:5" hidden="1" x14ac:dyDescent="0.25">
      <c r="A9719">
        <v>283</v>
      </c>
      <c r="B9719" t="s">
        <v>105</v>
      </c>
      <c r="C9719" t="s">
        <v>10096</v>
      </c>
      <c r="D9719">
        <v>0</v>
      </c>
      <c r="E9719">
        <v>167</v>
      </c>
    </row>
    <row r="9720" spans="1:5" hidden="1" x14ac:dyDescent="0.25">
      <c r="A9720">
        <v>261</v>
      </c>
      <c r="B9720" t="s">
        <v>40</v>
      </c>
      <c r="C9720" t="s">
        <v>10097</v>
      </c>
      <c r="D9720">
        <v>0</v>
      </c>
      <c r="E9720">
        <v>167</v>
      </c>
    </row>
    <row r="9721" spans="1:5" hidden="1" x14ac:dyDescent="0.25">
      <c r="A9721">
        <v>435</v>
      </c>
      <c r="B9721" t="s">
        <v>126</v>
      </c>
      <c r="C9721" t="s">
        <v>10098</v>
      </c>
      <c r="D9721">
        <v>0</v>
      </c>
      <c r="E9721">
        <v>167</v>
      </c>
    </row>
    <row r="9722" spans="1:5" hidden="1" x14ac:dyDescent="0.25">
      <c r="A9722">
        <v>1889</v>
      </c>
      <c r="B9722" t="s">
        <v>180</v>
      </c>
      <c r="C9722" t="s">
        <v>10099</v>
      </c>
      <c r="D9722">
        <v>0</v>
      </c>
      <c r="E9722">
        <v>167</v>
      </c>
    </row>
    <row r="9723" spans="1:5" hidden="1" x14ac:dyDescent="0.25">
      <c r="A9723">
        <v>765</v>
      </c>
      <c r="B9723" t="s">
        <v>752</v>
      </c>
      <c r="C9723" t="s">
        <v>10100</v>
      </c>
      <c r="D9723">
        <v>0</v>
      </c>
      <c r="E9723">
        <v>167</v>
      </c>
    </row>
    <row r="9724" spans="1:5" hidden="1" x14ac:dyDescent="0.25">
      <c r="A9724">
        <v>2237</v>
      </c>
      <c r="B9724" t="s">
        <v>385</v>
      </c>
      <c r="C9724" t="s">
        <v>12864</v>
      </c>
      <c r="D9724">
        <v>0</v>
      </c>
      <c r="E9724">
        <v>0</v>
      </c>
    </row>
    <row r="9725" spans="1:5" hidden="1" x14ac:dyDescent="0.25">
      <c r="A9725">
        <v>166</v>
      </c>
      <c r="B9725" t="s">
        <v>10101</v>
      </c>
      <c r="C9725" t="s">
        <v>10102</v>
      </c>
      <c r="D9725">
        <v>0</v>
      </c>
      <c r="E9725">
        <v>167</v>
      </c>
    </row>
    <row r="9726" spans="1:5" hidden="1" x14ac:dyDescent="0.25">
      <c r="A9726">
        <v>598</v>
      </c>
      <c r="B9726" t="s">
        <v>662</v>
      </c>
      <c r="C9726" t="s">
        <v>10103</v>
      </c>
      <c r="D9726">
        <v>0</v>
      </c>
      <c r="E9726">
        <v>167</v>
      </c>
    </row>
    <row r="9727" spans="1:5" hidden="1" x14ac:dyDescent="0.25">
      <c r="A9727">
        <v>513</v>
      </c>
      <c r="B9727" t="s">
        <v>61</v>
      </c>
      <c r="C9727" t="s">
        <v>10104</v>
      </c>
      <c r="D9727">
        <v>0</v>
      </c>
      <c r="E9727">
        <v>168</v>
      </c>
    </row>
    <row r="9728" spans="1:5" hidden="1" x14ac:dyDescent="0.25">
      <c r="A9728">
        <v>75</v>
      </c>
      <c r="B9728" t="s">
        <v>5</v>
      </c>
      <c r="C9728" t="s">
        <v>10105</v>
      </c>
      <c r="D9728">
        <v>0</v>
      </c>
      <c r="E9728">
        <v>168</v>
      </c>
    </row>
    <row r="9729" spans="1:5" hidden="1" x14ac:dyDescent="0.25">
      <c r="A9729">
        <v>2316</v>
      </c>
      <c r="B9729" t="s">
        <v>42</v>
      </c>
      <c r="C9729" t="s">
        <v>10106</v>
      </c>
      <c r="D9729">
        <v>0</v>
      </c>
      <c r="E9729">
        <v>168</v>
      </c>
    </row>
    <row r="9730" spans="1:5" hidden="1" x14ac:dyDescent="0.25">
      <c r="A9730">
        <v>435</v>
      </c>
      <c r="B9730" t="s">
        <v>126</v>
      </c>
      <c r="C9730" t="s">
        <v>10107</v>
      </c>
      <c r="D9730">
        <v>0</v>
      </c>
      <c r="E9730">
        <v>168</v>
      </c>
    </row>
    <row r="9731" spans="1:5" hidden="1" x14ac:dyDescent="0.25">
      <c r="A9731">
        <v>2237</v>
      </c>
      <c r="B9731" t="s">
        <v>385</v>
      </c>
      <c r="C9731" t="s">
        <v>10108</v>
      </c>
      <c r="D9731">
        <v>0</v>
      </c>
      <c r="E9731">
        <v>168</v>
      </c>
    </row>
    <row r="9732" spans="1:5" hidden="1" x14ac:dyDescent="0.25">
      <c r="A9732">
        <v>1429</v>
      </c>
      <c r="B9732" t="s">
        <v>637</v>
      </c>
      <c r="C9732" t="s">
        <v>10109</v>
      </c>
      <c r="D9732">
        <v>0</v>
      </c>
      <c r="E9732">
        <v>168</v>
      </c>
    </row>
    <row r="9733" spans="1:5" hidden="1" x14ac:dyDescent="0.25">
      <c r="A9733">
        <v>2237</v>
      </c>
      <c r="B9733" t="s">
        <v>385</v>
      </c>
      <c r="C9733" t="s">
        <v>10110</v>
      </c>
      <c r="D9733">
        <v>0</v>
      </c>
      <c r="E9733">
        <v>168</v>
      </c>
    </row>
    <row r="9734" spans="1:5" hidden="1" x14ac:dyDescent="0.25">
      <c r="A9734">
        <v>1111</v>
      </c>
      <c r="B9734" t="s">
        <v>30</v>
      </c>
      <c r="C9734" t="s">
        <v>10111</v>
      </c>
      <c r="D9734">
        <v>0</v>
      </c>
      <c r="E9734">
        <v>168</v>
      </c>
    </row>
    <row r="9735" spans="1:5" x14ac:dyDescent="0.25">
      <c r="A9735">
        <v>2335</v>
      </c>
      <c r="B9735" t="s">
        <v>4188</v>
      </c>
      <c r="C9735" t="s">
        <v>10112</v>
      </c>
      <c r="D9735" s="2">
        <v>3</v>
      </c>
      <c r="E9735">
        <v>168</v>
      </c>
    </row>
    <row r="9736" spans="1:5" hidden="1" x14ac:dyDescent="0.25">
      <c r="A9736">
        <v>75</v>
      </c>
      <c r="B9736" t="s">
        <v>5</v>
      </c>
      <c r="C9736" t="s">
        <v>10113</v>
      </c>
      <c r="D9736">
        <v>0</v>
      </c>
      <c r="E9736">
        <v>168</v>
      </c>
    </row>
    <row r="9737" spans="1:5" hidden="1" x14ac:dyDescent="0.25">
      <c r="A9737">
        <v>435</v>
      </c>
      <c r="B9737" t="s">
        <v>126</v>
      </c>
      <c r="C9737" t="s">
        <v>10114</v>
      </c>
      <c r="D9737">
        <v>0</v>
      </c>
      <c r="E9737">
        <v>168</v>
      </c>
    </row>
    <row r="9738" spans="1:5" hidden="1" x14ac:dyDescent="0.25">
      <c r="A9738">
        <v>2314</v>
      </c>
      <c r="B9738" t="s">
        <v>2396</v>
      </c>
      <c r="C9738" t="s">
        <v>10115</v>
      </c>
      <c r="D9738">
        <v>0</v>
      </c>
      <c r="E9738">
        <v>168</v>
      </c>
    </row>
    <row r="9739" spans="1:5" hidden="1" x14ac:dyDescent="0.25">
      <c r="A9739">
        <v>1928</v>
      </c>
      <c r="B9739" t="s">
        <v>765</v>
      </c>
      <c r="C9739" t="s">
        <v>10116</v>
      </c>
      <c r="D9739">
        <v>0</v>
      </c>
      <c r="E9739">
        <v>168</v>
      </c>
    </row>
    <row r="9740" spans="1:5" hidden="1" x14ac:dyDescent="0.25">
      <c r="A9740">
        <v>846</v>
      </c>
      <c r="B9740" t="s">
        <v>344</v>
      </c>
      <c r="C9740" t="s">
        <v>10117</v>
      </c>
      <c r="D9740">
        <v>0</v>
      </c>
      <c r="E9740">
        <v>168</v>
      </c>
    </row>
    <row r="9741" spans="1:5" hidden="1" x14ac:dyDescent="0.25">
      <c r="A9741">
        <v>2305</v>
      </c>
      <c r="B9741" t="s">
        <v>23</v>
      </c>
      <c r="C9741" t="s">
        <v>10118</v>
      </c>
      <c r="D9741">
        <v>0</v>
      </c>
      <c r="E9741">
        <v>168</v>
      </c>
    </row>
    <row r="9742" spans="1:5" hidden="1" x14ac:dyDescent="0.25">
      <c r="A9742">
        <v>258</v>
      </c>
      <c r="B9742" t="s">
        <v>380</v>
      </c>
      <c r="C9742" t="s">
        <v>10119</v>
      </c>
      <c r="D9742">
        <v>0</v>
      </c>
      <c r="E9742">
        <v>168</v>
      </c>
    </row>
    <row r="9743" spans="1:5" hidden="1" x14ac:dyDescent="0.25">
      <c r="A9743">
        <v>161</v>
      </c>
      <c r="B9743" t="s">
        <v>5429</v>
      </c>
      <c r="C9743" t="s">
        <v>10120</v>
      </c>
      <c r="D9743">
        <v>0</v>
      </c>
      <c r="E9743">
        <v>168</v>
      </c>
    </row>
    <row r="9744" spans="1:5" hidden="1" x14ac:dyDescent="0.25">
      <c r="A9744">
        <v>2115</v>
      </c>
      <c r="B9744" t="s">
        <v>35</v>
      </c>
      <c r="C9744" t="s">
        <v>10121</v>
      </c>
      <c r="D9744">
        <v>0</v>
      </c>
      <c r="E9744">
        <v>168</v>
      </c>
    </row>
    <row r="9745" spans="1:5" hidden="1" x14ac:dyDescent="0.25">
      <c r="A9745">
        <v>1237</v>
      </c>
      <c r="B9745" t="s">
        <v>15</v>
      </c>
      <c r="C9745" t="s">
        <v>12865</v>
      </c>
      <c r="D9745">
        <v>0</v>
      </c>
      <c r="E9745">
        <v>0</v>
      </c>
    </row>
    <row r="9746" spans="1:5" hidden="1" x14ac:dyDescent="0.25">
      <c r="A9746">
        <v>2152</v>
      </c>
      <c r="B9746" t="s">
        <v>589</v>
      </c>
      <c r="C9746" t="s">
        <v>10122</v>
      </c>
      <c r="D9746">
        <v>0</v>
      </c>
      <c r="E9746">
        <v>168</v>
      </c>
    </row>
    <row r="9747" spans="1:5" hidden="1" x14ac:dyDescent="0.25">
      <c r="A9747">
        <v>1894</v>
      </c>
      <c r="B9747" t="s">
        <v>286</v>
      </c>
      <c r="C9747" t="s">
        <v>10123</v>
      </c>
      <c r="D9747">
        <v>0</v>
      </c>
      <c r="E9747">
        <v>168</v>
      </c>
    </row>
    <row r="9748" spans="1:5" hidden="1" x14ac:dyDescent="0.25">
      <c r="A9748">
        <v>2236</v>
      </c>
      <c r="B9748" t="s">
        <v>90</v>
      </c>
      <c r="C9748" t="e">
        <f>-la bala no cayó del cielo -dijo el coronel, más tranquilo, Como si algo se hubiera resuelto- no me dice ust ed nada nuevo, la bala se le escapó a uno de la retaguardia</f>
        <v>#NAME?</v>
      </c>
      <c r="D9748">
        <v>0</v>
      </c>
      <c r="E9748">
        <v>168</v>
      </c>
    </row>
    <row r="9749" spans="1:5" hidden="1" x14ac:dyDescent="0.25">
      <c r="A9749">
        <v>220</v>
      </c>
      <c r="B9749" t="s">
        <v>5737</v>
      </c>
      <c r="C9749" t="s">
        <v>10124</v>
      </c>
      <c r="D9749">
        <v>0</v>
      </c>
      <c r="E9749">
        <v>168</v>
      </c>
    </row>
    <row r="9750" spans="1:5" hidden="1" x14ac:dyDescent="0.25">
      <c r="A9750">
        <v>1111</v>
      </c>
      <c r="B9750" t="s">
        <v>30</v>
      </c>
      <c r="C9750" t="s">
        <v>10125</v>
      </c>
      <c r="D9750">
        <v>0</v>
      </c>
      <c r="E9750">
        <v>168</v>
      </c>
    </row>
    <row r="9751" spans="1:5" hidden="1" x14ac:dyDescent="0.25">
      <c r="A9751">
        <v>513</v>
      </c>
      <c r="B9751" t="s">
        <v>61</v>
      </c>
      <c r="C9751" t="e">
        <f>-Hemos hecho el mismo ejercicio más de cinco veces este año, mi coronel -dijo el capitán- y los de quinto lo han hecho más de quince veces Desde que están en el Colegio</f>
        <v>#NAME?</v>
      </c>
      <c r="D9751">
        <v>0</v>
      </c>
      <c r="E9751">
        <v>168</v>
      </c>
    </row>
    <row r="9752" spans="1:5" hidden="1" x14ac:dyDescent="0.25">
      <c r="A9752">
        <v>435</v>
      </c>
      <c r="B9752" t="s">
        <v>126</v>
      </c>
      <c r="C9752" t="s">
        <v>10126</v>
      </c>
      <c r="D9752">
        <v>0</v>
      </c>
      <c r="E9752">
        <v>169</v>
      </c>
    </row>
    <row r="9753" spans="1:5" hidden="1" x14ac:dyDescent="0.25">
      <c r="A9753">
        <v>1928</v>
      </c>
      <c r="B9753" t="s">
        <v>765</v>
      </c>
      <c r="C9753" t="s">
        <v>10127</v>
      </c>
      <c r="D9753">
        <v>0</v>
      </c>
      <c r="E9753">
        <v>169</v>
      </c>
    </row>
    <row r="9754" spans="1:5" hidden="1" x14ac:dyDescent="0.25">
      <c r="A9754">
        <v>2233</v>
      </c>
      <c r="B9754" t="s">
        <v>2049</v>
      </c>
      <c r="C9754" t="s">
        <v>10128</v>
      </c>
      <c r="D9754">
        <v>0</v>
      </c>
      <c r="E9754">
        <v>169</v>
      </c>
    </row>
    <row r="9755" spans="1:5" hidden="1" x14ac:dyDescent="0.25">
      <c r="A9755">
        <v>1934</v>
      </c>
      <c r="B9755" t="s">
        <v>2127</v>
      </c>
      <c r="C9755" t="s">
        <v>10129</v>
      </c>
      <c r="D9755">
        <v>0</v>
      </c>
      <c r="E9755">
        <v>169</v>
      </c>
    </row>
    <row r="9756" spans="1:5" hidden="1" x14ac:dyDescent="0.25">
      <c r="A9756">
        <v>1968</v>
      </c>
      <c r="B9756" t="s">
        <v>849</v>
      </c>
      <c r="C9756" t="s">
        <v>10130</v>
      </c>
      <c r="D9756">
        <v>0</v>
      </c>
      <c r="E9756">
        <v>169</v>
      </c>
    </row>
    <row r="9757" spans="1:5" hidden="1" x14ac:dyDescent="0.25">
      <c r="A9757">
        <v>2220</v>
      </c>
      <c r="B9757" t="s">
        <v>360</v>
      </c>
      <c r="C9757" t="s">
        <v>10131</v>
      </c>
      <c r="D9757">
        <v>0</v>
      </c>
      <c r="E9757">
        <v>169</v>
      </c>
    </row>
    <row r="9758" spans="1:5" hidden="1" x14ac:dyDescent="0.25">
      <c r="A9758">
        <v>1040</v>
      </c>
      <c r="B9758" t="s">
        <v>1898</v>
      </c>
      <c r="C9758" t="s">
        <v>10132</v>
      </c>
      <c r="D9758">
        <v>0</v>
      </c>
      <c r="E9758">
        <v>169</v>
      </c>
    </row>
    <row r="9759" spans="1:5" hidden="1" x14ac:dyDescent="0.25">
      <c r="A9759">
        <v>1040</v>
      </c>
      <c r="B9759" t="s">
        <v>1898</v>
      </c>
      <c r="C9759" t="s">
        <v>10133</v>
      </c>
      <c r="D9759">
        <v>0</v>
      </c>
      <c r="E9759">
        <v>169</v>
      </c>
    </row>
    <row r="9760" spans="1:5" hidden="1" x14ac:dyDescent="0.25">
      <c r="A9760">
        <v>577</v>
      </c>
      <c r="B9760" t="s">
        <v>3652</v>
      </c>
      <c r="C9760" t="s">
        <v>10134</v>
      </c>
      <c r="D9760">
        <v>0</v>
      </c>
      <c r="E9760">
        <v>169</v>
      </c>
    </row>
    <row r="9761" spans="1:5" hidden="1" x14ac:dyDescent="0.25">
      <c r="A9761">
        <v>2142</v>
      </c>
      <c r="B9761" t="s">
        <v>156</v>
      </c>
      <c r="C9761" t="s">
        <v>10135</v>
      </c>
      <c r="D9761">
        <v>0</v>
      </c>
      <c r="E9761">
        <v>169</v>
      </c>
    </row>
    <row r="9762" spans="1:5" hidden="1" x14ac:dyDescent="0.25">
      <c r="A9762">
        <v>1046</v>
      </c>
      <c r="B9762" t="s">
        <v>136</v>
      </c>
      <c r="C9762" t="s">
        <v>10136</v>
      </c>
      <c r="D9762">
        <v>0</v>
      </c>
      <c r="E9762">
        <v>169</v>
      </c>
    </row>
    <row r="9763" spans="1:5" hidden="1" x14ac:dyDescent="0.25">
      <c r="A9763">
        <v>2206</v>
      </c>
      <c r="B9763" t="s">
        <v>8210</v>
      </c>
      <c r="C9763" t="s">
        <v>10137</v>
      </c>
      <c r="D9763">
        <v>0</v>
      </c>
      <c r="E9763">
        <v>169</v>
      </c>
    </row>
    <row r="9764" spans="1:5" hidden="1" x14ac:dyDescent="0.25">
      <c r="A9764">
        <v>754</v>
      </c>
      <c r="B9764" t="s">
        <v>1242</v>
      </c>
      <c r="C9764" t="s">
        <v>10138</v>
      </c>
      <c r="D9764">
        <v>0</v>
      </c>
      <c r="E9764">
        <v>169</v>
      </c>
    </row>
    <row r="9765" spans="1:5" hidden="1" x14ac:dyDescent="0.25">
      <c r="A9765">
        <v>770</v>
      </c>
      <c r="B9765" t="s">
        <v>2162</v>
      </c>
      <c r="C9765" t="s">
        <v>10139</v>
      </c>
      <c r="D9765">
        <v>0</v>
      </c>
      <c r="E9765">
        <v>169</v>
      </c>
    </row>
    <row r="9766" spans="1:5" hidden="1" x14ac:dyDescent="0.25">
      <c r="A9766">
        <v>414</v>
      </c>
      <c r="B9766" t="s">
        <v>49</v>
      </c>
      <c r="C9766" t="s">
        <v>10140</v>
      </c>
      <c r="D9766">
        <v>0</v>
      </c>
      <c r="E9766">
        <v>169</v>
      </c>
    </row>
    <row r="9767" spans="1:5" hidden="1" x14ac:dyDescent="0.25">
      <c r="A9767">
        <v>513</v>
      </c>
      <c r="B9767" t="s">
        <v>61</v>
      </c>
      <c r="C9767" t="s">
        <v>10141</v>
      </c>
      <c r="D9767">
        <v>0</v>
      </c>
      <c r="E9767">
        <v>169</v>
      </c>
    </row>
    <row r="9768" spans="1:5" hidden="1" x14ac:dyDescent="0.25">
      <c r="A9768">
        <v>212</v>
      </c>
      <c r="B9768" t="s">
        <v>111</v>
      </c>
      <c r="C9768" t="s">
        <v>10142</v>
      </c>
      <c r="D9768">
        <v>0</v>
      </c>
      <c r="E9768">
        <v>169</v>
      </c>
    </row>
    <row r="9769" spans="1:5" hidden="1" x14ac:dyDescent="0.25">
      <c r="A9769">
        <v>2305</v>
      </c>
      <c r="B9769" t="s">
        <v>23</v>
      </c>
      <c r="C9769" t="s">
        <v>10143</v>
      </c>
      <c r="D9769">
        <v>0</v>
      </c>
      <c r="E9769">
        <v>169</v>
      </c>
    </row>
    <row r="9770" spans="1:5" hidden="1" x14ac:dyDescent="0.25">
      <c r="A9770">
        <v>2294</v>
      </c>
      <c r="B9770" t="s">
        <v>71</v>
      </c>
      <c r="C9770" t="s">
        <v>10144</v>
      </c>
      <c r="D9770">
        <v>0</v>
      </c>
      <c r="E9770">
        <v>169</v>
      </c>
    </row>
    <row r="9771" spans="1:5" hidden="1" x14ac:dyDescent="0.25">
      <c r="A9771">
        <v>1871</v>
      </c>
      <c r="B9771" t="s">
        <v>373</v>
      </c>
      <c r="C9771" t="s">
        <v>12866</v>
      </c>
      <c r="D9771">
        <v>0</v>
      </c>
      <c r="E9771">
        <v>0</v>
      </c>
    </row>
    <row r="9772" spans="1:5" hidden="1" x14ac:dyDescent="0.25">
      <c r="A9772">
        <v>234</v>
      </c>
      <c r="B9772" t="s">
        <v>1175</v>
      </c>
      <c r="C9772" t="s">
        <v>10145</v>
      </c>
      <c r="D9772">
        <v>0</v>
      </c>
      <c r="E9772">
        <v>169</v>
      </c>
    </row>
    <row r="9773" spans="1:5" hidden="1" x14ac:dyDescent="0.25">
      <c r="A9773">
        <v>265</v>
      </c>
      <c r="B9773" t="s">
        <v>256</v>
      </c>
      <c r="C9773" t="s">
        <v>10146</v>
      </c>
      <c r="D9773">
        <v>0</v>
      </c>
      <c r="E9773">
        <v>169</v>
      </c>
    </row>
    <row r="9774" spans="1:5" hidden="1" x14ac:dyDescent="0.25">
      <c r="A9774">
        <v>1555</v>
      </c>
      <c r="B9774" t="s">
        <v>737</v>
      </c>
      <c r="C9774" t="s">
        <v>10147</v>
      </c>
      <c r="D9774">
        <v>0</v>
      </c>
      <c r="E9774">
        <v>169</v>
      </c>
    </row>
    <row r="9775" spans="1:5" hidden="1" x14ac:dyDescent="0.25">
      <c r="A9775">
        <v>1369</v>
      </c>
      <c r="B9775" t="s">
        <v>2633</v>
      </c>
      <c r="C9775" t="s">
        <v>10148</v>
      </c>
      <c r="D9775">
        <v>0</v>
      </c>
      <c r="E9775">
        <v>169</v>
      </c>
    </row>
    <row r="9776" spans="1:5" hidden="1" x14ac:dyDescent="0.25">
      <c r="A9776">
        <v>2291</v>
      </c>
      <c r="B9776" t="s">
        <v>86</v>
      </c>
      <c r="C9776" t="s">
        <v>10149</v>
      </c>
      <c r="D9776">
        <v>0</v>
      </c>
      <c r="E9776">
        <v>169</v>
      </c>
    </row>
    <row r="9777" spans="1:5" hidden="1" x14ac:dyDescent="0.25">
      <c r="A9777">
        <v>148</v>
      </c>
      <c r="B9777" t="s">
        <v>3731</v>
      </c>
      <c r="C9777" t="s">
        <v>10150</v>
      </c>
      <c r="D9777">
        <v>0</v>
      </c>
      <c r="E9777">
        <v>169</v>
      </c>
    </row>
    <row r="9778" spans="1:5" hidden="1" x14ac:dyDescent="0.25">
      <c r="A9778">
        <v>1225</v>
      </c>
      <c r="B9778" t="s">
        <v>44</v>
      </c>
      <c r="C9778" t="s">
        <v>10151</v>
      </c>
      <c r="D9778">
        <v>0</v>
      </c>
      <c r="E9778">
        <v>169</v>
      </c>
    </row>
    <row r="9779" spans="1:5" hidden="1" x14ac:dyDescent="0.25">
      <c r="A9779">
        <v>1700</v>
      </c>
      <c r="B9779" t="s">
        <v>625</v>
      </c>
      <c r="C9779" t="s">
        <v>10152</v>
      </c>
      <c r="D9779">
        <v>0</v>
      </c>
      <c r="E9779">
        <v>169</v>
      </c>
    </row>
    <row r="9780" spans="1:5" hidden="1" x14ac:dyDescent="0.25">
      <c r="A9780">
        <v>1098</v>
      </c>
      <c r="B9780" t="s">
        <v>502</v>
      </c>
      <c r="C9780" t="s">
        <v>10153</v>
      </c>
      <c r="D9780">
        <v>0</v>
      </c>
      <c r="E9780">
        <v>169</v>
      </c>
    </row>
    <row r="9781" spans="1:5" hidden="1" x14ac:dyDescent="0.25">
      <c r="A9781">
        <v>1894</v>
      </c>
      <c r="B9781" t="s">
        <v>286</v>
      </c>
      <c r="C9781" t="s">
        <v>10154</v>
      </c>
      <c r="D9781">
        <v>0</v>
      </c>
      <c r="E9781">
        <v>169</v>
      </c>
    </row>
    <row r="9782" spans="1:5" hidden="1" x14ac:dyDescent="0.25">
      <c r="A9782">
        <v>1709</v>
      </c>
      <c r="B9782" t="s">
        <v>541</v>
      </c>
      <c r="C9782" t="s">
        <v>10155</v>
      </c>
      <c r="D9782">
        <v>0</v>
      </c>
      <c r="E9782">
        <v>169</v>
      </c>
    </row>
    <row r="9783" spans="1:5" hidden="1" x14ac:dyDescent="0.25">
      <c r="A9783">
        <v>1889</v>
      </c>
      <c r="B9783" t="s">
        <v>180</v>
      </c>
      <c r="C9783" t="s">
        <v>10156</v>
      </c>
      <c r="D9783">
        <v>0</v>
      </c>
      <c r="E9783">
        <v>169</v>
      </c>
    </row>
    <row r="9784" spans="1:5" hidden="1" x14ac:dyDescent="0.25">
      <c r="A9784">
        <v>2294</v>
      </c>
      <c r="B9784" t="s">
        <v>71</v>
      </c>
      <c r="C9784" t="s">
        <v>10157</v>
      </c>
      <c r="D9784">
        <v>0</v>
      </c>
      <c r="E9784">
        <v>169</v>
      </c>
    </row>
    <row r="9785" spans="1:5" hidden="1" x14ac:dyDescent="0.25">
      <c r="A9785">
        <v>1858</v>
      </c>
      <c r="B9785" t="s">
        <v>315</v>
      </c>
      <c r="C9785" t="s">
        <v>10158</v>
      </c>
      <c r="D9785">
        <v>0</v>
      </c>
      <c r="E9785">
        <v>169</v>
      </c>
    </row>
    <row r="9786" spans="1:5" hidden="1" x14ac:dyDescent="0.25">
      <c r="A9786">
        <v>1393</v>
      </c>
      <c r="B9786" t="s">
        <v>699</v>
      </c>
      <c r="C9786" t="s">
        <v>10159</v>
      </c>
      <c r="D9786">
        <v>0</v>
      </c>
      <c r="E9786">
        <v>169</v>
      </c>
    </row>
    <row r="9787" spans="1:5" hidden="1" x14ac:dyDescent="0.25">
      <c r="A9787">
        <v>1237</v>
      </c>
      <c r="B9787" t="s">
        <v>15</v>
      </c>
      <c r="C9787" t="s">
        <v>10160</v>
      </c>
      <c r="D9787">
        <v>0</v>
      </c>
      <c r="E9787">
        <v>170</v>
      </c>
    </row>
    <row r="9788" spans="1:5" hidden="1" x14ac:dyDescent="0.25">
      <c r="A9788">
        <v>261</v>
      </c>
      <c r="B9788" t="s">
        <v>40</v>
      </c>
      <c r="C9788" t="s">
        <v>10161</v>
      </c>
      <c r="D9788">
        <v>0</v>
      </c>
      <c r="E9788">
        <v>170</v>
      </c>
    </row>
    <row r="9789" spans="1:5" hidden="1" x14ac:dyDescent="0.25">
      <c r="A9789">
        <v>289</v>
      </c>
      <c r="B9789" t="s">
        <v>272</v>
      </c>
      <c r="C9789" t="s">
        <v>10162</v>
      </c>
      <c r="D9789">
        <v>0</v>
      </c>
      <c r="E9789">
        <v>170</v>
      </c>
    </row>
    <row r="9790" spans="1:5" hidden="1" x14ac:dyDescent="0.25">
      <c r="A9790">
        <v>48</v>
      </c>
      <c r="B9790" t="s">
        <v>3526</v>
      </c>
      <c r="C9790" t="s">
        <v>10163</v>
      </c>
      <c r="D9790">
        <v>0</v>
      </c>
      <c r="E9790">
        <v>170</v>
      </c>
    </row>
    <row r="9791" spans="1:5" hidden="1" x14ac:dyDescent="0.25">
      <c r="A9791">
        <v>283</v>
      </c>
      <c r="B9791" t="s">
        <v>105</v>
      </c>
      <c r="C9791" t="s">
        <v>10164</v>
      </c>
      <c r="D9791">
        <v>0</v>
      </c>
      <c r="E9791">
        <v>170</v>
      </c>
    </row>
    <row r="9792" spans="1:5" hidden="1" x14ac:dyDescent="0.25">
      <c r="A9792">
        <v>405</v>
      </c>
      <c r="B9792" t="s">
        <v>189</v>
      </c>
      <c r="C9792" t="s">
        <v>10165</v>
      </c>
      <c r="D9792">
        <v>0</v>
      </c>
      <c r="E9792">
        <v>170</v>
      </c>
    </row>
    <row r="9793" spans="1:5" hidden="1" x14ac:dyDescent="0.25">
      <c r="A9793">
        <v>212</v>
      </c>
      <c r="B9793" t="s">
        <v>111</v>
      </c>
      <c r="C9793" t="s">
        <v>10166</v>
      </c>
      <c r="D9793">
        <v>0</v>
      </c>
      <c r="E9793">
        <v>170</v>
      </c>
    </row>
    <row r="9794" spans="1:5" hidden="1" x14ac:dyDescent="0.25">
      <c r="A9794">
        <v>1111</v>
      </c>
      <c r="B9794" t="s">
        <v>30</v>
      </c>
      <c r="C9794" t="s">
        <v>10167</v>
      </c>
      <c r="D9794">
        <v>0</v>
      </c>
      <c r="E9794">
        <v>170</v>
      </c>
    </row>
    <row r="9795" spans="1:5" hidden="1" x14ac:dyDescent="0.25">
      <c r="A9795">
        <v>2211</v>
      </c>
      <c r="B9795" t="s">
        <v>2645</v>
      </c>
      <c r="C9795" t="s">
        <v>10168</v>
      </c>
      <c r="D9795">
        <v>0</v>
      </c>
      <c r="E9795">
        <v>170</v>
      </c>
    </row>
    <row r="9796" spans="1:5" hidden="1" x14ac:dyDescent="0.25">
      <c r="A9796">
        <v>1111</v>
      </c>
      <c r="B9796" t="s">
        <v>30</v>
      </c>
      <c r="C9796" t="s">
        <v>10169</v>
      </c>
      <c r="D9796">
        <v>0</v>
      </c>
      <c r="E9796">
        <v>170</v>
      </c>
    </row>
    <row r="9797" spans="1:5" hidden="1" x14ac:dyDescent="0.25">
      <c r="A9797">
        <v>75</v>
      </c>
      <c r="B9797" t="s">
        <v>5</v>
      </c>
      <c r="C9797" t="s">
        <v>10170</v>
      </c>
      <c r="D9797">
        <v>0</v>
      </c>
      <c r="E9797">
        <v>170</v>
      </c>
    </row>
    <row r="9798" spans="1:5" hidden="1" x14ac:dyDescent="0.25">
      <c r="A9798">
        <v>2146</v>
      </c>
      <c r="B9798" t="s">
        <v>3037</v>
      </c>
      <c r="C9798" t="s">
        <v>10171</v>
      </c>
      <c r="D9798">
        <v>0</v>
      </c>
      <c r="E9798">
        <v>170</v>
      </c>
    </row>
    <row r="9799" spans="1:5" hidden="1" x14ac:dyDescent="0.25">
      <c r="A9799">
        <v>1068</v>
      </c>
      <c r="B9799" t="s">
        <v>595</v>
      </c>
      <c r="C9799" t="s">
        <v>10172</v>
      </c>
      <c r="D9799">
        <v>0</v>
      </c>
      <c r="E9799">
        <v>170</v>
      </c>
    </row>
    <row r="9800" spans="1:5" hidden="1" x14ac:dyDescent="0.25">
      <c r="A9800">
        <v>594</v>
      </c>
      <c r="B9800" t="s">
        <v>5790</v>
      </c>
      <c r="C9800" t="s">
        <v>10173</v>
      </c>
      <c r="D9800">
        <v>0</v>
      </c>
      <c r="E9800">
        <v>170</v>
      </c>
    </row>
    <row r="9801" spans="1:5" hidden="1" x14ac:dyDescent="0.25">
      <c r="A9801">
        <v>1781</v>
      </c>
      <c r="B9801" t="s">
        <v>331</v>
      </c>
      <c r="C9801" t="s">
        <v>10174</v>
      </c>
      <c r="D9801">
        <v>0</v>
      </c>
      <c r="E9801">
        <v>170</v>
      </c>
    </row>
    <row r="9802" spans="1:5" hidden="1" x14ac:dyDescent="0.25">
      <c r="A9802">
        <v>2237</v>
      </c>
      <c r="B9802" t="s">
        <v>385</v>
      </c>
      <c r="C9802" t="s">
        <v>10175</v>
      </c>
      <c r="D9802">
        <v>0</v>
      </c>
      <c r="E9802">
        <v>170</v>
      </c>
    </row>
    <row r="9803" spans="1:5" hidden="1" x14ac:dyDescent="0.25">
      <c r="A9803">
        <v>1111</v>
      </c>
      <c r="B9803" t="s">
        <v>30</v>
      </c>
      <c r="C9803" t="s">
        <v>12867</v>
      </c>
      <c r="D9803">
        <v>0</v>
      </c>
      <c r="E9803">
        <v>0</v>
      </c>
    </row>
    <row r="9804" spans="1:5" hidden="1" x14ac:dyDescent="0.25">
      <c r="A9804">
        <v>414</v>
      </c>
      <c r="B9804" t="s">
        <v>49</v>
      </c>
      <c r="C9804" t="s">
        <v>10176</v>
      </c>
      <c r="D9804">
        <v>0</v>
      </c>
      <c r="E9804">
        <v>170</v>
      </c>
    </row>
    <row r="9805" spans="1:5" hidden="1" x14ac:dyDescent="0.25">
      <c r="A9805">
        <v>232</v>
      </c>
      <c r="B9805" t="s">
        <v>1501</v>
      </c>
      <c r="C9805" t="s">
        <v>10177</v>
      </c>
      <c r="D9805">
        <v>0</v>
      </c>
      <c r="E9805">
        <v>170</v>
      </c>
    </row>
    <row r="9806" spans="1:5" hidden="1" x14ac:dyDescent="0.25">
      <c r="A9806">
        <v>1966</v>
      </c>
      <c r="B9806" t="s">
        <v>792</v>
      </c>
      <c r="C9806" t="s">
        <v>10178</v>
      </c>
      <c r="D9806">
        <v>0</v>
      </c>
      <c r="E9806">
        <v>170</v>
      </c>
    </row>
    <row r="9807" spans="1:5" hidden="1" x14ac:dyDescent="0.25">
      <c r="A9807">
        <v>1237</v>
      </c>
      <c r="B9807" t="s">
        <v>15</v>
      </c>
      <c r="C9807" t="s">
        <v>10179</v>
      </c>
      <c r="D9807">
        <v>0</v>
      </c>
      <c r="E9807">
        <v>170</v>
      </c>
    </row>
    <row r="9808" spans="1:5" hidden="1" x14ac:dyDescent="0.25">
      <c r="A9808">
        <v>2176</v>
      </c>
      <c r="B9808" t="s">
        <v>66</v>
      </c>
      <c r="C9808" t="s">
        <v>10180</v>
      </c>
      <c r="D9808">
        <v>0</v>
      </c>
      <c r="E9808">
        <v>170</v>
      </c>
    </row>
    <row r="9809" spans="1:5" hidden="1" x14ac:dyDescent="0.25">
      <c r="A9809">
        <v>96</v>
      </c>
      <c r="B9809" t="s">
        <v>310</v>
      </c>
      <c r="C9809" t="s">
        <v>10181</v>
      </c>
      <c r="D9809">
        <v>0</v>
      </c>
      <c r="E9809">
        <v>170</v>
      </c>
    </row>
    <row r="9810" spans="1:5" hidden="1" x14ac:dyDescent="0.25">
      <c r="A9810">
        <v>243</v>
      </c>
      <c r="B9810" t="s">
        <v>276</v>
      </c>
      <c r="C9810" t="s">
        <v>10182</v>
      </c>
      <c r="D9810">
        <v>0</v>
      </c>
      <c r="E9810">
        <v>170</v>
      </c>
    </row>
    <row r="9811" spans="1:5" hidden="1" x14ac:dyDescent="0.25">
      <c r="A9811">
        <v>2226</v>
      </c>
      <c r="B9811" t="s">
        <v>2444</v>
      </c>
      <c r="C9811" t="s">
        <v>10183</v>
      </c>
      <c r="D9811">
        <v>0</v>
      </c>
      <c r="E9811">
        <v>170</v>
      </c>
    </row>
    <row r="9812" spans="1:5" hidden="1" x14ac:dyDescent="0.25">
      <c r="A9812">
        <v>75</v>
      </c>
      <c r="B9812" t="s">
        <v>5</v>
      </c>
      <c r="C9812" t="s">
        <v>10184</v>
      </c>
      <c r="D9812">
        <v>0</v>
      </c>
      <c r="E9812">
        <v>170</v>
      </c>
    </row>
    <row r="9813" spans="1:5" hidden="1" x14ac:dyDescent="0.25">
      <c r="A9813">
        <v>661</v>
      </c>
      <c r="B9813" t="s">
        <v>124</v>
      </c>
      <c r="C9813" t="s">
        <v>10185</v>
      </c>
      <c r="D9813">
        <v>0</v>
      </c>
      <c r="E9813">
        <v>170</v>
      </c>
    </row>
    <row r="9814" spans="1:5" hidden="1" x14ac:dyDescent="0.25">
      <c r="A9814">
        <v>574</v>
      </c>
      <c r="B9814" t="s">
        <v>976</v>
      </c>
      <c r="C9814" t="s">
        <v>10186</v>
      </c>
      <c r="D9814">
        <v>0</v>
      </c>
      <c r="E9814">
        <v>170</v>
      </c>
    </row>
    <row r="9815" spans="1:5" hidden="1" x14ac:dyDescent="0.25">
      <c r="A9815">
        <v>202</v>
      </c>
      <c r="B9815" t="s">
        <v>10187</v>
      </c>
      <c r="C9815" t="s">
        <v>10188</v>
      </c>
      <c r="D9815">
        <v>0</v>
      </c>
      <c r="E9815">
        <v>170</v>
      </c>
    </row>
    <row r="9816" spans="1:5" hidden="1" x14ac:dyDescent="0.25">
      <c r="A9816">
        <v>389</v>
      </c>
      <c r="B9816" t="s">
        <v>1736</v>
      </c>
      <c r="C9816" t="s">
        <v>10189</v>
      </c>
      <c r="D9816">
        <v>0</v>
      </c>
      <c r="E9816">
        <v>170</v>
      </c>
    </row>
    <row r="9817" spans="1:5" hidden="1" x14ac:dyDescent="0.25">
      <c r="A9817">
        <v>2294</v>
      </c>
      <c r="B9817" t="s">
        <v>71</v>
      </c>
      <c r="C9817" t="s">
        <v>10190</v>
      </c>
      <c r="D9817">
        <v>0</v>
      </c>
      <c r="E9817">
        <v>170</v>
      </c>
    </row>
    <row r="9818" spans="1:5" hidden="1" x14ac:dyDescent="0.25">
      <c r="A9818">
        <v>1959</v>
      </c>
      <c r="B9818" t="s">
        <v>545</v>
      </c>
      <c r="C9818" t="s">
        <v>10191</v>
      </c>
      <c r="D9818">
        <v>0</v>
      </c>
      <c r="E9818">
        <v>170</v>
      </c>
    </row>
    <row r="9819" spans="1:5" hidden="1" x14ac:dyDescent="0.25">
      <c r="A9819">
        <v>2176</v>
      </c>
      <c r="B9819" t="s">
        <v>66</v>
      </c>
      <c r="C9819" t="s">
        <v>10192</v>
      </c>
      <c r="D9819">
        <v>0</v>
      </c>
      <c r="E9819">
        <v>170</v>
      </c>
    </row>
    <row r="9820" spans="1:5" hidden="1" x14ac:dyDescent="0.25">
      <c r="A9820">
        <v>685</v>
      </c>
      <c r="B9820" t="s">
        <v>10193</v>
      </c>
      <c r="C9820" t="s">
        <v>10194</v>
      </c>
      <c r="D9820">
        <v>0</v>
      </c>
      <c r="E9820">
        <v>170</v>
      </c>
    </row>
    <row r="9821" spans="1:5" hidden="1" x14ac:dyDescent="0.25">
      <c r="A9821">
        <v>2220</v>
      </c>
      <c r="B9821" t="s">
        <v>360</v>
      </c>
      <c r="C9821" t="s">
        <v>10195</v>
      </c>
      <c r="D9821">
        <v>0</v>
      </c>
      <c r="E9821">
        <v>170</v>
      </c>
    </row>
    <row r="9822" spans="1:5" hidden="1" x14ac:dyDescent="0.25">
      <c r="A9822">
        <v>1237</v>
      </c>
      <c r="B9822" t="s">
        <v>15</v>
      </c>
      <c r="C9822" t="s">
        <v>10196</v>
      </c>
      <c r="D9822">
        <v>0</v>
      </c>
      <c r="E9822">
        <v>170</v>
      </c>
    </row>
    <row r="9823" spans="1:5" hidden="1" x14ac:dyDescent="0.25">
      <c r="A9823">
        <v>2294</v>
      </c>
      <c r="B9823" t="s">
        <v>71</v>
      </c>
      <c r="C9823" t="s">
        <v>10197</v>
      </c>
      <c r="D9823">
        <v>0</v>
      </c>
      <c r="E9823">
        <v>170</v>
      </c>
    </row>
    <row r="9824" spans="1:5" hidden="1" x14ac:dyDescent="0.25">
      <c r="A9824">
        <v>1299</v>
      </c>
      <c r="B9824" t="s">
        <v>94</v>
      </c>
      <c r="C9824" t="s">
        <v>10198</v>
      </c>
      <c r="D9824">
        <v>0</v>
      </c>
      <c r="E9824">
        <v>170</v>
      </c>
    </row>
    <row r="9825" spans="1:5" hidden="1" x14ac:dyDescent="0.25">
      <c r="A9825">
        <v>1253</v>
      </c>
      <c r="B9825" t="s">
        <v>205</v>
      </c>
      <c r="C9825" t="s">
        <v>10199</v>
      </c>
      <c r="D9825">
        <v>0</v>
      </c>
      <c r="E9825">
        <v>170</v>
      </c>
    </row>
    <row r="9826" spans="1:5" hidden="1" x14ac:dyDescent="0.25">
      <c r="A9826">
        <v>2152</v>
      </c>
      <c r="B9826" t="s">
        <v>589</v>
      </c>
      <c r="C9826" t="s">
        <v>10200</v>
      </c>
      <c r="D9826">
        <v>0</v>
      </c>
      <c r="E9826">
        <v>170</v>
      </c>
    </row>
    <row r="9827" spans="1:5" hidden="1" x14ac:dyDescent="0.25">
      <c r="A9827">
        <v>1048</v>
      </c>
      <c r="B9827" t="s">
        <v>670</v>
      </c>
      <c r="C9827" t="s">
        <v>10201</v>
      </c>
      <c r="D9827">
        <v>0</v>
      </c>
      <c r="E9827">
        <v>170</v>
      </c>
    </row>
    <row r="9828" spans="1:5" hidden="1" x14ac:dyDescent="0.25">
      <c r="A9828">
        <v>273</v>
      </c>
      <c r="B9828" t="s">
        <v>10202</v>
      </c>
      <c r="C9828" t="s">
        <v>10203</v>
      </c>
      <c r="D9828">
        <v>0</v>
      </c>
      <c r="E9828">
        <v>170</v>
      </c>
    </row>
    <row r="9829" spans="1:5" hidden="1" x14ac:dyDescent="0.25">
      <c r="A9829">
        <v>769</v>
      </c>
      <c r="B9829" t="s">
        <v>271</v>
      </c>
      <c r="C9829" t="s">
        <v>10204</v>
      </c>
      <c r="D9829">
        <v>0</v>
      </c>
      <c r="E9829">
        <v>170</v>
      </c>
    </row>
    <row r="9830" spans="1:5" hidden="1" x14ac:dyDescent="0.25">
      <c r="A9830">
        <v>636</v>
      </c>
      <c r="B9830" t="s">
        <v>296</v>
      </c>
      <c r="C9830" t="s">
        <v>10205</v>
      </c>
      <c r="D9830">
        <v>0</v>
      </c>
      <c r="E9830">
        <v>170</v>
      </c>
    </row>
    <row r="9831" spans="1:5" hidden="1" x14ac:dyDescent="0.25">
      <c r="A9831">
        <v>769</v>
      </c>
      <c r="B9831" t="s">
        <v>271</v>
      </c>
      <c r="C9831" t="s">
        <v>10206</v>
      </c>
      <c r="D9831">
        <v>0</v>
      </c>
      <c r="E9831">
        <v>170</v>
      </c>
    </row>
    <row r="9832" spans="1:5" hidden="1" x14ac:dyDescent="0.25">
      <c r="A9832">
        <v>1253</v>
      </c>
      <c r="B9832" t="s">
        <v>205</v>
      </c>
      <c r="C9832" t="s">
        <v>10207</v>
      </c>
      <c r="D9832">
        <v>0</v>
      </c>
      <c r="E9832">
        <v>171</v>
      </c>
    </row>
    <row r="9833" spans="1:5" hidden="1" x14ac:dyDescent="0.25">
      <c r="A9833">
        <v>1709</v>
      </c>
      <c r="B9833" t="s">
        <v>541</v>
      </c>
      <c r="C9833" t="s">
        <v>10208</v>
      </c>
      <c r="D9833">
        <v>0</v>
      </c>
      <c r="E9833">
        <v>171</v>
      </c>
    </row>
    <row r="9834" spans="1:5" hidden="1" x14ac:dyDescent="0.25">
      <c r="A9834">
        <v>1111</v>
      </c>
      <c r="B9834" t="s">
        <v>30</v>
      </c>
      <c r="C9834" t="s">
        <v>10209</v>
      </c>
      <c r="D9834">
        <v>0</v>
      </c>
      <c r="E9834">
        <v>171</v>
      </c>
    </row>
    <row r="9835" spans="1:5" hidden="1" x14ac:dyDescent="0.25">
      <c r="A9835">
        <v>510</v>
      </c>
      <c r="B9835" t="s">
        <v>3556</v>
      </c>
      <c r="C9835" t="s">
        <v>10210</v>
      </c>
      <c r="D9835">
        <v>0</v>
      </c>
      <c r="E9835">
        <v>171</v>
      </c>
    </row>
    <row r="9836" spans="1:5" hidden="1" x14ac:dyDescent="0.25">
      <c r="A9836">
        <v>1781</v>
      </c>
      <c r="B9836" t="s">
        <v>331</v>
      </c>
      <c r="C9836" t="s">
        <v>10211</v>
      </c>
      <c r="D9836">
        <v>0</v>
      </c>
      <c r="E9836">
        <v>171</v>
      </c>
    </row>
    <row r="9837" spans="1:5" hidden="1" x14ac:dyDescent="0.25">
      <c r="A9837">
        <v>1025</v>
      </c>
      <c r="B9837" t="s">
        <v>413</v>
      </c>
      <c r="C9837" t="s">
        <v>10212</v>
      </c>
      <c r="D9837">
        <v>0</v>
      </c>
      <c r="E9837">
        <v>171</v>
      </c>
    </row>
    <row r="9838" spans="1:5" hidden="1" x14ac:dyDescent="0.25">
      <c r="A9838">
        <v>2115</v>
      </c>
      <c r="B9838" t="s">
        <v>35</v>
      </c>
      <c r="C9838" t="s">
        <v>10213</v>
      </c>
      <c r="D9838">
        <v>0</v>
      </c>
      <c r="E9838">
        <v>171</v>
      </c>
    </row>
    <row r="9839" spans="1:5" hidden="1" x14ac:dyDescent="0.25">
      <c r="A9839">
        <v>1928</v>
      </c>
      <c r="B9839" t="s">
        <v>765</v>
      </c>
      <c r="C9839" t="s">
        <v>10214</v>
      </c>
      <c r="D9839">
        <v>0</v>
      </c>
      <c r="E9839">
        <v>171</v>
      </c>
    </row>
    <row r="9840" spans="1:5" hidden="1" x14ac:dyDescent="0.25">
      <c r="A9840">
        <v>1111</v>
      </c>
      <c r="B9840" t="s">
        <v>30</v>
      </c>
      <c r="C9840" t="s">
        <v>10215</v>
      </c>
      <c r="D9840">
        <v>0</v>
      </c>
      <c r="E9840">
        <v>171</v>
      </c>
    </row>
    <row r="9841" spans="1:5" hidden="1" x14ac:dyDescent="0.25">
      <c r="A9841">
        <v>802</v>
      </c>
      <c r="B9841" t="s">
        <v>8950</v>
      </c>
      <c r="C9841" t="s">
        <v>10216</v>
      </c>
      <c r="D9841">
        <v>0</v>
      </c>
      <c r="E9841">
        <v>171</v>
      </c>
    </row>
    <row r="9842" spans="1:5" hidden="1" x14ac:dyDescent="0.25">
      <c r="A9842">
        <v>1189</v>
      </c>
      <c r="B9842" t="s">
        <v>562</v>
      </c>
      <c r="C9842" t="s">
        <v>10217</v>
      </c>
      <c r="D9842">
        <v>0</v>
      </c>
      <c r="E9842">
        <v>171</v>
      </c>
    </row>
    <row r="9843" spans="1:5" hidden="1" x14ac:dyDescent="0.25">
      <c r="A9843">
        <v>1959</v>
      </c>
      <c r="B9843" t="s">
        <v>545</v>
      </c>
      <c r="C9843" t="s">
        <v>10218</v>
      </c>
      <c r="D9843">
        <v>0</v>
      </c>
      <c r="E9843">
        <v>171</v>
      </c>
    </row>
    <row r="9844" spans="1:5" hidden="1" x14ac:dyDescent="0.25">
      <c r="A9844">
        <v>846</v>
      </c>
      <c r="B9844" t="s">
        <v>344</v>
      </c>
      <c r="C9844" t="s">
        <v>10219</v>
      </c>
      <c r="D9844">
        <v>0</v>
      </c>
      <c r="E9844">
        <v>171</v>
      </c>
    </row>
    <row r="9845" spans="1:5" hidden="1" x14ac:dyDescent="0.25">
      <c r="A9845">
        <v>636</v>
      </c>
      <c r="B9845" t="s">
        <v>296</v>
      </c>
      <c r="C9845" t="s">
        <v>10220</v>
      </c>
      <c r="D9845">
        <v>0</v>
      </c>
      <c r="E9845">
        <v>171</v>
      </c>
    </row>
    <row r="9846" spans="1:5" hidden="1" x14ac:dyDescent="0.25">
      <c r="A9846">
        <v>171</v>
      </c>
      <c r="B9846" t="s">
        <v>186</v>
      </c>
      <c r="C9846" t="s">
        <v>10221</v>
      </c>
      <c r="D9846">
        <v>0</v>
      </c>
      <c r="E9846">
        <v>171</v>
      </c>
    </row>
    <row r="9847" spans="1:5" hidden="1" x14ac:dyDescent="0.25">
      <c r="A9847">
        <v>345</v>
      </c>
      <c r="B9847" t="s">
        <v>356</v>
      </c>
      <c r="C9847" t="s">
        <v>10222</v>
      </c>
      <c r="D9847">
        <v>0</v>
      </c>
      <c r="E9847">
        <v>171</v>
      </c>
    </row>
    <row r="9848" spans="1:5" hidden="1" x14ac:dyDescent="0.25">
      <c r="A9848">
        <v>1253</v>
      </c>
      <c r="B9848" t="s">
        <v>205</v>
      </c>
      <c r="C9848" t="s">
        <v>10223</v>
      </c>
      <c r="D9848">
        <v>0</v>
      </c>
      <c r="E9848">
        <v>171</v>
      </c>
    </row>
    <row r="9849" spans="1:5" hidden="1" x14ac:dyDescent="0.25">
      <c r="A9849">
        <v>1505</v>
      </c>
      <c r="B9849" t="s">
        <v>224</v>
      </c>
      <c r="C9849" t="s">
        <v>10224</v>
      </c>
      <c r="D9849">
        <v>0</v>
      </c>
      <c r="E9849">
        <v>171</v>
      </c>
    </row>
    <row r="9850" spans="1:5" hidden="1" x14ac:dyDescent="0.25">
      <c r="A9850">
        <v>793</v>
      </c>
      <c r="B9850" t="s">
        <v>981</v>
      </c>
      <c r="C9850" t="s">
        <v>10225</v>
      </c>
      <c r="D9850">
        <v>0</v>
      </c>
      <c r="E9850">
        <v>171</v>
      </c>
    </row>
    <row r="9851" spans="1:5" hidden="1" x14ac:dyDescent="0.25">
      <c r="A9851">
        <v>2249</v>
      </c>
      <c r="B9851" t="s">
        <v>59</v>
      </c>
      <c r="C9851" t="s">
        <v>10226</v>
      </c>
      <c r="D9851">
        <v>0</v>
      </c>
      <c r="E9851">
        <v>171</v>
      </c>
    </row>
    <row r="9852" spans="1:5" hidden="1" x14ac:dyDescent="0.25">
      <c r="A9852">
        <v>1253</v>
      </c>
      <c r="B9852" t="s">
        <v>205</v>
      </c>
      <c r="C9852" t="s">
        <v>10227</v>
      </c>
      <c r="D9852">
        <v>0</v>
      </c>
      <c r="E9852">
        <v>171</v>
      </c>
    </row>
    <row r="9853" spans="1:5" hidden="1" x14ac:dyDescent="0.25">
      <c r="A9853">
        <v>1871</v>
      </c>
      <c r="B9853" t="s">
        <v>373</v>
      </c>
      <c r="C9853" t="s">
        <v>10228</v>
      </c>
      <c r="D9853">
        <v>0</v>
      </c>
      <c r="E9853">
        <v>172</v>
      </c>
    </row>
    <row r="9854" spans="1:5" hidden="1" x14ac:dyDescent="0.25">
      <c r="A9854">
        <v>513</v>
      </c>
      <c r="B9854" t="s">
        <v>61</v>
      </c>
      <c r="C9854" t="s">
        <v>10229</v>
      </c>
      <c r="D9854">
        <v>0</v>
      </c>
      <c r="E9854">
        <v>172</v>
      </c>
    </row>
    <row r="9855" spans="1:5" hidden="1" x14ac:dyDescent="0.25">
      <c r="A9855">
        <v>929</v>
      </c>
      <c r="B9855" t="s">
        <v>325</v>
      </c>
      <c r="C9855" t="s">
        <v>10230</v>
      </c>
      <c r="D9855">
        <v>0</v>
      </c>
      <c r="E9855">
        <v>172</v>
      </c>
    </row>
    <row r="9856" spans="1:5" hidden="1" x14ac:dyDescent="0.25">
      <c r="A9856">
        <v>365</v>
      </c>
      <c r="B9856" t="s">
        <v>109</v>
      </c>
      <c r="C9856" t="s">
        <v>10231</v>
      </c>
      <c r="D9856">
        <v>0</v>
      </c>
      <c r="E9856">
        <v>172</v>
      </c>
    </row>
    <row r="9857" spans="1:5" hidden="1" x14ac:dyDescent="0.25">
      <c r="A9857">
        <v>772</v>
      </c>
      <c r="B9857" t="s">
        <v>740</v>
      </c>
      <c r="C9857" t="s">
        <v>10232</v>
      </c>
      <c r="D9857">
        <v>0</v>
      </c>
      <c r="E9857">
        <v>172</v>
      </c>
    </row>
    <row r="9858" spans="1:5" hidden="1" x14ac:dyDescent="0.25">
      <c r="A9858">
        <v>1111</v>
      </c>
      <c r="B9858" t="s">
        <v>30</v>
      </c>
      <c r="C9858" t="s">
        <v>10233</v>
      </c>
      <c r="D9858">
        <v>0</v>
      </c>
      <c r="E9858">
        <v>172</v>
      </c>
    </row>
    <row r="9859" spans="1:5" hidden="1" x14ac:dyDescent="0.25">
      <c r="A9859">
        <v>75</v>
      </c>
      <c r="B9859" t="s">
        <v>5</v>
      </c>
      <c r="C9859" t="s">
        <v>10234</v>
      </c>
      <c r="D9859">
        <v>0</v>
      </c>
      <c r="E9859">
        <v>172</v>
      </c>
    </row>
    <row r="9860" spans="1:5" hidden="1" x14ac:dyDescent="0.25">
      <c r="A9860">
        <v>332</v>
      </c>
      <c r="B9860" t="s">
        <v>717</v>
      </c>
      <c r="C9860" t="s">
        <v>10235</v>
      </c>
      <c r="D9860">
        <v>0</v>
      </c>
      <c r="E9860">
        <v>172</v>
      </c>
    </row>
    <row r="9861" spans="1:5" hidden="1" x14ac:dyDescent="0.25">
      <c r="A9861">
        <v>898</v>
      </c>
      <c r="B9861" t="s">
        <v>421</v>
      </c>
      <c r="C9861" t="s">
        <v>12868</v>
      </c>
      <c r="D9861">
        <v>0</v>
      </c>
      <c r="E9861">
        <v>0</v>
      </c>
    </row>
    <row r="9862" spans="1:5" hidden="1" x14ac:dyDescent="0.25">
      <c r="A9862">
        <v>2115</v>
      </c>
      <c r="B9862" t="s">
        <v>35</v>
      </c>
      <c r="C9862" t="s">
        <v>10236</v>
      </c>
      <c r="D9862">
        <v>0</v>
      </c>
      <c r="E9862">
        <v>172</v>
      </c>
    </row>
    <row r="9863" spans="1:5" hidden="1" x14ac:dyDescent="0.25">
      <c r="A9863">
        <v>846</v>
      </c>
      <c r="B9863" t="s">
        <v>344</v>
      </c>
      <c r="C9863" t="s">
        <v>10237</v>
      </c>
      <c r="D9863">
        <v>0</v>
      </c>
      <c r="E9863">
        <v>172</v>
      </c>
    </row>
    <row r="9864" spans="1:5" hidden="1" x14ac:dyDescent="0.25">
      <c r="A9864">
        <v>2294</v>
      </c>
      <c r="B9864" t="s">
        <v>71</v>
      </c>
      <c r="C9864" t="s">
        <v>10238</v>
      </c>
      <c r="D9864">
        <v>0</v>
      </c>
      <c r="E9864">
        <v>172</v>
      </c>
    </row>
    <row r="9865" spans="1:5" hidden="1" x14ac:dyDescent="0.25">
      <c r="A9865">
        <v>1111</v>
      </c>
      <c r="B9865" t="s">
        <v>30</v>
      </c>
      <c r="C9865" t="s">
        <v>10239</v>
      </c>
      <c r="D9865">
        <v>0</v>
      </c>
      <c r="E9865">
        <v>172</v>
      </c>
    </row>
    <row r="9866" spans="1:5" hidden="1" x14ac:dyDescent="0.25">
      <c r="A9866">
        <v>2236</v>
      </c>
      <c r="B9866" t="s">
        <v>90</v>
      </c>
      <c r="C9866" t="s">
        <v>10240</v>
      </c>
      <c r="D9866">
        <v>0</v>
      </c>
      <c r="E9866">
        <v>172</v>
      </c>
    </row>
    <row r="9867" spans="1:5" hidden="1" x14ac:dyDescent="0.25">
      <c r="A9867">
        <v>1074</v>
      </c>
      <c r="B9867" t="s">
        <v>3195</v>
      </c>
      <c r="C9867" t="s">
        <v>10241</v>
      </c>
      <c r="D9867">
        <v>0</v>
      </c>
      <c r="E9867">
        <v>172</v>
      </c>
    </row>
    <row r="9868" spans="1:5" hidden="1" x14ac:dyDescent="0.25">
      <c r="A9868">
        <v>316</v>
      </c>
      <c r="B9868" t="s">
        <v>5699</v>
      </c>
      <c r="C9868" t="s">
        <v>10242</v>
      </c>
      <c r="D9868">
        <v>0</v>
      </c>
      <c r="E9868">
        <v>172</v>
      </c>
    </row>
    <row r="9869" spans="1:5" hidden="1" x14ac:dyDescent="0.25">
      <c r="A9869">
        <v>1667</v>
      </c>
      <c r="B9869" t="s">
        <v>4553</v>
      </c>
      <c r="C9869" t="s">
        <v>10243</v>
      </c>
      <c r="D9869">
        <v>0</v>
      </c>
      <c r="E9869">
        <v>172</v>
      </c>
    </row>
    <row r="9870" spans="1:5" hidden="1" x14ac:dyDescent="0.25">
      <c r="A9870">
        <v>1889</v>
      </c>
      <c r="B9870" t="s">
        <v>180</v>
      </c>
      <c r="C9870" t="s">
        <v>10244</v>
      </c>
      <c r="D9870">
        <v>0</v>
      </c>
      <c r="E9870">
        <v>172</v>
      </c>
    </row>
    <row r="9871" spans="1:5" hidden="1" x14ac:dyDescent="0.25">
      <c r="A9871">
        <v>1778</v>
      </c>
      <c r="B9871" t="s">
        <v>1904</v>
      </c>
      <c r="C9871" t="s">
        <v>10245</v>
      </c>
      <c r="D9871">
        <v>0</v>
      </c>
      <c r="E9871">
        <v>172</v>
      </c>
    </row>
    <row r="9872" spans="1:5" hidden="1" x14ac:dyDescent="0.25">
      <c r="A9872">
        <v>834</v>
      </c>
      <c r="B9872" t="s">
        <v>996</v>
      </c>
      <c r="C9872" t="s">
        <v>10246</v>
      </c>
      <c r="D9872">
        <v>0</v>
      </c>
      <c r="E9872">
        <v>172</v>
      </c>
    </row>
    <row r="9873" spans="1:5" hidden="1" x14ac:dyDescent="0.25">
      <c r="A9873">
        <v>1761</v>
      </c>
      <c r="B9873" t="s">
        <v>8491</v>
      </c>
      <c r="C9873" t="s">
        <v>10247</v>
      </c>
      <c r="D9873">
        <v>0</v>
      </c>
      <c r="E9873">
        <v>172</v>
      </c>
    </row>
    <row r="9874" spans="1:5" hidden="1" x14ac:dyDescent="0.25">
      <c r="A9874">
        <v>1535</v>
      </c>
      <c r="B9874" t="s">
        <v>2439</v>
      </c>
      <c r="C9874" t="s">
        <v>10248</v>
      </c>
      <c r="D9874">
        <v>0</v>
      </c>
      <c r="E9874">
        <v>172</v>
      </c>
    </row>
    <row r="9875" spans="1:5" hidden="1" x14ac:dyDescent="0.25">
      <c r="A9875">
        <v>1299</v>
      </c>
      <c r="B9875" t="s">
        <v>94</v>
      </c>
      <c r="C9875" t="s">
        <v>10249</v>
      </c>
      <c r="D9875">
        <v>0</v>
      </c>
      <c r="E9875">
        <v>172</v>
      </c>
    </row>
    <row r="9876" spans="1:5" hidden="1" x14ac:dyDescent="0.25">
      <c r="A9876">
        <v>2236</v>
      </c>
      <c r="B9876" t="s">
        <v>90</v>
      </c>
      <c r="C9876" t="s">
        <v>10250</v>
      </c>
      <c r="D9876">
        <v>0</v>
      </c>
      <c r="E9876">
        <v>172</v>
      </c>
    </row>
    <row r="9877" spans="1:5" hidden="1" x14ac:dyDescent="0.25">
      <c r="A9877">
        <v>1111</v>
      </c>
      <c r="B9877" t="s">
        <v>30</v>
      </c>
      <c r="C9877" t="s">
        <v>10251</v>
      </c>
      <c r="D9877">
        <v>0</v>
      </c>
      <c r="E9877">
        <v>172</v>
      </c>
    </row>
    <row r="9878" spans="1:5" hidden="1" x14ac:dyDescent="0.25">
      <c r="A9878">
        <v>212</v>
      </c>
      <c r="B9878" t="s">
        <v>111</v>
      </c>
      <c r="C9878" t="s">
        <v>10252</v>
      </c>
      <c r="D9878">
        <v>0</v>
      </c>
      <c r="E9878">
        <v>173</v>
      </c>
    </row>
    <row r="9879" spans="1:5" hidden="1" x14ac:dyDescent="0.25">
      <c r="A9879">
        <v>435</v>
      </c>
      <c r="B9879" t="s">
        <v>126</v>
      </c>
      <c r="C9879" t="s">
        <v>10253</v>
      </c>
      <c r="D9879">
        <v>0</v>
      </c>
      <c r="E9879">
        <v>173</v>
      </c>
    </row>
    <row r="9880" spans="1:5" hidden="1" x14ac:dyDescent="0.25">
      <c r="A9880">
        <v>1316</v>
      </c>
      <c r="B9880" t="s">
        <v>1332</v>
      </c>
      <c r="C9880" t="s">
        <v>10254</v>
      </c>
      <c r="D9880">
        <v>0</v>
      </c>
      <c r="E9880">
        <v>173</v>
      </c>
    </row>
    <row r="9881" spans="1:5" hidden="1" x14ac:dyDescent="0.25">
      <c r="A9881">
        <v>22</v>
      </c>
      <c r="B9881" t="s">
        <v>1133</v>
      </c>
      <c r="C9881" t="s">
        <v>10255</v>
      </c>
      <c r="D9881">
        <v>0</v>
      </c>
      <c r="E9881">
        <v>173</v>
      </c>
    </row>
    <row r="9882" spans="1:5" hidden="1" x14ac:dyDescent="0.25">
      <c r="A9882">
        <v>2115</v>
      </c>
      <c r="B9882" t="s">
        <v>35</v>
      </c>
      <c r="C9882" t="s">
        <v>10256</v>
      </c>
      <c r="D9882">
        <v>0</v>
      </c>
      <c r="E9882">
        <v>173</v>
      </c>
    </row>
    <row r="9883" spans="1:5" hidden="1" x14ac:dyDescent="0.25">
      <c r="A9883">
        <v>75</v>
      </c>
      <c r="B9883" t="s">
        <v>5</v>
      </c>
      <c r="C9883" t="s">
        <v>10257</v>
      </c>
      <c r="D9883">
        <v>0</v>
      </c>
      <c r="E9883">
        <v>173</v>
      </c>
    </row>
    <row r="9884" spans="1:5" hidden="1" x14ac:dyDescent="0.25">
      <c r="A9884">
        <v>846</v>
      </c>
      <c r="B9884" t="s">
        <v>344</v>
      </c>
      <c r="C9884" t="s">
        <v>10258</v>
      </c>
      <c r="D9884">
        <v>0</v>
      </c>
      <c r="E9884">
        <v>173</v>
      </c>
    </row>
    <row r="9885" spans="1:5" hidden="1" x14ac:dyDescent="0.25">
      <c r="A9885">
        <v>2289</v>
      </c>
      <c r="B9885" t="s">
        <v>471</v>
      </c>
      <c r="C9885" t="s">
        <v>10259</v>
      </c>
      <c r="D9885">
        <v>0</v>
      </c>
      <c r="E9885">
        <v>173</v>
      </c>
    </row>
    <row r="9886" spans="1:5" hidden="1" x14ac:dyDescent="0.25">
      <c r="A9886">
        <v>1228</v>
      </c>
      <c r="B9886" t="s">
        <v>1599</v>
      </c>
      <c r="C9886" t="s">
        <v>10260</v>
      </c>
      <c r="D9886">
        <v>0</v>
      </c>
      <c r="E9886">
        <v>173</v>
      </c>
    </row>
    <row r="9887" spans="1:5" hidden="1" x14ac:dyDescent="0.25">
      <c r="A9887">
        <v>2115</v>
      </c>
      <c r="B9887" t="s">
        <v>35</v>
      </c>
      <c r="C9887" t="s">
        <v>10261</v>
      </c>
      <c r="D9887">
        <v>0</v>
      </c>
      <c r="E9887">
        <v>173</v>
      </c>
    </row>
    <row r="9888" spans="1:5" hidden="1" x14ac:dyDescent="0.25">
      <c r="A9888">
        <v>212</v>
      </c>
      <c r="B9888" t="s">
        <v>111</v>
      </c>
      <c r="C9888" t="s">
        <v>10262</v>
      </c>
      <c r="D9888">
        <v>0</v>
      </c>
      <c r="E9888">
        <v>173</v>
      </c>
    </row>
    <row r="9889" spans="1:5" hidden="1" x14ac:dyDescent="0.25">
      <c r="A9889">
        <v>270</v>
      </c>
      <c r="B9889" t="s">
        <v>53</v>
      </c>
      <c r="C9889" t="s">
        <v>10263</v>
      </c>
      <c r="D9889">
        <v>0</v>
      </c>
      <c r="E9889">
        <v>173</v>
      </c>
    </row>
    <row r="9890" spans="1:5" hidden="1" x14ac:dyDescent="0.25">
      <c r="A9890">
        <v>258</v>
      </c>
      <c r="B9890" t="s">
        <v>380</v>
      </c>
      <c r="C9890" t="s">
        <v>10264</v>
      </c>
      <c r="D9890">
        <v>0</v>
      </c>
      <c r="E9890">
        <v>173</v>
      </c>
    </row>
    <row r="9891" spans="1:5" hidden="1" x14ac:dyDescent="0.25">
      <c r="A9891">
        <v>2316</v>
      </c>
      <c r="B9891" t="s">
        <v>42</v>
      </c>
      <c r="C9891" t="s">
        <v>10265</v>
      </c>
      <c r="D9891">
        <v>0</v>
      </c>
      <c r="E9891">
        <v>173</v>
      </c>
    </row>
    <row r="9892" spans="1:5" hidden="1" x14ac:dyDescent="0.25">
      <c r="A9892">
        <v>212</v>
      </c>
      <c r="B9892" t="s">
        <v>111</v>
      </c>
      <c r="C9892" t="s">
        <v>10266</v>
      </c>
      <c r="D9892">
        <v>0</v>
      </c>
      <c r="E9892">
        <v>173</v>
      </c>
    </row>
    <row r="9893" spans="1:5" hidden="1" x14ac:dyDescent="0.25">
      <c r="A9893">
        <v>1237</v>
      </c>
      <c r="B9893" t="s">
        <v>15</v>
      </c>
      <c r="C9893" t="s">
        <v>10267</v>
      </c>
      <c r="D9893">
        <v>0</v>
      </c>
      <c r="E9893">
        <v>173</v>
      </c>
    </row>
    <row r="9894" spans="1:5" hidden="1" x14ac:dyDescent="0.25">
      <c r="A9894">
        <v>1669</v>
      </c>
      <c r="B9894" t="s">
        <v>176</v>
      </c>
      <c r="C9894" t="s">
        <v>10268</v>
      </c>
      <c r="D9894">
        <v>0</v>
      </c>
      <c r="E9894">
        <v>173</v>
      </c>
    </row>
    <row r="9895" spans="1:5" hidden="1" x14ac:dyDescent="0.25">
      <c r="A9895">
        <v>1111</v>
      </c>
      <c r="B9895" t="s">
        <v>30</v>
      </c>
      <c r="C9895" t="s">
        <v>10269</v>
      </c>
      <c r="D9895">
        <v>0</v>
      </c>
      <c r="E9895">
        <v>173</v>
      </c>
    </row>
    <row r="9896" spans="1:5" hidden="1" x14ac:dyDescent="0.25">
      <c r="A9896">
        <v>797</v>
      </c>
      <c r="B9896" t="s">
        <v>631</v>
      </c>
      <c r="C9896" t="s">
        <v>10270</v>
      </c>
      <c r="D9896">
        <v>0</v>
      </c>
      <c r="E9896">
        <v>173</v>
      </c>
    </row>
    <row r="9897" spans="1:5" hidden="1" x14ac:dyDescent="0.25">
      <c r="A9897">
        <v>2223</v>
      </c>
      <c r="B9897" t="s">
        <v>103</v>
      </c>
      <c r="C9897" t="s">
        <v>10271</v>
      </c>
      <c r="D9897">
        <v>0</v>
      </c>
      <c r="E9897">
        <v>173</v>
      </c>
    </row>
    <row r="9898" spans="1:5" hidden="1" x14ac:dyDescent="0.25">
      <c r="A9898">
        <v>75</v>
      </c>
      <c r="B9898" t="s">
        <v>5</v>
      </c>
      <c r="C9898" t="s">
        <v>10272</v>
      </c>
      <c r="D9898">
        <v>0</v>
      </c>
      <c r="E9898">
        <v>173</v>
      </c>
    </row>
    <row r="9899" spans="1:5" hidden="1" x14ac:dyDescent="0.25">
      <c r="A9899">
        <v>2115</v>
      </c>
      <c r="B9899" t="s">
        <v>35</v>
      </c>
      <c r="C9899" t="s">
        <v>10273</v>
      </c>
      <c r="D9899">
        <v>0</v>
      </c>
      <c r="E9899">
        <v>173</v>
      </c>
    </row>
    <row r="9900" spans="1:5" hidden="1" x14ac:dyDescent="0.25">
      <c r="A9900">
        <v>1374</v>
      </c>
      <c r="B9900" t="s">
        <v>1593</v>
      </c>
      <c r="C9900" t="s">
        <v>10274</v>
      </c>
      <c r="D9900">
        <v>0</v>
      </c>
      <c r="E9900">
        <v>173</v>
      </c>
    </row>
    <row r="9901" spans="1:5" hidden="1" x14ac:dyDescent="0.25">
      <c r="A9901">
        <v>1066</v>
      </c>
      <c r="B9901" t="s">
        <v>17</v>
      </c>
      <c r="C9901" t="s">
        <v>10275</v>
      </c>
      <c r="D9901">
        <v>0</v>
      </c>
      <c r="E9901">
        <v>173</v>
      </c>
    </row>
    <row r="9902" spans="1:5" hidden="1" x14ac:dyDescent="0.25">
      <c r="A9902">
        <v>405</v>
      </c>
      <c r="B9902" t="s">
        <v>189</v>
      </c>
      <c r="C9902" t="s">
        <v>10276</v>
      </c>
      <c r="D9902">
        <v>0</v>
      </c>
      <c r="E9902">
        <v>173</v>
      </c>
    </row>
    <row r="9903" spans="1:5" hidden="1" x14ac:dyDescent="0.25">
      <c r="A9903">
        <v>2115</v>
      </c>
      <c r="B9903" t="s">
        <v>35</v>
      </c>
      <c r="C9903" t="s">
        <v>10277</v>
      </c>
      <c r="D9903">
        <v>0</v>
      </c>
      <c r="E9903">
        <v>173</v>
      </c>
    </row>
    <row r="9904" spans="1:5" hidden="1" x14ac:dyDescent="0.25">
      <c r="A9904">
        <v>1111</v>
      </c>
      <c r="B9904" t="s">
        <v>30</v>
      </c>
      <c r="C9904" t="s">
        <v>10278</v>
      </c>
      <c r="D9904">
        <v>0</v>
      </c>
      <c r="E9904">
        <v>173</v>
      </c>
    </row>
    <row r="9905" spans="1:5" hidden="1" x14ac:dyDescent="0.25">
      <c r="A9905">
        <v>1889</v>
      </c>
      <c r="B9905" t="s">
        <v>180</v>
      </c>
      <c r="C9905" t="s">
        <v>10279</v>
      </c>
      <c r="D9905">
        <v>0</v>
      </c>
      <c r="E9905">
        <v>173</v>
      </c>
    </row>
    <row r="9906" spans="1:5" hidden="1" x14ac:dyDescent="0.25">
      <c r="A9906">
        <v>1894</v>
      </c>
      <c r="B9906" t="s">
        <v>286</v>
      </c>
      <c r="C9906" t="s">
        <v>10280</v>
      </c>
      <c r="D9906">
        <v>0</v>
      </c>
      <c r="E9906">
        <v>173</v>
      </c>
    </row>
    <row r="9907" spans="1:5" hidden="1" x14ac:dyDescent="0.25">
      <c r="A9907">
        <v>2294</v>
      </c>
      <c r="B9907" t="s">
        <v>71</v>
      </c>
      <c r="C9907" t="s">
        <v>10281</v>
      </c>
      <c r="D9907">
        <v>0</v>
      </c>
      <c r="E9907">
        <v>173</v>
      </c>
    </row>
    <row r="9908" spans="1:5" hidden="1" x14ac:dyDescent="0.25">
      <c r="A9908">
        <v>2299</v>
      </c>
      <c r="B9908" t="s">
        <v>338</v>
      </c>
      <c r="C9908" t="s">
        <v>10282</v>
      </c>
      <c r="D9908">
        <v>0</v>
      </c>
      <c r="E9908">
        <v>173</v>
      </c>
    </row>
    <row r="9909" spans="1:5" hidden="1" x14ac:dyDescent="0.25">
      <c r="A9909">
        <v>2115</v>
      </c>
      <c r="B9909" t="s">
        <v>35</v>
      </c>
      <c r="C9909" t="s">
        <v>10283</v>
      </c>
      <c r="D9909">
        <v>0</v>
      </c>
      <c r="E9909">
        <v>173</v>
      </c>
    </row>
    <row r="9910" spans="1:5" hidden="1" x14ac:dyDescent="0.25">
      <c r="A9910">
        <v>1636</v>
      </c>
      <c r="B9910" t="s">
        <v>573</v>
      </c>
      <c r="C9910" t="s">
        <v>10284</v>
      </c>
      <c r="D9910">
        <v>0</v>
      </c>
      <c r="E9910">
        <v>174</v>
      </c>
    </row>
    <row r="9911" spans="1:5" hidden="1" x14ac:dyDescent="0.25">
      <c r="A9911">
        <v>1555</v>
      </c>
      <c r="B9911" t="s">
        <v>737</v>
      </c>
      <c r="C9911" t="s">
        <v>10285</v>
      </c>
      <c r="D9911">
        <v>0</v>
      </c>
      <c r="E9911">
        <v>174</v>
      </c>
    </row>
    <row r="9912" spans="1:5" hidden="1" x14ac:dyDescent="0.25">
      <c r="A9912">
        <v>898</v>
      </c>
      <c r="B9912" t="s">
        <v>421</v>
      </c>
      <c r="C9912" t="s">
        <v>10286</v>
      </c>
      <c r="D9912">
        <v>0</v>
      </c>
      <c r="E9912">
        <v>174</v>
      </c>
    </row>
    <row r="9913" spans="1:5" hidden="1" x14ac:dyDescent="0.25">
      <c r="A9913">
        <v>1225</v>
      </c>
      <c r="B9913" t="s">
        <v>44</v>
      </c>
      <c r="C9913" t="s">
        <v>10287</v>
      </c>
      <c r="D9913">
        <v>0</v>
      </c>
      <c r="E9913">
        <v>174</v>
      </c>
    </row>
    <row r="9914" spans="1:5" hidden="1" x14ac:dyDescent="0.25">
      <c r="A9914">
        <v>513</v>
      </c>
      <c r="B9914" t="s">
        <v>61</v>
      </c>
      <c r="C9914" t="s">
        <v>10288</v>
      </c>
      <c r="D9914">
        <v>0</v>
      </c>
      <c r="E9914">
        <v>174</v>
      </c>
    </row>
    <row r="9915" spans="1:5" hidden="1" x14ac:dyDescent="0.25">
      <c r="A9915">
        <v>1025</v>
      </c>
      <c r="B9915" t="s">
        <v>413</v>
      </c>
      <c r="C9915" t="s">
        <v>12869</v>
      </c>
      <c r="D9915">
        <v>0</v>
      </c>
      <c r="E9915">
        <v>0</v>
      </c>
    </row>
    <row r="9916" spans="1:5" hidden="1" x14ac:dyDescent="0.25">
      <c r="A9916">
        <v>898</v>
      </c>
      <c r="B9916" t="s">
        <v>421</v>
      </c>
      <c r="C9916" t="s">
        <v>10289</v>
      </c>
      <c r="D9916">
        <v>0</v>
      </c>
      <c r="E9916">
        <v>174</v>
      </c>
    </row>
    <row r="9917" spans="1:5" hidden="1" x14ac:dyDescent="0.25">
      <c r="A9917">
        <v>636</v>
      </c>
      <c r="B9917" t="s">
        <v>296</v>
      </c>
      <c r="C9917" t="s">
        <v>10290</v>
      </c>
      <c r="D9917">
        <v>0</v>
      </c>
      <c r="E9917">
        <v>174</v>
      </c>
    </row>
    <row r="9918" spans="1:5" hidden="1" x14ac:dyDescent="0.25">
      <c r="A9918">
        <v>513</v>
      </c>
      <c r="B9918" t="s">
        <v>61</v>
      </c>
      <c r="C9918" t="s">
        <v>10291</v>
      </c>
      <c r="D9918">
        <v>0</v>
      </c>
      <c r="E9918">
        <v>174</v>
      </c>
    </row>
    <row r="9919" spans="1:5" hidden="1" x14ac:dyDescent="0.25">
      <c r="A9919">
        <v>1695</v>
      </c>
      <c r="B9919" t="s">
        <v>25</v>
      </c>
      <c r="C9919" t="s">
        <v>10292</v>
      </c>
      <c r="D9919">
        <v>0</v>
      </c>
      <c r="E9919">
        <v>174</v>
      </c>
    </row>
    <row r="9920" spans="1:5" hidden="1" x14ac:dyDescent="0.25">
      <c r="A9920">
        <v>1871</v>
      </c>
      <c r="B9920" t="s">
        <v>373</v>
      </c>
      <c r="C9920" t="s">
        <v>10293</v>
      </c>
      <c r="D9920">
        <v>0</v>
      </c>
      <c r="E9920">
        <v>174</v>
      </c>
    </row>
    <row r="9921" spans="1:5" hidden="1" x14ac:dyDescent="0.25">
      <c r="A9921">
        <v>1237</v>
      </c>
      <c r="B9921" t="s">
        <v>15</v>
      </c>
      <c r="C9921" t="s">
        <v>10294</v>
      </c>
      <c r="D9921">
        <v>0</v>
      </c>
      <c r="E9921">
        <v>174</v>
      </c>
    </row>
    <row r="9922" spans="1:5" hidden="1" x14ac:dyDescent="0.25">
      <c r="A9922">
        <v>2185</v>
      </c>
      <c r="B9922" t="s">
        <v>510</v>
      </c>
      <c r="C9922" t="s">
        <v>10295</v>
      </c>
      <c r="D9922">
        <v>0</v>
      </c>
      <c r="E9922">
        <v>174</v>
      </c>
    </row>
    <row r="9923" spans="1:5" hidden="1" x14ac:dyDescent="0.25">
      <c r="A9923">
        <v>1738</v>
      </c>
      <c r="B9923" t="s">
        <v>21</v>
      </c>
      <c r="C9923" t="s">
        <v>10296</v>
      </c>
      <c r="D9923">
        <v>0</v>
      </c>
      <c r="E9923">
        <v>174</v>
      </c>
    </row>
    <row r="9924" spans="1:5" hidden="1" x14ac:dyDescent="0.25">
      <c r="A9924">
        <v>2146</v>
      </c>
      <c r="B9924" t="s">
        <v>3037</v>
      </c>
      <c r="C9924" t="s">
        <v>10297</v>
      </c>
      <c r="D9924">
        <v>0</v>
      </c>
      <c r="E9924">
        <v>174</v>
      </c>
    </row>
    <row r="9925" spans="1:5" hidden="1" x14ac:dyDescent="0.25">
      <c r="A9925">
        <v>846</v>
      </c>
      <c r="B9925" t="s">
        <v>344</v>
      </c>
      <c r="C9925" t="s">
        <v>10298</v>
      </c>
      <c r="D9925">
        <v>0</v>
      </c>
      <c r="E9925">
        <v>174</v>
      </c>
    </row>
    <row r="9926" spans="1:5" hidden="1" x14ac:dyDescent="0.25">
      <c r="A9926">
        <v>770</v>
      </c>
      <c r="B9926" t="s">
        <v>2162</v>
      </c>
      <c r="C9926" t="s">
        <v>10299</v>
      </c>
      <c r="D9926">
        <v>0</v>
      </c>
      <c r="E9926">
        <v>174</v>
      </c>
    </row>
    <row r="9927" spans="1:5" hidden="1" x14ac:dyDescent="0.25">
      <c r="A9927">
        <v>2294</v>
      </c>
      <c r="B9927" t="s">
        <v>71</v>
      </c>
      <c r="C9927" t="s">
        <v>10300</v>
      </c>
      <c r="D9927">
        <v>0</v>
      </c>
      <c r="E9927">
        <v>174</v>
      </c>
    </row>
    <row r="9928" spans="1:5" hidden="1" x14ac:dyDescent="0.25">
      <c r="A9928">
        <v>1111</v>
      </c>
      <c r="B9928" t="s">
        <v>30</v>
      </c>
      <c r="C9928" t="s">
        <v>10301</v>
      </c>
      <c r="D9928">
        <v>0</v>
      </c>
      <c r="E9928">
        <v>174</v>
      </c>
    </row>
    <row r="9929" spans="1:5" hidden="1" x14ac:dyDescent="0.25">
      <c r="A9929">
        <v>270</v>
      </c>
      <c r="B9929" t="s">
        <v>53</v>
      </c>
      <c r="C9929" t="s">
        <v>10302</v>
      </c>
      <c r="D9929">
        <v>0</v>
      </c>
      <c r="E9929">
        <v>174</v>
      </c>
    </row>
    <row r="9930" spans="1:5" hidden="1" x14ac:dyDescent="0.25">
      <c r="A9930">
        <v>1111</v>
      </c>
      <c r="B9930" t="s">
        <v>30</v>
      </c>
      <c r="C9930" t="s">
        <v>10303</v>
      </c>
      <c r="D9930">
        <v>0</v>
      </c>
      <c r="E9930">
        <v>174</v>
      </c>
    </row>
    <row r="9931" spans="1:5" hidden="1" x14ac:dyDescent="0.25">
      <c r="A9931">
        <v>212</v>
      </c>
      <c r="B9931" t="s">
        <v>111</v>
      </c>
      <c r="C9931" t="s">
        <v>10304</v>
      </c>
      <c r="D9931">
        <v>0</v>
      </c>
      <c r="E9931">
        <v>174</v>
      </c>
    </row>
    <row r="9932" spans="1:5" hidden="1" x14ac:dyDescent="0.25">
      <c r="A9932">
        <v>1111</v>
      </c>
      <c r="B9932" t="s">
        <v>30</v>
      </c>
      <c r="C9932" t="s">
        <v>10305</v>
      </c>
      <c r="D9932">
        <v>0</v>
      </c>
      <c r="E9932">
        <v>174</v>
      </c>
    </row>
    <row r="9933" spans="1:5" hidden="1" x14ac:dyDescent="0.25">
      <c r="A9933">
        <v>661</v>
      </c>
      <c r="B9933" t="s">
        <v>124</v>
      </c>
      <c r="C9933" t="s">
        <v>10306</v>
      </c>
      <c r="D9933">
        <v>0</v>
      </c>
      <c r="E9933">
        <v>174</v>
      </c>
    </row>
    <row r="9934" spans="1:5" hidden="1" x14ac:dyDescent="0.25">
      <c r="A9934">
        <v>1959</v>
      </c>
      <c r="B9934" t="s">
        <v>545</v>
      </c>
      <c r="C9934" t="s">
        <v>10307</v>
      </c>
      <c r="D9934">
        <v>0</v>
      </c>
      <c r="E9934">
        <v>174</v>
      </c>
    </row>
    <row r="9935" spans="1:5" hidden="1" x14ac:dyDescent="0.25">
      <c r="A9935">
        <v>2182</v>
      </c>
      <c r="B9935" t="s">
        <v>113</v>
      </c>
      <c r="C9935" t="e">
        <f>-muy bien, general - dijo Calzada- ¿También vas a enseñarnos eso? -para qué gastar pólvora en gallinazos - dijo Gamboa- de todas maneras, tu compañía no colocará un solo tiro</f>
        <v>#NAME?</v>
      </c>
      <c r="D9935">
        <v>0</v>
      </c>
      <c r="E9935">
        <v>174</v>
      </c>
    </row>
    <row r="9936" spans="1:5" hidden="1" x14ac:dyDescent="0.25">
      <c r="A9936">
        <v>435</v>
      </c>
      <c r="B9936" t="s">
        <v>126</v>
      </c>
      <c r="C9936" t="s">
        <v>10308</v>
      </c>
      <c r="D9936">
        <v>0</v>
      </c>
      <c r="E9936">
        <v>174</v>
      </c>
    </row>
    <row r="9937" spans="1:5" hidden="1" x14ac:dyDescent="0.25">
      <c r="A9937">
        <v>414</v>
      </c>
      <c r="B9937" t="s">
        <v>49</v>
      </c>
      <c r="C9937" t="s">
        <v>10309</v>
      </c>
      <c r="D9937">
        <v>0</v>
      </c>
      <c r="E9937">
        <v>174</v>
      </c>
    </row>
    <row r="9938" spans="1:5" hidden="1" x14ac:dyDescent="0.25">
      <c r="A9938">
        <v>365</v>
      </c>
      <c r="B9938" t="s">
        <v>109</v>
      </c>
      <c r="C9938" t="s">
        <v>10310</v>
      </c>
      <c r="D9938">
        <v>0</v>
      </c>
      <c r="E9938">
        <v>174</v>
      </c>
    </row>
    <row r="9939" spans="1:5" hidden="1" x14ac:dyDescent="0.25">
      <c r="A9939">
        <v>661</v>
      </c>
      <c r="B9939" t="s">
        <v>124</v>
      </c>
      <c r="C9939" t="s">
        <v>10311</v>
      </c>
      <c r="D9939">
        <v>0</v>
      </c>
      <c r="E9939">
        <v>174</v>
      </c>
    </row>
    <row r="9940" spans="1:5" hidden="1" x14ac:dyDescent="0.25">
      <c r="A9940">
        <v>1111</v>
      </c>
      <c r="B9940" t="s">
        <v>30</v>
      </c>
      <c r="C9940" t="s">
        <v>10312</v>
      </c>
      <c r="D9940">
        <v>0</v>
      </c>
      <c r="E9940">
        <v>174</v>
      </c>
    </row>
    <row r="9941" spans="1:5" hidden="1" x14ac:dyDescent="0.25">
      <c r="A9941">
        <v>372</v>
      </c>
      <c r="B9941" t="s">
        <v>704</v>
      </c>
      <c r="C9941" t="s">
        <v>10313</v>
      </c>
      <c r="D9941">
        <v>0</v>
      </c>
      <c r="E9941">
        <v>174</v>
      </c>
    </row>
    <row r="9942" spans="1:5" hidden="1" x14ac:dyDescent="0.25">
      <c r="A9942">
        <v>500</v>
      </c>
      <c r="B9942" t="s">
        <v>278</v>
      </c>
      <c r="C9942" t="s">
        <v>10314</v>
      </c>
      <c r="D9942">
        <v>0</v>
      </c>
      <c r="E9942">
        <v>175</v>
      </c>
    </row>
    <row r="9943" spans="1:5" hidden="1" x14ac:dyDescent="0.25">
      <c r="A9943">
        <v>1027</v>
      </c>
      <c r="B9943" t="s">
        <v>6524</v>
      </c>
      <c r="C9943" t="s">
        <v>10315</v>
      </c>
      <c r="D9943">
        <v>0</v>
      </c>
      <c r="E9943">
        <v>175</v>
      </c>
    </row>
    <row r="9944" spans="1:5" hidden="1" x14ac:dyDescent="0.25">
      <c r="A9944">
        <v>2291</v>
      </c>
      <c r="B9944" t="s">
        <v>86</v>
      </c>
      <c r="C9944" t="s">
        <v>10316</v>
      </c>
      <c r="D9944">
        <v>0</v>
      </c>
      <c r="E9944">
        <v>175</v>
      </c>
    </row>
    <row r="9945" spans="1:5" hidden="1" x14ac:dyDescent="0.25">
      <c r="A9945">
        <v>2242</v>
      </c>
      <c r="B9945" t="s">
        <v>6381</v>
      </c>
      <c r="C9945" t="s">
        <v>10317</v>
      </c>
      <c r="D9945">
        <v>0</v>
      </c>
      <c r="E9945">
        <v>175</v>
      </c>
    </row>
    <row r="9946" spans="1:5" hidden="1" x14ac:dyDescent="0.25">
      <c r="A9946">
        <v>1669</v>
      </c>
      <c r="B9946" t="s">
        <v>176</v>
      </c>
      <c r="C9946" t="s">
        <v>10318</v>
      </c>
      <c r="D9946">
        <v>0</v>
      </c>
      <c r="E9946">
        <v>175</v>
      </c>
    </row>
    <row r="9947" spans="1:5" hidden="1" x14ac:dyDescent="0.25">
      <c r="A9947">
        <v>2225</v>
      </c>
      <c r="B9947" t="s">
        <v>771</v>
      </c>
      <c r="C9947" t="s">
        <v>10319</v>
      </c>
      <c r="D9947">
        <v>0</v>
      </c>
      <c r="E9947">
        <v>175</v>
      </c>
    </row>
    <row r="9948" spans="1:5" hidden="1" x14ac:dyDescent="0.25">
      <c r="A9948">
        <v>265</v>
      </c>
      <c r="B9948" t="s">
        <v>256</v>
      </c>
      <c r="C9948" t="s">
        <v>10320</v>
      </c>
      <c r="D9948">
        <v>0</v>
      </c>
      <c r="E9948">
        <v>175</v>
      </c>
    </row>
    <row r="9949" spans="1:5" hidden="1" x14ac:dyDescent="0.25">
      <c r="A9949">
        <v>1425</v>
      </c>
      <c r="B9949" t="s">
        <v>6952</v>
      </c>
      <c r="C9949" t="s">
        <v>10321</v>
      </c>
      <c r="D9949">
        <v>0</v>
      </c>
      <c r="E9949">
        <v>175</v>
      </c>
    </row>
    <row r="9950" spans="1:5" hidden="1" x14ac:dyDescent="0.25">
      <c r="A9950">
        <v>1374</v>
      </c>
      <c r="B9950" t="s">
        <v>1593</v>
      </c>
      <c r="C9950" t="s">
        <v>10322</v>
      </c>
      <c r="D9950">
        <v>0</v>
      </c>
      <c r="E9950">
        <v>175</v>
      </c>
    </row>
    <row r="9951" spans="1:5" hidden="1" x14ac:dyDescent="0.25">
      <c r="A9951">
        <v>646</v>
      </c>
      <c r="B9951" t="s">
        <v>10323</v>
      </c>
      <c r="C9951" t="s">
        <v>10324</v>
      </c>
      <c r="D9951">
        <v>0</v>
      </c>
      <c r="E9951">
        <v>175</v>
      </c>
    </row>
    <row r="9952" spans="1:5" hidden="1" x14ac:dyDescent="0.25">
      <c r="A9952">
        <v>1206</v>
      </c>
      <c r="B9952" t="s">
        <v>2639</v>
      </c>
      <c r="C9952" t="s">
        <v>10325</v>
      </c>
      <c r="D9952">
        <v>0</v>
      </c>
      <c r="E9952">
        <v>175</v>
      </c>
    </row>
    <row r="9953" spans="1:5" hidden="1" x14ac:dyDescent="0.25">
      <c r="A9953">
        <v>1505</v>
      </c>
      <c r="B9953" t="s">
        <v>224</v>
      </c>
      <c r="C9953" t="s">
        <v>10326</v>
      </c>
      <c r="D9953">
        <v>0</v>
      </c>
      <c r="E9953">
        <v>175</v>
      </c>
    </row>
    <row r="9954" spans="1:5" hidden="1" x14ac:dyDescent="0.25">
      <c r="A9954">
        <v>241</v>
      </c>
      <c r="B9954" t="s">
        <v>807</v>
      </c>
      <c r="C9954" t="s">
        <v>10327</v>
      </c>
      <c r="D9954">
        <v>0</v>
      </c>
      <c r="E9954">
        <v>175</v>
      </c>
    </row>
    <row r="9955" spans="1:5" hidden="1" x14ac:dyDescent="0.25">
      <c r="A9955">
        <v>434</v>
      </c>
      <c r="B9955" t="s">
        <v>1659</v>
      </c>
      <c r="C9955" t="s">
        <v>10328</v>
      </c>
      <c r="D9955">
        <v>0</v>
      </c>
      <c r="E9955">
        <v>175</v>
      </c>
    </row>
    <row r="9956" spans="1:5" hidden="1" x14ac:dyDescent="0.25">
      <c r="A9956">
        <v>2220</v>
      </c>
      <c r="B9956" t="s">
        <v>360</v>
      </c>
      <c r="C9956" t="s">
        <v>10329</v>
      </c>
      <c r="D9956">
        <v>0</v>
      </c>
      <c r="E9956">
        <v>175</v>
      </c>
    </row>
    <row r="9957" spans="1:5" hidden="1" x14ac:dyDescent="0.25">
      <c r="A9957">
        <v>1964</v>
      </c>
      <c r="B9957" t="s">
        <v>342</v>
      </c>
      <c r="C9957" t="s">
        <v>10330</v>
      </c>
      <c r="D9957">
        <v>0</v>
      </c>
      <c r="E9957">
        <v>175</v>
      </c>
    </row>
    <row r="9958" spans="1:5" hidden="1" x14ac:dyDescent="0.25">
      <c r="A9958">
        <v>2294</v>
      </c>
      <c r="B9958" t="s">
        <v>71</v>
      </c>
      <c r="C9958" t="s">
        <v>10331</v>
      </c>
      <c r="D9958">
        <v>0</v>
      </c>
      <c r="E9958">
        <v>175</v>
      </c>
    </row>
    <row r="9959" spans="1:5" hidden="1" x14ac:dyDescent="0.25">
      <c r="A9959">
        <v>1501</v>
      </c>
      <c r="B9959" t="s">
        <v>118</v>
      </c>
      <c r="C9959" t="s">
        <v>10332</v>
      </c>
      <c r="D9959">
        <v>0</v>
      </c>
      <c r="E9959">
        <v>175</v>
      </c>
    </row>
    <row r="9960" spans="1:5" hidden="1" x14ac:dyDescent="0.25">
      <c r="A9960">
        <v>261</v>
      </c>
      <c r="B9960" t="s">
        <v>40</v>
      </c>
      <c r="C9960" t="s">
        <v>10333</v>
      </c>
      <c r="D9960">
        <v>0</v>
      </c>
      <c r="E9960">
        <v>175</v>
      </c>
    </row>
    <row r="9961" spans="1:5" hidden="1" x14ac:dyDescent="0.25">
      <c r="A9961">
        <v>1111</v>
      </c>
      <c r="B9961" t="s">
        <v>30</v>
      </c>
      <c r="C9961" t="s">
        <v>10334</v>
      </c>
      <c r="D9961">
        <v>0</v>
      </c>
      <c r="E9961">
        <v>175</v>
      </c>
    </row>
    <row r="9962" spans="1:5" hidden="1" x14ac:dyDescent="0.25">
      <c r="A9962">
        <v>1894</v>
      </c>
      <c r="B9962" t="s">
        <v>286</v>
      </c>
      <c r="C9962" t="s">
        <v>10335</v>
      </c>
      <c r="D9962">
        <v>0</v>
      </c>
      <c r="E9962">
        <v>175</v>
      </c>
    </row>
    <row r="9963" spans="1:5" hidden="1" x14ac:dyDescent="0.25">
      <c r="A9963">
        <v>1995</v>
      </c>
      <c r="B9963" t="s">
        <v>213</v>
      </c>
      <c r="C9963" t="s">
        <v>10336</v>
      </c>
      <c r="D9963">
        <v>0</v>
      </c>
      <c r="E9963">
        <v>175</v>
      </c>
    </row>
    <row r="9964" spans="1:5" hidden="1" x14ac:dyDescent="0.25">
      <c r="A9964">
        <v>797</v>
      </c>
      <c r="B9964" t="s">
        <v>631</v>
      </c>
      <c r="C9964" t="s">
        <v>10337</v>
      </c>
      <c r="D9964">
        <v>0</v>
      </c>
      <c r="E9964">
        <v>175</v>
      </c>
    </row>
    <row r="9965" spans="1:5" hidden="1" x14ac:dyDescent="0.25">
      <c r="A9965">
        <v>1860</v>
      </c>
      <c r="B9965" t="s">
        <v>348</v>
      </c>
      <c r="C9965" t="s">
        <v>10338</v>
      </c>
      <c r="D9965">
        <v>0</v>
      </c>
      <c r="E9965">
        <v>175</v>
      </c>
    </row>
    <row r="9966" spans="1:5" hidden="1" x14ac:dyDescent="0.25">
      <c r="A9966">
        <v>265</v>
      </c>
      <c r="B9966" t="s">
        <v>256</v>
      </c>
      <c r="C9966" t="s">
        <v>10339</v>
      </c>
      <c r="D9966">
        <v>0</v>
      </c>
      <c r="E9966">
        <v>175</v>
      </c>
    </row>
    <row r="9967" spans="1:5" hidden="1" x14ac:dyDescent="0.25">
      <c r="A9967">
        <v>1111</v>
      </c>
      <c r="B9967" t="s">
        <v>30</v>
      </c>
      <c r="C9967" t="s">
        <v>10340</v>
      </c>
      <c r="D9967">
        <v>0</v>
      </c>
      <c r="E9967">
        <v>175</v>
      </c>
    </row>
    <row r="9968" spans="1:5" hidden="1" x14ac:dyDescent="0.25">
      <c r="A9968">
        <v>1279</v>
      </c>
      <c r="B9968" t="s">
        <v>438</v>
      </c>
      <c r="C9968" t="s">
        <v>10341</v>
      </c>
      <c r="D9968">
        <v>0</v>
      </c>
      <c r="E9968">
        <v>175</v>
      </c>
    </row>
    <row r="9969" spans="1:5" hidden="1" x14ac:dyDescent="0.25">
      <c r="A9969">
        <v>2035</v>
      </c>
      <c r="B9969" t="s">
        <v>284</v>
      </c>
      <c r="C9969" t="s">
        <v>10342</v>
      </c>
      <c r="D9969">
        <v>0</v>
      </c>
      <c r="E9969">
        <v>176</v>
      </c>
    </row>
    <row r="9970" spans="1:5" hidden="1" x14ac:dyDescent="0.25">
      <c r="A9970">
        <v>288</v>
      </c>
      <c r="B9970" t="s">
        <v>262</v>
      </c>
      <c r="C9970" t="s">
        <v>10343</v>
      </c>
      <c r="D9970">
        <v>0</v>
      </c>
      <c r="E9970">
        <v>176</v>
      </c>
    </row>
    <row r="9971" spans="1:5" hidden="1" x14ac:dyDescent="0.25">
      <c r="A9971">
        <v>1299</v>
      </c>
      <c r="B9971" t="s">
        <v>94</v>
      </c>
      <c r="C9971" t="s">
        <v>10344</v>
      </c>
      <c r="D9971">
        <v>0</v>
      </c>
      <c r="E9971">
        <v>176</v>
      </c>
    </row>
    <row r="9972" spans="1:5" hidden="1" x14ac:dyDescent="0.25">
      <c r="A9972">
        <v>1329</v>
      </c>
      <c r="B9972" t="s">
        <v>1712</v>
      </c>
      <c r="C9972" t="s">
        <v>10345</v>
      </c>
      <c r="D9972">
        <v>0</v>
      </c>
      <c r="E9972">
        <v>176</v>
      </c>
    </row>
    <row r="9973" spans="1:5" hidden="1" x14ac:dyDescent="0.25">
      <c r="A9973">
        <v>772</v>
      </c>
      <c r="B9973" t="s">
        <v>740</v>
      </c>
      <c r="C9973" t="s">
        <v>10346</v>
      </c>
      <c r="D9973">
        <v>0</v>
      </c>
      <c r="E9973">
        <v>176</v>
      </c>
    </row>
    <row r="9974" spans="1:5" hidden="1" x14ac:dyDescent="0.25">
      <c r="A9974">
        <v>513</v>
      </c>
      <c r="B9974" t="s">
        <v>61</v>
      </c>
      <c r="C9974" t="s">
        <v>10347</v>
      </c>
      <c r="D9974">
        <v>0</v>
      </c>
      <c r="E9974">
        <v>176</v>
      </c>
    </row>
    <row r="9975" spans="1:5" hidden="1" x14ac:dyDescent="0.25">
      <c r="A9975">
        <v>265</v>
      </c>
      <c r="B9975" t="s">
        <v>256</v>
      </c>
      <c r="C9975" t="s">
        <v>10348</v>
      </c>
      <c r="D9975">
        <v>0</v>
      </c>
      <c r="E9975">
        <v>176</v>
      </c>
    </row>
    <row r="9976" spans="1:5" hidden="1" x14ac:dyDescent="0.25">
      <c r="A9976">
        <v>513</v>
      </c>
      <c r="B9976" t="s">
        <v>61</v>
      </c>
      <c r="C9976" t="s">
        <v>10349</v>
      </c>
      <c r="D9976">
        <v>0</v>
      </c>
      <c r="E9976">
        <v>176</v>
      </c>
    </row>
    <row r="9977" spans="1:5" hidden="1" x14ac:dyDescent="0.25">
      <c r="A9977">
        <v>2294</v>
      </c>
      <c r="B9977" t="s">
        <v>71</v>
      </c>
      <c r="C9977" t="s">
        <v>10350</v>
      </c>
      <c r="D9977">
        <v>0</v>
      </c>
      <c r="E9977">
        <v>176</v>
      </c>
    </row>
    <row r="9978" spans="1:5" hidden="1" x14ac:dyDescent="0.25">
      <c r="A9978">
        <v>2230</v>
      </c>
      <c r="B9978" t="s">
        <v>4848</v>
      </c>
      <c r="C9978" t="s">
        <v>10351</v>
      </c>
      <c r="D9978">
        <v>0</v>
      </c>
      <c r="E9978">
        <v>176</v>
      </c>
    </row>
    <row r="9979" spans="1:5" hidden="1" x14ac:dyDescent="0.25">
      <c r="A9979">
        <v>793</v>
      </c>
      <c r="B9979" t="s">
        <v>981</v>
      </c>
      <c r="C9979" t="s">
        <v>10352</v>
      </c>
      <c r="D9979">
        <v>0</v>
      </c>
      <c r="E9979">
        <v>176</v>
      </c>
    </row>
    <row r="9980" spans="1:5" hidden="1" x14ac:dyDescent="0.25">
      <c r="A9980">
        <v>1721</v>
      </c>
      <c r="B9980" t="s">
        <v>182</v>
      </c>
      <c r="C9980" t="s">
        <v>10353</v>
      </c>
      <c r="D9980">
        <v>0</v>
      </c>
      <c r="E9980">
        <v>176</v>
      </c>
    </row>
    <row r="9981" spans="1:5" hidden="1" x14ac:dyDescent="0.25">
      <c r="A9981">
        <v>513</v>
      </c>
      <c r="B9981" t="s">
        <v>61</v>
      </c>
      <c r="C9981" t="s">
        <v>10354</v>
      </c>
      <c r="D9981">
        <v>0</v>
      </c>
      <c r="E9981">
        <v>176</v>
      </c>
    </row>
    <row r="9982" spans="1:5" hidden="1" x14ac:dyDescent="0.25">
      <c r="A9982">
        <v>1875</v>
      </c>
      <c r="B9982" t="s">
        <v>107</v>
      </c>
      <c r="C9982" t="s">
        <v>10355</v>
      </c>
      <c r="D9982">
        <v>0</v>
      </c>
      <c r="E9982">
        <v>176</v>
      </c>
    </row>
    <row r="9983" spans="1:5" hidden="1" x14ac:dyDescent="0.25">
      <c r="A9983">
        <v>1709</v>
      </c>
      <c r="B9983" t="s">
        <v>541</v>
      </c>
      <c r="C9983" t="s">
        <v>10356</v>
      </c>
      <c r="D9983">
        <v>0</v>
      </c>
      <c r="E9983">
        <v>176</v>
      </c>
    </row>
    <row r="9984" spans="1:5" hidden="1" x14ac:dyDescent="0.25">
      <c r="A9984">
        <v>1111</v>
      </c>
      <c r="B9984" t="s">
        <v>30</v>
      </c>
      <c r="C9984" t="s">
        <v>10357</v>
      </c>
      <c r="D9984">
        <v>0</v>
      </c>
      <c r="E9984">
        <v>176</v>
      </c>
    </row>
    <row r="9985" spans="1:5" hidden="1" x14ac:dyDescent="0.25">
      <c r="A9985">
        <v>1111</v>
      </c>
      <c r="B9985" t="s">
        <v>30</v>
      </c>
      <c r="C9985" t="s">
        <v>10358</v>
      </c>
      <c r="D9985">
        <v>0</v>
      </c>
      <c r="E9985">
        <v>176</v>
      </c>
    </row>
    <row r="9986" spans="1:5" hidden="1" x14ac:dyDescent="0.25">
      <c r="A9986">
        <v>768</v>
      </c>
      <c r="B9986" t="s">
        <v>2352</v>
      </c>
      <c r="C9986" t="s">
        <v>10359</v>
      </c>
      <c r="D9986">
        <v>0</v>
      </c>
      <c r="E9986">
        <v>176</v>
      </c>
    </row>
    <row r="9987" spans="1:5" hidden="1" x14ac:dyDescent="0.25">
      <c r="A9987">
        <v>1876</v>
      </c>
      <c r="B9987" t="s">
        <v>57</v>
      </c>
      <c r="C9987" t="s">
        <v>10360</v>
      </c>
      <c r="D9987">
        <v>0</v>
      </c>
      <c r="E9987">
        <v>176</v>
      </c>
    </row>
    <row r="9988" spans="1:5" hidden="1" x14ac:dyDescent="0.25">
      <c r="A9988">
        <v>1575</v>
      </c>
      <c r="B9988" t="s">
        <v>19</v>
      </c>
      <c r="C9988" t="s">
        <v>10361</v>
      </c>
      <c r="D9988">
        <v>0</v>
      </c>
      <c r="E9988">
        <v>176</v>
      </c>
    </row>
    <row r="9989" spans="1:5" hidden="1" x14ac:dyDescent="0.25">
      <c r="A9989">
        <v>1778</v>
      </c>
      <c r="B9989" t="s">
        <v>1904</v>
      </c>
      <c r="C9989" t="s">
        <v>10362</v>
      </c>
      <c r="D9989">
        <v>0</v>
      </c>
      <c r="E9989">
        <v>176</v>
      </c>
    </row>
    <row r="9990" spans="1:5" hidden="1" x14ac:dyDescent="0.25">
      <c r="A9990">
        <v>2115</v>
      </c>
      <c r="B9990" t="s">
        <v>35</v>
      </c>
      <c r="C9990" t="s">
        <v>10363</v>
      </c>
      <c r="D9990">
        <v>0</v>
      </c>
      <c r="E9990">
        <v>176</v>
      </c>
    </row>
    <row r="9991" spans="1:5" hidden="1" x14ac:dyDescent="0.25">
      <c r="A9991">
        <v>365</v>
      </c>
      <c r="B9991" t="s">
        <v>109</v>
      </c>
      <c r="C9991" t="s">
        <v>10364</v>
      </c>
      <c r="D9991">
        <v>0</v>
      </c>
      <c r="E9991">
        <v>176</v>
      </c>
    </row>
    <row r="9992" spans="1:5" hidden="1" x14ac:dyDescent="0.25">
      <c r="A9992">
        <v>893</v>
      </c>
      <c r="B9992" t="s">
        <v>80</v>
      </c>
      <c r="C9992" t="s">
        <v>10365</v>
      </c>
      <c r="D9992">
        <v>0</v>
      </c>
      <c r="E9992">
        <v>176</v>
      </c>
    </row>
    <row r="9993" spans="1:5" hidden="1" x14ac:dyDescent="0.25">
      <c r="A9993">
        <v>2103</v>
      </c>
      <c r="B9993" t="s">
        <v>226</v>
      </c>
      <c r="C9993" t="s">
        <v>10366</v>
      </c>
      <c r="D9993">
        <v>0</v>
      </c>
      <c r="E9993">
        <v>177</v>
      </c>
    </row>
    <row r="9994" spans="1:5" hidden="1" x14ac:dyDescent="0.25">
      <c r="A9994">
        <v>2310</v>
      </c>
      <c r="B9994" t="s">
        <v>829</v>
      </c>
      <c r="C9994" t="s">
        <v>10367</v>
      </c>
      <c r="D9994">
        <v>0</v>
      </c>
      <c r="E9994">
        <v>177</v>
      </c>
    </row>
    <row r="9995" spans="1:5" hidden="1" x14ac:dyDescent="0.25">
      <c r="A9995">
        <v>1700</v>
      </c>
      <c r="B9995" t="s">
        <v>625</v>
      </c>
      <c r="C9995" t="s">
        <v>10368</v>
      </c>
      <c r="D9995">
        <v>0</v>
      </c>
      <c r="E9995">
        <v>177</v>
      </c>
    </row>
    <row r="9996" spans="1:5" hidden="1" x14ac:dyDescent="0.25">
      <c r="A9996">
        <v>2202</v>
      </c>
      <c r="B9996" t="s">
        <v>2838</v>
      </c>
      <c r="C9996" t="s">
        <v>10369</v>
      </c>
      <c r="D9996">
        <v>0</v>
      </c>
      <c r="E9996">
        <v>177</v>
      </c>
    </row>
    <row r="9997" spans="1:5" hidden="1" x14ac:dyDescent="0.25">
      <c r="A9997">
        <v>1237</v>
      </c>
      <c r="B9997" t="s">
        <v>15</v>
      </c>
      <c r="C9997" t="s">
        <v>10370</v>
      </c>
      <c r="D9997">
        <v>0</v>
      </c>
      <c r="E9997">
        <v>177</v>
      </c>
    </row>
    <row r="9998" spans="1:5" hidden="1" x14ac:dyDescent="0.25">
      <c r="A9998">
        <v>1692</v>
      </c>
      <c r="B9998" t="s">
        <v>202</v>
      </c>
      <c r="C9998" t="s">
        <v>10371</v>
      </c>
      <c r="D9998">
        <v>0</v>
      </c>
      <c r="E9998">
        <v>177</v>
      </c>
    </row>
    <row r="9999" spans="1:5" hidden="1" x14ac:dyDescent="0.25">
      <c r="A9999">
        <v>1928</v>
      </c>
      <c r="B9999" t="s">
        <v>765</v>
      </c>
      <c r="C9999" t="s">
        <v>10372</v>
      </c>
      <c r="D9999">
        <v>0</v>
      </c>
      <c r="E9999">
        <v>177</v>
      </c>
    </row>
    <row r="10000" spans="1:5" hidden="1" x14ac:dyDescent="0.25">
      <c r="A10000">
        <v>283</v>
      </c>
      <c r="B10000" t="s">
        <v>105</v>
      </c>
      <c r="C10000" t="e">
        <f>-¿Grave? -el capitán sonrió- ¿Se ha olvidado que este batallón se halla a mi cargo, que la primera compañía Está a sus órdenes? Pase lo que Pase, los fregados seremos Usted y Yo</f>
        <v>#NAME?</v>
      </c>
      <c r="D10000">
        <v>0</v>
      </c>
      <c r="E10000">
        <v>177</v>
      </c>
    </row>
    <row r="10001" spans="1:5" hidden="1" x14ac:dyDescent="0.25">
      <c r="A10001">
        <v>384</v>
      </c>
      <c r="B10001" t="s">
        <v>8206</v>
      </c>
      <c r="C10001" t="s">
        <v>10373</v>
      </c>
      <c r="D10001">
        <v>0</v>
      </c>
      <c r="E10001">
        <v>177</v>
      </c>
    </row>
    <row r="10002" spans="1:5" hidden="1" x14ac:dyDescent="0.25">
      <c r="A10002">
        <v>1669</v>
      </c>
      <c r="B10002" t="s">
        <v>176</v>
      </c>
      <c r="C10002" t="s">
        <v>10374</v>
      </c>
      <c r="D10002">
        <v>0</v>
      </c>
      <c r="E10002">
        <v>177</v>
      </c>
    </row>
    <row r="10003" spans="1:5" hidden="1" x14ac:dyDescent="0.25">
      <c r="A10003">
        <v>2141</v>
      </c>
      <c r="B10003" t="s">
        <v>328</v>
      </c>
      <c r="C10003" t="s">
        <v>10375</v>
      </c>
      <c r="D10003">
        <v>0</v>
      </c>
      <c r="E10003">
        <v>177</v>
      </c>
    </row>
    <row r="10004" spans="1:5" hidden="1" x14ac:dyDescent="0.25">
      <c r="A10004">
        <v>513</v>
      </c>
      <c r="B10004" t="s">
        <v>61</v>
      </c>
      <c r="C10004" t="s">
        <v>10376</v>
      </c>
      <c r="D10004">
        <v>0</v>
      </c>
      <c r="E10004">
        <v>177</v>
      </c>
    </row>
    <row r="10005" spans="1:5" hidden="1" x14ac:dyDescent="0.25">
      <c r="A10005">
        <v>2115</v>
      </c>
      <c r="B10005" t="s">
        <v>35</v>
      </c>
      <c r="C10005" t="s">
        <v>10377</v>
      </c>
      <c r="D10005">
        <v>0</v>
      </c>
      <c r="E10005">
        <v>177</v>
      </c>
    </row>
    <row r="10006" spans="1:5" hidden="1" x14ac:dyDescent="0.25">
      <c r="A10006">
        <v>2195</v>
      </c>
      <c r="B10006" t="s">
        <v>10378</v>
      </c>
      <c r="C10006" t="s">
        <v>10379</v>
      </c>
      <c r="D10006">
        <v>0</v>
      </c>
      <c r="E10006">
        <v>177</v>
      </c>
    </row>
    <row r="10007" spans="1:5" hidden="1" x14ac:dyDescent="0.25">
      <c r="A10007">
        <v>2219</v>
      </c>
      <c r="B10007" t="s">
        <v>396</v>
      </c>
      <c r="C10007" t="s">
        <v>10380</v>
      </c>
      <c r="D10007">
        <v>0</v>
      </c>
      <c r="E10007">
        <v>177</v>
      </c>
    </row>
    <row r="10008" spans="1:5" hidden="1" x14ac:dyDescent="0.25">
      <c r="A10008">
        <v>1111</v>
      </c>
      <c r="B10008" t="s">
        <v>30</v>
      </c>
      <c r="C10008" t="s">
        <v>10381</v>
      </c>
      <c r="D10008">
        <v>0</v>
      </c>
      <c r="E10008">
        <v>177</v>
      </c>
    </row>
    <row r="10009" spans="1:5" hidden="1" x14ac:dyDescent="0.25">
      <c r="A10009">
        <v>2242</v>
      </c>
      <c r="B10009" t="s">
        <v>6381</v>
      </c>
      <c r="C10009" t="s">
        <v>10382</v>
      </c>
      <c r="D10009">
        <v>0</v>
      </c>
      <c r="E10009">
        <v>177</v>
      </c>
    </row>
    <row r="10010" spans="1:5" hidden="1" x14ac:dyDescent="0.25">
      <c r="A10010">
        <v>1727</v>
      </c>
      <c r="B10010" t="s">
        <v>70</v>
      </c>
      <c r="C10010" t="s">
        <v>10383</v>
      </c>
      <c r="D10010">
        <v>0</v>
      </c>
      <c r="E10010">
        <v>177</v>
      </c>
    </row>
    <row r="10011" spans="1:5" hidden="1" x14ac:dyDescent="0.25">
      <c r="A10011">
        <v>2226</v>
      </c>
      <c r="B10011" t="s">
        <v>2444</v>
      </c>
      <c r="C10011" t="s">
        <v>10384</v>
      </c>
      <c r="D10011">
        <v>0</v>
      </c>
      <c r="E10011">
        <v>177</v>
      </c>
    </row>
    <row r="10012" spans="1:5" hidden="1" x14ac:dyDescent="0.25">
      <c r="A10012">
        <v>152</v>
      </c>
      <c r="B10012" t="s">
        <v>1294</v>
      </c>
      <c r="C10012" t="s">
        <v>10385</v>
      </c>
      <c r="D10012">
        <v>0</v>
      </c>
      <c r="E10012">
        <v>177</v>
      </c>
    </row>
    <row r="10013" spans="1:5" hidden="1" x14ac:dyDescent="0.25">
      <c r="A10013">
        <v>1111</v>
      </c>
      <c r="B10013" t="s">
        <v>30</v>
      </c>
      <c r="C10013" t="s">
        <v>10386</v>
      </c>
      <c r="D10013">
        <v>0</v>
      </c>
      <c r="E10013">
        <v>177</v>
      </c>
    </row>
    <row r="10014" spans="1:5" hidden="1" x14ac:dyDescent="0.25">
      <c r="A10014">
        <v>1709</v>
      </c>
      <c r="B10014" t="s">
        <v>541</v>
      </c>
      <c r="C10014" t="s">
        <v>10387</v>
      </c>
      <c r="D10014">
        <v>0</v>
      </c>
      <c r="E10014">
        <v>177</v>
      </c>
    </row>
    <row r="10015" spans="1:5" hidden="1" x14ac:dyDescent="0.25">
      <c r="A10015">
        <v>1738</v>
      </c>
      <c r="B10015" t="s">
        <v>21</v>
      </c>
      <c r="C10015" t="s">
        <v>10388</v>
      </c>
      <c r="D10015">
        <v>0</v>
      </c>
      <c r="E10015">
        <v>177</v>
      </c>
    </row>
    <row r="10016" spans="1:5" hidden="1" x14ac:dyDescent="0.25">
      <c r="A10016">
        <v>1237</v>
      </c>
      <c r="B10016" t="s">
        <v>15</v>
      </c>
      <c r="C10016" t="s">
        <v>10389</v>
      </c>
      <c r="D10016">
        <v>0</v>
      </c>
      <c r="E10016">
        <v>177</v>
      </c>
    </row>
    <row r="10017" spans="1:5" hidden="1" x14ac:dyDescent="0.25">
      <c r="A10017">
        <v>2115</v>
      </c>
      <c r="B10017" t="s">
        <v>35</v>
      </c>
      <c r="C10017" t="s">
        <v>10390</v>
      </c>
      <c r="D10017">
        <v>0</v>
      </c>
      <c r="E10017">
        <v>177</v>
      </c>
    </row>
    <row r="10018" spans="1:5" hidden="1" x14ac:dyDescent="0.25">
      <c r="A10018">
        <v>1111</v>
      </c>
      <c r="B10018" t="s">
        <v>30</v>
      </c>
      <c r="C10018" t="s">
        <v>10391</v>
      </c>
      <c r="D10018">
        <v>0</v>
      </c>
      <c r="E10018">
        <v>177</v>
      </c>
    </row>
    <row r="10019" spans="1:5" hidden="1" x14ac:dyDescent="0.25">
      <c r="A10019">
        <v>1254</v>
      </c>
      <c r="B10019" t="s">
        <v>1916</v>
      </c>
      <c r="C10019" t="s">
        <v>10392</v>
      </c>
      <c r="D10019">
        <v>0</v>
      </c>
      <c r="E10019">
        <v>177</v>
      </c>
    </row>
    <row r="10020" spans="1:5" hidden="1" x14ac:dyDescent="0.25">
      <c r="A10020">
        <v>2204</v>
      </c>
      <c r="B10020" t="s">
        <v>538</v>
      </c>
      <c r="C10020" t="s">
        <v>10393</v>
      </c>
      <c r="D10020">
        <v>0</v>
      </c>
      <c r="E10020">
        <v>177</v>
      </c>
    </row>
    <row r="10021" spans="1:5" hidden="1" x14ac:dyDescent="0.25">
      <c r="A10021">
        <v>587</v>
      </c>
      <c r="B10021" t="s">
        <v>289</v>
      </c>
      <c r="C10021" t="s">
        <v>10394</v>
      </c>
      <c r="D10021">
        <v>0</v>
      </c>
      <c r="E10021">
        <v>177</v>
      </c>
    </row>
    <row r="10022" spans="1:5" hidden="1" x14ac:dyDescent="0.25">
      <c r="A10022">
        <v>1876</v>
      </c>
      <c r="B10022" t="s">
        <v>57</v>
      </c>
      <c r="C10022" t="s">
        <v>10395</v>
      </c>
      <c r="D10022">
        <v>0</v>
      </c>
      <c r="E10022">
        <v>178</v>
      </c>
    </row>
    <row r="10023" spans="1:5" hidden="1" x14ac:dyDescent="0.25">
      <c r="A10023">
        <v>340</v>
      </c>
      <c r="B10023" t="s">
        <v>564</v>
      </c>
      <c r="C10023" t="s">
        <v>10396</v>
      </c>
      <c r="D10023">
        <v>0</v>
      </c>
      <c r="E10023">
        <v>178</v>
      </c>
    </row>
    <row r="10024" spans="1:5" hidden="1" x14ac:dyDescent="0.25">
      <c r="A10024">
        <v>2236</v>
      </c>
      <c r="B10024" t="s">
        <v>90</v>
      </c>
      <c r="C10024" t="s">
        <v>10397</v>
      </c>
      <c r="D10024">
        <v>0</v>
      </c>
      <c r="E10024">
        <v>178</v>
      </c>
    </row>
    <row r="10025" spans="1:5" hidden="1" x14ac:dyDescent="0.25">
      <c r="A10025">
        <v>1111</v>
      </c>
      <c r="B10025" t="s">
        <v>30</v>
      </c>
      <c r="C10025" t="s">
        <v>10398</v>
      </c>
      <c r="D10025">
        <v>0</v>
      </c>
      <c r="E10025">
        <v>178</v>
      </c>
    </row>
    <row r="10026" spans="1:5" hidden="1" x14ac:dyDescent="0.25">
      <c r="A10026">
        <v>1864</v>
      </c>
      <c r="B10026" t="s">
        <v>254</v>
      </c>
      <c r="C10026" t="s">
        <v>10399</v>
      </c>
      <c r="D10026">
        <v>0</v>
      </c>
      <c r="E10026">
        <v>178</v>
      </c>
    </row>
    <row r="10027" spans="1:5" hidden="1" x14ac:dyDescent="0.25">
      <c r="A10027">
        <v>591</v>
      </c>
      <c r="B10027" t="s">
        <v>247</v>
      </c>
      <c r="C10027" t="s">
        <v>10400</v>
      </c>
      <c r="D10027">
        <v>0</v>
      </c>
      <c r="E10027">
        <v>178</v>
      </c>
    </row>
    <row r="10028" spans="1:5" hidden="1" x14ac:dyDescent="0.25">
      <c r="A10028">
        <v>2236</v>
      </c>
      <c r="B10028" t="s">
        <v>90</v>
      </c>
      <c r="C10028" t="s">
        <v>10401</v>
      </c>
      <c r="D10028">
        <v>0</v>
      </c>
      <c r="E10028">
        <v>178</v>
      </c>
    </row>
    <row r="10029" spans="1:5" hidden="1" x14ac:dyDescent="0.25">
      <c r="A10029">
        <v>1888</v>
      </c>
      <c r="B10029" t="s">
        <v>10402</v>
      </c>
      <c r="C10029" t="s">
        <v>10403</v>
      </c>
      <c r="D10029">
        <v>0</v>
      </c>
      <c r="E10029">
        <v>178</v>
      </c>
    </row>
    <row r="10030" spans="1:5" hidden="1" x14ac:dyDescent="0.25">
      <c r="A10030">
        <v>1505</v>
      </c>
      <c r="B10030" t="s">
        <v>224</v>
      </c>
      <c r="C10030" t="s">
        <v>10404</v>
      </c>
      <c r="D10030">
        <v>0</v>
      </c>
      <c r="E10030">
        <v>178</v>
      </c>
    </row>
    <row r="10031" spans="1:5" hidden="1" x14ac:dyDescent="0.25">
      <c r="A10031">
        <v>1962</v>
      </c>
      <c r="B10031" t="s">
        <v>235</v>
      </c>
      <c r="C10031" t="s">
        <v>10405</v>
      </c>
      <c r="D10031">
        <v>0</v>
      </c>
      <c r="E10031">
        <v>178</v>
      </c>
    </row>
    <row r="10032" spans="1:5" hidden="1" x14ac:dyDescent="0.25">
      <c r="A10032">
        <v>793</v>
      </c>
      <c r="B10032" t="s">
        <v>981</v>
      </c>
      <c r="C10032" t="s">
        <v>10406</v>
      </c>
      <c r="D10032">
        <v>0</v>
      </c>
      <c r="E10032">
        <v>178</v>
      </c>
    </row>
    <row r="10033" spans="1:5" hidden="1" x14ac:dyDescent="0.25">
      <c r="A10033">
        <v>1237</v>
      </c>
      <c r="B10033" t="s">
        <v>15</v>
      </c>
      <c r="C10033" t="s">
        <v>10407</v>
      </c>
      <c r="D10033">
        <v>0</v>
      </c>
      <c r="E10033">
        <v>178</v>
      </c>
    </row>
    <row r="10034" spans="1:5" hidden="1" x14ac:dyDescent="0.25">
      <c r="A10034">
        <v>75</v>
      </c>
      <c r="B10034" t="s">
        <v>5</v>
      </c>
      <c r="C10034" t="s">
        <v>10408</v>
      </c>
      <c r="D10034">
        <v>0</v>
      </c>
      <c r="E10034">
        <v>178</v>
      </c>
    </row>
    <row r="10035" spans="1:5" hidden="1" x14ac:dyDescent="0.25">
      <c r="A10035">
        <v>2237</v>
      </c>
      <c r="B10035" t="s">
        <v>385</v>
      </c>
      <c r="C10035" t="s">
        <v>10409</v>
      </c>
      <c r="D10035">
        <v>0</v>
      </c>
      <c r="E10035">
        <v>178</v>
      </c>
    </row>
    <row r="10036" spans="1:5" hidden="1" x14ac:dyDescent="0.25">
      <c r="A10036">
        <v>2196</v>
      </c>
      <c r="B10036" t="s">
        <v>480</v>
      </c>
      <c r="C10036" t="s">
        <v>10410</v>
      </c>
      <c r="D10036">
        <v>0</v>
      </c>
      <c r="E10036">
        <v>178</v>
      </c>
    </row>
    <row r="10037" spans="1:5" hidden="1" x14ac:dyDescent="0.25">
      <c r="A10037">
        <v>1080</v>
      </c>
      <c r="B10037" t="s">
        <v>1008</v>
      </c>
      <c r="C10037" t="s">
        <v>10411</v>
      </c>
      <c r="D10037">
        <v>0</v>
      </c>
      <c r="E10037">
        <v>178</v>
      </c>
    </row>
    <row r="10038" spans="1:5" hidden="1" x14ac:dyDescent="0.25">
      <c r="A10038">
        <v>1962</v>
      </c>
      <c r="B10038" t="s">
        <v>235</v>
      </c>
      <c r="C10038" t="s">
        <v>10412</v>
      </c>
      <c r="D10038">
        <v>0</v>
      </c>
      <c r="E10038">
        <v>178</v>
      </c>
    </row>
    <row r="10039" spans="1:5" hidden="1" x14ac:dyDescent="0.25">
      <c r="A10039">
        <v>760</v>
      </c>
      <c r="B10039" t="s">
        <v>5387</v>
      </c>
      <c r="C10039" t="s">
        <v>10413</v>
      </c>
      <c r="D10039">
        <v>0</v>
      </c>
      <c r="E10039">
        <v>178</v>
      </c>
    </row>
    <row r="10040" spans="1:5" hidden="1" x14ac:dyDescent="0.25">
      <c r="A10040">
        <v>1074</v>
      </c>
      <c r="B10040" t="s">
        <v>3195</v>
      </c>
      <c r="C10040" t="s">
        <v>10414</v>
      </c>
      <c r="D10040">
        <v>0</v>
      </c>
      <c r="E10040">
        <v>178</v>
      </c>
    </row>
    <row r="10041" spans="1:5" hidden="1" x14ac:dyDescent="0.25">
      <c r="A10041">
        <v>1355</v>
      </c>
      <c r="B10041" t="s">
        <v>449</v>
      </c>
      <c r="C10041" t="s">
        <v>10415</v>
      </c>
      <c r="D10041">
        <v>0</v>
      </c>
      <c r="E10041">
        <v>178</v>
      </c>
    </row>
    <row r="10042" spans="1:5" hidden="1" x14ac:dyDescent="0.25">
      <c r="A10042">
        <v>1163</v>
      </c>
      <c r="B10042" t="s">
        <v>987</v>
      </c>
      <c r="C10042" t="s">
        <v>10416</v>
      </c>
      <c r="D10042">
        <v>0</v>
      </c>
      <c r="E10042">
        <v>178</v>
      </c>
    </row>
    <row r="10043" spans="1:5" hidden="1" x14ac:dyDescent="0.25">
      <c r="A10043">
        <v>2182</v>
      </c>
      <c r="B10043" t="s">
        <v>113</v>
      </c>
      <c r="C10043" t="s">
        <v>10417</v>
      </c>
      <c r="D10043">
        <v>0</v>
      </c>
      <c r="E10043">
        <v>178</v>
      </c>
    </row>
    <row r="10044" spans="1:5" hidden="1" x14ac:dyDescent="0.25">
      <c r="A10044">
        <v>1552</v>
      </c>
      <c r="B10044" t="s">
        <v>946</v>
      </c>
      <c r="C10044" t="s">
        <v>10418</v>
      </c>
      <c r="D10044">
        <v>0</v>
      </c>
      <c r="E10044">
        <v>178</v>
      </c>
    </row>
    <row r="10045" spans="1:5" hidden="1" x14ac:dyDescent="0.25">
      <c r="A10045">
        <v>2300</v>
      </c>
      <c r="B10045" t="s">
        <v>2232</v>
      </c>
      <c r="C10045" t="s">
        <v>10419</v>
      </c>
      <c r="D10045">
        <v>0</v>
      </c>
      <c r="E10045">
        <v>178</v>
      </c>
    </row>
    <row r="10046" spans="1:5" hidden="1" x14ac:dyDescent="0.25">
      <c r="A10046">
        <v>797</v>
      </c>
      <c r="B10046" t="s">
        <v>631</v>
      </c>
      <c r="C10046" t="s">
        <v>10420</v>
      </c>
      <c r="D10046">
        <v>0</v>
      </c>
      <c r="E10046">
        <v>178</v>
      </c>
    </row>
    <row r="10047" spans="1:5" hidden="1" x14ac:dyDescent="0.25">
      <c r="A10047">
        <v>1860</v>
      </c>
      <c r="B10047" t="s">
        <v>348</v>
      </c>
      <c r="C10047" t="s">
        <v>10421</v>
      </c>
      <c r="D10047">
        <v>0</v>
      </c>
      <c r="E10047">
        <v>179</v>
      </c>
    </row>
    <row r="10048" spans="1:5" hidden="1" x14ac:dyDescent="0.25">
      <c r="A10048">
        <v>1875</v>
      </c>
      <c r="B10048" t="s">
        <v>107</v>
      </c>
      <c r="C10048" t="s">
        <v>10422</v>
      </c>
      <c r="D10048">
        <v>0</v>
      </c>
      <c r="E10048">
        <v>179</v>
      </c>
    </row>
    <row r="10049" spans="1:5" hidden="1" x14ac:dyDescent="0.25">
      <c r="A10049">
        <v>1575</v>
      </c>
      <c r="B10049" t="s">
        <v>19</v>
      </c>
      <c r="C10049" t="s">
        <v>10423</v>
      </c>
      <c r="D10049">
        <v>0</v>
      </c>
      <c r="E10049">
        <v>179</v>
      </c>
    </row>
    <row r="10050" spans="1:5" hidden="1" x14ac:dyDescent="0.25">
      <c r="A10050">
        <v>513</v>
      </c>
      <c r="B10050" t="s">
        <v>61</v>
      </c>
      <c r="C10050" t="s">
        <v>10424</v>
      </c>
      <c r="D10050">
        <v>0</v>
      </c>
      <c r="E10050">
        <v>179</v>
      </c>
    </row>
    <row r="10051" spans="1:5" hidden="1" x14ac:dyDescent="0.25">
      <c r="A10051">
        <v>1695</v>
      </c>
      <c r="B10051" t="s">
        <v>25</v>
      </c>
      <c r="C10051" t="s">
        <v>10425</v>
      </c>
      <c r="D10051">
        <v>0</v>
      </c>
      <c r="E10051">
        <v>179</v>
      </c>
    </row>
    <row r="10052" spans="1:5" hidden="1" x14ac:dyDescent="0.25">
      <c r="A10052">
        <v>1237</v>
      </c>
      <c r="B10052" t="s">
        <v>15</v>
      </c>
      <c r="C10052" t="s">
        <v>10426</v>
      </c>
      <c r="D10052">
        <v>0</v>
      </c>
      <c r="E10052">
        <v>179</v>
      </c>
    </row>
    <row r="10053" spans="1:5" hidden="1" x14ac:dyDescent="0.25">
      <c r="A10053">
        <v>2316</v>
      </c>
      <c r="B10053" t="s">
        <v>42</v>
      </c>
      <c r="C10053" t="s">
        <v>10427</v>
      </c>
      <c r="D10053">
        <v>0</v>
      </c>
      <c r="E10053">
        <v>179</v>
      </c>
    </row>
    <row r="10054" spans="1:5" hidden="1" x14ac:dyDescent="0.25">
      <c r="A10054">
        <v>597</v>
      </c>
      <c r="B10054" t="s">
        <v>10428</v>
      </c>
      <c r="C10054" t="s">
        <v>10429</v>
      </c>
      <c r="D10054">
        <v>0</v>
      </c>
      <c r="E10054">
        <v>179</v>
      </c>
    </row>
    <row r="10055" spans="1:5" hidden="1" x14ac:dyDescent="0.25">
      <c r="A10055">
        <v>1875</v>
      </c>
      <c r="B10055" t="s">
        <v>107</v>
      </c>
      <c r="C10055" t="s">
        <v>10430</v>
      </c>
      <c r="D10055">
        <v>0</v>
      </c>
      <c r="E10055">
        <v>179</v>
      </c>
    </row>
    <row r="10056" spans="1:5" hidden="1" x14ac:dyDescent="0.25">
      <c r="A10056">
        <v>2115</v>
      </c>
      <c r="B10056" t="s">
        <v>35</v>
      </c>
      <c r="C10056" t="s">
        <v>10431</v>
      </c>
      <c r="D10056">
        <v>0</v>
      </c>
      <c r="E10056">
        <v>179</v>
      </c>
    </row>
    <row r="10057" spans="1:5" hidden="1" x14ac:dyDescent="0.25">
      <c r="A10057">
        <v>1400</v>
      </c>
      <c r="B10057" t="s">
        <v>2868</v>
      </c>
      <c r="C10057" t="s">
        <v>10432</v>
      </c>
      <c r="D10057">
        <v>0</v>
      </c>
      <c r="E10057">
        <v>179</v>
      </c>
    </row>
    <row r="10058" spans="1:5" hidden="1" x14ac:dyDescent="0.25">
      <c r="A10058">
        <v>690</v>
      </c>
      <c r="B10058" t="s">
        <v>1441</v>
      </c>
      <c r="C10058" t="s">
        <v>10433</v>
      </c>
      <c r="D10058">
        <v>0</v>
      </c>
      <c r="E10058">
        <v>179</v>
      </c>
    </row>
    <row r="10059" spans="1:5" hidden="1" x14ac:dyDescent="0.25">
      <c r="A10059">
        <v>1968</v>
      </c>
      <c r="B10059" t="s">
        <v>849</v>
      </c>
      <c r="C10059" t="s">
        <v>10434</v>
      </c>
      <c r="D10059">
        <v>0</v>
      </c>
      <c r="E10059">
        <v>179</v>
      </c>
    </row>
    <row r="10060" spans="1:5" hidden="1" x14ac:dyDescent="0.25">
      <c r="A10060">
        <v>2176</v>
      </c>
      <c r="B10060" t="s">
        <v>66</v>
      </c>
      <c r="C10060" t="s">
        <v>10435</v>
      </c>
      <c r="D10060">
        <v>0</v>
      </c>
      <c r="E10060">
        <v>179</v>
      </c>
    </row>
    <row r="10061" spans="1:5" hidden="1" x14ac:dyDescent="0.25">
      <c r="A10061">
        <v>1894</v>
      </c>
      <c r="B10061" t="s">
        <v>286</v>
      </c>
      <c r="C10061" t="s">
        <v>10436</v>
      </c>
      <c r="D10061">
        <v>0</v>
      </c>
      <c r="E10061">
        <v>179</v>
      </c>
    </row>
    <row r="10062" spans="1:5" hidden="1" x14ac:dyDescent="0.25">
      <c r="A10062">
        <v>1464</v>
      </c>
      <c r="B10062" t="s">
        <v>55</v>
      </c>
      <c r="C10062" t="s">
        <v>10437</v>
      </c>
      <c r="D10062">
        <v>0</v>
      </c>
      <c r="E10062">
        <v>179</v>
      </c>
    </row>
    <row r="10063" spans="1:5" hidden="1" x14ac:dyDescent="0.25">
      <c r="A10063">
        <v>1134</v>
      </c>
      <c r="B10063" t="s">
        <v>2502</v>
      </c>
      <c r="C10063" t="s">
        <v>10438</v>
      </c>
      <c r="D10063">
        <v>0</v>
      </c>
      <c r="E10063">
        <v>179</v>
      </c>
    </row>
    <row r="10064" spans="1:5" hidden="1" x14ac:dyDescent="0.25">
      <c r="A10064">
        <v>525</v>
      </c>
      <c r="B10064" t="s">
        <v>678</v>
      </c>
      <c r="C10064" t="s">
        <v>10439</v>
      </c>
      <c r="D10064">
        <v>0</v>
      </c>
      <c r="E10064">
        <v>179</v>
      </c>
    </row>
    <row r="10065" spans="1:5" hidden="1" x14ac:dyDescent="0.25">
      <c r="A10065">
        <v>265</v>
      </c>
      <c r="B10065" t="s">
        <v>256</v>
      </c>
      <c r="C10065" t="s">
        <v>10440</v>
      </c>
      <c r="D10065">
        <v>0</v>
      </c>
      <c r="E10065">
        <v>179</v>
      </c>
    </row>
    <row r="10066" spans="1:5" hidden="1" x14ac:dyDescent="0.25">
      <c r="A10066">
        <v>405</v>
      </c>
      <c r="B10066" t="s">
        <v>189</v>
      </c>
      <c r="C10066" t="s">
        <v>10441</v>
      </c>
      <c r="D10066">
        <v>0</v>
      </c>
      <c r="E10066">
        <v>179</v>
      </c>
    </row>
    <row r="10067" spans="1:5" hidden="1" x14ac:dyDescent="0.25">
      <c r="A10067">
        <v>1709</v>
      </c>
      <c r="B10067" t="s">
        <v>541</v>
      </c>
      <c r="C10067" t="s">
        <v>10442</v>
      </c>
      <c r="D10067">
        <v>0</v>
      </c>
      <c r="E10067">
        <v>180</v>
      </c>
    </row>
    <row r="10068" spans="1:5" hidden="1" x14ac:dyDescent="0.25">
      <c r="A10068">
        <v>430</v>
      </c>
      <c r="B10068" t="s">
        <v>219</v>
      </c>
      <c r="C10068" t="s">
        <v>10443</v>
      </c>
      <c r="D10068">
        <v>0</v>
      </c>
      <c r="E10068">
        <v>180</v>
      </c>
    </row>
    <row r="10069" spans="1:5" hidden="1" x14ac:dyDescent="0.25">
      <c r="A10069">
        <v>2125</v>
      </c>
      <c r="B10069" t="s">
        <v>2369</v>
      </c>
      <c r="C10069" t="s">
        <v>10444</v>
      </c>
      <c r="D10069">
        <v>0</v>
      </c>
      <c r="E10069">
        <v>180</v>
      </c>
    </row>
    <row r="10070" spans="1:5" hidden="1" x14ac:dyDescent="0.25">
      <c r="A10070">
        <v>212</v>
      </c>
      <c r="B10070" t="s">
        <v>111</v>
      </c>
      <c r="C10070" t="s">
        <v>10445</v>
      </c>
      <c r="D10070">
        <v>0</v>
      </c>
      <c r="E10070">
        <v>180</v>
      </c>
    </row>
    <row r="10071" spans="1:5" hidden="1" x14ac:dyDescent="0.25">
      <c r="A10071">
        <v>958</v>
      </c>
      <c r="B10071" t="s">
        <v>1561</v>
      </c>
      <c r="C10071" t="s">
        <v>10446</v>
      </c>
      <c r="D10071">
        <v>0</v>
      </c>
      <c r="E10071">
        <v>180</v>
      </c>
    </row>
    <row r="10072" spans="1:5" hidden="1" x14ac:dyDescent="0.25">
      <c r="A10072">
        <v>574</v>
      </c>
      <c r="B10072" t="s">
        <v>976</v>
      </c>
      <c r="C10072" t="s">
        <v>10447</v>
      </c>
      <c r="D10072">
        <v>0</v>
      </c>
      <c r="E10072">
        <v>180</v>
      </c>
    </row>
    <row r="10073" spans="1:5" hidden="1" x14ac:dyDescent="0.25">
      <c r="A10073">
        <v>1860</v>
      </c>
      <c r="B10073" t="s">
        <v>348</v>
      </c>
      <c r="C10073" t="s">
        <v>10448</v>
      </c>
      <c r="D10073">
        <v>0</v>
      </c>
      <c r="E10073">
        <v>180</v>
      </c>
    </row>
    <row r="10074" spans="1:5" hidden="1" x14ac:dyDescent="0.25">
      <c r="A10074">
        <v>1167</v>
      </c>
      <c r="B10074" t="s">
        <v>1190</v>
      </c>
      <c r="C10074" t="s">
        <v>10449</v>
      </c>
      <c r="D10074">
        <v>0</v>
      </c>
      <c r="E10074">
        <v>180</v>
      </c>
    </row>
    <row r="10075" spans="1:5" hidden="1" x14ac:dyDescent="0.25">
      <c r="A10075">
        <v>275</v>
      </c>
      <c r="B10075" t="s">
        <v>33</v>
      </c>
      <c r="C10075" t="s">
        <v>10450</v>
      </c>
      <c r="D10075">
        <v>0</v>
      </c>
      <c r="E10075">
        <v>180</v>
      </c>
    </row>
    <row r="10076" spans="1:5" hidden="1" x14ac:dyDescent="0.25">
      <c r="A10076">
        <v>1795</v>
      </c>
      <c r="B10076" t="s">
        <v>4833</v>
      </c>
      <c r="C10076" t="s">
        <v>10451</v>
      </c>
      <c r="D10076">
        <v>0</v>
      </c>
      <c r="E10076">
        <v>180</v>
      </c>
    </row>
    <row r="10077" spans="1:5" hidden="1" x14ac:dyDescent="0.25">
      <c r="A10077">
        <v>2294</v>
      </c>
      <c r="B10077" t="s">
        <v>71</v>
      </c>
      <c r="C10077" t="s">
        <v>10452</v>
      </c>
      <c r="D10077">
        <v>0</v>
      </c>
      <c r="E10077">
        <v>180</v>
      </c>
    </row>
    <row r="10078" spans="1:5" hidden="1" x14ac:dyDescent="0.25">
      <c r="A10078">
        <v>513</v>
      </c>
      <c r="B10078" t="s">
        <v>61</v>
      </c>
      <c r="C10078" t="s">
        <v>10453</v>
      </c>
      <c r="D10078">
        <v>0</v>
      </c>
      <c r="E10078">
        <v>180</v>
      </c>
    </row>
    <row r="10079" spans="1:5" hidden="1" x14ac:dyDescent="0.25">
      <c r="A10079">
        <v>1871</v>
      </c>
      <c r="B10079" t="s">
        <v>373</v>
      </c>
      <c r="C10079" t="s">
        <v>10454</v>
      </c>
      <c r="D10079">
        <v>0</v>
      </c>
      <c r="E10079">
        <v>180</v>
      </c>
    </row>
    <row r="10080" spans="1:5" hidden="1" x14ac:dyDescent="0.25">
      <c r="A10080">
        <v>283</v>
      </c>
      <c r="B10080" t="s">
        <v>105</v>
      </c>
      <c r="C10080" t="s">
        <v>10455</v>
      </c>
      <c r="D10080">
        <v>0</v>
      </c>
      <c r="E10080">
        <v>180</v>
      </c>
    </row>
    <row r="10081" spans="1:5" hidden="1" x14ac:dyDescent="0.25">
      <c r="A10081">
        <v>2115</v>
      </c>
      <c r="B10081" t="s">
        <v>35</v>
      </c>
      <c r="C10081" t="s">
        <v>10456</v>
      </c>
      <c r="D10081">
        <v>0</v>
      </c>
      <c r="E10081">
        <v>180</v>
      </c>
    </row>
    <row r="10082" spans="1:5" hidden="1" x14ac:dyDescent="0.25">
      <c r="A10082">
        <v>2141</v>
      </c>
      <c r="B10082" t="s">
        <v>328</v>
      </c>
      <c r="C10082" t="s">
        <v>10457</v>
      </c>
      <c r="D10082">
        <v>0</v>
      </c>
      <c r="E10082">
        <v>180</v>
      </c>
    </row>
    <row r="10083" spans="1:5" hidden="1" x14ac:dyDescent="0.25">
      <c r="A10083">
        <v>2152</v>
      </c>
      <c r="B10083" t="s">
        <v>589</v>
      </c>
      <c r="C10083" t="s">
        <v>10458</v>
      </c>
      <c r="D10083">
        <v>0</v>
      </c>
      <c r="E10083">
        <v>180</v>
      </c>
    </row>
    <row r="10084" spans="1:5" hidden="1" x14ac:dyDescent="0.25">
      <c r="A10084">
        <v>1046</v>
      </c>
      <c r="B10084" t="s">
        <v>136</v>
      </c>
      <c r="C10084" t="s">
        <v>10459</v>
      </c>
      <c r="D10084">
        <v>0</v>
      </c>
      <c r="E10084">
        <v>180</v>
      </c>
    </row>
    <row r="10085" spans="1:5" hidden="1" x14ac:dyDescent="0.25">
      <c r="A10085">
        <v>136</v>
      </c>
      <c r="B10085" t="s">
        <v>170</v>
      </c>
      <c r="C10085" t="s">
        <v>10460</v>
      </c>
      <c r="D10085">
        <v>0</v>
      </c>
      <c r="E10085">
        <v>180</v>
      </c>
    </row>
    <row r="10086" spans="1:5" hidden="1" x14ac:dyDescent="0.25">
      <c r="A10086">
        <v>1894</v>
      </c>
      <c r="B10086" t="s">
        <v>286</v>
      </c>
      <c r="C10086" t="s">
        <v>10461</v>
      </c>
      <c r="D10086">
        <v>0</v>
      </c>
      <c r="E10086">
        <v>180</v>
      </c>
    </row>
    <row r="10087" spans="1:5" hidden="1" x14ac:dyDescent="0.25">
      <c r="A10087">
        <v>265</v>
      </c>
      <c r="B10087" t="s">
        <v>256</v>
      </c>
      <c r="C10087" t="s">
        <v>10462</v>
      </c>
      <c r="D10087">
        <v>0</v>
      </c>
      <c r="E10087">
        <v>181</v>
      </c>
    </row>
    <row r="10088" spans="1:5" hidden="1" x14ac:dyDescent="0.25">
      <c r="A10088">
        <v>1876</v>
      </c>
      <c r="B10088" t="s">
        <v>57</v>
      </c>
      <c r="C10088" t="s">
        <v>10463</v>
      </c>
      <c r="D10088">
        <v>0</v>
      </c>
      <c r="E10088">
        <v>181</v>
      </c>
    </row>
    <row r="10089" spans="1:5" hidden="1" x14ac:dyDescent="0.25">
      <c r="A10089">
        <v>2236</v>
      </c>
      <c r="B10089" t="s">
        <v>90</v>
      </c>
      <c r="C10089" t="s">
        <v>10464</v>
      </c>
      <c r="D10089">
        <v>0</v>
      </c>
      <c r="E10089">
        <v>181</v>
      </c>
    </row>
    <row r="10090" spans="1:5" hidden="1" x14ac:dyDescent="0.25">
      <c r="A10090">
        <v>585</v>
      </c>
      <c r="B10090" t="s">
        <v>5500</v>
      </c>
      <c r="C10090" t="s">
        <v>10465</v>
      </c>
      <c r="D10090">
        <v>0</v>
      </c>
      <c r="E10090">
        <v>181</v>
      </c>
    </row>
    <row r="10091" spans="1:5" hidden="1" x14ac:dyDescent="0.25">
      <c r="A10091">
        <v>1957</v>
      </c>
      <c r="B10091" t="s">
        <v>4937</v>
      </c>
      <c r="C10091" t="s">
        <v>10466</v>
      </c>
      <c r="D10091">
        <v>0</v>
      </c>
      <c r="E10091">
        <v>181</v>
      </c>
    </row>
    <row r="10092" spans="1:5" hidden="1" x14ac:dyDescent="0.25">
      <c r="A10092">
        <v>1709</v>
      </c>
      <c r="B10092" t="s">
        <v>541</v>
      </c>
      <c r="C10092" t="e">
        <f>-¿por qué ha escrito esto? -repitió- ¿por qué lo ha hecho? -eso no le importa -dijo el Jaguar, con voz suave y dócil- Usted lo único que Tiene que hacer es llevarme donde el coronel</f>
        <v>#NAME?</v>
      </c>
      <c r="D10092">
        <v>0</v>
      </c>
      <c r="E10092">
        <v>181</v>
      </c>
    </row>
    <row r="10093" spans="1:5" hidden="1" x14ac:dyDescent="0.25">
      <c r="A10093">
        <v>2219</v>
      </c>
      <c r="B10093" t="s">
        <v>396</v>
      </c>
      <c r="C10093" t="s">
        <v>10467</v>
      </c>
      <c r="D10093">
        <v>0</v>
      </c>
      <c r="E10093">
        <v>181</v>
      </c>
    </row>
    <row r="10094" spans="1:5" hidden="1" x14ac:dyDescent="0.25">
      <c r="A10094">
        <v>1738</v>
      </c>
      <c r="B10094" t="s">
        <v>21</v>
      </c>
      <c r="C10094" t="s">
        <v>10468</v>
      </c>
      <c r="D10094">
        <v>0</v>
      </c>
      <c r="E10094">
        <v>181</v>
      </c>
    </row>
    <row r="10095" spans="1:5" hidden="1" x14ac:dyDescent="0.25">
      <c r="A10095">
        <v>2115</v>
      </c>
      <c r="B10095" t="s">
        <v>35</v>
      </c>
      <c r="C10095" t="s">
        <v>10469</v>
      </c>
      <c r="D10095">
        <v>0</v>
      </c>
      <c r="E10095">
        <v>181</v>
      </c>
    </row>
    <row r="10096" spans="1:5" hidden="1" x14ac:dyDescent="0.25">
      <c r="A10096">
        <v>1111</v>
      </c>
      <c r="B10096" t="s">
        <v>30</v>
      </c>
      <c r="C10096" t="s">
        <v>10470</v>
      </c>
      <c r="D10096">
        <v>0</v>
      </c>
      <c r="E10096">
        <v>181</v>
      </c>
    </row>
    <row r="10097" spans="1:5" hidden="1" x14ac:dyDescent="0.25">
      <c r="A10097">
        <v>414</v>
      </c>
      <c r="B10097" t="s">
        <v>49</v>
      </c>
      <c r="C10097" t="s">
        <v>10471</v>
      </c>
      <c r="D10097">
        <v>0</v>
      </c>
      <c r="E10097">
        <v>181</v>
      </c>
    </row>
    <row r="10098" spans="1:5" hidden="1" x14ac:dyDescent="0.25">
      <c r="A10098">
        <v>174</v>
      </c>
      <c r="B10098" t="s">
        <v>144</v>
      </c>
      <c r="C10098" t="s">
        <v>10472</v>
      </c>
      <c r="D10098">
        <v>0</v>
      </c>
      <c r="E10098">
        <v>181</v>
      </c>
    </row>
    <row r="10099" spans="1:5" hidden="1" x14ac:dyDescent="0.25">
      <c r="A10099">
        <v>1271</v>
      </c>
      <c r="B10099" t="s">
        <v>1254</v>
      </c>
      <c r="C10099" t="s">
        <v>10473</v>
      </c>
      <c r="D10099">
        <v>0</v>
      </c>
      <c r="E10099">
        <v>181</v>
      </c>
    </row>
    <row r="10100" spans="1:5" hidden="1" x14ac:dyDescent="0.25">
      <c r="A10100">
        <v>511</v>
      </c>
      <c r="B10100" t="s">
        <v>239</v>
      </c>
      <c r="C10100" t="s">
        <v>10474</v>
      </c>
      <c r="D10100">
        <v>0</v>
      </c>
      <c r="E10100">
        <v>181</v>
      </c>
    </row>
    <row r="10101" spans="1:5" hidden="1" x14ac:dyDescent="0.25">
      <c r="A10101">
        <v>1954</v>
      </c>
      <c r="B10101" t="s">
        <v>83</v>
      </c>
      <c r="C10101" t="s">
        <v>10475</v>
      </c>
      <c r="D10101">
        <v>0</v>
      </c>
      <c r="E10101">
        <v>181</v>
      </c>
    </row>
    <row r="10102" spans="1:5" hidden="1" x14ac:dyDescent="0.25">
      <c r="A10102">
        <v>1727</v>
      </c>
      <c r="B10102" t="s">
        <v>70</v>
      </c>
      <c r="C10102" t="s">
        <v>10476</v>
      </c>
      <c r="D10102">
        <v>0</v>
      </c>
      <c r="E10102">
        <v>181</v>
      </c>
    </row>
    <row r="10103" spans="1:5" hidden="1" x14ac:dyDescent="0.25">
      <c r="A10103">
        <v>2189</v>
      </c>
      <c r="B10103" t="s">
        <v>37</v>
      </c>
      <c r="C10103" t="s">
        <v>10477</v>
      </c>
      <c r="D10103">
        <v>0</v>
      </c>
      <c r="E10103">
        <v>181</v>
      </c>
    </row>
    <row r="10104" spans="1:5" hidden="1" x14ac:dyDescent="0.25">
      <c r="A10104">
        <v>1025</v>
      </c>
      <c r="B10104" t="s">
        <v>413</v>
      </c>
      <c r="C10104" t="s">
        <v>10478</v>
      </c>
      <c r="D10104">
        <v>0</v>
      </c>
      <c r="E10104">
        <v>181</v>
      </c>
    </row>
    <row r="10105" spans="1:5" hidden="1" x14ac:dyDescent="0.25">
      <c r="A10105">
        <v>382</v>
      </c>
      <c r="B10105" t="s">
        <v>9</v>
      </c>
      <c r="C10105" t="s">
        <v>10479</v>
      </c>
      <c r="D10105">
        <v>0</v>
      </c>
      <c r="E10105">
        <v>181</v>
      </c>
    </row>
    <row r="10106" spans="1:5" hidden="1" x14ac:dyDescent="0.25">
      <c r="A10106">
        <v>270</v>
      </c>
      <c r="B10106" t="s">
        <v>53</v>
      </c>
      <c r="C10106" t="s">
        <v>10480</v>
      </c>
      <c r="D10106">
        <v>0</v>
      </c>
      <c r="E10106">
        <v>181</v>
      </c>
    </row>
    <row r="10107" spans="1:5" hidden="1" x14ac:dyDescent="0.25">
      <c r="A10107">
        <v>1237</v>
      </c>
      <c r="B10107" t="s">
        <v>15</v>
      </c>
      <c r="C10107" t="s">
        <v>10481</v>
      </c>
      <c r="D10107">
        <v>0</v>
      </c>
      <c r="E10107">
        <v>181</v>
      </c>
    </row>
    <row r="10108" spans="1:5" hidden="1" x14ac:dyDescent="0.25">
      <c r="A10108">
        <v>661</v>
      </c>
      <c r="B10108" t="s">
        <v>124</v>
      </c>
      <c r="C10108" t="s">
        <v>10482</v>
      </c>
      <c r="D10108">
        <v>0</v>
      </c>
      <c r="E10108">
        <v>181</v>
      </c>
    </row>
    <row r="10109" spans="1:5" hidden="1" x14ac:dyDescent="0.25">
      <c r="A10109">
        <v>1764</v>
      </c>
      <c r="B10109" t="s">
        <v>6317</v>
      </c>
      <c r="C10109" t="s">
        <v>10483</v>
      </c>
      <c r="D10109">
        <v>0</v>
      </c>
      <c r="E10109">
        <v>181</v>
      </c>
    </row>
    <row r="10110" spans="1:5" hidden="1" x14ac:dyDescent="0.25">
      <c r="A10110">
        <v>529</v>
      </c>
      <c r="B10110" t="s">
        <v>3437</v>
      </c>
      <c r="C10110" t="s">
        <v>10484</v>
      </c>
      <c r="D10110">
        <v>0</v>
      </c>
      <c r="E10110">
        <v>181</v>
      </c>
    </row>
    <row r="10111" spans="1:5" hidden="1" x14ac:dyDescent="0.25">
      <c r="A10111">
        <v>1781</v>
      </c>
      <c r="B10111" t="s">
        <v>331</v>
      </c>
      <c r="C10111" t="s">
        <v>10485</v>
      </c>
      <c r="D10111">
        <v>0</v>
      </c>
      <c r="E10111">
        <v>181</v>
      </c>
    </row>
    <row r="10112" spans="1:5" hidden="1" x14ac:dyDescent="0.25">
      <c r="A10112">
        <v>1667</v>
      </c>
      <c r="B10112" t="s">
        <v>4553</v>
      </c>
      <c r="C10112" t="s">
        <v>10486</v>
      </c>
      <c r="D10112">
        <v>0</v>
      </c>
      <c r="E10112">
        <v>182</v>
      </c>
    </row>
    <row r="10113" spans="1:5" hidden="1" x14ac:dyDescent="0.25">
      <c r="A10113">
        <v>270</v>
      </c>
      <c r="B10113" t="s">
        <v>53</v>
      </c>
      <c r="C10113" t="s">
        <v>10487</v>
      </c>
      <c r="D10113">
        <v>0</v>
      </c>
      <c r="E10113">
        <v>182</v>
      </c>
    </row>
    <row r="10114" spans="1:5" hidden="1" x14ac:dyDescent="0.25">
      <c r="A10114">
        <v>1129</v>
      </c>
      <c r="B10114" t="s">
        <v>88</v>
      </c>
      <c r="C10114" t="s">
        <v>10488</v>
      </c>
      <c r="D10114">
        <v>0</v>
      </c>
      <c r="E10114">
        <v>182</v>
      </c>
    </row>
    <row r="10115" spans="1:5" hidden="1" x14ac:dyDescent="0.25">
      <c r="A10115">
        <v>2142</v>
      </c>
      <c r="B10115" t="s">
        <v>156</v>
      </c>
      <c r="C10115" t="s">
        <v>10489</v>
      </c>
      <c r="D10115">
        <v>0</v>
      </c>
      <c r="E10115">
        <v>182</v>
      </c>
    </row>
    <row r="10116" spans="1:5" hidden="1" x14ac:dyDescent="0.25">
      <c r="A10116">
        <v>1374</v>
      </c>
      <c r="B10116" t="s">
        <v>1593</v>
      </c>
      <c r="C10116" t="s">
        <v>10490</v>
      </c>
      <c r="D10116">
        <v>0</v>
      </c>
      <c r="E10116">
        <v>182</v>
      </c>
    </row>
    <row r="10117" spans="1:5" hidden="1" x14ac:dyDescent="0.25">
      <c r="A10117">
        <v>1046</v>
      </c>
      <c r="B10117" t="s">
        <v>136</v>
      </c>
      <c r="C10117" t="e">
        <f>-¡Viva el [14]!¡Que [15]!Los aplausos y hurras se hicieron estruendosos y un gendarme gritó a los presos que se callaran porque ése era un establecimiento carcelario y no un corral</f>
        <v>#NAME?</v>
      </c>
      <c r="D10117">
        <v>0</v>
      </c>
      <c r="E10117">
        <v>182</v>
      </c>
    </row>
    <row r="10118" spans="1:5" hidden="1" x14ac:dyDescent="0.25">
      <c r="A10118">
        <v>2335</v>
      </c>
      <c r="B10118" t="s">
        <v>4188</v>
      </c>
      <c r="C10118" t="s">
        <v>10491</v>
      </c>
      <c r="D10118">
        <v>0</v>
      </c>
      <c r="E10118">
        <v>182</v>
      </c>
    </row>
    <row r="10119" spans="1:5" hidden="1" x14ac:dyDescent="0.25">
      <c r="A10119">
        <v>513</v>
      </c>
      <c r="B10119" t="s">
        <v>61</v>
      </c>
      <c r="C10119" t="s">
        <v>10492</v>
      </c>
      <c r="D10119">
        <v>0</v>
      </c>
      <c r="E10119">
        <v>182</v>
      </c>
    </row>
    <row r="10120" spans="1:5" hidden="1" x14ac:dyDescent="0.25">
      <c r="A10120">
        <v>2142</v>
      </c>
      <c r="B10120" t="s">
        <v>156</v>
      </c>
      <c r="C10120" t="s">
        <v>10493</v>
      </c>
      <c r="D10120">
        <v>0</v>
      </c>
      <c r="E10120">
        <v>182</v>
      </c>
    </row>
    <row r="10121" spans="1:5" hidden="1" x14ac:dyDescent="0.25">
      <c r="A10121">
        <v>2220</v>
      </c>
      <c r="B10121" t="s">
        <v>360</v>
      </c>
      <c r="C10121" t="s">
        <v>10494</v>
      </c>
      <c r="D10121">
        <v>0</v>
      </c>
      <c r="E10121">
        <v>182</v>
      </c>
    </row>
    <row r="10122" spans="1:5" hidden="1" x14ac:dyDescent="0.25">
      <c r="A10122">
        <v>1695</v>
      </c>
      <c r="B10122" t="s">
        <v>25</v>
      </c>
      <c r="C10122" t="s">
        <v>10495</v>
      </c>
      <c r="D10122">
        <v>0</v>
      </c>
      <c r="E10122">
        <v>182</v>
      </c>
    </row>
    <row r="10123" spans="1:5" hidden="1" x14ac:dyDescent="0.25">
      <c r="A10123">
        <v>2294</v>
      </c>
      <c r="B10123" t="s">
        <v>71</v>
      </c>
      <c r="C10123" t="s">
        <v>10496</v>
      </c>
      <c r="D10123">
        <v>0</v>
      </c>
      <c r="E10123">
        <v>182</v>
      </c>
    </row>
    <row r="10124" spans="1:5" hidden="1" x14ac:dyDescent="0.25">
      <c r="A10124">
        <v>1111</v>
      </c>
      <c r="B10124" t="s">
        <v>30</v>
      </c>
      <c r="C10124" t="s">
        <v>10497</v>
      </c>
      <c r="D10124">
        <v>0</v>
      </c>
      <c r="E10124">
        <v>182</v>
      </c>
    </row>
    <row r="10125" spans="1:5" hidden="1" x14ac:dyDescent="0.25">
      <c r="A10125">
        <v>587</v>
      </c>
      <c r="B10125" t="s">
        <v>289</v>
      </c>
      <c r="C10125" t="s">
        <v>10498</v>
      </c>
      <c r="D10125">
        <v>0</v>
      </c>
      <c r="E10125">
        <v>182</v>
      </c>
    </row>
    <row r="10126" spans="1:5" hidden="1" x14ac:dyDescent="0.25">
      <c r="A10126">
        <v>642</v>
      </c>
      <c r="B10126" t="s">
        <v>676</v>
      </c>
      <c r="C10126" t="s">
        <v>10499</v>
      </c>
      <c r="D10126">
        <v>0</v>
      </c>
      <c r="E10126">
        <v>182</v>
      </c>
    </row>
    <row r="10127" spans="1:5" hidden="1" x14ac:dyDescent="0.25">
      <c r="A10127">
        <v>2220</v>
      </c>
      <c r="B10127" t="s">
        <v>360</v>
      </c>
      <c r="C10127" t="s">
        <v>10500</v>
      </c>
      <c r="D10127">
        <v>0</v>
      </c>
      <c r="E10127">
        <v>182</v>
      </c>
    </row>
    <row r="10128" spans="1:5" hidden="1" x14ac:dyDescent="0.25">
      <c r="A10128">
        <v>2248</v>
      </c>
      <c r="B10128" t="s">
        <v>3249</v>
      </c>
      <c r="C10128" t="s">
        <v>10501</v>
      </c>
      <c r="D10128">
        <v>0</v>
      </c>
      <c r="E10128">
        <v>182</v>
      </c>
    </row>
    <row r="10129" spans="1:5" hidden="1" x14ac:dyDescent="0.25">
      <c r="A10129">
        <v>846</v>
      </c>
      <c r="B10129" t="s">
        <v>344</v>
      </c>
      <c r="C10129" t="s">
        <v>10502</v>
      </c>
      <c r="D10129">
        <v>0</v>
      </c>
      <c r="E10129">
        <v>182</v>
      </c>
    </row>
    <row r="10130" spans="1:5" hidden="1" x14ac:dyDescent="0.25">
      <c r="A10130">
        <v>797</v>
      </c>
      <c r="B10130" t="s">
        <v>631</v>
      </c>
      <c r="C10130" t="s">
        <v>10503</v>
      </c>
      <c r="D10130">
        <v>0</v>
      </c>
      <c r="E10130">
        <v>182</v>
      </c>
    </row>
    <row r="10131" spans="1:5" hidden="1" x14ac:dyDescent="0.25">
      <c r="A10131">
        <v>661</v>
      </c>
      <c r="B10131" t="s">
        <v>124</v>
      </c>
      <c r="C10131" t="s">
        <v>10504</v>
      </c>
      <c r="D10131">
        <v>0</v>
      </c>
      <c r="E10131">
        <v>182</v>
      </c>
    </row>
    <row r="10132" spans="1:5" hidden="1" x14ac:dyDescent="0.25">
      <c r="A10132">
        <v>1111</v>
      </c>
      <c r="B10132" t="s">
        <v>30</v>
      </c>
      <c r="C10132" t="s">
        <v>10505</v>
      </c>
      <c r="D10132">
        <v>0</v>
      </c>
      <c r="E10132">
        <v>182</v>
      </c>
    </row>
    <row r="10133" spans="1:5" hidden="1" x14ac:dyDescent="0.25">
      <c r="A10133">
        <v>958</v>
      </c>
      <c r="B10133" t="s">
        <v>1561</v>
      </c>
      <c r="C10133" t="s">
        <v>10506</v>
      </c>
      <c r="D10133">
        <v>0</v>
      </c>
      <c r="E10133">
        <v>182</v>
      </c>
    </row>
    <row r="10134" spans="1:5" hidden="1" x14ac:dyDescent="0.25">
      <c r="A10134">
        <v>2141</v>
      </c>
      <c r="B10134" t="s">
        <v>328</v>
      </c>
      <c r="C10134" t="s">
        <v>10507</v>
      </c>
      <c r="D10134">
        <v>0</v>
      </c>
      <c r="E10134">
        <v>182</v>
      </c>
    </row>
    <row r="10135" spans="1:5" hidden="1" x14ac:dyDescent="0.25">
      <c r="A10135">
        <v>1876</v>
      </c>
      <c r="B10135" t="s">
        <v>57</v>
      </c>
      <c r="C10135" t="s">
        <v>10508</v>
      </c>
      <c r="D10135">
        <v>0</v>
      </c>
      <c r="E10135">
        <v>182</v>
      </c>
    </row>
    <row r="10136" spans="1:5" hidden="1" x14ac:dyDescent="0.25">
      <c r="A10136">
        <v>1416</v>
      </c>
      <c r="B10136" t="s">
        <v>1857</v>
      </c>
      <c r="C10136" t="s">
        <v>10509</v>
      </c>
      <c r="D10136">
        <v>0</v>
      </c>
      <c r="E10136">
        <v>183</v>
      </c>
    </row>
    <row r="10137" spans="1:5" hidden="1" x14ac:dyDescent="0.25">
      <c r="A10137">
        <v>2316</v>
      </c>
      <c r="B10137" t="s">
        <v>42</v>
      </c>
      <c r="C10137" t="s">
        <v>10510</v>
      </c>
      <c r="D10137">
        <v>0</v>
      </c>
      <c r="E10137">
        <v>183</v>
      </c>
    </row>
    <row r="10138" spans="1:5" hidden="1" x14ac:dyDescent="0.25">
      <c r="A10138">
        <v>1450</v>
      </c>
      <c r="B10138" t="s">
        <v>241</v>
      </c>
      <c r="C10138" t="s">
        <v>12870</v>
      </c>
      <c r="D10138">
        <v>0</v>
      </c>
      <c r="E10138">
        <v>0</v>
      </c>
    </row>
    <row r="10139" spans="1:5" hidden="1" x14ac:dyDescent="0.25">
      <c r="A10139">
        <v>1876</v>
      </c>
      <c r="B10139" t="s">
        <v>57</v>
      </c>
      <c r="C10139" t="s">
        <v>10511</v>
      </c>
      <c r="D10139">
        <v>0</v>
      </c>
      <c r="E10139">
        <v>183</v>
      </c>
    </row>
    <row r="10140" spans="1:5" hidden="1" x14ac:dyDescent="0.25">
      <c r="A10140">
        <v>1111</v>
      </c>
      <c r="B10140" t="s">
        <v>30</v>
      </c>
      <c r="C10140" t="s">
        <v>10512</v>
      </c>
      <c r="D10140">
        <v>0</v>
      </c>
      <c r="E10140">
        <v>183</v>
      </c>
    </row>
    <row r="10141" spans="1:5" hidden="1" x14ac:dyDescent="0.25">
      <c r="A10141">
        <v>1111</v>
      </c>
      <c r="B10141" t="s">
        <v>30</v>
      </c>
      <c r="C10141" t="s">
        <v>10513</v>
      </c>
      <c r="D10141">
        <v>0</v>
      </c>
      <c r="E10141">
        <v>183</v>
      </c>
    </row>
    <row r="10142" spans="1:5" hidden="1" x14ac:dyDescent="0.25">
      <c r="A10142">
        <v>1299</v>
      </c>
      <c r="B10142" t="s">
        <v>94</v>
      </c>
      <c r="C10142" t="s">
        <v>10514</v>
      </c>
      <c r="D10142">
        <v>0</v>
      </c>
      <c r="E10142">
        <v>183</v>
      </c>
    </row>
    <row r="10143" spans="1:5" hidden="1" x14ac:dyDescent="0.25">
      <c r="A10143">
        <v>1964</v>
      </c>
      <c r="B10143" t="s">
        <v>342</v>
      </c>
      <c r="C10143" t="s">
        <v>10515</v>
      </c>
      <c r="D10143">
        <v>0</v>
      </c>
      <c r="E10143">
        <v>183</v>
      </c>
    </row>
    <row r="10144" spans="1:5" hidden="1" x14ac:dyDescent="0.25">
      <c r="A10144">
        <v>2115</v>
      </c>
      <c r="B10144" t="s">
        <v>35</v>
      </c>
      <c r="C10144" t="s">
        <v>10516</v>
      </c>
      <c r="D10144">
        <v>0</v>
      </c>
      <c r="E10144">
        <v>183</v>
      </c>
    </row>
    <row r="10145" spans="1:5" hidden="1" x14ac:dyDescent="0.25">
      <c r="A10145">
        <v>1894</v>
      </c>
      <c r="B10145" t="s">
        <v>286</v>
      </c>
      <c r="C10145" t="s">
        <v>10517</v>
      </c>
      <c r="D10145">
        <v>0</v>
      </c>
      <c r="E10145">
        <v>183</v>
      </c>
    </row>
    <row r="10146" spans="1:5" hidden="1" x14ac:dyDescent="0.25">
      <c r="A10146">
        <v>1964</v>
      </c>
      <c r="B10146" t="s">
        <v>342</v>
      </c>
      <c r="C10146" t="s">
        <v>10518</v>
      </c>
      <c r="D10146">
        <v>0</v>
      </c>
      <c r="E10146">
        <v>183</v>
      </c>
    </row>
    <row r="10147" spans="1:5" hidden="1" x14ac:dyDescent="0.25">
      <c r="A10147">
        <v>500</v>
      </c>
      <c r="B10147" t="s">
        <v>278</v>
      </c>
      <c r="C10147" t="s">
        <v>10519</v>
      </c>
      <c r="D10147">
        <v>0</v>
      </c>
      <c r="E10147">
        <v>183</v>
      </c>
    </row>
    <row r="10148" spans="1:5" hidden="1" x14ac:dyDescent="0.25">
      <c r="A10148">
        <v>2177</v>
      </c>
      <c r="B10148" t="s">
        <v>3681</v>
      </c>
      <c r="C10148" t="s">
        <v>10520</v>
      </c>
      <c r="D10148">
        <v>0</v>
      </c>
      <c r="E10148">
        <v>183</v>
      </c>
    </row>
    <row r="10149" spans="1:5" hidden="1" x14ac:dyDescent="0.25">
      <c r="A10149">
        <v>1526</v>
      </c>
      <c r="B10149" t="s">
        <v>399</v>
      </c>
      <c r="C10149" t="s">
        <v>10521</v>
      </c>
      <c r="D10149">
        <v>0</v>
      </c>
      <c r="E10149">
        <v>183</v>
      </c>
    </row>
    <row r="10150" spans="1:5" hidden="1" x14ac:dyDescent="0.25">
      <c r="A10150">
        <v>261</v>
      </c>
      <c r="B10150" t="s">
        <v>40</v>
      </c>
      <c r="C10150" t="s">
        <v>10522</v>
      </c>
      <c r="D10150">
        <v>0</v>
      </c>
      <c r="E10150">
        <v>183</v>
      </c>
    </row>
    <row r="10151" spans="1:5" hidden="1" x14ac:dyDescent="0.25">
      <c r="A10151">
        <v>1864</v>
      </c>
      <c r="B10151" t="s">
        <v>254</v>
      </c>
      <c r="C10151" t="s">
        <v>10523</v>
      </c>
      <c r="D10151">
        <v>0</v>
      </c>
      <c r="E10151">
        <v>183</v>
      </c>
    </row>
    <row r="10152" spans="1:5" hidden="1" x14ac:dyDescent="0.25">
      <c r="A10152">
        <v>934</v>
      </c>
      <c r="B10152" t="s">
        <v>770</v>
      </c>
      <c r="C10152" t="s">
        <v>10524</v>
      </c>
      <c r="D10152">
        <v>0</v>
      </c>
      <c r="E10152">
        <v>183</v>
      </c>
    </row>
    <row r="10153" spans="1:5" hidden="1" x14ac:dyDescent="0.25">
      <c r="A10153">
        <v>2115</v>
      </c>
      <c r="B10153" t="s">
        <v>35</v>
      </c>
      <c r="C10153" t="s">
        <v>10525</v>
      </c>
      <c r="D10153">
        <v>0</v>
      </c>
      <c r="E10153">
        <v>183</v>
      </c>
    </row>
    <row r="10154" spans="1:5" hidden="1" x14ac:dyDescent="0.25">
      <c r="A10154">
        <v>1111</v>
      </c>
      <c r="B10154" t="s">
        <v>30</v>
      </c>
      <c r="C10154" t="s">
        <v>10526</v>
      </c>
      <c r="D10154">
        <v>0</v>
      </c>
      <c r="E10154">
        <v>183</v>
      </c>
    </row>
    <row r="10155" spans="1:5" hidden="1" x14ac:dyDescent="0.25">
      <c r="A10155">
        <v>1996</v>
      </c>
      <c r="B10155" t="s">
        <v>2500</v>
      </c>
      <c r="C10155" t="s">
        <v>10527</v>
      </c>
      <c r="D10155">
        <v>0</v>
      </c>
      <c r="E10155">
        <v>183</v>
      </c>
    </row>
    <row r="10156" spans="1:5" hidden="1" x14ac:dyDescent="0.25">
      <c r="A10156">
        <v>2236</v>
      </c>
      <c r="B10156" t="s">
        <v>90</v>
      </c>
      <c r="C10156" t="s">
        <v>10528</v>
      </c>
      <c r="D10156">
        <v>0</v>
      </c>
      <c r="E10156">
        <v>183</v>
      </c>
    </row>
    <row r="10157" spans="1:5" hidden="1" x14ac:dyDescent="0.25">
      <c r="A10157">
        <v>492</v>
      </c>
      <c r="B10157" t="s">
        <v>811</v>
      </c>
      <c r="C10157" t="s">
        <v>10529</v>
      </c>
      <c r="D10157">
        <v>0</v>
      </c>
      <c r="E10157">
        <v>183</v>
      </c>
    </row>
    <row r="10158" spans="1:5" hidden="1" x14ac:dyDescent="0.25">
      <c r="A10158">
        <v>438</v>
      </c>
      <c r="B10158" t="s">
        <v>1971</v>
      </c>
      <c r="C10158" t="s">
        <v>10530</v>
      </c>
      <c r="D10158">
        <v>0</v>
      </c>
      <c r="E10158">
        <v>183</v>
      </c>
    </row>
    <row r="10159" spans="1:5" hidden="1" x14ac:dyDescent="0.25">
      <c r="A10159">
        <v>1875</v>
      </c>
      <c r="B10159" t="s">
        <v>107</v>
      </c>
      <c r="C10159" t="s">
        <v>10531</v>
      </c>
      <c r="D10159">
        <v>0</v>
      </c>
      <c r="E10159">
        <v>184</v>
      </c>
    </row>
    <row r="10160" spans="1:5" hidden="1" x14ac:dyDescent="0.25">
      <c r="A10160">
        <v>898</v>
      </c>
      <c r="B10160" t="s">
        <v>421</v>
      </c>
      <c r="C10160" t="s">
        <v>10532</v>
      </c>
      <c r="D10160">
        <v>0</v>
      </c>
      <c r="E10160">
        <v>184</v>
      </c>
    </row>
    <row r="10161" spans="1:5" hidden="1" x14ac:dyDescent="0.25">
      <c r="A10161">
        <v>2220</v>
      </c>
      <c r="B10161" t="s">
        <v>360</v>
      </c>
      <c r="C10161" t="s">
        <v>10533</v>
      </c>
      <c r="D10161">
        <v>0</v>
      </c>
      <c r="E10161">
        <v>184</v>
      </c>
    </row>
    <row r="10162" spans="1:5" hidden="1" x14ac:dyDescent="0.25">
      <c r="A10162">
        <v>2289</v>
      </c>
      <c r="B10162" t="s">
        <v>471</v>
      </c>
      <c r="C10162" t="s">
        <v>10534</v>
      </c>
      <c r="D10162">
        <v>0</v>
      </c>
      <c r="E10162">
        <v>184</v>
      </c>
    </row>
    <row r="10163" spans="1:5" hidden="1" x14ac:dyDescent="0.25">
      <c r="A10163">
        <v>1871</v>
      </c>
      <c r="B10163" t="s">
        <v>373</v>
      </c>
      <c r="C10163" t="s">
        <v>10535</v>
      </c>
      <c r="D10163">
        <v>0</v>
      </c>
      <c r="E10163">
        <v>184</v>
      </c>
    </row>
    <row r="10164" spans="1:5" hidden="1" x14ac:dyDescent="0.25">
      <c r="A10164">
        <v>243</v>
      </c>
      <c r="B10164" t="s">
        <v>276</v>
      </c>
      <c r="C10164" t="s">
        <v>10536</v>
      </c>
      <c r="D10164">
        <v>0</v>
      </c>
      <c r="E10164">
        <v>184</v>
      </c>
    </row>
    <row r="10165" spans="1:5" hidden="1" x14ac:dyDescent="0.25">
      <c r="A10165">
        <v>1968</v>
      </c>
      <c r="B10165" t="s">
        <v>849</v>
      </c>
      <c r="C10165" t="s">
        <v>10537</v>
      </c>
      <c r="D10165">
        <v>0</v>
      </c>
      <c r="E10165">
        <v>184</v>
      </c>
    </row>
    <row r="10166" spans="1:5" hidden="1" x14ac:dyDescent="0.25">
      <c r="A10166">
        <v>1374</v>
      </c>
      <c r="B10166" t="s">
        <v>1593</v>
      </c>
      <c r="C10166" t="s">
        <v>10538</v>
      </c>
      <c r="D10166">
        <v>0</v>
      </c>
      <c r="E10166">
        <v>184</v>
      </c>
    </row>
    <row r="10167" spans="1:5" hidden="1" x14ac:dyDescent="0.25">
      <c r="A10167">
        <v>1355</v>
      </c>
      <c r="B10167" t="s">
        <v>449</v>
      </c>
      <c r="C10167" t="s">
        <v>10539</v>
      </c>
      <c r="D10167">
        <v>0</v>
      </c>
      <c r="E10167">
        <v>184</v>
      </c>
    </row>
    <row r="10168" spans="1:5" hidden="1" x14ac:dyDescent="0.25">
      <c r="A10168">
        <v>1111</v>
      </c>
      <c r="B10168" t="s">
        <v>30</v>
      </c>
      <c r="C10168" t="s">
        <v>10540</v>
      </c>
      <c r="D10168">
        <v>0</v>
      </c>
      <c r="E10168">
        <v>184</v>
      </c>
    </row>
    <row r="10169" spans="1:5" hidden="1" x14ac:dyDescent="0.25">
      <c r="A10169">
        <v>591</v>
      </c>
      <c r="B10169" t="s">
        <v>247</v>
      </c>
      <c r="C10169" t="s">
        <v>10541</v>
      </c>
      <c r="D10169">
        <v>0</v>
      </c>
      <c r="E10169">
        <v>184</v>
      </c>
    </row>
    <row r="10170" spans="1:5" hidden="1" x14ac:dyDescent="0.25">
      <c r="A10170">
        <v>435</v>
      </c>
      <c r="B10170" t="s">
        <v>126</v>
      </c>
      <c r="C10170" t="s">
        <v>10542</v>
      </c>
      <c r="D10170">
        <v>0</v>
      </c>
      <c r="E10170">
        <v>184</v>
      </c>
    </row>
    <row r="10171" spans="1:5" hidden="1" x14ac:dyDescent="0.25">
      <c r="A10171">
        <v>609</v>
      </c>
      <c r="B10171" t="s">
        <v>10543</v>
      </c>
      <c r="C10171" t="s">
        <v>10544</v>
      </c>
      <c r="D10171">
        <v>0</v>
      </c>
      <c r="E10171">
        <v>184</v>
      </c>
    </row>
    <row r="10172" spans="1:5" hidden="1" x14ac:dyDescent="0.25">
      <c r="A10172">
        <v>1124</v>
      </c>
      <c r="B10172" t="s">
        <v>4923</v>
      </c>
      <c r="C10172" t="s">
        <v>10545</v>
      </c>
      <c r="D10172">
        <v>0</v>
      </c>
      <c r="E10172">
        <v>184</v>
      </c>
    </row>
    <row r="10173" spans="1:5" hidden="1" x14ac:dyDescent="0.25">
      <c r="A10173">
        <v>1871</v>
      </c>
      <c r="B10173" t="s">
        <v>373</v>
      </c>
      <c r="C10173" t="s">
        <v>10546</v>
      </c>
      <c r="D10173">
        <v>0</v>
      </c>
      <c r="E10173">
        <v>184</v>
      </c>
    </row>
    <row r="10174" spans="1:5" hidden="1" x14ac:dyDescent="0.25">
      <c r="A10174">
        <v>1828</v>
      </c>
      <c r="B10174" t="s">
        <v>4526</v>
      </c>
      <c r="C10174" t="s">
        <v>10547</v>
      </c>
      <c r="D10174">
        <v>0</v>
      </c>
      <c r="E10174">
        <v>184</v>
      </c>
    </row>
    <row r="10175" spans="1:5" hidden="1" x14ac:dyDescent="0.25">
      <c r="A10175">
        <v>513</v>
      </c>
      <c r="B10175" t="s">
        <v>61</v>
      </c>
      <c r="C10175" t="s">
        <v>10548</v>
      </c>
      <c r="D10175">
        <v>0</v>
      </c>
      <c r="E10175">
        <v>184</v>
      </c>
    </row>
    <row r="10176" spans="1:5" hidden="1" x14ac:dyDescent="0.25">
      <c r="A10176">
        <v>1559</v>
      </c>
      <c r="B10176" t="s">
        <v>1172</v>
      </c>
      <c r="C10176" t="s">
        <v>12871</v>
      </c>
      <c r="D10176">
        <v>0</v>
      </c>
      <c r="E10176">
        <v>0</v>
      </c>
    </row>
    <row r="10177" spans="1:5" hidden="1" x14ac:dyDescent="0.25">
      <c r="A10177">
        <v>1111</v>
      </c>
      <c r="B10177" t="s">
        <v>30</v>
      </c>
      <c r="C10177" t="s">
        <v>10549</v>
      </c>
      <c r="D10177">
        <v>0</v>
      </c>
      <c r="E10177">
        <v>184</v>
      </c>
    </row>
    <row r="10178" spans="1:5" hidden="1" x14ac:dyDescent="0.25">
      <c r="A10178">
        <v>1237</v>
      </c>
      <c r="B10178" t="s">
        <v>15</v>
      </c>
      <c r="C10178" t="s">
        <v>10550</v>
      </c>
      <c r="D10178">
        <v>0</v>
      </c>
      <c r="E10178">
        <v>184</v>
      </c>
    </row>
    <row r="10179" spans="1:5" hidden="1" x14ac:dyDescent="0.25">
      <c r="A10179">
        <v>301</v>
      </c>
      <c r="B10179" t="s">
        <v>1630</v>
      </c>
      <c r="C10179" t="s">
        <v>10551</v>
      </c>
      <c r="D10179">
        <v>0</v>
      </c>
      <c r="E10179">
        <v>184</v>
      </c>
    </row>
    <row r="10180" spans="1:5" hidden="1" x14ac:dyDescent="0.25">
      <c r="A10180">
        <v>136</v>
      </c>
      <c r="B10180" t="s">
        <v>170</v>
      </c>
      <c r="C10180" t="s">
        <v>10552</v>
      </c>
      <c r="D10180">
        <v>0</v>
      </c>
      <c r="E10180">
        <v>184</v>
      </c>
    </row>
    <row r="10181" spans="1:5" hidden="1" x14ac:dyDescent="0.25">
      <c r="A10181">
        <v>2115</v>
      </c>
      <c r="B10181" t="s">
        <v>35</v>
      </c>
      <c r="C10181" t="s">
        <v>10553</v>
      </c>
      <c r="D10181">
        <v>0</v>
      </c>
      <c r="E10181">
        <v>184</v>
      </c>
    </row>
    <row r="10182" spans="1:5" hidden="1" x14ac:dyDescent="0.25">
      <c r="A10182">
        <v>1541</v>
      </c>
      <c r="B10182" t="s">
        <v>955</v>
      </c>
      <c r="C10182" t="s">
        <v>10554</v>
      </c>
      <c r="D10182">
        <v>0</v>
      </c>
      <c r="E10182">
        <v>184</v>
      </c>
    </row>
    <row r="10183" spans="1:5" hidden="1" x14ac:dyDescent="0.25">
      <c r="A10183">
        <v>1464</v>
      </c>
      <c r="B10183" t="s">
        <v>55</v>
      </c>
      <c r="C10183" t="s">
        <v>10555</v>
      </c>
      <c r="D10183">
        <v>0</v>
      </c>
      <c r="E10183">
        <v>184</v>
      </c>
    </row>
    <row r="10184" spans="1:5" hidden="1" x14ac:dyDescent="0.25">
      <c r="A10184">
        <v>1237</v>
      </c>
      <c r="B10184" t="s">
        <v>15</v>
      </c>
      <c r="C10184" t="s">
        <v>10556</v>
      </c>
      <c r="D10184">
        <v>0</v>
      </c>
      <c r="E10184">
        <v>184</v>
      </c>
    </row>
    <row r="10185" spans="1:5" hidden="1" x14ac:dyDescent="0.25">
      <c r="A10185">
        <v>2236</v>
      </c>
      <c r="B10185" t="s">
        <v>90</v>
      </c>
      <c r="C10185" t="s">
        <v>10557</v>
      </c>
      <c r="D10185">
        <v>0</v>
      </c>
      <c r="E10185">
        <v>184</v>
      </c>
    </row>
    <row r="10186" spans="1:5" hidden="1" x14ac:dyDescent="0.25">
      <c r="A10186">
        <v>661</v>
      </c>
      <c r="B10186" t="s">
        <v>124</v>
      </c>
      <c r="C10186" t="s">
        <v>10558</v>
      </c>
      <c r="D10186">
        <v>0</v>
      </c>
      <c r="E10186">
        <v>184</v>
      </c>
    </row>
    <row r="10187" spans="1:5" hidden="1" x14ac:dyDescent="0.25">
      <c r="A10187">
        <v>790</v>
      </c>
      <c r="B10187" t="s">
        <v>942</v>
      </c>
      <c r="C10187" t="s">
        <v>10559</v>
      </c>
      <c r="D10187">
        <v>0</v>
      </c>
      <c r="E10187">
        <v>184</v>
      </c>
    </row>
    <row r="10188" spans="1:5" hidden="1" x14ac:dyDescent="0.25">
      <c r="A10188">
        <v>2115</v>
      </c>
      <c r="B10188" t="s">
        <v>35</v>
      </c>
      <c r="C10188" t="s">
        <v>10560</v>
      </c>
      <c r="D10188">
        <v>0</v>
      </c>
      <c r="E10188">
        <v>184</v>
      </c>
    </row>
    <row r="10189" spans="1:5" hidden="1" x14ac:dyDescent="0.25">
      <c r="A10189">
        <v>1050</v>
      </c>
      <c r="B10189" t="s">
        <v>2660</v>
      </c>
      <c r="C10189" t="s">
        <v>10561</v>
      </c>
      <c r="D10189">
        <v>0</v>
      </c>
      <c r="E10189">
        <v>184</v>
      </c>
    </row>
    <row r="10190" spans="1:5" hidden="1" x14ac:dyDescent="0.25">
      <c r="A10190">
        <v>2309</v>
      </c>
      <c r="B10190" t="s">
        <v>2404</v>
      </c>
      <c r="C10190" t="s">
        <v>10562</v>
      </c>
      <c r="D10190">
        <v>0</v>
      </c>
      <c r="E10190">
        <v>184</v>
      </c>
    </row>
    <row r="10191" spans="1:5" hidden="1" x14ac:dyDescent="0.25">
      <c r="A10191">
        <v>1253</v>
      </c>
      <c r="B10191" t="s">
        <v>205</v>
      </c>
      <c r="C10191" t="s">
        <v>10563</v>
      </c>
      <c r="D10191">
        <v>0</v>
      </c>
      <c r="E10191">
        <v>185</v>
      </c>
    </row>
    <row r="10192" spans="1:5" hidden="1" x14ac:dyDescent="0.25">
      <c r="A10192">
        <v>1669</v>
      </c>
      <c r="B10192" t="s">
        <v>176</v>
      </c>
      <c r="C10192" t="s">
        <v>10564</v>
      </c>
      <c r="D10192">
        <v>0</v>
      </c>
      <c r="E10192">
        <v>185</v>
      </c>
    </row>
    <row r="10193" spans="1:5" hidden="1" x14ac:dyDescent="0.25">
      <c r="A10193">
        <v>95</v>
      </c>
      <c r="B10193" t="s">
        <v>7399</v>
      </c>
      <c r="C10193" t="s">
        <v>10565</v>
      </c>
      <c r="D10193">
        <v>0</v>
      </c>
      <c r="E10193">
        <v>185</v>
      </c>
    </row>
    <row r="10194" spans="1:5" hidden="1" x14ac:dyDescent="0.25">
      <c r="A10194">
        <v>2236</v>
      </c>
      <c r="B10194" t="s">
        <v>90</v>
      </c>
      <c r="C10194" t="s">
        <v>10566</v>
      </c>
      <c r="D10194">
        <v>0</v>
      </c>
      <c r="E10194">
        <v>185</v>
      </c>
    </row>
    <row r="10195" spans="1:5" hidden="1" x14ac:dyDescent="0.25">
      <c r="A10195">
        <v>591</v>
      </c>
      <c r="B10195" t="s">
        <v>247</v>
      </c>
      <c r="C10195" t="s">
        <v>10567</v>
      </c>
      <c r="D10195">
        <v>0</v>
      </c>
      <c r="E10195">
        <v>185</v>
      </c>
    </row>
    <row r="10196" spans="1:5" hidden="1" x14ac:dyDescent="0.25">
      <c r="A10196">
        <v>1695</v>
      </c>
      <c r="B10196" t="s">
        <v>25</v>
      </c>
      <c r="C10196" t="s">
        <v>10568</v>
      </c>
      <c r="D10196">
        <v>0</v>
      </c>
      <c r="E10196">
        <v>185</v>
      </c>
    </row>
    <row r="10197" spans="1:5" hidden="1" x14ac:dyDescent="0.25">
      <c r="A10197">
        <v>1636</v>
      </c>
      <c r="B10197" t="s">
        <v>573</v>
      </c>
      <c r="C10197" t="s">
        <v>10569</v>
      </c>
      <c r="D10197">
        <v>0</v>
      </c>
      <c r="E10197">
        <v>185</v>
      </c>
    </row>
    <row r="10198" spans="1:5" hidden="1" x14ac:dyDescent="0.25">
      <c r="A10198">
        <v>459</v>
      </c>
      <c r="B10198" t="s">
        <v>556</v>
      </c>
      <c r="C10198" t="s">
        <v>10570</v>
      </c>
      <c r="D10198">
        <v>0</v>
      </c>
      <c r="E10198">
        <v>185</v>
      </c>
    </row>
    <row r="10199" spans="1:5" hidden="1" x14ac:dyDescent="0.25">
      <c r="A10199">
        <v>661</v>
      </c>
      <c r="B10199" t="s">
        <v>124</v>
      </c>
      <c r="C10199" t="s">
        <v>10571</v>
      </c>
      <c r="D10199">
        <v>0</v>
      </c>
      <c r="E10199">
        <v>185</v>
      </c>
    </row>
    <row r="10200" spans="1:5" hidden="1" x14ac:dyDescent="0.25">
      <c r="A10200">
        <v>2115</v>
      </c>
      <c r="B10200" t="s">
        <v>35</v>
      </c>
      <c r="C10200" t="s">
        <v>10572</v>
      </c>
      <c r="D10200">
        <v>0</v>
      </c>
      <c r="E10200">
        <v>185</v>
      </c>
    </row>
    <row r="10201" spans="1:5" hidden="1" x14ac:dyDescent="0.25">
      <c r="A10201">
        <v>2236</v>
      </c>
      <c r="B10201" t="s">
        <v>90</v>
      </c>
      <c r="C10201" t="s">
        <v>10573</v>
      </c>
      <c r="D10201">
        <v>0</v>
      </c>
      <c r="E10201">
        <v>185</v>
      </c>
    </row>
    <row r="10202" spans="1:5" hidden="1" x14ac:dyDescent="0.25">
      <c r="A10202">
        <v>2141</v>
      </c>
      <c r="B10202" t="s">
        <v>328</v>
      </c>
      <c r="C10202" t="s">
        <v>10574</v>
      </c>
      <c r="D10202">
        <v>0</v>
      </c>
      <c r="E10202">
        <v>185</v>
      </c>
    </row>
    <row r="10203" spans="1:5" hidden="1" x14ac:dyDescent="0.25">
      <c r="A10203">
        <v>1512</v>
      </c>
      <c r="B10203" t="s">
        <v>4035</v>
      </c>
      <c r="C10203" t="s">
        <v>10575</v>
      </c>
      <c r="D10203">
        <v>0</v>
      </c>
      <c r="E10203">
        <v>185</v>
      </c>
    </row>
    <row r="10204" spans="1:5" hidden="1" x14ac:dyDescent="0.25">
      <c r="A10204">
        <v>513</v>
      </c>
      <c r="B10204" t="s">
        <v>61</v>
      </c>
      <c r="C10204" t="s">
        <v>10576</v>
      </c>
      <c r="D10204">
        <v>0</v>
      </c>
      <c r="E10204">
        <v>185</v>
      </c>
    </row>
    <row r="10205" spans="1:5" hidden="1" x14ac:dyDescent="0.25">
      <c r="A10205">
        <v>2219</v>
      </c>
      <c r="B10205" t="s">
        <v>396</v>
      </c>
      <c r="C10205" t="s">
        <v>10577</v>
      </c>
      <c r="D10205">
        <v>0</v>
      </c>
      <c r="E10205">
        <v>185</v>
      </c>
    </row>
    <row r="10206" spans="1:5" hidden="1" x14ac:dyDescent="0.25">
      <c r="A10206">
        <v>2182</v>
      </c>
      <c r="B10206" t="s">
        <v>113</v>
      </c>
      <c r="C10206" t="s">
        <v>10578</v>
      </c>
      <c r="D10206">
        <v>0</v>
      </c>
      <c r="E10206">
        <v>185</v>
      </c>
    </row>
    <row r="10207" spans="1:5" hidden="1" x14ac:dyDescent="0.25">
      <c r="A10207">
        <v>75</v>
      </c>
      <c r="B10207" t="s">
        <v>5</v>
      </c>
      <c r="C10207" t="s">
        <v>10579</v>
      </c>
      <c r="D10207">
        <v>0</v>
      </c>
      <c r="E10207">
        <v>185</v>
      </c>
    </row>
    <row r="10208" spans="1:5" hidden="1" x14ac:dyDescent="0.25">
      <c r="A10208">
        <v>1111</v>
      </c>
      <c r="B10208" t="s">
        <v>30</v>
      </c>
      <c r="C10208" t="s">
        <v>10580</v>
      </c>
      <c r="D10208">
        <v>0</v>
      </c>
      <c r="E10208">
        <v>185</v>
      </c>
    </row>
    <row r="10209" spans="1:5" hidden="1" x14ac:dyDescent="0.25">
      <c r="A10209">
        <v>1025</v>
      </c>
      <c r="B10209" t="s">
        <v>413</v>
      </c>
      <c r="C10209" t="s">
        <v>10581</v>
      </c>
      <c r="D10209">
        <v>0</v>
      </c>
      <c r="E10209">
        <v>185</v>
      </c>
    </row>
    <row r="10210" spans="1:5" hidden="1" x14ac:dyDescent="0.25">
      <c r="A10210">
        <v>765</v>
      </c>
      <c r="B10210" t="s">
        <v>752</v>
      </c>
      <c r="C10210" t="s">
        <v>10582</v>
      </c>
      <c r="D10210">
        <v>0</v>
      </c>
      <c r="E10210">
        <v>185</v>
      </c>
    </row>
    <row r="10211" spans="1:5" hidden="1" x14ac:dyDescent="0.25">
      <c r="A10211">
        <v>1889</v>
      </c>
      <c r="B10211" t="s">
        <v>180</v>
      </c>
      <c r="C10211" t="s">
        <v>10583</v>
      </c>
      <c r="D10211">
        <v>0</v>
      </c>
      <c r="E10211">
        <v>185</v>
      </c>
    </row>
    <row r="10212" spans="1:5" hidden="1" x14ac:dyDescent="0.25">
      <c r="A10212">
        <v>1968</v>
      </c>
      <c r="B10212" t="s">
        <v>849</v>
      </c>
      <c r="C10212" t="s">
        <v>10584</v>
      </c>
      <c r="D10212">
        <v>0</v>
      </c>
      <c r="E10212">
        <v>185</v>
      </c>
    </row>
    <row r="10213" spans="1:5" hidden="1" x14ac:dyDescent="0.25">
      <c r="A10213">
        <v>275</v>
      </c>
      <c r="B10213" t="s">
        <v>33</v>
      </c>
      <c r="C10213" t="s">
        <v>10585</v>
      </c>
      <c r="D10213">
        <v>0</v>
      </c>
      <c r="E10213">
        <v>185</v>
      </c>
    </row>
    <row r="10214" spans="1:5" hidden="1" x14ac:dyDescent="0.25">
      <c r="A10214">
        <v>1889</v>
      </c>
      <c r="B10214" t="s">
        <v>180</v>
      </c>
      <c r="C10214" t="s">
        <v>12872</v>
      </c>
      <c r="D10214">
        <v>0</v>
      </c>
      <c r="E10214">
        <v>0</v>
      </c>
    </row>
    <row r="10215" spans="1:5" hidden="1" x14ac:dyDescent="0.25">
      <c r="A10215">
        <v>1111</v>
      </c>
      <c r="B10215" t="s">
        <v>30</v>
      </c>
      <c r="C10215" t="s">
        <v>10586</v>
      </c>
      <c r="D10215">
        <v>0</v>
      </c>
      <c r="E10215">
        <v>186</v>
      </c>
    </row>
    <row r="10216" spans="1:5" hidden="1" x14ac:dyDescent="0.25">
      <c r="A10216">
        <v>2212</v>
      </c>
      <c r="B10216" t="s">
        <v>11</v>
      </c>
      <c r="C10216" t="s">
        <v>10587</v>
      </c>
      <c r="D10216">
        <v>0</v>
      </c>
      <c r="E10216">
        <v>186</v>
      </c>
    </row>
    <row r="10217" spans="1:5" hidden="1" x14ac:dyDescent="0.25">
      <c r="A10217">
        <v>690</v>
      </c>
      <c r="B10217" t="s">
        <v>1441</v>
      </c>
      <c r="C10217" t="s">
        <v>10588</v>
      </c>
      <c r="D10217">
        <v>0</v>
      </c>
      <c r="E10217">
        <v>186</v>
      </c>
    </row>
    <row r="10218" spans="1:5" hidden="1" x14ac:dyDescent="0.25">
      <c r="A10218">
        <v>1111</v>
      </c>
      <c r="B10218" t="s">
        <v>30</v>
      </c>
      <c r="C10218" t="s">
        <v>12873</v>
      </c>
      <c r="D10218">
        <v>0</v>
      </c>
      <c r="E10218">
        <v>0</v>
      </c>
    </row>
    <row r="10219" spans="1:5" hidden="1" x14ac:dyDescent="0.25">
      <c r="A10219">
        <v>2209</v>
      </c>
      <c r="B10219" t="s">
        <v>101</v>
      </c>
      <c r="C10219" t="s">
        <v>10589</v>
      </c>
      <c r="D10219">
        <v>0</v>
      </c>
      <c r="E10219">
        <v>186</v>
      </c>
    </row>
    <row r="10220" spans="1:5" hidden="1" x14ac:dyDescent="0.25">
      <c r="A10220">
        <v>332</v>
      </c>
      <c r="B10220" t="s">
        <v>717</v>
      </c>
      <c r="C10220" t="s">
        <v>10590</v>
      </c>
      <c r="D10220">
        <v>0</v>
      </c>
      <c r="E10220">
        <v>186</v>
      </c>
    </row>
    <row r="10221" spans="1:5" hidden="1" x14ac:dyDescent="0.25">
      <c r="A10221">
        <v>797</v>
      </c>
      <c r="B10221" t="s">
        <v>631</v>
      </c>
      <c r="C10221" t="s">
        <v>10591</v>
      </c>
      <c r="D10221">
        <v>0</v>
      </c>
      <c r="E10221">
        <v>186</v>
      </c>
    </row>
    <row r="10222" spans="1:5" hidden="1" x14ac:dyDescent="0.25">
      <c r="A10222">
        <v>289</v>
      </c>
      <c r="B10222" t="s">
        <v>272</v>
      </c>
      <c r="C10222" t="s">
        <v>10592</v>
      </c>
      <c r="D10222">
        <v>0</v>
      </c>
      <c r="E10222">
        <v>186</v>
      </c>
    </row>
    <row r="10223" spans="1:5" hidden="1" x14ac:dyDescent="0.25">
      <c r="A10223">
        <v>261</v>
      </c>
      <c r="B10223" t="s">
        <v>40</v>
      </c>
      <c r="C10223" t="s">
        <v>10593</v>
      </c>
      <c r="D10223">
        <v>0</v>
      </c>
      <c r="E10223">
        <v>186</v>
      </c>
    </row>
    <row r="10224" spans="1:5" hidden="1" x14ac:dyDescent="0.25">
      <c r="A10224">
        <v>2115</v>
      </c>
      <c r="B10224" t="s">
        <v>35</v>
      </c>
      <c r="C10224" t="s">
        <v>10594</v>
      </c>
      <c r="D10224">
        <v>0</v>
      </c>
      <c r="E10224">
        <v>186</v>
      </c>
    </row>
    <row r="10225" spans="1:5" hidden="1" x14ac:dyDescent="0.25">
      <c r="A10225">
        <v>793</v>
      </c>
      <c r="B10225" t="s">
        <v>981</v>
      </c>
      <c r="C10225" t="s">
        <v>10595</v>
      </c>
      <c r="D10225">
        <v>0</v>
      </c>
      <c r="E10225">
        <v>186</v>
      </c>
    </row>
    <row r="10226" spans="1:5" hidden="1" x14ac:dyDescent="0.25">
      <c r="A10226">
        <v>2115</v>
      </c>
      <c r="B10226" t="s">
        <v>35</v>
      </c>
      <c r="C10226" t="s">
        <v>10596</v>
      </c>
      <c r="D10226">
        <v>0</v>
      </c>
      <c r="E10226">
        <v>186</v>
      </c>
    </row>
    <row r="10227" spans="1:5" hidden="1" x14ac:dyDescent="0.25">
      <c r="A10227">
        <v>2219</v>
      </c>
      <c r="B10227" t="s">
        <v>396</v>
      </c>
      <c r="C10227" t="s">
        <v>10597</v>
      </c>
      <c r="D10227">
        <v>0</v>
      </c>
      <c r="E10227">
        <v>186</v>
      </c>
    </row>
    <row r="10228" spans="1:5" hidden="1" x14ac:dyDescent="0.25">
      <c r="A10228">
        <v>1781</v>
      </c>
      <c r="B10228" t="s">
        <v>331</v>
      </c>
      <c r="C10228" t="s">
        <v>10598</v>
      </c>
      <c r="D10228">
        <v>0</v>
      </c>
      <c r="E10228">
        <v>186</v>
      </c>
    </row>
    <row r="10229" spans="1:5" hidden="1" x14ac:dyDescent="0.25">
      <c r="A10229">
        <v>966</v>
      </c>
      <c r="B10229" t="s">
        <v>6482</v>
      </c>
      <c r="C10229" t="s">
        <v>10599</v>
      </c>
      <c r="D10229">
        <v>0</v>
      </c>
      <c r="E10229">
        <v>186</v>
      </c>
    </row>
    <row r="10230" spans="1:5" hidden="1" x14ac:dyDescent="0.25">
      <c r="A10230">
        <v>961</v>
      </c>
      <c r="B10230" t="s">
        <v>152</v>
      </c>
      <c r="C10230" t="s">
        <v>10600</v>
      </c>
      <c r="D10230">
        <v>0</v>
      </c>
      <c r="E10230">
        <v>186</v>
      </c>
    </row>
    <row r="10231" spans="1:5" hidden="1" x14ac:dyDescent="0.25">
      <c r="A10231">
        <v>2226</v>
      </c>
      <c r="B10231" t="s">
        <v>2444</v>
      </c>
      <c r="C10231" t="s">
        <v>10601</v>
      </c>
      <c r="D10231">
        <v>0</v>
      </c>
      <c r="E10231">
        <v>186</v>
      </c>
    </row>
    <row r="10232" spans="1:5" hidden="1" x14ac:dyDescent="0.25">
      <c r="A10232">
        <v>2219</v>
      </c>
      <c r="B10232" t="s">
        <v>396</v>
      </c>
      <c r="C10232" t="s">
        <v>10602</v>
      </c>
      <c r="D10232">
        <v>0</v>
      </c>
      <c r="E10232">
        <v>186</v>
      </c>
    </row>
    <row r="10233" spans="1:5" hidden="1" x14ac:dyDescent="0.25">
      <c r="A10233">
        <v>2212</v>
      </c>
      <c r="B10233" t="s">
        <v>11</v>
      </c>
      <c r="C10233" t="s">
        <v>10603</v>
      </c>
      <c r="D10233">
        <v>0</v>
      </c>
      <c r="E10233">
        <v>186</v>
      </c>
    </row>
    <row r="10234" spans="1:5" hidden="1" x14ac:dyDescent="0.25">
      <c r="A10234">
        <v>1954</v>
      </c>
      <c r="B10234" t="s">
        <v>83</v>
      </c>
      <c r="C10234" t="s">
        <v>10604</v>
      </c>
      <c r="D10234">
        <v>0</v>
      </c>
      <c r="E10234">
        <v>186</v>
      </c>
    </row>
    <row r="10235" spans="1:5" hidden="1" x14ac:dyDescent="0.25">
      <c r="A10235">
        <v>1860</v>
      </c>
      <c r="B10235" t="s">
        <v>348</v>
      </c>
      <c r="C10235" t="s">
        <v>10605</v>
      </c>
      <c r="D10235">
        <v>0</v>
      </c>
      <c r="E10235">
        <v>186</v>
      </c>
    </row>
    <row r="10236" spans="1:5" hidden="1" x14ac:dyDescent="0.25">
      <c r="A10236">
        <v>500</v>
      </c>
      <c r="B10236" t="s">
        <v>278</v>
      </c>
      <c r="C10236" t="s">
        <v>10606</v>
      </c>
      <c r="D10236">
        <v>0</v>
      </c>
      <c r="E10236">
        <v>186</v>
      </c>
    </row>
    <row r="10237" spans="1:5" hidden="1" x14ac:dyDescent="0.25">
      <c r="A10237">
        <v>587</v>
      </c>
      <c r="B10237" t="s">
        <v>289</v>
      </c>
      <c r="C10237" t="s">
        <v>10607</v>
      </c>
      <c r="D10237">
        <v>0</v>
      </c>
      <c r="E10237">
        <v>187</v>
      </c>
    </row>
    <row r="10238" spans="1:5" hidden="1" x14ac:dyDescent="0.25">
      <c r="A10238">
        <v>846</v>
      </c>
      <c r="B10238" t="s">
        <v>344</v>
      </c>
      <c r="C10238" t="s">
        <v>10608</v>
      </c>
      <c r="D10238">
        <v>0</v>
      </c>
      <c r="E10238">
        <v>187</v>
      </c>
    </row>
    <row r="10239" spans="1:5" hidden="1" x14ac:dyDescent="0.25">
      <c r="A10239">
        <v>754</v>
      </c>
      <c r="B10239" t="s">
        <v>1242</v>
      </c>
      <c r="C10239" t="s">
        <v>10609</v>
      </c>
      <c r="D10239">
        <v>0</v>
      </c>
      <c r="E10239">
        <v>187</v>
      </c>
    </row>
    <row r="10240" spans="1:5" hidden="1" x14ac:dyDescent="0.25">
      <c r="A10240">
        <v>1253</v>
      </c>
      <c r="B10240" t="s">
        <v>205</v>
      </c>
      <c r="C10240" t="s">
        <v>10610</v>
      </c>
      <c r="D10240">
        <v>0</v>
      </c>
      <c r="E10240">
        <v>187</v>
      </c>
    </row>
    <row r="10241" spans="1:5" hidden="1" x14ac:dyDescent="0.25">
      <c r="A10241">
        <v>958</v>
      </c>
      <c r="B10241" t="s">
        <v>1561</v>
      </c>
      <c r="C10241" t="s">
        <v>10611</v>
      </c>
      <c r="D10241">
        <v>0</v>
      </c>
      <c r="E10241">
        <v>187</v>
      </c>
    </row>
    <row r="10242" spans="1:5" hidden="1" x14ac:dyDescent="0.25">
      <c r="A10242">
        <v>212</v>
      </c>
      <c r="B10242" t="s">
        <v>111</v>
      </c>
      <c r="C10242" t="s">
        <v>10612</v>
      </c>
      <c r="D10242">
        <v>0</v>
      </c>
      <c r="E10242">
        <v>187</v>
      </c>
    </row>
    <row r="10243" spans="1:5" hidden="1" x14ac:dyDescent="0.25">
      <c r="A10243">
        <v>1068</v>
      </c>
      <c r="B10243" t="s">
        <v>595</v>
      </c>
      <c r="C10243" t="s">
        <v>10613</v>
      </c>
      <c r="D10243">
        <v>0</v>
      </c>
      <c r="E10243">
        <v>187</v>
      </c>
    </row>
    <row r="10244" spans="1:5" hidden="1" x14ac:dyDescent="0.25">
      <c r="A10244">
        <v>2226</v>
      </c>
      <c r="B10244" t="s">
        <v>2444</v>
      </c>
      <c r="C10244" t="s">
        <v>10614</v>
      </c>
      <c r="D10244">
        <v>0</v>
      </c>
      <c r="E10244">
        <v>187</v>
      </c>
    </row>
    <row r="10245" spans="1:5" hidden="1" x14ac:dyDescent="0.25">
      <c r="A10245">
        <v>661</v>
      </c>
      <c r="B10245" t="s">
        <v>124</v>
      </c>
      <c r="C10245" t="s">
        <v>10615</v>
      </c>
      <c r="D10245">
        <v>0</v>
      </c>
      <c r="E10245">
        <v>187</v>
      </c>
    </row>
    <row r="10246" spans="1:5" hidden="1" x14ac:dyDescent="0.25">
      <c r="A10246">
        <v>48</v>
      </c>
      <c r="B10246" t="s">
        <v>3526</v>
      </c>
      <c r="C10246" t="s">
        <v>10616</v>
      </c>
      <c r="D10246">
        <v>0</v>
      </c>
      <c r="E10246">
        <v>187</v>
      </c>
    </row>
    <row r="10247" spans="1:5" hidden="1" x14ac:dyDescent="0.25">
      <c r="A10247">
        <v>1871</v>
      </c>
      <c r="B10247" t="s">
        <v>373</v>
      </c>
      <c r="C10247" t="s">
        <v>10617</v>
      </c>
      <c r="D10247">
        <v>0</v>
      </c>
      <c r="E10247">
        <v>187</v>
      </c>
    </row>
    <row r="10248" spans="1:5" hidden="1" x14ac:dyDescent="0.25">
      <c r="A10248">
        <v>1369</v>
      </c>
      <c r="B10248" t="s">
        <v>2633</v>
      </c>
      <c r="C10248" t="s">
        <v>10618</v>
      </c>
      <c r="D10248">
        <v>0</v>
      </c>
      <c r="E10248">
        <v>187</v>
      </c>
    </row>
    <row r="10249" spans="1:5" hidden="1" x14ac:dyDescent="0.25">
      <c r="A10249">
        <v>2316</v>
      </c>
      <c r="B10249" t="s">
        <v>42</v>
      </c>
      <c r="C10249" t="s">
        <v>10619</v>
      </c>
      <c r="D10249">
        <v>0</v>
      </c>
      <c r="E10249">
        <v>187</v>
      </c>
    </row>
    <row r="10250" spans="1:5" hidden="1" x14ac:dyDescent="0.25">
      <c r="A10250">
        <v>1237</v>
      </c>
      <c r="B10250" t="s">
        <v>15</v>
      </c>
      <c r="C10250" t="s">
        <v>10620</v>
      </c>
      <c r="D10250">
        <v>0</v>
      </c>
      <c r="E10250">
        <v>187</v>
      </c>
    </row>
    <row r="10251" spans="1:5" hidden="1" x14ac:dyDescent="0.25">
      <c r="A10251">
        <v>136</v>
      </c>
      <c r="B10251" t="s">
        <v>170</v>
      </c>
      <c r="C10251" t="s">
        <v>10621</v>
      </c>
      <c r="D10251">
        <v>0</v>
      </c>
      <c r="E10251">
        <v>187</v>
      </c>
    </row>
    <row r="10252" spans="1:5" hidden="1" x14ac:dyDescent="0.25">
      <c r="A10252">
        <v>2142</v>
      </c>
      <c r="B10252" t="s">
        <v>156</v>
      </c>
      <c r="C10252" t="s">
        <v>10622</v>
      </c>
      <c r="D10252">
        <v>0</v>
      </c>
      <c r="E10252">
        <v>187</v>
      </c>
    </row>
    <row r="10253" spans="1:5" hidden="1" x14ac:dyDescent="0.25">
      <c r="A10253">
        <v>75</v>
      </c>
      <c r="B10253" t="s">
        <v>5</v>
      </c>
      <c r="C10253" t="s">
        <v>10623</v>
      </c>
      <c r="D10253">
        <v>0</v>
      </c>
      <c r="E10253">
        <v>187</v>
      </c>
    </row>
    <row r="10254" spans="1:5" hidden="1" x14ac:dyDescent="0.25">
      <c r="A10254">
        <v>1804</v>
      </c>
      <c r="B10254" t="s">
        <v>115</v>
      </c>
      <c r="C10254" t="s">
        <v>10624</v>
      </c>
      <c r="D10254">
        <v>0</v>
      </c>
      <c r="E10254">
        <v>187</v>
      </c>
    </row>
    <row r="10255" spans="1:5" hidden="1" x14ac:dyDescent="0.25">
      <c r="A10255">
        <v>513</v>
      </c>
      <c r="B10255" t="s">
        <v>61</v>
      </c>
      <c r="C10255" t="s">
        <v>10625</v>
      </c>
      <c r="D10255">
        <v>0</v>
      </c>
      <c r="E10255">
        <v>187</v>
      </c>
    </row>
    <row r="10256" spans="1:5" hidden="1" x14ac:dyDescent="0.25">
      <c r="A10256">
        <v>1237</v>
      </c>
      <c r="B10256" t="s">
        <v>15</v>
      </c>
      <c r="C10256" t="s">
        <v>10626</v>
      </c>
      <c r="D10256">
        <v>0</v>
      </c>
      <c r="E10256">
        <v>187</v>
      </c>
    </row>
    <row r="10257" spans="1:5" hidden="1" x14ac:dyDescent="0.25">
      <c r="A10257">
        <v>2176</v>
      </c>
      <c r="B10257" t="s">
        <v>66</v>
      </c>
      <c r="C10257" t="s">
        <v>10627</v>
      </c>
      <c r="D10257">
        <v>0</v>
      </c>
      <c r="E10257">
        <v>187</v>
      </c>
    </row>
    <row r="10258" spans="1:5" hidden="1" x14ac:dyDescent="0.25">
      <c r="A10258">
        <v>513</v>
      </c>
      <c r="B10258" t="s">
        <v>61</v>
      </c>
      <c r="C10258" t="s">
        <v>10628</v>
      </c>
      <c r="D10258">
        <v>0</v>
      </c>
      <c r="E10258">
        <v>187</v>
      </c>
    </row>
    <row r="10259" spans="1:5" hidden="1" x14ac:dyDescent="0.25">
      <c r="A10259">
        <v>75</v>
      </c>
      <c r="B10259" t="s">
        <v>5</v>
      </c>
      <c r="C10259" t="s">
        <v>10629</v>
      </c>
      <c r="D10259">
        <v>0</v>
      </c>
      <c r="E10259">
        <v>187</v>
      </c>
    </row>
    <row r="10260" spans="1:5" hidden="1" x14ac:dyDescent="0.25">
      <c r="A10260">
        <v>2218</v>
      </c>
      <c r="B10260" t="s">
        <v>350</v>
      </c>
      <c r="C10260" t="s">
        <v>10630</v>
      </c>
      <c r="D10260">
        <v>0</v>
      </c>
      <c r="E10260">
        <v>187</v>
      </c>
    </row>
    <row r="10261" spans="1:5" hidden="1" x14ac:dyDescent="0.25">
      <c r="A10261">
        <v>1419</v>
      </c>
      <c r="B10261" t="s">
        <v>78</v>
      </c>
      <c r="C10261" t="s">
        <v>10631</v>
      </c>
      <c r="D10261">
        <v>0</v>
      </c>
      <c r="E10261">
        <v>187</v>
      </c>
    </row>
    <row r="10262" spans="1:5" hidden="1" x14ac:dyDescent="0.25">
      <c r="A10262">
        <v>385</v>
      </c>
      <c r="B10262" t="s">
        <v>10632</v>
      </c>
      <c r="C10262" t="s">
        <v>10633</v>
      </c>
      <c r="D10262">
        <v>0</v>
      </c>
      <c r="E10262">
        <v>187</v>
      </c>
    </row>
    <row r="10263" spans="1:5" hidden="1" x14ac:dyDescent="0.25">
      <c r="A10263">
        <v>1111</v>
      </c>
      <c r="B10263" t="s">
        <v>30</v>
      </c>
      <c r="C10263" t="s">
        <v>10634</v>
      </c>
      <c r="D10263">
        <v>0</v>
      </c>
      <c r="E10263">
        <v>187</v>
      </c>
    </row>
    <row r="10264" spans="1:5" hidden="1" x14ac:dyDescent="0.25">
      <c r="A10264">
        <v>1954</v>
      </c>
      <c r="B10264" t="s">
        <v>83</v>
      </c>
      <c r="C10264" t="s">
        <v>10635</v>
      </c>
      <c r="D10264">
        <v>0</v>
      </c>
      <c r="E10264">
        <v>187</v>
      </c>
    </row>
    <row r="10265" spans="1:5" hidden="1" x14ac:dyDescent="0.25">
      <c r="A10265">
        <v>1018</v>
      </c>
      <c r="B10265" t="s">
        <v>1154</v>
      </c>
      <c r="C10265" t="s">
        <v>10636</v>
      </c>
      <c r="D10265">
        <v>0</v>
      </c>
      <c r="E10265">
        <v>187</v>
      </c>
    </row>
    <row r="10266" spans="1:5" hidden="1" x14ac:dyDescent="0.25">
      <c r="A10266">
        <v>513</v>
      </c>
      <c r="B10266" t="s">
        <v>61</v>
      </c>
      <c r="C10266" t="s">
        <v>10637</v>
      </c>
      <c r="D10266">
        <v>0</v>
      </c>
      <c r="E10266">
        <v>187</v>
      </c>
    </row>
    <row r="10267" spans="1:5" hidden="1" x14ac:dyDescent="0.25">
      <c r="A10267">
        <v>2310</v>
      </c>
      <c r="B10267" t="s">
        <v>829</v>
      </c>
      <c r="C10267" t="s">
        <v>10638</v>
      </c>
      <c r="D10267">
        <v>0</v>
      </c>
      <c r="E10267">
        <v>187</v>
      </c>
    </row>
    <row r="10268" spans="1:5" hidden="1" x14ac:dyDescent="0.25">
      <c r="A10268">
        <v>275</v>
      </c>
      <c r="B10268" t="s">
        <v>33</v>
      </c>
      <c r="C10268" t="s">
        <v>10639</v>
      </c>
      <c r="D10268">
        <v>0</v>
      </c>
      <c r="E10268">
        <v>187</v>
      </c>
    </row>
    <row r="10269" spans="1:5" hidden="1" x14ac:dyDescent="0.25">
      <c r="A10269">
        <v>1505</v>
      </c>
      <c r="B10269" t="s">
        <v>224</v>
      </c>
      <c r="C10269" t="s">
        <v>10640</v>
      </c>
      <c r="D10269">
        <v>0</v>
      </c>
      <c r="E10269">
        <v>188</v>
      </c>
    </row>
    <row r="10270" spans="1:5" hidden="1" x14ac:dyDescent="0.25">
      <c r="A10270">
        <v>513</v>
      </c>
      <c r="B10270" t="s">
        <v>61</v>
      </c>
      <c r="C10270" t="s">
        <v>12874</v>
      </c>
      <c r="D10270">
        <v>0</v>
      </c>
      <c r="E10270">
        <v>0</v>
      </c>
    </row>
    <row r="10271" spans="1:5" hidden="1" x14ac:dyDescent="0.25">
      <c r="A10271">
        <v>1476</v>
      </c>
      <c r="B10271" t="s">
        <v>1784</v>
      </c>
      <c r="C10271" t="s">
        <v>10641</v>
      </c>
      <c r="D10271">
        <v>0</v>
      </c>
      <c r="E10271">
        <v>188</v>
      </c>
    </row>
    <row r="10272" spans="1:5" hidden="1" x14ac:dyDescent="0.25">
      <c r="A10272">
        <v>1040</v>
      </c>
      <c r="B10272" t="s">
        <v>1898</v>
      </c>
      <c r="C10272" t="s">
        <v>10642</v>
      </c>
      <c r="D10272">
        <v>0</v>
      </c>
      <c r="E10272">
        <v>188</v>
      </c>
    </row>
    <row r="10273" spans="1:5" hidden="1" x14ac:dyDescent="0.25">
      <c r="A10273">
        <v>2283</v>
      </c>
      <c r="B10273" t="s">
        <v>618</v>
      </c>
      <c r="C10273" t="s">
        <v>10643</v>
      </c>
      <c r="D10273">
        <v>0</v>
      </c>
      <c r="E10273">
        <v>188</v>
      </c>
    </row>
    <row r="10274" spans="1:5" hidden="1" x14ac:dyDescent="0.25">
      <c r="A10274">
        <v>772</v>
      </c>
      <c r="B10274" t="s">
        <v>740</v>
      </c>
      <c r="C10274" t="s">
        <v>10644</v>
      </c>
      <c r="D10274">
        <v>0</v>
      </c>
      <c r="E10274">
        <v>188</v>
      </c>
    </row>
    <row r="10275" spans="1:5" hidden="1" x14ac:dyDescent="0.25">
      <c r="A10275">
        <v>1778</v>
      </c>
      <c r="B10275" t="s">
        <v>1904</v>
      </c>
      <c r="C10275" t="s">
        <v>10645</v>
      </c>
      <c r="D10275">
        <v>0</v>
      </c>
      <c r="E10275">
        <v>188</v>
      </c>
    </row>
    <row r="10276" spans="1:5" hidden="1" x14ac:dyDescent="0.25">
      <c r="A10276">
        <v>757</v>
      </c>
      <c r="B10276" t="s">
        <v>1900</v>
      </c>
      <c r="C10276" t="s">
        <v>10646</v>
      </c>
      <c r="D10276">
        <v>0</v>
      </c>
      <c r="E10276">
        <v>188</v>
      </c>
    </row>
    <row r="10277" spans="1:5" hidden="1" x14ac:dyDescent="0.25">
      <c r="A10277">
        <v>1111</v>
      </c>
      <c r="B10277" t="s">
        <v>30</v>
      </c>
      <c r="C10277" t="s">
        <v>10647</v>
      </c>
      <c r="D10277">
        <v>0</v>
      </c>
      <c r="E10277">
        <v>188</v>
      </c>
    </row>
    <row r="10278" spans="1:5" hidden="1" x14ac:dyDescent="0.25">
      <c r="A10278">
        <v>2176</v>
      </c>
      <c r="B10278" t="s">
        <v>66</v>
      </c>
      <c r="C10278" t="s">
        <v>10648</v>
      </c>
      <c r="D10278">
        <v>0</v>
      </c>
      <c r="E10278">
        <v>188</v>
      </c>
    </row>
    <row r="10279" spans="1:5" hidden="1" x14ac:dyDescent="0.25">
      <c r="A10279">
        <v>1928</v>
      </c>
      <c r="B10279" t="s">
        <v>765</v>
      </c>
      <c r="C10279" t="s">
        <v>10649</v>
      </c>
      <c r="D10279">
        <v>0</v>
      </c>
      <c r="E10279">
        <v>188</v>
      </c>
    </row>
    <row r="10280" spans="1:5" hidden="1" x14ac:dyDescent="0.25">
      <c r="A10280">
        <v>2227</v>
      </c>
      <c r="B10280" t="s">
        <v>10650</v>
      </c>
      <c r="C10280" t="s">
        <v>10651</v>
      </c>
      <c r="D10280">
        <v>0</v>
      </c>
      <c r="E10280">
        <v>188</v>
      </c>
    </row>
    <row r="10281" spans="1:5" hidden="1" x14ac:dyDescent="0.25">
      <c r="A10281">
        <v>2176</v>
      </c>
      <c r="B10281" t="s">
        <v>66</v>
      </c>
      <c r="C10281" t="s">
        <v>10652</v>
      </c>
      <c r="D10281">
        <v>0</v>
      </c>
      <c r="E10281">
        <v>188</v>
      </c>
    </row>
    <row r="10282" spans="1:5" hidden="1" x14ac:dyDescent="0.25">
      <c r="A10282">
        <v>685</v>
      </c>
      <c r="B10282" t="s">
        <v>10193</v>
      </c>
      <c r="C10282" t="s">
        <v>10653</v>
      </c>
      <c r="D10282">
        <v>0</v>
      </c>
      <c r="E10282">
        <v>188</v>
      </c>
    </row>
    <row r="10283" spans="1:5" hidden="1" x14ac:dyDescent="0.25">
      <c r="A10283">
        <v>893</v>
      </c>
      <c r="B10283" t="s">
        <v>80</v>
      </c>
      <c r="C10283" t="s">
        <v>10654</v>
      </c>
      <c r="D10283">
        <v>0</v>
      </c>
      <c r="E10283">
        <v>188</v>
      </c>
    </row>
    <row r="10284" spans="1:5" hidden="1" x14ac:dyDescent="0.25">
      <c r="A10284">
        <v>1111</v>
      </c>
      <c r="B10284" t="s">
        <v>30</v>
      </c>
      <c r="C10284" t="s">
        <v>10655</v>
      </c>
      <c r="D10284">
        <v>0</v>
      </c>
      <c r="E10284">
        <v>188</v>
      </c>
    </row>
    <row r="10285" spans="1:5" hidden="1" x14ac:dyDescent="0.25">
      <c r="A10285">
        <v>1700</v>
      </c>
      <c r="B10285" t="s">
        <v>625</v>
      </c>
      <c r="C10285" t="s">
        <v>10656</v>
      </c>
      <c r="D10285">
        <v>0</v>
      </c>
      <c r="E10285">
        <v>188</v>
      </c>
    </row>
    <row r="10286" spans="1:5" hidden="1" x14ac:dyDescent="0.25">
      <c r="A10286">
        <v>1167</v>
      </c>
      <c r="B10286" t="s">
        <v>1190</v>
      </c>
      <c r="C10286" t="s">
        <v>10657</v>
      </c>
      <c r="D10286">
        <v>0</v>
      </c>
      <c r="E10286">
        <v>188</v>
      </c>
    </row>
    <row r="10287" spans="1:5" hidden="1" x14ac:dyDescent="0.25">
      <c r="A10287">
        <v>382</v>
      </c>
      <c r="B10287" t="s">
        <v>9</v>
      </c>
      <c r="C10287" t="s">
        <v>10658</v>
      </c>
      <c r="D10287">
        <v>0</v>
      </c>
      <c r="E10287">
        <v>188</v>
      </c>
    </row>
    <row r="10288" spans="1:5" hidden="1" x14ac:dyDescent="0.25">
      <c r="A10288">
        <v>1111</v>
      </c>
      <c r="B10288" t="s">
        <v>30</v>
      </c>
      <c r="C10288" t="s">
        <v>10659</v>
      </c>
      <c r="D10288">
        <v>0</v>
      </c>
      <c r="E10288">
        <v>188</v>
      </c>
    </row>
    <row r="10289" spans="1:5" hidden="1" x14ac:dyDescent="0.25">
      <c r="A10289">
        <v>2115</v>
      </c>
      <c r="B10289" t="s">
        <v>35</v>
      </c>
      <c r="C10289" t="s">
        <v>10660</v>
      </c>
      <c r="D10289">
        <v>0</v>
      </c>
      <c r="E10289">
        <v>188</v>
      </c>
    </row>
    <row r="10290" spans="1:5" hidden="1" x14ac:dyDescent="0.25">
      <c r="A10290">
        <v>1876</v>
      </c>
      <c r="B10290" t="s">
        <v>57</v>
      </c>
      <c r="C10290" t="s">
        <v>10661</v>
      </c>
      <c r="D10290">
        <v>0</v>
      </c>
      <c r="E10290">
        <v>188</v>
      </c>
    </row>
    <row r="10291" spans="1:5" hidden="1" x14ac:dyDescent="0.25">
      <c r="A10291">
        <v>2294</v>
      </c>
      <c r="B10291" t="s">
        <v>71</v>
      </c>
      <c r="C10291" t="s">
        <v>10662</v>
      </c>
      <c r="D10291">
        <v>0</v>
      </c>
      <c r="E10291">
        <v>188</v>
      </c>
    </row>
    <row r="10292" spans="1:5" hidden="1" x14ac:dyDescent="0.25">
      <c r="A10292">
        <v>1535</v>
      </c>
      <c r="B10292" t="s">
        <v>2439</v>
      </c>
      <c r="C10292" t="s">
        <v>10663</v>
      </c>
      <c r="D10292">
        <v>0</v>
      </c>
      <c r="E10292">
        <v>188</v>
      </c>
    </row>
    <row r="10293" spans="1:5" hidden="1" x14ac:dyDescent="0.25">
      <c r="A10293">
        <v>2115</v>
      </c>
      <c r="B10293" t="s">
        <v>35</v>
      </c>
      <c r="C10293" t="s">
        <v>10664</v>
      </c>
      <c r="D10293">
        <v>0</v>
      </c>
      <c r="E10293">
        <v>188</v>
      </c>
    </row>
    <row r="10294" spans="1:5" hidden="1" x14ac:dyDescent="0.25">
      <c r="A10294">
        <v>1669</v>
      </c>
      <c r="B10294" t="s">
        <v>176</v>
      </c>
      <c r="C10294" t="e">
        <f>-¿Qué? -dijo el Jaguar, deteniéndose y mirando a Alberto a los Ojos- ¿Qué cosa? -¿Qué cosa qué? -¿El Esclavo denunció al Serrano Cava? -bajo las vendas, las pupilas del Jaguar centelleaban</f>
        <v>#NAME?</v>
      </c>
      <c r="D10294">
        <v>0</v>
      </c>
      <c r="E10294">
        <v>188</v>
      </c>
    </row>
    <row r="10295" spans="1:5" hidden="1" x14ac:dyDescent="0.25">
      <c r="A10295">
        <v>1237</v>
      </c>
      <c r="B10295" t="s">
        <v>15</v>
      </c>
      <c r="C10295" t="s">
        <v>10665</v>
      </c>
      <c r="D10295">
        <v>0</v>
      </c>
      <c r="E10295">
        <v>188</v>
      </c>
    </row>
    <row r="10296" spans="1:5" hidden="1" x14ac:dyDescent="0.25">
      <c r="A10296">
        <v>1697</v>
      </c>
      <c r="B10296" t="s">
        <v>163</v>
      </c>
      <c r="C10296" t="s">
        <v>10666</v>
      </c>
      <c r="D10296">
        <v>0</v>
      </c>
      <c r="E10296">
        <v>188</v>
      </c>
    </row>
    <row r="10297" spans="1:5" hidden="1" x14ac:dyDescent="0.25">
      <c r="A10297">
        <v>95</v>
      </c>
      <c r="B10297" t="s">
        <v>7399</v>
      </c>
      <c r="C10297" t="s">
        <v>10667</v>
      </c>
      <c r="D10297">
        <v>0</v>
      </c>
      <c r="E10297">
        <v>189</v>
      </c>
    </row>
    <row r="10298" spans="1:5" hidden="1" x14ac:dyDescent="0.25">
      <c r="A10298">
        <v>1253</v>
      </c>
      <c r="B10298" t="s">
        <v>205</v>
      </c>
      <c r="C10298" t="s">
        <v>10668</v>
      </c>
      <c r="D10298">
        <v>0</v>
      </c>
      <c r="E10298">
        <v>189</v>
      </c>
    </row>
    <row r="10299" spans="1:5" hidden="1" x14ac:dyDescent="0.25">
      <c r="A10299">
        <v>212</v>
      </c>
      <c r="B10299" t="s">
        <v>111</v>
      </c>
      <c r="C10299" t="s">
        <v>10669</v>
      </c>
      <c r="D10299">
        <v>0</v>
      </c>
      <c r="E10299">
        <v>189</v>
      </c>
    </row>
    <row r="10300" spans="1:5" hidden="1" x14ac:dyDescent="0.25">
      <c r="A10300">
        <v>1253</v>
      </c>
      <c r="B10300" t="s">
        <v>205</v>
      </c>
      <c r="C10300" t="s">
        <v>10670</v>
      </c>
      <c r="D10300">
        <v>0</v>
      </c>
      <c r="E10300">
        <v>189</v>
      </c>
    </row>
    <row r="10301" spans="1:5" hidden="1" x14ac:dyDescent="0.25">
      <c r="A10301">
        <v>1271</v>
      </c>
      <c r="B10301" t="s">
        <v>1254</v>
      </c>
      <c r="C10301" t="s">
        <v>10671</v>
      </c>
      <c r="D10301">
        <v>0</v>
      </c>
      <c r="E10301">
        <v>189</v>
      </c>
    </row>
    <row r="10302" spans="1:5" hidden="1" x14ac:dyDescent="0.25">
      <c r="A10302">
        <v>1267</v>
      </c>
      <c r="B10302" t="s">
        <v>1206</v>
      </c>
      <c r="C10302" t="s">
        <v>10672</v>
      </c>
      <c r="D10302">
        <v>0</v>
      </c>
      <c r="E10302">
        <v>189</v>
      </c>
    </row>
    <row r="10303" spans="1:5" hidden="1" x14ac:dyDescent="0.25">
      <c r="A10303">
        <v>2115</v>
      </c>
      <c r="B10303" t="s">
        <v>35</v>
      </c>
      <c r="C10303" t="s">
        <v>10673</v>
      </c>
      <c r="D10303">
        <v>0</v>
      </c>
      <c r="E10303">
        <v>189</v>
      </c>
    </row>
    <row r="10304" spans="1:5" hidden="1" x14ac:dyDescent="0.25">
      <c r="A10304">
        <v>96</v>
      </c>
      <c r="B10304" t="s">
        <v>310</v>
      </c>
      <c r="C10304" t="s">
        <v>10674</v>
      </c>
      <c r="D10304">
        <v>0</v>
      </c>
      <c r="E10304">
        <v>189</v>
      </c>
    </row>
    <row r="10305" spans="1:5" hidden="1" x14ac:dyDescent="0.25">
      <c r="A10305">
        <v>846</v>
      </c>
      <c r="B10305" t="s">
        <v>344</v>
      </c>
      <c r="C10305" t="s">
        <v>10675</v>
      </c>
      <c r="D10305">
        <v>0</v>
      </c>
      <c r="E10305">
        <v>189</v>
      </c>
    </row>
    <row r="10306" spans="1:5" hidden="1" x14ac:dyDescent="0.25">
      <c r="A10306">
        <v>754</v>
      </c>
      <c r="B10306" t="s">
        <v>1242</v>
      </c>
      <c r="C10306" t="s">
        <v>10676</v>
      </c>
      <c r="D10306">
        <v>0</v>
      </c>
      <c r="E10306">
        <v>189</v>
      </c>
    </row>
    <row r="10307" spans="1:5" hidden="1" x14ac:dyDescent="0.25">
      <c r="A10307">
        <v>187</v>
      </c>
      <c r="B10307" t="s">
        <v>708</v>
      </c>
      <c r="C10307" t="s">
        <v>10677</v>
      </c>
      <c r="D10307">
        <v>0</v>
      </c>
      <c r="E10307">
        <v>189</v>
      </c>
    </row>
    <row r="10308" spans="1:5" hidden="1" x14ac:dyDescent="0.25">
      <c r="A10308">
        <v>1355</v>
      </c>
      <c r="B10308" t="s">
        <v>449</v>
      </c>
      <c r="C10308" t="s">
        <v>10678</v>
      </c>
      <c r="D10308">
        <v>0</v>
      </c>
      <c r="E10308">
        <v>189</v>
      </c>
    </row>
    <row r="10309" spans="1:5" hidden="1" x14ac:dyDescent="0.25">
      <c r="A10309">
        <v>432</v>
      </c>
      <c r="B10309" t="s">
        <v>815</v>
      </c>
      <c r="C10309" t="s">
        <v>10679</v>
      </c>
      <c r="D10309">
        <v>0</v>
      </c>
      <c r="E10309">
        <v>189</v>
      </c>
    </row>
    <row r="10310" spans="1:5" hidden="1" x14ac:dyDescent="0.25">
      <c r="A10310">
        <v>217</v>
      </c>
      <c r="B10310" t="s">
        <v>10680</v>
      </c>
      <c r="C10310" t="s">
        <v>10681</v>
      </c>
      <c r="D10310">
        <v>0</v>
      </c>
      <c r="E10310">
        <v>189</v>
      </c>
    </row>
    <row r="10311" spans="1:5" hidden="1" x14ac:dyDescent="0.25">
      <c r="A10311">
        <v>232</v>
      </c>
      <c r="B10311" t="s">
        <v>1501</v>
      </c>
      <c r="C10311" t="s">
        <v>10682</v>
      </c>
      <c r="D10311">
        <v>0</v>
      </c>
      <c r="E10311">
        <v>189</v>
      </c>
    </row>
    <row r="10312" spans="1:5" hidden="1" x14ac:dyDescent="0.25">
      <c r="A10312">
        <v>342</v>
      </c>
      <c r="B10312" t="s">
        <v>9734</v>
      </c>
      <c r="C10312" t="s">
        <v>10683</v>
      </c>
      <c r="D10312">
        <v>0</v>
      </c>
      <c r="E10312">
        <v>189</v>
      </c>
    </row>
    <row r="10313" spans="1:5" hidden="1" x14ac:dyDescent="0.25">
      <c r="A10313">
        <v>1392</v>
      </c>
      <c r="B10313" t="s">
        <v>1843</v>
      </c>
      <c r="C10313" t="s">
        <v>10684</v>
      </c>
      <c r="D10313">
        <v>0</v>
      </c>
      <c r="E10313">
        <v>189</v>
      </c>
    </row>
    <row r="10314" spans="1:5" hidden="1" x14ac:dyDescent="0.25">
      <c r="A10314">
        <v>35</v>
      </c>
      <c r="B10314" t="s">
        <v>7630</v>
      </c>
      <c r="C10314" t="s">
        <v>10685</v>
      </c>
      <c r="D10314">
        <v>0</v>
      </c>
      <c r="E10314">
        <v>189</v>
      </c>
    </row>
    <row r="10315" spans="1:5" hidden="1" x14ac:dyDescent="0.25">
      <c r="A10315">
        <v>1467</v>
      </c>
      <c r="B10315" t="s">
        <v>428</v>
      </c>
      <c r="C10315" t="s">
        <v>10686</v>
      </c>
      <c r="D10315">
        <v>0</v>
      </c>
      <c r="E10315">
        <v>189</v>
      </c>
    </row>
    <row r="10316" spans="1:5" hidden="1" x14ac:dyDescent="0.25">
      <c r="A10316">
        <v>1046</v>
      </c>
      <c r="B10316" t="s">
        <v>136</v>
      </c>
      <c r="C10316" t="s">
        <v>10687</v>
      </c>
      <c r="D10316">
        <v>0</v>
      </c>
      <c r="E10316">
        <v>189</v>
      </c>
    </row>
    <row r="10317" spans="1:5" hidden="1" x14ac:dyDescent="0.25">
      <c r="A10317">
        <v>513</v>
      </c>
      <c r="B10317" t="s">
        <v>61</v>
      </c>
      <c r="C10317" t="s">
        <v>10688</v>
      </c>
      <c r="D10317">
        <v>0</v>
      </c>
      <c r="E10317">
        <v>189</v>
      </c>
    </row>
    <row r="10318" spans="1:5" hidden="1" x14ac:dyDescent="0.25">
      <c r="A10318">
        <v>1667</v>
      </c>
      <c r="B10318" t="s">
        <v>4553</v>
      </c>
      <c r="C10318" t="s">
        <v>10689</v>
      </c>
      <c r="D10318">
        <v>0</v>
      </c>
      <c r="E10318">
        <v>189</v>
      </c>
    </row>
    <row r="10319" spans="1:5" hidden="1" x14ac:dyDescent="0.25">
      <c r="A10319">
        <v>1871</v>
      </c>
      <c r="B10319" t="s">
        <v>373</v>
      </c>
      <c r="C10319" t="s">
        <v>10690</v>
      </c>
      <c r="D10319">
        <v>0</v>
      </c>
      <c r="E10319">
        <v>190</v>
      </c>
    </row>
    <row r="10320" spans="1:5" hidden="1" x14ac:dyDescent="0.25">
      <c r="A10320">
        <v>184</v>
      </c>
      <c r="B10320" t="s">
        <v>2331</v>
      </c>
      <c r="C10320" t="s">
        <v>10691</v>
      </c>
      <c r="D10320">
        <v>0</v>
      </c>
      <c r="E10320">
        <v>190</v>
      </c>
    </row>
    <row r="10321" spans="1:5" hidden="1" x14ac:dyDescent="0.25">
      <c r="A10321">
        <v>1672</v>
      </c>
      <c r="B10321" t="s">
        <v>1603</v>
      </c>
      <c r="C10321" t="s">
        <v>10692</v>
      </c>
      <c r="D10321">
        <v>0</v>
      </c>
      <c r="E10321">
        <v>190</v>
      </c>
    </row>
    <row r="10322" spans="1:5" hidden="1" x14ac:dyDescent="0.25">
      <c r="A10322">
        <v>1889</v>
      </c>
      <c r="B10322" t="s">
        <v>180</v>
      </c>
      <c r="C10322" t="s">
        <v>10693</v>
      </c>
      <c r="D10322">
        <v>0</v>
      </c>
      <c r="E10322">
        <v>190</v>
      </c>
    </row>
    <row r="10323" spans="1:5" hidden="1" x14ac:dyDescent="0.25">
      <c r="A10323">
        <v>1815</v>
      </c>
      <c r="B10323" t="s">
        <v>7709</v>
      </c>
      <c r="C10323" t="s">
        <v>10694</v>
      </c>
      <c r="D10323">
        <v>0</v>
      </c>
      <c r="E10323">
        <v>190</v>
      </c>
    </row>
    <row r="10324" spans="1:5" hidden="1" x14ac:dyDescent="0.25">
      <c r="A10324">
        <v>2115</v>
      </c>
      <c r="B10324" t="s">
        <v>35</v>
      </c>
      <c r="C10324" t="s">
        <v>10695</v>
      </c>
      <c r="D10324">
        <v>0</v>
      </c>
      <c r="E10324">
        <v>190</v>
      </c>
    </row>
    <row r="10325" spans="1:5" hidden="1" x14ac:dyDescent="0.25">
      <c r="A10325">
        <v>846</v>
      </c>
      <c r="B10325" t="s">
        <v>344</v>
      </c>
      <c r="C10325" t="s">
        <v>10696</v>
      </c>
      <c r="D10325">
        <v>0</v>
      </c>
      <c r="E10325">
        <v>190</v>
      </c>
    </row>
    <row r="10326" spans="1:5" hidden="1" x14ac:dyDescent="0.25">
      <c r="A10326">
        <v>2236</v>
      </c>
      <c r="B10326" t="s">
        <v>90</v>
      </c>
      <c r="C10326" t="s">
        <v>10697</v>
      </c>
      <c r="D10326">
        <v>0</v>
      </c>
      <c r="E10326">
        <v>190</v>
      </c>
    </row>
    <row r="10327" spans="1:5" hidden="1" x14ac:dyDescent="0.25">
      <c r="A10327">
        <v>1505</v>
      </c>
      <c r="B10327" t="s">
        <v>224</v>
      </c>
      <c r="C10327" t="s">
        <v>10698</v>
      </c>
      <c r="D10327">
        <v>0</v>
      </c>
      <c r="E10327">
        <v>190</v>
      </c>
    </row>
    <row r="10328" spans="1:5" hidden="1" x14ac:dyDescent="0.25">
      <c r="A10328">
        <v>293</v>
      </c>
      <c r="B10328" t="s">
        <v>313</v>
      </c>
      <c r="C10328" t="s">
        <v>10699</v>
      </c>
      <c r="D10328">
        <v>0</v>
      </c>
      <c r="E10328">
        <v>190</v>
      </c>
    </row>
    <row r="10329" spans="1:5" hidden="1" x14ac:dyDescent="0.25">
      <c r="A10329">
        <v>1871</v>
      </c>
      <c r="B10329" t="s">
        <v>373</v>
      </c>
      <c r="C10329" t="s">
        <v>10700</v>
      </c>
      <c r="D10329">
        <v>0</v>
      </c>
      <c r="E10329">
        <v>190</v>
      </c>
    </row>
    <row r="10330" spans="1:5" hidden="1" x14ac:dyDescent="0.25">
      <c r="A10330">
        <v>1254</v>
      </c>
      <c r="B10330" t="s">
        <v>1916</v>
      </c>
      <c r="C10330" t="s">
        <v>10701</v>
      </c>
      <c r="D10330">
        <v>0</v>
      </c>
      <c r="E10330">
        <v>190</v>
      </c>
    </row>
    <row r="10331" spans="1:5" hidden="1" x14ac:dyDescent="0.25">
      <c r="A10331">
        <v>551</v>
      </c>
      <c r="B10331" t="s">
        <v>2861</v>
      </c>
      <c r="C10331" t="s">
        <v>10702</v>
      </c>
      <c r="D10331">
        <v>0</v>
      </c>
      <c r="E10331">
        <v>190</v>
      </c>
    </row>
    <row r="10332" spans="1:5" hidden="1" x14ac:dyDescent="0.25">
      <c r="A10332">
        <v>319</v>
      </c>
      <c r="B10332" t="s">
        <v>150</v>
      </c>
      <c r="C10332" t="s">
        <v>10703</v>
      </c>
      <c r="D10332">
        <v>0</v>
      </c>
      <c r="E10332">
        <v>190</v>
      </c>
    </row>
    <row r="10333" spans="1:5" hidden="1" x14ac:dyDescent="0.25">
      <c r="A10333">
        <v>1414</v>
      </c>
      <c r="B10333" t="s">
        <v>533</v>
      </c>
      <c r="C10333" t="s">
        <v>10704</v>
      </c>
      <c r="D10333">
        <v>0</v>
      </c>
      <c r="E10333">
        <v>190</v>
      </c>
    </row>
    <row r="10334" spans="1:5" hidden="1" x14ac:dyDescent="0.25">
      <c r="A10334">
        <v>661</v>
      </c>
      <c r="B10334" t="s">
        <v>124</v>
      </c>
      <c r="C10334" t="s">
        <v>10705</v>
      </c>
      <c r="D10334">
        <v>0</v>
      </c>
      <c r="E10334">
        <v>190</v>
      </c>
    </row>
    <row r="10335" spans="1:5" hidden="1" x14ac:dyDescent="0.25">
      <c r="A10335">
        <v>1964</v>
      </c>
      <c r="B10335" t="s">
        <v>342</v>
      </c>
      <c r="C10335" t="s">
        <v>10706</v>
      </c>
      <c r="D10335">
        <v>0</v>
      </c>
      <c r="E10335">
        <v>190</v>
      </c>
    </row>
    <row r="10336" spans="1:5" hidden="1" x14ac:dyDescent="0.25">
      <c r="A10336">
        <v>1860</v>
      </c>
      <c r="B10336" t="s">
        <v>348</v>
      </c>
      <c r="C10336" t="s">
        <v>10707</v>
      </c>
      <c r="D10336">
        <v>0</v>
      </c>
      <c r="E10336">
        <v>190</v>
      </c>
    </row>
    <row r="10337" spans="1:5" hidden="1" x14ac:dyDescent="0.25">
      <c r="A10337">
        <v>153</v>
      </c>
      <c r="B10337" t="s">
        <v>523</v>
      </c>
      <c r="C10337" t="s">
        <v>10708</v>
      </c>
      <c r="D10337">
        <v>0</v>
      </c>
      <c r="E10337">
        <v>190</v>
      </c>
    </row>
    <row r="10338" spans="1:5" hidden="1" x14ac:dyDescent="0.25">
      <c r="A10338">
        <v>1111</v>
      </c>
      <c r="B10338" t="s">
        <v>30</v>
      </c>
      <c r="C10338" t="s">
        <v>10709</v>
      </c>
      <c r="D10338">
        <v>0</v>
      </c>
      <c r="E10338">
        <v>190</v>
      </c>
    </row>
    <row r="10339" spans="1:5" hidden="1" x14ac:dyDescent="0.25">
      <c r="A10339">
        <v>893</v>
      </c>
      <c r="B10339" t="s">
        <v>80</v>
      </c>
      <c r="C10339" t="s">
        <v>10710</v>
      </c>
      <c r="D10339">
        <v>0</v>
      </c>
      <c r="E10339">
        <v>190</v>
      </c>
    </row>
    <row r="10340" spans="1:5" hidden="1" x14ac:dyDescent="0.25">
      <c r="A10340">
        <v>2115</v>
      </c>
      <c r="B10340" t="s">
        <v>35</v>
      </c>
      <c r="C10340" t="s">
        <v>10711</v>
      </c>
      <c r="D10340">
        <v>0</v>
      </c>
      <c r="E10340">
        <v>190</v>
      </c>
    </row>
    <row r="10341" spans="1:5" hidden="1" x14ac:dyDescent="0.25">
      <c r="A10341">
        <v>1954</v>
      </c>
      <c r="B10341" t="s">
        <v>83</v>
      </c>
      <c r="C10341" t="s">
        <v>10712</v>
      </c>
      <c r="D10341">
        <v>0</v>
      </c>
      <c r="E10341">
        <v>190</v>
      </c>
    </row>
    <row r="10342" spans="1:5" hidden="1" x14ac:dyDescent="0.25">
      <c r="A10342">
        <v>1450</v>
      </c>
      <c r="B10342" t="s">
        <v>241</v>
      </c>
      <c r="C10342" t="s">
        <v>10713</v>
      </c>
      <c r="D10342">
        <v>0</v>
      </c>
      <c r="E10342">
        <v>190</v>
      </c>
    </row>
    <row r="10343" spans="1:5" hidden="1" x14ac:dyDescent="0.25">
      <c r="A10343">
        <v>1111</v>
      </c>
      <c r="B10343" t="s">
        <v>30</v>
      </c>
      <c r="C10343" t="s">
        <v>10714</v>
      </c>
      <c r="D10343">
        <v>0</v>
      </c>
      <c r="E10343">
        <v>190</v>
      </c>
    </row>
    <row r="10344" spans="1:5" hidden="1" x14ac:dyDescent="0.25">
      <c r="A10344">
        <v>2115</v>
      </c>
      <c r="B10344" t="s">
        <v>35</v>
      </c>
      <c r="C10344" t="s">
        <v>10715</v>
      </c>
      <c r="D10344">
        <v>0</v>
      </c>
      <c r="E10344">
        <v>191</v>
      </c>
    </row>
    <row r="10345" spans="1:5" hidden="1" x14ac:dyDescent="0.25">
      <c r="A10345">
        <v>2219</v>
      </c>
      <c r="B10345" t="s">
        <v>396</v>
      </c>
      <c r="C10345" t="s">
        <v>10716</v>
      </c>
      <c r="D10345">
        <v>0</v>
      </c>
      <c r="E10345">
        <v>191</v>
      </c>
    </row>
    <row r="10346" spans="1:5" hidden="1" x14ac:dyDescent="0.25">
      <c r="A10346">
        <v>790</v>
      </c>
      <c r="B10346" t="s">
        <v>942</v>
      </c>
      <c r="C10346" t="s">
        <v>10717</v>
      </c>
      <c r="D10346">
        <v>0</v>
      </c>
      <c r="E10346">
        <v>191</v>
      </c>
    </row>
    <row r="10347" spans="1:5" hidden="1" x14ac:dyDescent="0.25">
      <c r="A10347">
        <v>1111</v>
      </c>
      <c r="B10347" t="s">
        <v>30</v>
      </c>
      <c r="C10347" t="s">
        <v>10718</v>
      </c>
      <c r="D10347">
        <v>0</v>
      </c>
      <c r="E10347">
        <v>191</v>
      </c>
    </row>
    <row r="10348" spans="1:5" hidden="1" x14ac:dyDescent="0.25">
      <c r="A10348">
        <v>898</v>
      </c>
      <c r="B10348" t="s">
        <v>421</v>
      </c>
      <c r="C10348" t="s">
        <v>10719</v>
      </c>
      <c r="D10348">
        <v>0</v>
      </c>
      <c r="E10348">
        <v>191</v>
      </c>
    </row>
    <row r="10349" spans="1:5" hidden="1" x14ac:dyDescent="0.25">
      <c r="A10349">
        <v>261</v>
      </c>
      <c r="B10349" t="s">
        <v>40</v>
      </c>
      <c r="C10349" t="s">
        <v>10720</v>
      </c>
      <c r="D10349">
        <v>0</v>
      </c>
      <c r="E10349">
        <v>191</v>
      </c>
    </row>
    <row r="10350" spans="1:5" hidden="1" x14ac:dyDescent="0.25">
      <c r="A10350">
        <v>2115</v>
      </c>
      <c r="B10350" t="s">
        <v>35</v>
      </c>
      <c r="C10350" t="s">
        <v>10721</v>
      </c>
      <c r="D10350">
        <v>0</v>
      </c>
      <c r="E10350">
        <v>191</v>
      </c>
    </row>
    <row r="10351" spans="1:5" hidden="1" x14ac:dyDescent="0.25">
      <c r="A10351">
        <v>127</v>
      </c>
      <c r="B10351" t="s">
        <v>8910</v>
      </c>
      <c r="C10351" t="s">
        <v>10722</v>
      </c>
      <c r="D10351">
        <v>0</v>
      </c>
      <c r="E10351">
        <v>191</v>
      </c>
    </row>
    <row r="10352" spans="1:5" hidden="1" x14ac:dyDescent="0.25">
      <c r="A10352">
        <v>513</v>
      </c>
      <c r="B10352" t="s">
        <v>61</v>
      </c>
      <c r="C10352" t="s">
        <v>10723</v>
      </c>
      <c r="D10352">
        <v>0</v>
      </c>
      <c r="E10352">
        <v>191</v>
      </c>
    </row>
    <row r="10353" spans="1:5" hidden="1" x14ac:dyDescent="0.25">
      <c r="A10353">
        <v>2241</v>
      </c>
      <c r="B10353" t="s">
        <v>5608</v>
      </c>
      <c r="C10353" t="s">
        <v>10724</v>
      </c>
      <c r="D10353">
        <v>0</v>
      </c>
      <c r="E10353">
        <v>191</v>
      </c>
    </row>
    <row r="10354" spans="1:5" hidden="1" x14ac:dyDescent="0.25">
      <c r="A10354">
        <v>2236</v>
      </c>
      <c r="B10354" t="s">
        <v>90</v>
      </c>
      <c r="C10354" t="s">
        <v>10725</v>
      </c>
      <c r="D10354">
        <v>0</v>
      </c>
      <c r="E10354">
        <v>191</v>
      </c>
    </row>
    <row r="10355" spans="1:5" hidden="1" x14ac:dyDescent="0.25">
      <c r="A10355">
        <v>636</v>
      </c>
      <c r="B10355" t="s">
        <v>296</v>
      </c>
      <c r="C10355" t="s">
        <v>10726</v>
      </c>
      <c r="D10355">
        <v>0</v>
      </c>
      <c r="E10355">
        <v>191</v>
      </c>
    </row>
    <row r="10356" spans="1:5" hidden="1" x14ac:dyDescent="0.25">
      <c r="A10356">
        <v>435</v>
      </c>
      <c r="B10356" t="s">
        <v>126</v>
      </c>
      <c r="C10356" t="s">
        <v>10727</v>
      </c>
      <c r="D10356">
        <v>0</v>
      </c>
      <c r="E10356">
        <v>191</v>
      </c>
    </row>
    <row r="10357" spans="1:5" hidden="1" x14ac:dyDescent="0.25">
      <c r="A10357">
        <v>1253</v>
      </c>
      <c r="B10357" t="s">
        <v>205</v>
      </c>
      <c r="C10357" t="s">
        <v>10728</v>
      </c>
      <c r="D10357">
        <v>0</v>
      </c>
      <c r="E10357">
        <v>191</v>
      </c>
    </row>
    <row r="10358" spans="1:5" hidden="1" x14ac:dyDescent="0.25">
      <c r="A10358">
        <v>2226</v>
      </c>
      <c r="B10358" t="s">
        <v>2444</v>
      </c>
      <c r="C10358" t="s">
        <v>10729</v>
      </c>
      <c r="D10358">
        <v>0</v>
      </c>
      <c r="E10358">
        <v>191</v>
      </c>
    </row>
    <row r="10359" spans="1:5" hidden="1" x14ac:dyDescent="0.25">
      <c r="A10359">
        <v>2294</v>
      </c>
      <c r="B10359" t="s">
        <v>71</v>
      </c>
      <c r="C10359" t="s">
        <v>10730</v>
      </c>
      <c r="D10359">
        <v>0</v>
      </c>
      <c r="E10359">
        <v>191</v>
      </c>
    </row>
    <row r="10360" spans="1:5" hidden="1" x14ac:dyDescent="0.25">
      <c r="A10360">
        <v>1450</v>
      </c>
      <c r="B10360" t="s">
        <v>241</v>
      </c>
      <c r="C10360" t="s">
        <v>10731</v>
      </c>
      <c r="D10360">
        <v>0</v>
      </c>
      <c r="E10360">
        <v>191</v>
      </c>
    </row>
    <row r="10361" spans="1:5" hidden="1" x14ac:dyDescent="0.25">
      <c r="A10361">
        <v>2294</v>
      </c>
      <c r="B10361" t="s">
        <v>71</v>
      </c>
      <c r="C10361" t="s">
        <v>10732</v>
      </c>
      <c r="D10361">
        <v>0</v>
      </c>
      <c r="E10361">
        <v>191</v>
      </c>
    </row>
    <row r="10362" spans="1:5" hidden="1" x14ac:dyDescent="0.25">
      <c r="A10362">
        <v>893</v>
      </c>
      <c r="B10362" t="s">
        <v>80</v>
      </c>
      <c r="C10362" t="s">
        <v>10733</v>
      </c>
      <c r="D10362">
        <v>0</v>
      </c>
      <c r="E10362">
        <v>191</v>
      </c>
    </row>
    <row r="10363" spans="1:5" hidden="1" x14ac:dyDescent="0.25">
      <c r="A10363">
        <v>345</v>
      </c>
      <c r="B10363" t="s">
        <v>356</v>
      </c>
      <c r="C10363" t="s">
        <v>10734</v>
      </c>
      <c r="D10363">
        <v>0</v>
      </c>
      <c r="E10363">
        <v>192</v>
      </c>
    </row>
    <row r="10364" spans="1:5" hidden="1" x14ac:dyDescent="0.25">
      <c r="A10364">
        <v>2316</v>
      </c>
      <c r="B10364" t="s">
        <v>42</v>
      </c>
      <c r="C10364" t="s">
        <v>10735</v>
      </c>
      <c r="D10364">
        <v>0</v>
      </c>
      <c r="E10364">
        <v>192</v>
      </c>
    </row>
    <row r="10365" spans="1:5" hidden="1" x14ac:dyDescent="0.25">
      <c r="A10365">
        <v>39</v>
      </c>
      <c r="B10365" t="s">
        <v>3226</v>
      </c>
      <c r="C10365" t="s">
        <v>10736</v>
      </c>
      <c r="D10365">
        <v>0</v>
      </c>
      <c r="E10365">
        <v>192</v>
      </c>
    </row>
    <row r="10366" spans="1:5" hidden="1" x14ac:dyDescent="0.25">
      <c r="A10366">
        <v>2115</v>
      </c>
      <c r="B10366" t="s">
        <v>35</v>
      </c>
      <c r="C10366" t="s">
        <v>10737</v>
      </c>
      <c r="D10366">
        <v>0</v>
      </c>
      <c r="E10366">
        <v>192</v>
      </c>
    </row>
    <row r="10367" spans="1:5" hidden="1" x14ac:dyDescent="0.25">
      <c r="A10367">
        <v>634</v>
      </c>
      <c r="B10367" t="s">
        <v>5863</v>
      </c>
      <c r="C10367" t="s">
        <v>10738</v>
      </c>
      <c r="D10367">
        <v>0</v>
      </c>
      <c r="E10367">
        <v>192</v>
      </c>
    </row>
    <row r="10368" spans="1:5" hidden="1" x14ac:dyDescent="0.25">
      <c r="A10368">
        <v>1441</v>
      </c>
      <c r="B10368" t="s">
        <v>2247</v>
      </c>
      <c r="C10368" t="s">
        <v>10739</v>
      </c>
      <c r="D10368">
        <v>0</v>
      </c>
      <c r="E10368">
        <v>192</v>
      </c>
    </row>
    <row r="10369" spans="1:5" hidden="1" x14ac:dyDescent="0.25">
      <c r="A10369">
        <v>2300</v>
      </c>
      <c r="B10369" t="s">
        <v>2232</v>
      </c>
      <c r="C10369" t="s">
        <v>10740</v>
      </c>
      <c r="D10369">
        <v>0</v>
      </c>
      <c r="E10369">
        <v>192</v>
      </c>
    </row>
    <row r="10370" spans="1:5" hidden="1" x14ac:dyDescent="0.25">
      <c r="A10370">
        <v>846</v>
      </c>
      <c r="B10370" t="s">
        <v>344</v>
      </c>
      <c r="C10370" t="s">
        <v>10741</v>
      </c>
      <c r="D10370">
        <v>0</v>
      </c>
      <c r="E10370">
        <v>192</v>
      </c>
    </row>
    <row r="10371" spans="1:5" hidden="1" x14ac:dyDescent="0.25">
      <c r="A10371">
        <v>529</v>
      </c>
      <c r="B10371" t="s">
        <v>3437</v>
      </c>
      <c r="C10371" t="s">
        <v>10742</v>
      </c>
      <c r="D10371">
        <v>0</v>
      </c>
      <c r="E10371">
        <v>192</v>
      </c>
    </row>
    <row r="10372" spans="1:5" hidden="1" x14ac:dyDescent="0.25">
      <c r="A10372">
        <v>1936</v>
      </c>
      <c r="B10372" t="s">
        <v>8186</v>
      </c>
      <c r="C10372" t="s">
        <v>10743</v>
      </c>
      <c r="D10372">
        <v>0</v>
      </c>
      <c r="E10372">
        <v>192</v>
      </c>
    </row>
    <row r="10373" spans="1:5" hidden="1" x14ac:dyDescent="0.25">
      <c r="A10373">
        <v>75</v>
      </c>
      <c r="B10373" t="s">
        <v>5</v>
      </c>
      <c r="C10373" t="s">
        <v>10744</v>
      </c>
      <c r="D10373">
        <v>0</v>
      </c>
      <c r="E10373">
        <v>192</v>
      </c>
    </row>
    <row r="10374" spans="1:5" hidden="1" x14ac:dyDescent="0.25">
      <c r="A10374">
        <v>1429</v>
      </c>
      <c r="B10374" t="s">
        <v>637</v>
      </c>
      <c r="C10374" t="s">
        <v>10745</v>
      </c>
      <c r="D10374">
        <v>0</v>
      </c>
      <c r="E10374">
        <v>192</v>
      </c>
    </row>
    <row r="10375" spans="1:5" hidden="1" x14ac:dyDescent="0.25">
      <c r="A10375">
        <v>1025</v>
      </c>
      <c r="B10375" t="s">
        <v>413</v>
      </c>
      <c r="C10375" t="s">
        <v>10746</v>
      </c>
      <c r="D10375">
        <v>0</v>
      </c>
      <c r="E10375">
        <v>192</v>
      </c>
    </row>
    <row r="10376" spans="1:5" hidden="1" x14ac:dyDescent="0.25">
      <c r="A10376">
        <v>75</v>
      </c>
      <c r="B10376" t="s">
        <v>5</v>
      </c>
      <c r="C10376" t="s">
        <v>10747</v>
      </c>
      <c r="D10376">
        <v>0</v>
      </c>
      <c r="E10376">
        <v>192</v>
      </c>
    </row>
    <row r="10377" spans="1:5" hidden="1" x14ac:dyDescent="0.25">
      <c r="A10377">
        <v>898</v>
      </c>
      <c r="B10377" t="s">
        <v>421</v>
      </c>
      <c r="C10377" t="s">
        <v>10748</v>
      </c>
      <c r="D10377">
        <v>0</v>
      </c>
      <c r="E10377">
        <v>192</v>
      </c>
    </row>
    <row r="10378" spans="1:5" hidden="1" x14ac:dyDescent="0.25">
      <c r="A10378">
        <v>211</v>
      </c>
      <c r="B10378" t="s">
        <v>3205</v>
      </c>
      <c r="C10378" t="s">
        <v>10749</v>
      </c>
      <c r="D10378">
        <v>0</v>
      </c>
      <c r="E10378">
        <v>192</v>
      </c>
    </row>
    <row r="10379" spans="1:5" hidden="1" x14ac:dyDescent="0.25">
      <c r="A10379">
        <v>2115</v>
      </c>
      <c r="B10379" t="s">
        <v>35</v>
      </c>
      <c r="C10379" t="s">
        <v>10750</v>
      </c>
      <c r="D10379">
        <v>0</v>
      </c>
      <c r="E10379">
        <v>192</v>
      </c>
    </row>
    <row r="10380" spans="1:5" hidden="1" x14ac:dyDescent="0.25">
      <c r="A10380">
        <v>1876</v>
      </c>
      <c r="B10380" t="s">
        <v>57</v>
      </c>
      <c r="C10380" t="s">
        <v>10751</v>
      </c>
      <c r="D10380">
        <v>0</v>
      </c>
      <c r="E10380">
        <v>192</v>
      </c>
    </row>
    <row r="10381" spans="1:5" hidden="1" x14ac:dyDescent="0.25">
      <c r="A10381">
        <v>1318</v>
      </c>
      <c r="B10381" t="s">
        <v>547</v>
      </c>
      <c r="C10381" t="s">
        <v>10752</v>
      </c>
      <c r="D10381">
        <v>0</v>
      </c>
      <c r="E10381">
        <v>192</v>
      </c>
    </row>
    <row r="10382" spans="1:5" hidden="1" x14ac:dyDescent="0.25">
      <c r="A10382">
        <v>661</v>
      </c>
      <c r="B10382" t="s">
        <v>124</v>
      </c>
      <c r="C10382" t="s">
        <v>10753</v>
      </c>
      <c r="D10382">
        <v>0</v>
      </c>
      <c r="E10382">
        <v>192</v>
      </c>
    </row>
    <row r="10383" spans="1:5" hidden="1" x14ac:dyDescent="0.25">
      <c r="A10383">
        <v>1505</v>
      </c>
      <c r="B10383" t="s">
        <v>224</v>
      </c>
      <c r="C10383" t="s">
        <v>10754</v>
      </c>
      <c r="D10383">
        <v>0</v>
      </c>
      <c r="E10383">
        <v>192</v>
      </c>
    </row>
    <row r="10384" spans="1:5" hidden="1" x14ac:dyDescent="0.25">
      <c r="A10384">
        <v>283</v>
      </c>
      <c r="B10384" t="s">
        <v>105</v>
      </c>
      <c r="C10384" t="s">
        <v>10755</v>
      </c>
      <c r="D10384">
        <v>0</v>
      </c>
      <c r="E10384">
        <v>192</v>
      </c>
    </row>
    <row r="10385" spans="1:5" hidden="1" x14ac:dyDescent="0.25">
      <c r="A10385">
        <v>2220</v>
      </c>
      <c r="B10385" t="s">
        <v>360</v>
      </c>
      <c r="C10385" t="s">
        <v>10756</v>
      </c>
      <c r="D10385">
        <v>0</v>
      </c>
      <c r="E10385">
        <v>192</v>
      </c>
    </row>
    <row r="10386" spans="1:5" hidden="1" x14ac:dyDescent="0.25">
      <c r="A10386">
        <v>1253</v>
      </c>
      <c r="B10386" t="s">
        <v>205</v>
      </c>
      <c r="C10386" t="s">
        <v>10757</v>
      </c>
      <c r="D10386">
        <v>0</v>
      </c>
      <c r="E10386">
        <v>192</v>
      </c>
    </row>
    <row r="10387" spans="1:5" hidden="1" x14ac:dyDescent="0.25">
      <c r="A10387">
        <v>258</v>
      </c>
      <c r="B10387" t="s">
        <v>380</v>
      </c>
      <c r="C10387" t="s">
        <v>10758</v>
      </c>
      <c r="D10387">
        <v>0</v>
      </c>
      <c r="E10387">
        <v>192</v>
      </c>
    </row>
    <row r="10388" spans="1:5" hidden="1" x14ac:dyDescent="0.25">
      <c r="A10388">
        <v>290</v>
      </c>
      <c r="B10388" t="s">
        <v>1725</v>
      </c>
      <c r="C10388" t="s">
        <v>10759</v>
      </c>
      <c r="D10388">
        <v>0</v>
      </c>
      <c r="E10388">
        <v>192</v>
      </c>
    </row>
    <row r="10389" spans="1:5" hidden="1" x14ac:dyDescent="0.25">
      <c r="A10389">
        <v>1080</v>
      </c>
      <c r="B10389" t="s">
        <v>1008</v>
      </c>
      <c r="C10389" t="s">
        <v>10760</v>
      </c>
      <c r="D10389">
        <v>0</v>
      </c>
      <c r="E10389">
        <v>192</v>
      </c>
    </row>
    <row r="10390" spans="1:5" hidden="1" x14ac:dyDescent="0.25">
      <c r="A10390">
        <v>1111</v>
      </c>
      <c r="B10390" t="s">
        <v>30</v>
      </c>
      <c r="C10390" t="s">
        <v>10761</v>
      </c>
      <c r="D10390">
        <v>0</v>
      </c>
      <c r="E10390">
        <v>192</v>
      </c>
    </row>
    <row r="10391" spans="1:5" hidden="1" x14ac:dyDescent="0.25">
      <c r="A10391">
        <v>61</v>
      </c>
      <c r="B10391" t="s">
        <v>123</v>
      </c>
      <c r="C10391" t="s">
        <v>10762</v>
      </c>
      <c r="D10391">
        <v>0</v>
      </c>
      <c r="E10391">
        <v>192</v>
      </c>
    </row>
    <row r="10392" spans="1:5" hidden="1" x14ac:dyDescent="0.25">
      <c r="A10392">
        <v>2195</v>
      </c>
      <c r="B10392" t="s">
        <v>10378</v>
      </c>
      <c r="C10392" t="s">
        <v>10763</v>
      </c>
      <c r="D10392">
        <v>0</v>
      </c>
      <c r="E10392">
        <v>192</v>
      </c>
    </row>
    <row r="10393" spans="1:5" hidden="1" x14ac:dyDescent="0.25">
      <c r="A10393">
        <v>2219</v>
      </c>
      <c r="B10393" t="s">
        <v>396</v>
      </c>
      <c r="C10393" t="s">
        <v>10764</v>
      </c>
      <c r="D10393">
        <v>0</v>
      </c>
      <c r="E10393">
        <v>192</v>
      </c>
    </row>
    <row r="10394" spans="1:5" hidden="1" x14ac:dyDescent="0.25">
      <c r="A10394">
        <v>2300</v>
      </c>
      <c r="B10394" t="s">
        <v>2232</v>
      </c>
      <c r="C10394" t="s">
        <v>10765</v>
      </c>
      <c r="D10394">
        <v>0</v>
      </c>
      <c r="E10394">
        <v>193</v>
      </c>
    </row>
    <row r="10395" spans="1:5" hidden="1" x14ac:dyDescent="0.25">
      <c r="A10395">
        <v>760</v>
      </c>
      <c r="B10395" t="s">
        <v>5387</v>
      </c>
      <c r="C10395" t="s">
        <v>10766</v>
      </c>
      <c r="D10395">
        <v>0</v>
      </c>
      <c r="E10395">
        <v>193</v>
      </c>
    </row>
    <row r="10396" spans="1:5" hidden="1" x14ac:dyDescent="0.25">
      <c r="A10396">
        <v>513</v>
      </c>
      <c r="B10396" t="s">
        <v>61</v>
      </c>
      <c r="C10396" t="s">
        <v>10767</v>
      </c>
      <c r="D10396">
        <v>0</v>
      </c>
      <c r="E10396">
        <v>193</v>
      </c>
    </row>
    <row r="10397" spans="1:5" hidden="1" x14ac:dyDescent="0.25">
      <c r="A10397">
        <v>2289</v>
      </c>
      <c r="B10397" t="s">
        <v>471</v>
      </c>
      <c r="C10397" t="s">
        <v>10768</v>
      </c>
      <c r="D10397">
        <v>0</v>
      </c>
      <c r="E10397">
        <v>193</v>
      </c>
    </row>
    <row r="10398" spans="1:5" hidden="1" x14ac:dyDescent="0.25">
      <c r="A10398">
        <v>613</v>
      </c>
      <c r="B10398" t="s">
        <v>4620</v>
      </c>
      <c r="C10398" t="s">
        <v>10769</v>
      </c>
      <c r="D10398">
        <v>0</v>
      </c>
      <c r="E10398">
        <v>193</v>
      </c>
    </row>
    <row r="10399" spans="1:5" hidden="1" x14ac:dyDescent="0.25">
      <c r="A10399">
        <v>1111</v>
      </c>
      <c r="B10399" t="s">
        <v>30</v>
      </c>
      <c r="C10399" t="s">
        <v>10770</v>
      </c>
      <c r="D10399">
        <v>0</v>
      </c>
      <c r="E10399">
        <v>193</v>
      </c>
    </row>
    <row r="10400" spans="1:5" hidden="1" x14ac:dyDescent="0.25">
      <c r="A10400">
        <v>293</v>
      </c>
      <c r="B10400" t="s">
        <v>313</v>
      </c>
      <c r="C10400" t="s">
        <v>10771</v>
      </c>
      <c r="D10400">
        <v>0</v>
      </c>
      <c r="E10400">
        <v>193</v>
      </c>
    </row>
    <row r="10401" spans="1:5" hidden="1" x14ac:dyDescent="0.25">
      <c r="A10401">
        <v>43</v>
      </c>
      <c r="B10401" t="s">
        <v>1715</v>
      </c>
      <c r="C10401" t="s">
        <v>10772</v>
      </c>
      <c r="D10401">
        <v>0</v>
      </c>
      <c r="E10401">
        <v>193</v>
      </c>
    </row>
    <row r="10402" spans="1:5" hidden="1" x14ac:dyDescent="0.25">
      <c r="A10402">
        <v>1339</v>
      </c>
      <c r="B10402" t="s">
        <v>2311</v>
      </c>
      <c r="C10402" t="s">
        <v>10773</v>
      </c>
      <c r="D10402">
        <v>0</v>
      </c>
      <c r="E10402">
        <v>193</v>
      </c>
    </row>
    <row r="10403" spans="1:5" hidden="1" x14ac:dyDescent="0.25">
      <c r="A10403">
        <v>2115</v>
      </c>
      <c r="B10403" t="s">
        <v>35</v>
      </c>
      <c r="C10403" t="s">
        <v>10774</v>
      </c>
      <c r="D10403">
        <v>0</v>
      </c>
      <c r="E10403">
        <v>193</v>
      </c>
    </row>
    <row r="10404" spans="1:5" hidden="1" x14ac:dyDescent="0.25">
      <c r="A10404">
        <v>1098</v>
      </c>
      <c r="B10404" t="s">
        <v>502</v>
      </c>
      <c r="C10404" t="s">
        <v>10775</v>
      </c>
      <c r="D10404">
        <v>0</v>
      </c>
      <c r="E10404">
        <v>193</v>
      </c>
    </row>
    <row r="10405" spans="1:5" hidden="1" x14ac:dyDescent="0.25">
      <c r="A10405">
        <v>261</v>
      </c>
      <c r="B10405" t="s">
        <v>40</v>
      </c>
      <c r="C10405" t="s">
        <v>10776</v>
      </c>
      <c r="D10405">
        <v>0</v>
      </c>
      <c r="E10405">
        <v>193</v>
      </c>
    </row>
    <row r="10406" spans="1:5" hidden="1" x14ac:dyDescent="0.25">
      <c r="A10406">
        <v>2289</v>
      </c>
      <c r="B10406" t="s">
        <v>471</v>
      </c>
      <c r="C10406" t="s">
        <v>10777</v>
      </c>
      <c r="D10406">
        <v>0</v>
      </c>
      <c r="E10406">
        <v>193</v>
      </c>
    </row>
    <row r="10407" spans="1:5" hidden="1" x14ac:dyDescent="0.25">
      <c r="A10407">
        <v>2103</v>
      </c>
      <c r="B10407" t="s">
        <v>226</v>
      </c>
      <c r="C10407" t="s">
        <v>10778</v>
      </c>
      <c r="D10407">
        <v>0</v>
      </c>
      <c r="E10407">
        <v>193</v>
      </c>
    </row>
    <row r="10408" spans="1:5" hidden="1" x14ac:dyDescent="0.25">
      <c r="A10408">
        <v>2115</v>
      </c>
      <c r="B10408" t="s">
        <v>35</v>
      </c>
      <c r="C10408" t="s">
        <v>10779</v>
      </c>
      <c r="D10408">
        <v>0</v>
      </c>
      <c r="E10408">
        <v>193</v>
      </c>
    </row>
    <row r="10409" spans="1:5" hidden="1" x14ac:dyDescent="0.25">
      <c r="A10409">
        <v>480</v>
      </c>
      <c r="B10409" t="s">
        <v>1572</v>
      </c>
      <c r="C10409" t="s">
        <v>10780</v>
      </c>
      <c r="D10409">
        <v>0</v>
      </c>
      <c r="E10409">
        <v>193</v>
      </c>
    </row>
    <row r="10410" spans="1:5" hidden="1" x14ac:dyDescent="0.25">
      <c r="A10410">
        <v>1834</v>
      </c>
      <c r="B10410" t="s">
        <v>3934</v>
      </c>
      <c r="C10410" t="s">
        <v>10781</v>
      </c>
      <c r="D10410">
        <v>0</v>
      </c>
      <c r="E10410">
        <v>193</v>
      </c>
    </row>
    <row r="10411" spans="1:5" hidden="1" x14ac:dyDescent="0.25">
      <c r="A10411">
        <v>958</v>
      </c>
      <c r="B10411" t="s">
        <v>1561</v>
      </c>
      <c r="C10411" t="s">
        <v>10782</v>
      </c>
      <c r="D10411">
        <v>0</v>
      </c>
      <c r="E10411">
        <v>193</v>
      </c>
    </row>
    <row r="10412" spans="1:5" hidden="1" x14ac:dyDescent="0.25">
      <c r="A10412">
        <v>1111</v>
      </c>
      <c r="B10412" t="s">
        <v>30</v>
      </c>
      <c r="C10412" t="s">
        <v>10783</v>
      </c>
      <c r="D10412">
        <v>0</v>
      </c>
      <c r="E10412">
        <v>193</v>
      </c>
    </row>
    <row r="10413" spans="1:5" hidden="1" x14ac:dyDescent="0.25">
      <c r="A10413">
        <v>1279</v>
      </c>
      <c r="B10413" t="s">
        <v>438</v>
      </c>
      <c r="C10413" t="s">
        <v>10784</v>
      </c>
      <c r="D10413">
        <v>0</v>
      </c>
      <c r="E10413">
        <v>193</v>
      </c>
    </row>
    <row r="10414" spans="1:5" hidden="1" x14ac:dyDescent="0.25">
      <c r="A10414">
        <v>1689</v>
      </c>
      <c r="B10414" t="s">
        <v>1120</v>
      </c>
      <c r="C10414" t="s">
        <v>10785</v>
      </c>
      <c r="D10414">
        <v>0</v>
      </c>
      <c r="E10414">
        <v>194</v>
      </c>
    </row>
    <row r="10415" spans="1:5" hidden="1" x14ac:dyDescent="0.25">
      <c r="A10415">
        <v>1968</v>
      </c>
      <c r="B10415" t="s">
        <v>849</v>
      </c>
      <c r="C10415" t="s">
        <v>10786</v>
      </c>
      <c r="D10415">
        <v>0</v>
      </c>
      <c r="E10415">
        <v>194</v>
      </c>
    </row>
    <row r="10416" spans="1:5" hidden="1" x14ac:dyDescent="0.25">
      <c r="A10416">
        <v>2115</v>
      </c>
      <c r="B10416" t="s">
        <v>35</v>
      </c>
      <c r="C10416" t="s">
        <v>10787</v>
      </c>
      <c r="D10416">
        <v>0</v>
      </c>
      <c r="E10416">
        <v>194</v>
      </c>
    </row>
    <row r="10417" spans="1:5" hidden="1" x14ac:dyDescent="0.25">
      <c r="A10417">
        <v>513</v>
      </c>
      <c r="B10417" t="s">
        <v>61</v>
      </c>
      <c r="C10417" t="s">
        <v>10788</v>
      </c>
      <c r="D10417">
        <v>0</v>
      </c>
      <c r="E10417">
        <v>194</v>
      </c>
    </row>
    <row r="10418" spans="1:5" hidden="1" x14ac:dyDescent="0.25">
      <c r="A10418">
        <v>1197</v>
      </c>
      <c r="B10418" t="s">
        <v>579</v>
      </c>
      <c r="C10418" t="s">
        <v>10789</v>
      </c>
      <c r="D10418">
        <v>0</v>
      </c>
      <c r="E10418">
        <v>194</v>
      </c>
    </row>
    <row r="10419" spans="1:5" hidden="1" x14ac:dyDescent="0.25">
      <c r="A10419">
        <v>152</v>
      </c>
      <c r="B10419" t="s">
        <v>1294</v>
      </c>
      <c r="C10419" t="s">
        <v>10790</v>
      </c>
      <c r="D10419">
        <v>0</v>
      </c>
      <c r="E10419">
        <v>194</v>
      </c>
    </row>
    <row r="10420" spans="1:5" hidden="1" x14ac:dyDescent="0.25">
      <c r="A10420">
        <v>513</v>
      </c>
      <c r="B10420" t="s">
        <v>61</v>
      </c>
      <c r="C10420" t="s">
        <v>10791</v>
      </c>
      <c r="D10420">
        <v>0</v>
      </c>
      <c r="E10420">
        <v>194</v>
      </c>
    </row>
    <row r="10421" spans="1:5" hidden="1" x14ac:dyDescent="0.25">
      <c r="A10421">
        <v>2115</v>
      </c>
      <c r="B10421" t="s">
        <v>35</v>
      </c>
      <c r="C10421" t="s">
        <v>10792</v>
      </c>
      <c r="D10421">
        <v>0</v>
      </c>
      <c r="E10421">
        <v>194</v>
      </c>
    </row>
    <row r="10422" spans="1:5" hidden="1" x14ac:dyDescent="0.25">
      <c r="A10422">
        <v>2115</v>
      </c>
      <c r="B10422" t="s">
        <v>35</v>
      </c>
      <c r="C10422" t="s">
        <v>10793</v>
      </c>
      <c r="D10422">
        <v>0</v>
      </c>
      <c r="E10422">
        <v>194</v>
      </c>
    </row>
    <row r="10423" spans="1:5" hidden="1" x14ac:dyDescent="0.25">
      <c r="A10423">
        <v>1237</v>
      </c>
      <c r="B10423" t="s">
        <v>15</v>
      </c>
      <c r="C10423" t="s">
        <v>10794</v>
      </c>
      <c r="D10423">
        <v>0</v>
      </c>
      <c r="E10423">
        <v>194</v>
      </c>
    </row>
    <row r="10424" spans="1:5" hidden="1" x14ac:dyDescent="0.25">
      <c r="A10424">
        <v>758</v>
      </c>
      <c r="B10424" t="s">
        <v>10795</v>
      </c>
      <c r="C10424" t="s">
        <v>10796</v>
      </c>
      <c r="D10424">
        <v>0</v>
      </c>
      <c r="E10424">
        <v>194</v>
      </c>
    </row>
    <row r="10425" spans="1:5" hidden="1" x14ac:dyDescent="0.25">
      <c r="A10425">
        <v>574</v>
      </c>
      <c r="B10425" t="s">
        <v>976</v>
      </c>
      <c r="C10425" t="s">
        <v>10797</v>
      </c>
      <c r="D10425">
        <v>0</v>
      </c>
      <c r="E10425">
        <v>194</v>
      </c>
    </row>
    <row r="10426" spans="1:5" hidden="1" x14ac:dyDescent="0.25">
      <c r="A10426">
        <v>1009</v>
      </c>
      <c r="B10426" t="s">
        <v>116</v>
      </c>
      <c r="C10426" t="s">
        <v>10798</v>
      </c>
      <c r="D10426">
        <v>0</v>
      </c>
      <c r="E10426">
        <v>194</v>
      </c>
    </row>
    <row r="10427" spans="1:5" hidden="1" x14ac:dyDescent="0.25">
      <c r="A10427">
        <v>777</v>
      </c>
      <c r="B10427" t="s">
        <v>827</v>
      </c>
      <c r="C10427" t="s">
        <v>10799</v>
      </c>
      <c r="D10427">
        <v>0</v>
      </c>
      <c r="E10427">
        <v>194</v>
      </c>
    </row>
    <row r="10428" spans="1:5" hidden="1" x14ac:dyDescent="0.25">
      <c r="A10428">
        <v>1111</v>
      </c>
      <c r="B10428" t="s">
        <v>30</v>
      </c>
      <c r="C10428" t="s">
        <v>10800</v>
      </c>
      <c r="D10428">
        <v>0</v>
      </c>
      <c r="E10428">
        <v>194</v>
      </c>
    </row>
    <row r="10429" spans="1:5" hidden="1" x14ac:dyDescent="0.25">
      <c r="A10429">
        <v>772</v>
      </c>
      <c r="B10429" t="s">
        <v>740</v>
      </c>
      <c r="C10429" t="s">
        <v>10801</v>
      </c>
      <c r="D10429">
        <v>0</v>
      </c>
      <c r="E10429">
        <v>194</v>
      </c>
    </row>
    <row r="10430" spans="1:5" hidden="1" x14ac:dyDescent="0.25">
      <c r="A10430">
        <v>943</v>
      </c>
      <c r="B10430" t="s">
        <v>417</v>
      </c>
      <c r="C10430" t="s">
        <v>10802</v>
      </c>
      <c r="D10430">
        <v>0</v>
      </c>
      <c r="E10430">
        <v>195</v>
      </c>
    </row>
    <row r="10431" spans="1:5" hidden="1" x14ac:dyDescent="0.25">
      <c r="A10431">
        <v>2202</v>
      </c>
      <c r="B10431" t="s">
        <v>2838</v>
      </c>
      <c r="C10431" t="s">
        <v>10803</v>
      </c>
      <c r="D10431">
        <v>0</v>
      </c>
      <c r="E10431">
        <v>195</v>
      </c>
    </row>
    <row r="10432" spans="1:5" hidden="1" x14ac:dyDescent="0.25">
      <c r="A10432">
        <v>2176</v>
      </c>
      <c r="B10432" t="s">
        <v>66</v>
      </c>
      <c r="C10432" t="s">
        <v>10804</v>
      </c>
      <c r="D10432">
        <v>0</v>
      </c>
      <c r="E10432">
        <v>195</v>
      </c>
    </row>
    <row r="10433" spans="1:5" hidden="1" x14ac:dyDescent="0.25">
      <c r="A10433">
        <v>2142</v>
      </c>
      <c r="B10433" t="s">
        <v>156</v>
      </c>
      <c r="C10433" t="s">
        <v>10805</v>
      </c>
      <c r="D10433">
        <v>0</v>
      </c>
      <c r="E10433">
        <v>195</v>
      </c>
    </row>
    <row r="10434" spans="1:5" hidden="1" x14ac:dyDescent="0.25">
      <c r="A10434">
        <v>1876</v>
      </c>
      <c r="B10434" t="s">
        <v>57</v>
      </c>
      <c r="C10434" t="s">
        <v>10806</v>
      </c>
      <c r="D10434">
        <v>0</v>
      </c>
      <c r="E10434">
        <v>195</v>
      </c>
    </row>
    <row r="10435" spans="1:5" hidden="1" x14ac:dyDescent="0.25">
      <c r="A10435">
        <v>127</v>
      </c>
      <c r="B10435" t="s">
        <v>8910</v>
      </c>
      <c r="C10435" t="s">
        <v>10807</v>
      </c>
      <c r="D10435">
        <v>0</v>
      </c>
      <c r="E10435">
        <v>195</v>
      </c>
    </row>
    <row r="10436" spans="1:5" hidden="1" x14ac:dyDescent="0.25">
      <c r="A10436">
        <v>2189</v>
      </c>
      <c r="B10436" t="s">
        <v>37</v>
      </c>
      <c r="C10436" t="s">
        <v>10808</v>
      </c>
      <c r="D10436">
        <v>0</v>
      </c>
      <c r="E10436">
        <v>195</v>
      </c>
    </row>
    <row r="10437" spans="1:5" hidden="1" x14ac:dyDescent="0.25">
      <c r="A10437">
        <v>513</v>
      </c>
      <c r="B10437" t="s">
        <v>61</v>
      </c>
      <c r="C10437" t="s">
        <v>10809</v>
      </c>
      <c r="D10437">
        <v>0</v>
      </c>
      <c r="E10437">
        <v>195</v>
      </c>
    </row>
    <row r="10438" spans="1:5" hidden="1" x14ac:dyDescent="0.25">
      <c r="A10438">
        <v>1189</v>
      </c>
      <c r="B10438" t="s">
        <v>562</v>
      </c>
      <c r="C10438" t="s">
        <v>10810</v>
      </c>
      <c r="D10438">
        <v>0</v>
      </c>
      <c r="E10438">
        <v>195</v>
      </c>
    </row>
    <row r="10439" spans="1:5" hidden="1" x14ac:dyDescent="0.25">
      <c r="A10439">
        <v>1318</v>
      </c>
      <c r="B10439" t="s">
        <v>547</v>
      </c>
      <c r="C10439" t="s">
        <v>10811</v>
      </c>
      <c r="D10439">
        <v>0</v>
      </c>
      <c r="E10439">
        <v>195</v>
      </c>
    </row>
    <row r="10440" spans="1:5" hidden="1" x14ac:dyDescent="0.25">
      <c r="A10440">
        <v>846</v>
      </c>
      <c r="B10440" t="s">
        <v>344</v>
      </c>
      <c r="C10440" t="s">
        <v>10812</v>
      </c>
      <c r="D10440">
        <v>0</v>
      </c>
      <c r="E10440">
        <v>195</v>
      </c>
    </row>
    <row r="10441" spans="1:5" hidden="1" x14ac:dyDescent="0.25">
      <c r="A10441">
        <v>75</v>
      </c>
      <c r="B10441" t="s">
        <v>5</v>
      </c>
      <c r="C10441" t="s">
        <v>10813</v>
      </c>
      <c r="D10441">
        <v>0</v>
      </c>
      <c r="E10441">
        <v>195</v>
      </c>
    </row>
    <row r="10442" spans="1:5" hidden="1" x14ac:dyDescent="0.25">
      <c r="A10442">
        <v>511</v>
      </c>
      <c r="B10442" t="s">
        <v>239</v>
      </c>
      <c r="C10442" t="s">
        <v>10814</v>
      </c>
      <c r="D10442">
        <v>0</v>
      </c>
      <c r="E10442">
        <v>195</v>
      </c>
    </row>
    <row r="10443" spans="1:5" hidden="1" x14ac:dyDescent="0.25">
      <c r="A10443">
        <v>1914</v>
      </c>
      <c r="B10443" t="s">
        <v>961</v>
      </c>
      <c r="C10443" t="s">
        <v>10815</v>
      </c>
      <c r="D10443">
        <v>0</v>
      </c>
      <c r="E10443">
        <v>195</v>
      </c>
    </row>
    <row r="10444" spans="1:5" hidden="1" x14ac:dyDescent="0.25">
      <c r="A10444">
        <v>2176</v>
      </c>
      <c r="B10444" t="s">
        <v>66</v>
      </c>
      <c r="C10444" t="s">
        <v>10816</v>
      </c>
      <c r="D10444">
        <v>0</v>
      </c>
      <c r="E10444">
        <v>195</v>
      </c>
    </row>
    <row r="10445" spans="1:5" hidden="1" x14ac:dyDescent="0.25">
      <c r="A10445">
        <v>293</v>
      </c>
      <c r="B10445" t="s">
        <v>313</v>
      </c>
      <c r="C10445" t="e">
        <f>-¿dónde vives, hombre? Tico es una Fiera - el otro comenzó a sonreír, complacido- Apostó con el loco julio, el de la calle Francia, ¿te acuerdas?, una carrera hasta la Quebrada, por los malecones</f>
        <v>#NAME?</v>
      </c>
      <c r="D10445">
        <v>0</v>
      </c>
      <c r="E10445">
        <v>195</v>
      </c>
    </row>
    <row r="10446" spans="1:5" hidden="1" x14ac:dyDescent="0.25">
      <c r="A10446">
        <v>1721</v>
      </c>
      <c r="B10446" t="s">
        <v>182</v>
      </c>
      <c r="C10446" t="s">
        <v>10817</v>
      </c>
      <c r="D10446">
        <v>0</v>
      </c>
      <c r="E10446">
        <v>195</v>
      </c>
    </row>
    <row r="10447" spans="1:5" hidden="1" x14ac:dyDescent="0.25">
      <c r="A10447">
        <v>2115</v>
      </c>
      <c r="B10447" t="s">
        <v>35</v>
      </c>
      <c r="C10447" t="s">
        <v>10818</v>
      </c>
      <c r="D10447">
        <v>0</v>
      </c>
      <c r="E10447">
        <v>195</v>
      </c>
    </row>
    <row r="10448" spans="1:5" hidden="1" x14ac:dyDescent="0.25">
      <c r="A10448">
        <v>9</v>
      </c>
      <c r="B10448" t="s">
        <v>629</v>
      </c>
      <c r="C10448" t="s">
        <v>10819</v>
      </c>
      <c r="D10448">
        <v>0</v>
      </c>
      <c r="E10448">
        <v>195</v>
      </c>
    </row>
    <row r="10449" spans="1:5" hidden="1" x14ac:dyDescent="0.25">
      <c r="A10449">
        <v>2289</v>
      </c>
      <c r="B10449" t="s">
        <v>471</v>
      </c>
      <c r="C10449" t="s">
        <v>10820</v>
      </c>
      <c r="D10449">
        <v>0</v>
      </c>
      <c r="E10449">
        <v>195</v>
      </c>
    </row>
    <row r="10450" spans="1:5" hidden="1" x14ac:dyDescent="0.25">
      <c r="A10450">
        <v>1692</v>
      </c>
      <c r="B10450" t="s">
        <v>202</v>
      </c>
      <c r="C10450" t="s">
        <v>10821</v>
      </c>
      <c r="D10450">
        <v>0</v>
      </c>
      <c r="E10450">
        <v>195</v>
      </c>
    </row>
    <row r="10451" spans="1:5" hidden="1" x14ac:dyDescent="0.25">
      <c r="A10451">
        <v>2000</v>
      </c>
      <c r="B10451" t="s">
        <v>7412</v>
      </c>
      <c r="C10451" t="s">
        <v>10822</v>
      </c>
      <c r="D10451">
        <v>0</v>
      </c>
      <c r="E10451">
        <v>195</v>
      </c>
    </row>
    <row r="10452" spans="1:5" hidden="1" x14ac:dyDescent="0.25">
      <c r="A10452">
        <v>1505</v>
      </c>
      <c r="B10452" t="s">
        <v>224</v>
      </c>
      <c r="C10452" t="s">
        <v>10823</v>
      </c>
      <c r="D10452">
        <v>0</v>
      </c>
      <c r="E10452">
        <v>195</v>
      </c>
    </row>
    <row r="10453" spans="1:5" hidden="1" x14ac:dyDescent="0.25">
      <c r="A10453">
        <v>1046</v>
      </c>
      <c r="B10453" t="s">
        <v>136</v>
      </c>
      <c r="C10453" t="s">
        <v>10824</v>
      </c>
      <c r="D10453">
        <v>0</v>
      </c>
      <c r="E10453">
        <v>195</v>
      </c>
    </row>
    <row r="10454" spans="1:5" hidden="1" x14ac:dyDescent="0.25">
      <c r="A10454">
        <v>212</v>
      </c>
      <c r="B10454" t="s">
        <v>111</v>
      </c>
      <c r="C10454" t="s">
        <v>10825</v>
      </c>
      <c r="D10454">
        <v>0</v>
      </c>
      <c r="E10454">
        <v>195</v>
      </c>
    </row>
    <row r="10455" spans="1:5" hidden="1" x14ac:dyDescent="0.25">
      <c r="A10455">
        <v>1128</v>
      </c>
      <c r="B10455" t="s">
        <v>494</v>
      </c>
      <c r="C10455" t="s">
        <v>10826</v>
      </c>
      <c r="D10455">
        <v>0</v>
      </c>
      <c r="E10455">
        <v>195</v>
      </c>
    </row>
    <row r="10456" spans="1:5" hidden="1" x14ac:dyDescent="0.25">
      <c r="A10456">
        <v>84</v>
      </c>
      <c r="B10456" t="s">
        <v>4500</v>
      </c>
      <c r="C10456" t="s">
        <v>10827</v>
      </c>
      <c r="D10456">
        <v>0</v>
      </c>
      <c r="E10456">
        <v>195</v>
      </c>
    </row>
    <row r="10457" spans="1:5" hidden="1" x14ac:dyDescent="0.25">
      <c r="A10457">
        <v>1111</v>
      </c>
      <c r="B10457" t="s">
        <v>30</v>
      </c>
      <c r="C10457" t="s">
        <v>10828</v>
      </c>
      <c r="D10457">
        <v>0</v>
      </c>
      <c r="E10457">
        <v>195</v>
      </c>
    </row>
    <row r="10458" spans="1:5" hidden="1" x14ac:dyDescent="0.25">
      <c r="A10458">
        <v>584</v>
      </c>
      <c r="B10458" t="s">
        <v>5053</v>
      </c>
      <c r="C10458" t="s">
        <v>10829</v>
      </c>
      <c r="D10458">
        <v>0</v>
      </c>
      <c r="E10458">
        <v>195</v>
      </c>
    </row>
    <row r="10459" spans="1:5" hidden="1" x14ac:dyDescent="0.25">
      <c r="A10459">
        <v>1128</v>
      </c>
      <c r="B10459" t="s">
        <v>494</v>
      </c>
      <c r="C10459" t="s">
        <v>10830</v>
      </c>
      <c r="D10459">
        <v>0</v>
      </c>
      <c r="E10459">
        <v>196</v>
      </c>
    </row>
    <row r="10460" spans="1:5" hidden="1" x14ac:dyDescent="0.25">
      <c r="A10460">
        <v>409</v>
      </c>
      <c r="B10460" t="s">
        <v>4445</v>
      </c>
      <c r="C10460" t="s">
        <v>10831</v>
      </c>
      <c r="D10460">
        <v>0</v>
      </c>
      <c r="E10460">
        <v>196</v>
      </c>
    </row>
    <row r="10461" spans="1:5" hidden="1" x14ac:dyDescent="0.25">
      <c r="A10461">
        <v>1894</v>
      </c>
      <c r="B10461" t="s">
        <v>286</v>
      </c>
      <c r="C10461" t="s">
        <v>10832</v>
      </c>
      <c r="D10461">
        <v>0</v>
      </c>
      <c r="E10461">
        <v>196</v>
      </c>
    </row>
    <row r="10462" spans="1:5" hidden="1" x14ac:dyDescent="0.25">
      <c r="A10462">
        <v>1954</v>
      </c>
      <c r="B10462" t="s">
        <v>83</v>
      </c>
      <c r="C10462" t="s">
        <v>10833</v>
      </c>
      <c r="D10462">
        <v>0</v>
      </c>
      <c r="E10462">
        <v>196</v>
      </c>
    </row>
    <row r="10463" spans="1:5" hidden="1" x14ac:dyDescent="0.25">
      <c r="A10463">
        <v>1025</v>
      </c>
      <c r="B10463" t="s">
        <v>413</v>
      </c>
      <c r="C10463" t="s">
        <v>10834</v>
      </c>
      <c r="D10463">
        <v>0</v>
      </c>
      <c r="E10463">
        <v>196</v>
      </c>
    </row>
    <row r="10464" spans="1:5" hidden="1" x14ac:dyDescent="0.25">
      <c r="A10464">
        <v>2115</v>
      </c>
      <c r="B10464" t="s">
        <v>35</v>
      </c>
      <c r="C10464" t="s">
        <v>10835</v>
      </c>
      <c r="D10464">
        <v>0</v>
      </c>
      <c r="E10464">
        <v>196</v>
      </c>
    </row>
    <row r="10465" spans="1:5" hidden="1" x14ac:dyDescent="0.25">
      <c r="A10465">
        <v>1889</v>
      </c>
      <c r="B10465" t="s">
        <v>180</v>
      </c>
      <c r="C10465" t="s">
        <v>10836</v>
      </c>
      <c r="D10465">
        <v>0</v>
      </c>
      <c r="E10465">
        <v>196</v>
      </c>
    </row>
    <row r="10466" spans="1:5" hidden="1" x14ac:dyDescent="0.25">
      <c r="A10466">
        <v>75</v>
      </c>
      <c r="B10466" t="s">
        <v>5</v>
      </c>
      <c r="C10466" t="s">
        <v>10837</v>
      </c>
      <c r="D10466">
        <v>0</v>
      </c>
      <c r="E10466">
        <v>196</v>
      </c>
    </row>
    <row r="10467" spans="1:5" hidden="1" x14ac:dyDescent="0.25">
      <c r="A10467">
        <v>2294</v>
      </c>
      <c r="B10467" t="s">
        <v>71</v>
      </c>
      <c r="C10467" t="s">
        <v>10838</v>
      </c>
      <c r="D10467">
        <v>0</v>
      </c>
      <c r="E10467">
        <v>196</v>
      </c>
    </row>
    <row r="10468" spans="1:5" hidden="1" x14ac:dyDescent="0.25">
      <c r="A10468">
        <v>1111</v>
      </c>
      <c r="B10468" t="s">
        <v>30</v>
      </c>
      <c r="C10468" t="s">
        <v>10839</v>
      </c>
      <c r="D10468">
        <v>0</v>
      </c>
      <c r="E10468">
        <v>196</v>
      </c>
    </row>
    <row r="10469" spans="1:5" hidden="1" x14ac:dyDescent="0.25">
      <c r="A10469">
        <v>261</v>
      </c>
      <c r="B10469" t="s">
        <v>40</v>
      </c>
      <c r="C10469" t="s">
        <v>10840</v>
      </c>
      <c r="D10469">
        <v>0</v>
      </c>
      <c r="E10469">
        <v>196</v>
      </c>
    </row>
    <row r="10470" spans="1:5" hidden="1" x14ac:dyDescent="0.25">
      <c r="A10470">
        <v>2141</v>
      </c>
      <c r="B10470" t="s">
        <v>328</v>
      </c>
      <c r="C10470" t="s">
        <v>10841</v>
      </c>
      <c r="D10470">
        <v>0</v>
      </c>
      <c r="E10470">
        <v>196</v>
      </c>
    </row>
    <row r="10471" spans="1:5" hidden="1" x14ac:dyDescent="0.25">
      <c r="A10471">
        <v>893</v>
      </c>
      <c r="B10471" t="s">
        <v>80</v>
      </c>
      <c r="C10471" t="s">
        <v>10842</v>
      </c>
      <c r="D10471">
        <v>0</v>
      </c>
      <c r="E10471">
        <v>196</v>
      </c>
    </row>
    <row r="10472" spans="1:5" hidden="1" x14ac:dyDescent="0.25">
      <c r="A10472">
        <v>893</v>
      </c>
      <c r="B10472" t="s">
        <v>80</v>
      </c>
      <c r="C10472" t="s">
        <v>10843</v>
      </c>
      <c r="D10472">
        <v>0</v>
      </c>
      <c r="E10472">
        <v>196</v>
      </c>
    </row>
    <row r="10473" spans="1:5" hidden="1" x14ac:dyDescent="0.25">
      <c r="A10473">
        <v>2115</v>
      </c>
      <c r="B10473" t="s">
        <v>35</v>
      </c>
      <c r="C10473" t="s">
        <v>10844</v>
      </c>
      <c r="D10473">
        <v>0</v>
      </c>
      <c r="E10473">
        <v>196</v>
      </c>
    </row>
    <row r="10474" spans="1:5" hidden="1" x14ac:dyDescent="0.25">
      <c r="A10474">
        <v>2236</v>
      </c>
      <c r="B10474" t="s">
        <v>90</v>
      </c>
      <c r="C10474" t="s">
        <v>10845</v>
      </c>
      <c r="D10474">
        <v>0</v>
      </c>
      <c r="E10474">
        <v>196</v>
      </c>
    </row>
    <row r="10475" spans="1:5" hidden="1" x14ac:dyDescent="0.25">
      <c r="A10475">
        <v>1111</v>
      </c>
      <c r="B10475" t="s">
        <v>30</v>
      </c>
      <c r="C10475" t="s">
        <v>10846</v>
      </c>
      <c r="D10475">
        <v>0</v>
      </c>
      <c r="E10475">
        <v>196</v>
      </c>
    </row>
    <row r="10476" spans="1:5" hidden="1" x14ac:dyDescent="0.25">
      <c r="A10476">
        <v>1225</v>
      </c>
      <c r="B10476" t="s">
        <v>44</v>
      </c>
      <c r="C10476" t="s">
        <v>10847</v>
      </c>
      <c r="D10476">
        <v>0</v>
      </c>
      <c r="E10476">
        <v>196</v>
      </c>
    </row>
    <row r="10477" spans="1:5" hidden="1" x14ac:dyDescent="0.25">
      <c r="A10477">
        <v>1689</v>
      </c>
      <c r="B10477" t="s">
        <v>1120</v>
      </c>
      <c r="C10477" t="s">
        <v>10848</v>
      </c>
      <c r="D10477">
        <v>0</v>
      </c>
      <c r="E10477">
        <v>196</v>
      </c>
    </row>
    <row r="10478" spans="1:5" hidden="1" x14ac:dyDescent="0.25">
      <c r="A10478">
        <v>513</v>
      </c>
      <c r="B10478" t="s">
        <v>61</v>
      </c>
      <c r="C10478" t="s">
        <v>10849</v>
      </c>
      <c r="D10478">
        <v>0</v>
      </c>
      <c r="E10478">
        <v>196</v>
      </c>
    </row>
    <row r="10479" spans="1:5" hidden="1" x14ac:dyDescent="0.25">
      <c r="A10479">
        <v>1889</v>
      </c>
      <c r="B10479" t="s">
        <v>180</v>
      </c>
      <c r="C10479" t="s">
        <v>10850</v>
      </c>
      <c r="D10479">
        <v>0</v>
      </c>
      <c r="E10479">
        <v>196</v>
      </c>
    </row>
    <row r="10480" spans="1:5" hidden="1" x14ac:dyDescent="0.25">
      <c r="A10480">
        <v>1738</v>
      </c>
      <c r="B10480" t="s">
        <v>21</v>
      </c>
      <c r="C10480" t="s">
        <v>10851</v>
      </c>
      <c r="D10480">
        <v>0</v>
      </c>
      <c r="E10480">
        <v>196</v>
      </c>
    </row>
    <row r="10481" spans="1:5" hidden="1" x14ac:dyDescent="0.25">
      <c r="A10481">
        <v>1111</v>
      </c>
      <c r="B10481" t="s">
        <v>30</v>
      </c>
      <c r="C10481" t="s">
        <v>10852</v>
      </c>
      <c r="D10481">
        <v>0</v>
      </c>
      <c r="E10481">
        <v>196</v>
      </c>
    </row>
    <row r="10482" spans="1:5" hidden="1" x14ac:dyDescent="0.25">
      <c r="A10482">
        <v>1894</v>
      </c>
      <c r="B10482" t="s">
        <v>286</v>
      </c>
      <c r="C10482" t="s">
        <v>10853</v>
      </c>
      <c r="D10482">
        <v>0</v>
      </c>
      <c r="E10482">
        <v>196</v>
      </c>
    </row>
    <row r="10483" spans="1:5" hidden="1" x14ac:dyDescent="0.25">
      <c r="A10483">
        <v>1271</v>
      </c>
      <c r="B10483" t="s">
        <v>1254</v>
      </c>
      <c r="C10483" t="s">
        <v>10854</v>
      </c>
      <c r="D10483">
        <v>0</v>
      </c>
      <c r="E10483">
        <v>197</v>
      </c>
    </row>
    <row r="10484" spans="1:5" hidden="1" x14ac:dyDescent="0.25">
      <c r="A10484">
        <v>895</v>
      </c>
      <c r="B10484" t="s">
        <v>1833</v>
      </c>
      <c r="C10484" t="s">
        <v>10855</v>
      </c>
      <c r="D10484">
        <v>0</v>
      </c>
      <c r="E10484">
        <v>197</v>
      </c>
    </row>
    <row r="10485" spans="1:5" hidden="1" x14ac:dyDescent="0.25">
      <c r="A10485">
        <v>484</v>
      </c>
      <c r="B10485" t="s">
        <v>1838</v>
      </c>
      <c r="C10485" t="s">
        <v>10856</v>
      </c>
      <c r="D10485">
        <v>0</v>
      </c>
      <c r="E10485">
        <v>197</v>
      </c>
    </row>
    <row r="10486" spans="1:5" hidden="1" x14ac:dyDescent="0.25">
      <c r="A10486">
        <v>1066</v>
      </c>
      <c r="B10486" t="s">
        <v>17</v>
      </c>
      <c r="C10486" t="s">
        <v>10857</v>
      </c>
      <c r="D10486">
        <v>0</v>
      </c>
      <c r="E10486">
        <v>197</v>
      </c>
    </row>
    <row r="10487" spans="1:5" hidden="1" x14ac:dyDescent="0.25">
      <c r="A10487">
        <v>283</v>
      </c>
      <c r="B10487" t="s">
        <v>105</v>
      </c>
      <c r="C10487" t="s">
        <v>10858</v>
      </c>
      <c r="D10487">
        <v>0</v>
      </c>
      <c r="E10487">
        <v>197</v>
      </c>
    </row>
    <row r="10488" spans="1:5" hidden="1" x14ac:dyDescent="0.25">
      <c r="A10488">
        <v>2294</v>
      </c>
      <c r="B10488" t="s">
        <v>71</v>
      </c>
      <c r="C10488" t="s">
        <v>10859</v>
      </c>
      <c r="D10488">
        <v>0</v>
      </c>
      <c r="E10488">
        <v>197</v>
      </c>
    </row>
    <row r="10489" spans="1:5" hidden="1" x14ac:dyDescent="0.25">
      <c r="A10489">
        <v>1693</v>
      </c>
      <c r="B10489" t="s">
        <v>382</v>
      </c>
      <c r="C10489" t="s">
        <v>10860</v>
      </c>
      <c r="D10489">
        <v>0</v>
      </c>
      <c r="E10489">
        <v>197</v>
      </c>
    </row>
    <row r="10490" spans="1:5" hidden="1" x14ac:dyDescent="0.25">
      <c r="A10490">
        <v>2176</v>
      </c>
      <c r="B10490" t="s">
        <v>66</v>
      </c>
      <c r="C10490" t="s">
        <v>10861</v>
      </c>
      <c r="D10490">
        <v>0</v>
      </c>
      <c r="E10490">
        <v>197</v>
      </c>
    </row>
    <row r="10491" spans="1:5" hidden="1" x14ac:dyDescent="0.25">
      <c r="A10491">
        <v>1392</v>
      </c>
      <c r="B10491" t="s">
        <v>1843</v>
      </c>
      <c r="C10491" t="s">
        <v>10862</v>
      </c>
      <c r="D10491">
        <v>0</v>
      </c>
      <c r="E10491">
        <v>197</v>
      </c>
    </row>
    <row r="10492" spans="1:5" hidden="1" x14ac:dyDescent="0.25">
      <c r="A10492">
        <v>673</v>
      </c>
      <c r="B10492" t="s">
        <v>172</v>
      </c>
      <c r="C10492" t="s">
        <v>10863</v>
      </c>
      <c r="D10492">
        <v>0</v>
      </c>
      <c r="E10492">
        <v>197</v>
      </c>
    </row>
    <row r="10493" spans="1:5" hidden="1" x14ac:dyDescent="0.25">
      <c r="A10493">
        <v>1429</v>
      </c>
      <c r="B10493" t="s">
        <v>637</v>
      </c>
      <c r="C10493" t="s">
        <v>10864</v>
      </c>
      <c r="D10493">
        <v>0</v>
      </c>
      <c r="E10493">
        <v>197</v>
      </c>
    </row>
    <row r="10494" spans="1:5" hidden="1" x14ac:dyDescent="0.25">
      <c r="A10494">
        <v>2233</v>
      </c>
      <c r="B10494" t="s">
        <v>2049</v>
      </c>
      <c r="C10494" t="s">
        <v>10865</v>
      </c>
      <c r="D10494">
        <v>0</v>
      </c>
      <c r="E10494">
        <v>197</v>
      </c>
    </row>
    <row r="10495" spans="1:5" hidden="1" x14ac:dyDescent="0.25">
      <c r="A10495">
        <v>1253</v>
      </c>
      <c r="B10495" t="s">
        <v>205</v>
      </c>
      <c r="C10495" t="s">
        <v>10866</v>
      </c>
      <c r="D10495">
        <v>0</v>
      </c>
      <c r="E10495">
        <v>197</v>
      </c>
    </row>
    <row r="10496" spans="1:5" hidden="1" x14ac:dyDescent="0.25">
      <c r="A10496">
        <v>1959</v>
      </c>
      <c r="B10496" t="s">
        <v>545</v>
      </c>
      <c r="C10496" t="s">
        <v>10867</v>
      </c>
      <c r="D10496">
        <v>0</v>
      </c>
      <c r="E10496">
        <v>197</v>
      </c>
    </row>
    <row r="10497" spans="1:5" hidden="1" x14ac:dyDescent="0.25">
      <c r="A10497">
        <v>1111</v>
      </c>
      <c r="B10497" t="s">
        <v>30</v>
      </c>
      <c r="C10497" t="s">
        <v>10868</v>
      </c>
      <c r="D10497">
        <v>0</v>
      </c>
      <c r="E10497">
        <v>197</v>
      </c>
    </row>
    <row r="10498" spans="1:5" hidden="1" x14ac:dyDescent="0.25">
      <c r="A10498">
        <v>2241</v>
      </c>
      <c r="B10498" t="s">
        <v>5608</v>
      </c>
      <c r="C10498" t="s">
        <v>10869</v>
      </c>
      <c r="D10498">
        <v>0</v>
      </c>
      <c r="E10498">
        <v>197</v>
      </c>
    </row>
    <row r="10499" spans="1:5" hidden="1" x14ac:dyDescent="0.25">
      <c r="A10499">
        <v>898</v>
      </c>
      <c r="B10499" t="s">
        <v>421</v>
      </c>
      <c r="C10499" t="s">
        <v>10870</v>
      </c>
      <c r="D10499">
        <v>0</v>
      </c>
      <c r="E10499">
        <v>197</v>
      </c>
    </row>
    <row r="10500" spans="1:5" hidden="1" x14ac:dyDescent="0.25">
      <c r="A10500">
        <v>1132</v>
      </c>
      <c r="B10500" t="s">
        <v>4170</v>
      </c>
      <c r="C10500" t="s">
        <v>10871</v>
      </c>
      <c r="D10500">
        <v>0</v>
      </c>
      <c r="E10500">
        <v>197</v>
      </c>
    </row>
    <row r="10501" spans="1:5" hidden="1" x14ac:dyDescent="0.25">
      <c r="A10501">
        <v>1954</v>
      </c>
      <c r="B10501" t="s">
        <v>83</v>
      </c>
      <c r="C10501" t="s">
        <v>10872</v>
      </c>
      <c r="D10501">
        <v>0</v>
      </c>
      <c r="E10501">
        <v>197</v>
      </c>
    </row>
    <row r="10502" spans="1:5" hidden="1" x14ac:dyDescent="0.25">
      <c r="A10502">
        <v>1464</v>
      </c>
      <c r="B10502" t="s">
        <v>55</v>
      </c>
      <c r="C10502" t="s">
        <v>10873</v>
      </c>
      <c r="D10502">
        <v>0</v>
      </c>
      <c r="E10502">
        <v>197</v>
      </c>
    </row>
    <row r="10503" spans="1:5" hidden="1" x14ac:dyDescent="0.25">
      <c r="A10503">
        <v>1427</v>
      </c>
      <c r="B10503" t="s">
        <v>191</v>
      </c>
      <c r="C10503" t="s">
        <v>10874</v>
      </c>
      <c r="D10503">
        <v>0</v>
      </c>
      <c r="E10503">
        <v>197</v>
      </c>
    </row>
    <row r="10504" spans="1:5" hidden="1" x14ac:dyDescent="0.25">
      <c r="A10504">
        <v>2303</v>
      </c>
      <c r="B10504" t="s">
        <v>887</v>
      </c>
      <c r="C10504" t="s">
        <v>10875</v>
      </c>
      <c r="D10504">
        <v>0</v>
      </c>
      <c r="E10504">
        <v>197</v>
      </c>
    </row>
    <row r="10505" spans="1:5" hidden="1" x14ac:dyDescent="0.25">
      <c r="A10505">
        <v>1374</v>
      </c>
      <c r="B10505" t="s">
        <v>1593</v>
      </c>
      <c r="C10505" t="s">
        <v>10876</v>
      </c>
      <c r="D10505">
        <v>0</v>
      </c>
      <c r="E10505">
        <v>197</v>
      </c>
    </row>
    <row r="10506" spans="1:5" hidden="1" x14ac:dyDescent="0.25">
      <c r="A10506">
        <v>1253</v>
      </c>
      <c r="B10506" t="s">
        <v>205</v>
      </c>
      <c r="C10506" t="s">
        <v>10877</v>
      </c>
      <c r="D10506">
        <v>0</v>
      </c>
      <c r="E10506">
        <v>197</v>
      </c>
    </row>
    <row r="10507" spans="1:5" hidden="1" x14ac:dyDescent="0.25">
      <c r="A10507">
        <v>893</v>
      </c>
      <c r="B10507" t="s">
        <v>80</v>
      </c>
      <c r="C10507" t="s">
        <v>10878</v>
      </c>
      <c r="D10507">
        <v>0</v>
      </c>
      <c r="E10507">
        <v>198</v>
      </c>
    </row>
    <row r="10508" spans="1:5" hidden="1" x14ac:dyDescent="0.25">
      <c r="A10508">
        <v>1374</v>
      </c>
      <c r="B10508" t="s">
        <v>1593</v>
      </c>
      <c r="C10508" t="s">
        <v>12875</v>
      </c>
      <c r="D10508">
        <v>0</v>
      </c>
      <c r="E10508">
        <v>0</v>
      </c>
    </row>
    <row r="10509" spans="1:5" hidden="1" x14ac:dyDescent="0.25">
      <c r="A10509">
        <v>1074</v>
      </c>
      <c r="B10509" t="s">
        <v>3195</v>
      </c>
      <c r="C10509" t="s">
        <v>10879</v>
      </c>
      <c r="D10509">
        <v>0</v>
      </c>
      <c r="E10509">
        <v>198</v>
      </c>
    </row>
    <row r="10510" spans="1:5" hidden="1" x14ac:dyDescent="0.25">
      <c r="A10510">
        <v>414</v>
      </c>
      <c r="B10510" t="s">
        <v>49</v>
      </c>
      <c r="C10510" t="s">
        <v>10880</v>
      </c>
      <c r="D10510">
        <v>0</v>
      </c>
      <c r="E10510">
        <v>198</v>
      </c>
    </row>
    <row r="10511" spans="1:5" hidden="1" x14ac:dyDescent="0.25">
      <c r="A10511">
        <v>1778</v>
      </c>
      <c r="B10511" t="s">
        <v>1904</v>
      </c>
      <c r="C10511" t="s">
        <v>10881</v>
      </c>
      <c r="D10511">
        <v>0</v>
      </c>
      <c r="E10511">
        <v>198</v>
      </c>
    </row>
    <row r="10512" spans="1:5" hidden="1" x14ac:dyDescent="0.25">
      <c r="A10512">
        <v>2185</v>
      </c>
      <c r="B10512" t="s">
        <v>510</v>
      </c>
      <c r="C10512" t="s">
        <v>10882</v>
      </c>
      <c r="D10512">
        <v>0</v>
      </c>
      <c r="E10512">
        <v>198</v>
      </c>
    </row>
    <row r="10513" spans="1:5" hidden="1" x14ac:dyDescent="0.25">
      <c r="A10513">
        <v>1383</v>
      </c>
      <c r="B10513" t="s">
        <v>569</v>
      </c>
      <c r="C10513" t="s">
        <v>10883</v>
      </c>
      <c r="D10513">
        <v>0</v>
      </c>
      <c r="E10513">
        <v>198</v>
      </c>
    </row>
    <row r="10514" spans="1:5" hidden="1" x14ac:dyDescent="0.25">
      <c r="A10514">
        <v>1781</v>
      </c>
      <c r="B10514" t="s">
        <v>331</v>
      </c>
      <c r="C10514" t="s">
        <v>10884</v>
      </c>
      <c r="D10514">
        <v>0</v>
      </c>
      <c r="E10514">
        <v>198</v>
      </c>
    </row>
    <row r="10515" spans="1:5" hidden="1" x14ac:dyDescent="0.25">
      <c r="A10515">
        <v>438</v>
      </c>
      <c r="B10515" t="s">
        <v>1971</v>
      </c>
      <c r="C10515" t="s">
        <v>10885</v>
      </c>
      <c r="D10515">
        <v>0</v>
      </c>
      <c r="E10515">
        <v>198</v>
      </c>
    </row>
    <row r="10516" spans="1:5" hidden="1" x14ac:dyDescent="0.25">
      <c r="A10516">
        <v>2209</v>
      </c>
      <c r="B10516" t="s">
        <v>101</v>
      </c>
      <c r="C10516" t="s">
        <v>10886</v>
      </c>
      <c r="D10516">
        <v>0</v>
      </c>
      <c r="E10516">
        <v>198</v>
      </c>
    </row>
    <row r="10517" spans="1:5" hidden="1" x14ac:dyDescent="0.25">
      <c r="A10517">
        <v>931</v>
      </c>
      <c r="B10517" t="s">
        <v>3068</v>
      </c>
      <c r="C10517" t="s">
        <v>10887</v>
      </c>
      <c r="D10517">
        <v>0</v>
      </c>
      <c r="E10517">
        <v>198</v>
      </c>
    </row>
    <row r="10518" spans="1:5" hidden="1" x14ac:dyDescent="0.25">
      <c r="A10518">
        <v>2141</v>
      </c>
      <c r="B10518" t="s">
        <v>328</v>
      </c>
      <c r="C10518" t="s">
        <v>10888</v>
      </c>
      <c r="D10518">
        <v>0</v>
      </c>
      <c r="E10518">
        <v>198</v>
      </c>
    </row>
    <row r="10519" spans="1:5" hidden="1" x14ac:dyDescent="0.25">
      <c r="A10519">
        <v>1505</v>
      </c>
      <c r="B10519" t="s">
        <v>224</v>
      </c>
      <c r="C10519" t="s">
        <v>10889</v>
      </c>
      <c r="D10519">
        <v>0</v>
      </c>
      <c r="E10519">
        <v>198</v>
      </c>
    </row>
    <row r="10520" spans="1:5" hidden="1" x14ac:dyDescent="0.25">
      <c r="A10520">
        <v>61</v>
      </c>
      <c r="B10520" t="s">
        <v>123</v>
      </c>
      <c r="C10520" t="s">
        <v>10890</v>
      </c>
      <c r="D10520">
        <v>0</v>
      </c>
      <c r="E10520">
        <v>198</v>
      </c>
    </row>
    <row r="10521" spans="1:5" hidden="1" x14ac:dyDescent="0.25">
      <c r="A10521">
        <v>1875</v>
      </c>
      <c r="B10521" t="s">
        <v>107</v>
      </c>
      <c r="C10521" t="s">
        <v>10891</v>
      </c>
      <c r="D10521">
        <v>0</v>
      </c>
      <c r="E10521">
        <v>198</v>
      </c>
    </row>
    <row r="10522" spans="1:5" hidden="1" x14ac:dyDescent="0.25">
      <c r="A10522">
        <v>2289</v>
      </c>
      <c r="B10522" t="s">
        <v>471</v>
      </c>
      <c r="C10522" t="s">
        <v>10892</v>
      </c>
      <c r="D10522">
        <v>0</v>
      </c>
      <c r="E10522">
        <v>198</v>
      </c>
    </row>
    <row r="10523" spans="1:5" hidden="1" x14ac:dyDescent="0.25">
      <c r="A10523">
        <v>1253</v>
      </c>
      <c r="B10523" t="s">
        <v>205</v>
      </c>
      <c r="C10523" t="s">
        <v>10893</v>
      </c>
      <c r="D10523">
        <v>0</v>
      </c>
      <c r="E10523">
        <v>198</v>
      </c>
    </row>
    <row r="10524" spans="1:5" hidden="1" x14ac:dyDescent="0.25">
      <c r="A10524">
        <v>587</v>
      </c>
      <c r="B10524" t="s">
        <v>289</v>
      </c>
      <c r="C10524" t="s">
        <v>10894</v>
      </c>
      <c r="D10524">
        <v>0</v>
      </c>
      <c r="E10524">
        <v>198</v>
      </c>
    </row>
    <row r="10525" spans="1:5" hidden="1" x14ac:dyDescent="0.25">
      <c r="A10525">
        <v>1954</v>
      </c>
      <c r="B10525" t="s">
        <v>83</v>
      </c>
      <c r="C10525" t="s">
        <v>10895</v>
      </c>
      <c r="D10525">
        <v>0</v>
      </c>
      <c r="E10525">
        <v>199</v>
      </c>
    </row>
    <row r="10526" spans="1:5" hidden="1" x14ac:dyDescent="0.25">
      <c r="A10526">
        <v>1928</v>
      </c>
      <c r="B10526" t="s">
        <v>765</v>
      </c>
      <c r="C10526" t="s">
        <v>10896</v>
      </c>
      <c r="D10526">
        <v>0</v>
      </c>
      <c r="E10526">
        <v>199</v>
      </c>
    </row>
    <row r="10527" spans="1:5" hidden="1" x14ac:dyDescent="0.25">
      <c r="A10527">
        <v>929</v>
      </c>
      <c r="B10527" t="s">
        <v>325</v>
      </c>
      <c r="C10527" t="s">
        <v>10897</v>
      </c>
      <c r="D10527">
        <v>0</v>
      </c>
      <c r="E10527">
        <v>199</v>
      </c>
    </row>
    <row r="10528" spans="1:5" hidden="1" x14ac:dyDescent="0.25">
      <c r="A10528">
        <v>2145</v>
      </c>
      <c r="B10528" t="s">
        <v>10898</v>
      </c>
      <c r="C10528" t="s">
        <v>10899</v>
      </c>
      <c r="D10528">
        <v>0</v>
      </c>
      <c r="E10528">
        <v>199</v>
      </c>
    </row>
    <row r="10529" spans="1:5" hidden="1" x14ac:dyDescent="0.25">
      <c r="A10529">
        <v>591</v>
      </c>
      <c r="B10529" t="s">
        <v>247</v>
      </c>
      <c r="C10529" t="s">
        <v>10900</v>
      </c>
      <c r="D10529">
        <v>0</v>
      </c>
      <c r="E10529">
        <v>199</v>
      </c>
    </row>
    <row r="10530" spans="1:5" hidden="1" x14ac:dyDescent="0.25">
      <c r="A10530">
        <v>2316</v>
      </c>
      <c r="B10530" t="s">
        <v>42</v>
      </c>
      <c r="C10530" t="s">
        <v>10901</v>
      </c>
      <c r="D10530">
        <v>0</v>
      </c>
      <c r="E10530">
        <v>199</v>
      </c>
    </row>
    <row r="10531" spans="1:5" hidden="1" x14ac:dyDescent="0.25">
      <c r="A10531">
        <v>1237</v>
      </c>
      <c r="B10531" t="s">
        <v>15</v>
      </c>
      <c r="C10531" t="s">
        <v>10902</v>
      </c>
      <c r="D10531">
        <v>0</v>
      </c>
      <c r="E10531">
        <v>199</v>
      </c>
    </row>
    <row r="10532" spans="1:5" hidden="1" x14ac:dyDescent="0.25">
      <c r="A10532">
        <v>988</v>
      </c>
      <c r="B10532" t="s">
        <v>317</v>
      </c>
      <c r="C10532" t="s">
        <v>10903</v>
      </c>
      <c r="D10532">
        <v>0</v>
      </c>
      <c r="E10532">
        <v>199</v>
      </c>
    </row>
    <row r="10533" spans="1:5" hidden="1" x14ac:dyDescent="0.25">
      <c r="A10533">
        <v>283</v>
      </c>
      <c r="B10533" t="s">
        <v>105</v>
      </c>
      <c r="C10533" t="s">
        <v>10904</v>
      </c>
      <c r="D10533">
        <v>0</v>
      </c>
      <c r="E10533">
        <v>199</v>
      </c>
    </row>
    <row r="10534" spans="1:5" hidden="1" x14ac:dyDescent="0.25">
      <c r="A10534">
        <v>270</v>
      </c>
      <c r="B10534" t="s">
        <v>53</v>
      </c>
      <c r="C10534" t="s">
        <v>10905</v>
      </c>
      <c r="D10534">
        <v>0</v>
      </c>
      <c r="E10534">
        <v>199</v>
      </c>
    </row>
    <row r="10535" spans="1:5" hidden="1" x14ac:dyDescent="0.25">
      <c r="A10535">
        <v>511</v>
      </c>
      <c r="B10535" t="s">
        <v>239</v>
      </c>
      <c r="C10535" t="s">
        <v>10906</v>
      </c>
      <c r="D10535">
        <v>0</v>
      </c>
      <c r="E10535">
        <v>199</v>
      </c>
    </row>
    <row r="10536" spans="1:5" hidden="1" x14ac:dyDescent="0.25">
      <c r="A10536">
        <v>589</v>
      </c>
      <c r="B10536" t="s">
        <v>3924</v>
      </c>
      <c r="C10536" t="s">
        <v>10907</v>
      </c>
      <c r="D10536">
        <v>0</v>
      </c>
      <c r="E10536">
        <v>199</v>
      </c>
    </row>
    <row r="10537" spans="1:5" hidden="1" x14ac:dyDescent="0.25">
      <c r="A10537">
        <v>75</v>
      </c>
      <c r="B10537" t="s">
        <v>5</v>
      </c>
      <c r="C10537" t="s">
        <v>10908</v>
      </c>
      <c r="D10537">
        <v>0</v>
      </c>
      <c r="E10537">
        <v>199</v>
      </c>
    </row>
    <row r="10538" spans="1:5" hidden="1" x14ac:dyDescent="0.25">
      <c r="A10538">
        <v>1046</v>
      </c>
      <c r="B10538" t="s">
        <v>136</v>
      </c>
      <c r="C10538" t="s">
        <v>10909</v>
      </c>
      <c r="D10538">
        <v>0</v>
      </c>
      <c r="E10538">
        <v>199</v>
      </c>
    </row>
    <row r="10539" spans="1:5" hidden="1" x14ac:dyDescent="0.25">
      <c r="A10539">
        <v>2209</v>
      </c>
      <c r="B10539" t="s">
        <v>101</v>
      </c>
      <c r="C10539" t="s">
        <v>10910</v>
      </c>
      <c r="D10539">
        <v>0</v>
      </c>
      <c r="E10539">
        <v>199</v>
      </c>
    </row>
    <row r="10540" spans="1:5" hidden="1" x14ac:dyDescent="0.25">
      <c r="A10540">
        <v>96</v>
      </c>
      <c r="B10540" t="s">
        <v>310</v>
      </c>
      <c r="C10540" t="s">
        <v>10911</v>
      </c>
      <c r="D10540">
        <v>0</v>
      </c>
      <c r="E10540">
        <v>199</v>
      </c>
    </row>
    <row r="10541" spans="1:5" hidden="1" x14ac:dyDescent="0.25">
      <c r="A10541">
        <v>2220</v>
      </c>
      <c r="B10541" t="s">
        <v>360</v>
      </c>
      <c r="C10541" t="s">
        <v>10912</v>
      </c>
      <c r="D10541">
        <v>0</v>
      </c>
      <c r="E10541">
        <v>199</v>
      </c>
    </row>
    <row r="10542" spans="1:5" hidden="1" x14ac:dyDescent="0.25">
      <c r="A10542">
        <v>1111</v>
      </c>
      <c r="B10542" t="s">
        <v>30</v>
      </c>
      <c r="C10542" t="s">
        <v>10913</v>
      </c>
      <c r="D10542">
        <v>0</v>
      </c>
      <c r="E10542">
        <v>199</v>
      </c>
    </row>
    <row r="10543" spans="1:5" hidden="1" x14ac:dyDescent="0.25">
      <c r="A10543">
        <v>890</v>
      </c>
      <c r="B10543" t="s">
        <v>952</v>
      </c>
      <c r="C10543" t="s">
        <v>10914</v>
      </c>
      <c r="D10543">
        <v>0</v>
      </c>
      <c r="E10543">
        <v>199</v>
      </c>
    </row>
    <row r="10544" spans="1:5" hidden="1" x14ac:dyDescent="0.25">
      <c r="A10544">
        <v>1709</v>
      </c>
      <c r="B10544" t="s">
        <v>541</v>
      </c>
      <c r="C10544" t="s">
        <v>10915</v>
      </c>
      <c r="D10544">
        <v>0</v>
      </c>
      <c r="E10544">
        <v>199</v>
      </c>
    </row>
    <row r="10545" spans="1:5" hidden="1" x14ac:dyDescent="0.25">
      <c r="A10545">
        <v>1692</v>
      </c>
      <c r="B10545" t="s">
        <v>202</v>
      </c>
      <c r="C10545" t="s">
        <v>10916</v>
      </c>
      <c r="D10545">
        <v>0</v>
      </c>
      <c r="E10545">
        <v>199</v>
      </c>
    </row>
    <row r="10546" spans="1:5" hidden="1" x14ac:dyDescent="0.25">
      <c r="A10546">
        <v>2310</v>
      </c>
      <c r="B10546" t="s">
        <v>829</v>
      </c>
      <c r="C10546" t="s">
        <v>10917</v>
      </c>
      <c r="D10546">
        <v>0</v>
      </c>
      <c r="E10546">
        <v>200</v>
      </c>
    </row>
    <row r="10547" spans="1:5" hidden="1" x14ac:dyDescent="0.25">
      <c r="A10547">
        <v>96</v>
      </c>
      <c r="B10547" t="s">
        <v>310</v>
      </c>
      <c r="C10547" t="s">
        <v>10918</v>
      </c>
      <c r="D10547">
        <v>0</v>
      </c>
      <c r="E10547">
        <v>200</v>
      </c>
    </row>
    <row r="10548" spans="1:5" hidden="1" x14ac:dyDescent="0.25">
      <c r="A10548">
        <v>1416</v>
      </c>
      <c r="B10548" t="s">
        <v>1857</v>
      </c>
      <c r="C10548" t="s">
        <v>10919</v>
      </c>
      <c r="D10548">
        <v>0</v>
      </c>
      <c r="E10548">
        <v>200</v>
      </c>
    </row>
    <row r="10549" spans="1:5" hidden="1" x14ac:dyDescent="0.25">
      <c r="A10549">
        <v>1875</v>
      </c>
      <c r="B10549" t="s">
        <v>107</v>
      </c>
      <c r="C10549" t="s">
        <v>10920</v>
      </c>
      <c r="D10549">
        <v>0</v>
      </c>
      <c r="E10549">
        <v>200</v>
      </c>
    </row>
    <row r="10550" spans="1:5" hidden="1" x14ac:dyDescent="0.25">
      <c r="A10550">
        <v>1253</v>
      </c>
      <c r="B10550" t="s">
        <v>205</v>
      </c>
      <c r="C10550" t="s">
        <v>10921</v>
      </c>
      <c r="D10550">
        <v>0</v>
      </c>
      <c r="E10550">
        <v>200</v>
      </c>
    </row>
    <row r="10551" spans="1:5" hidden="1" x14ac:dyDescent="0.25">
      <c r="A10551">
        <v>414</v>
      </c>
      <c r="B10551" t="s">
        <v>49</v>
      </c>
      <c r="C10551" t="s">
        <v>10922</v>
      </c>
      <c r="D10551">
        <v>0</v>
      </c>
      <c r="E10551">
        <v>200</v>
      </c>
    </row>
    <row r="10552" spans="1:5" hidden="1" x14ac:dyDescent="0.25">
      <c r="A10552">
        <v>2115</v>
      </c>
      <c r="B10552" t="s">
        <v>35</v>
      </c>
      <c r="C10552" t="s">
        <v>10923</v>
      </c>
      <c r="D10552">
        <v>0</v>
      </c>
      <c r="E10552">
        <v>200</v>
      </c>
    </row>
    <row r="10553" spans="1:5" hidden="1" x14ac:dyDescent="0.25">
      <c r="A10553">
        <v>1860</v>
      </c>
      <c r="B10553" t="s">
        <v>348</v>
      </c>
      <c r="C10553" t="s">
        <v>10924</v>
      </c>
      <c r="D10553">
        <v>0</v>
      </c>
      <c r="E10553">
        <v>200</v>
      </c>
    </row>
    <row r="10554" spans="1:5" hidden="1" x14ac:dyDescent="0.25">
      <c r="A10554">
        <v>171</v>
      </c>
      <c r="B10554" t="s">
        <v>186</v>
      </c>
      <c r="C10554" t="s">
        <v>10925</v>
      </c>
      <c r="D10554">
        <v>0</v>
      </c>
      <c r="E10554">
        <v>200</v>
      </c>
    </row>
    <row r="10555" spans="1:5" hidden="1" x14ac:dyDescent="0.25">
      <c r="A10555">
        <v>365</v>
      </c>
      <c r="B10555" t="s">
        <v>109</v>
      </c>
      <c r="C10555" t="s">
        <v>10926</v>
      </c>
      <c r="D10555">
        <v>0</v>
      </c>
      <c r="E10555">
        <v>200</v>
      </c>
    </row>
    <row r="10556" spans="1:5" hidden="1" x14ac:dyDescent="0.25">
      <c r="A10556">
        <v>1871</v>
      </c>
      <c r="B10556" t="s">
        <v>373</v>
      </c>
      <c r="C10556" t="s">
        <v>10927</v>
      </c>
      <c r="D10556">
        <v>0</v>
      </c>
      <c r="E10556">
        <v>200</v>
      </c>
    </row>
    <row r="10557" spans="1:5" hidden="1" x14ac:dyDescent="0.25">
      <c r="A10557">
        <v>548</v>
      </c>
      <c r="B10557" t="s">
        <v>99</v>
      </c>
      <c r="C10557" t="s">
        <v>10928</v>
      </c>
      <c r="D10557">
        <v>0</v>
      </c>
      <c r="E10557">
        <v>200</v>
      </c>
    </row>
    <row r="10558" spans="1:5" hidden="1" x14ac:dyDescent="0.25">
      <c r="A10558">
        <v>1392</v>
      </c>
      <c r="B10558" t="s">
        <v>1843</v>
      </c>
      <c r="C10558" t="s">
        <v>10929</v>
      </c>
      <c r="D10558">
        <v>0</v>
      </c>
      <c r="E10558">
        <v>200</v>
      </c>
    </row>
    <row r="10559" spans="1:5" hidden="1" x14ac:dyDescent="0.25">
      <c r="A10559">
        <v>1374</v>
      </c>
      <c r="B10559" t="s">
        <v>1593</v>
      </c>
      <c r="C10559" t="s">
        <v>10930</v>
      </c>
      <c r="D10559">
        <v>0</v>
      </c>
      <c r="E10559">
        <v>200</v>
      </c>
    </row>
    <row r="10560" spans="1:5" hidden="1" x14ac:dyDescent="0.25">
      <c r="A10560">
        <v>1875</v>
      </c>
      <c r="B10560" t="s">
        <v>107</v>
      </c>
      <c r="C10560" t="s">
        <v>10931</v>
      </c>
      <c r="D10560">
        <v>0</v>
      </c>
      <c r="E10560">
        <v>200</v>
      </c>
    </row>
    <row r="10561" spans="1:5" hidden="1" x14ac:dyDescent="0.25">
      <c r="A10561">
        <v>2115</v>
      </c>
      <c r="B10561" t="s">
        <v>35</v>
      </c>
      <c r="C10561" t="s">
        <v>10932</v>
      </c>
      <c r="D10561">
        <v>0</v>
      </c>
      <c r="E10561">
        <v>200</v>
      </c>
    </row>
    <row r="10562" spans="1:5" hidden="1" x14ac:dyDescent="0.25">
      <c r="A10562">
        <v>1429</v>
      </c>
      <c r="B10562" t="s">
        <v>637</v>
      </c>
      <c r="C10562" t="s">
        <v>10933</v>
      </c>
      <c r="D10562">
        <v>0</v>
      </c>
      <c r="E10562">
        <v>200</v>
      </c>
    </row>
    <row r="10563" spans="1:5" hidden="1" x14ac:dyDescent="0.25">
      <c r="A10563">
        <v>1022</v>
      </c>
      <c r="B10563" t="s">
        <v>939</v>
      </c>
      <c r="C10563" t="s">
        <v>10934</v>
      </c>
      <c r="D10563">
        <v>0</v>
      </c>
      <c r="E10563">
        <v>200</v>
      </c>
    </row>
    <row r="10564" spans="1:5" hidden="1" x14ac:dyDescent="0.25">
      <c r="A10564">
        <v>1163</v>
      </c>
      <c r="B10564" t="s">
        <v>987</v>
      </c>
      <c r="C10564" t="s">
        <v>10935</v>
      </c>
      <c r="D10564">
        <v>0</v>
      </c>
      <c r="E10564">
        <v>200</v>
      </c>
    </row>
    <row r="10565" spans="1:5" hidden="1" x14ac:dyDescent="0.25">
      <c r="A10565">
        <v>846</v>
      </c>
      <c r="B10565" t="s">
        <v>344</v>
      </c>
      <c r="C10565" t="s">
        <v>10936</v>
      </c>
      <c r="D10565">
        <v>0</v>
      </c>
      <c r="E10565">
        <v>200</v>
      </c>
    </row>
    <row r="10566" spans="1:5" hidden="1" x14ac:dyDescent="0.25">
      <c r="A10566">
        <v>1876</v>
      </c>
      <c r="B10566" t="s">
        <v>57</v>
      </c>
      <c r="C10566" t="s">
        <v>10937</v>
      </c>
      <c r="D10566">
        <v>0</v>
      </c>
      <c r="E10566">
        <v>201</v>
      </c>
    </row>
    <row r="10567" spans="1:5" hidden="1" x14ac:dyDescent="0.25">
      <c r="A10567">
        <v>2115</v>
      </c>
      <c r="B10567" t="s">
        <v>35</v>
      </c>
      <c r="C10567" t="s">
        <v>10938</v>
      </c>
      <c r="D10567">
        <v>0</v>
      </c>
      <c r="E10567">
        <v>201</v>
      </c>
    </row>
    <row r="10568" spans="1:5" hidden="1" x14ac:dyDescent="0.25">
      <c r="A10568">
        <v>2115</v>
      </c>
      <c r="B10568" t="s">
        <v>35</v>
      </c>
      <c r="C10568" t="s">
        <v>10939</v>
      </c>
      <c r="D10568">
        <v>0</v>
      </c>
      <c r="E10568">
        <v>201</v>
      </c>
    </row>
    <row r="10569" spans="1:5" hidden="1" x14ac:dyDescent="0.25">
      <c r="A10569">
        <v>2115</v>
      </c>
      <c r="B10569" t="s">
        <v>35</v>
      </c>
      <c r="C10569" t="s">
        <v>10940</v>
      </c>
      <c r="D10569">
        <v>0</v>
      </c>
      <c r="E10569">
        <v>201</v>
      </c>
    </row>
    <row r="10570" spans="1:5" hidden="1" x14ac:dyDescent="0.25">
      <c r="A10570">
        <v>1111</v>
      </c>
      <c r="B10570" t="s">
        <v>30</v>
      </c>
      <c r="C10570" t="s">
        <v>10941</v>
      </c>
      <c r="D10570">
        <v>0</v>
      </c>
      <c r="E10570">
        <v>201</v>
      </c>
    </row>
    <row r="10571" spans="1:5" hidden="1" x14ac:dyDescent="0.25">
      <c r="A10571">
        <v>941</v>
      </c>
      <c r="B10571" t="s">
        <v>409</v>
      </c>
      <c r="C10571" t="s">
        <v>10942</v>
      </c>
      <c r="D10571">
        <v>0</v>
      </c>
      <c r="E10571">
        <v>201</v>
      </c>
    </row>
    <row r="10572" spans="1:5" hidden="1" x14ac:dyDescent="0.25">
      <c r="A10572">
        <v>2115</v>
      </c>
      <c r="B10572" t="s">
        <v>35</v>
      </c>
      <c r="C10572" t="s">
        <v>10943</v>
      </c>
      <c r="D10572">
        <v>0</v>
      </c>
      <c r="E10572">
        <v>201</v>
      </c>
    </row>
    <row r="10573" spans="1:5" hidden="1" x14ac:dyDescent="0.25">
      <c r="A10573">
        <v>2209</v>
      </c>
      <c r="B10573" t="s">
        <v>101</v>
      </c>
      <c r="C10573" t="s">
        <v>10944</v>
      </c>
      <c r="D10573">
        <v>0</v>
      </c>
      <c r="E10573">
        <v>201</v>
      </c>
    </row>
    <row r="10574" spans="1:5" hidden="1" x14ac:dyDescent="0.25">
      <c r="A10574">
        <v>1914</v>
      </c>
      <c r="B10574" t="s">
        <v>961</v>
      </c>
      <c r="C10574" t="s">
        <v>10945</v>
      </c>
      <c r="D10574">
        <v>0</v>
      </c>
      <c r="E10574">
        <v>201</v>
      </c>
    </row>
    <row r="10575" spans="1:5" hidden="1" x14ac:dyDescent="0.25">
      <c r="A10575">
        <v>2236</v>
      </c>
      <c r="B10575" t="s">
        <v>90</v>
      </c>
      <c r="C10575" t="s">
        <v>10946</v>
      </c>
      <c r="D10575">
        <v>0</v>
      </c>
      <c r="E10575">
        <v>201</v>
      </c>
    </row>
    <row r="10576" spans="1:5" hidden="1" x14ac:dyDescent="0.25">
      <c r="A10576">
        <v>690</v>
      </c>
      <c r="B10576" t="s">
        <v>1441</v>
      </c>
      <c r="C10576" t="s">
        <v>10947</v>
      </c>
      <c r="D10576">
        <v>0</v>
      </c>
      <c r="E10576">
        <v>201</v>
      </c>
    </row>
    <row r="10577" spans="1:5" hidden="1" x14ac:dyDescent="0.25">
      <c r="A10577">
        <v>1237</v>
      </c>
      <c r="B10577" t="s">
        <v>15</v>
      </c>
      <c r="C10577" t="s">
        <v>10948</v>
      </c>
      <c r="D10577">
        <v>0</v>
      </c>
      <c r="E10577">
        <v>201</v>
      </c>
    </row>
    <row r="10578" spans="1:5" hidden="1" x14ac:dyDescent="0.25">
      <c r="A10578">
        <v>513</v>
      </c>
      <c r="B10578" t="s">
        <v>61</v>
      </c>
      <c r="C10578" t="s">
        <v>10949</v>
      </c>
      <c r="D10578">
        <v>0</v>
      </c>
      <c r="E10578">
        <v>201</v>
      </c>
    </row>
    <row r="10579" spans="1:5" hidden="1" x14ac:dyDescent="0.25">
      <c r="A10579">
        <v>1111</v>
      </c>
      <c r="B10579" t="s">
        <v>30</v>
      </c>
      <c r="C10579" t="s">
        <v>12876</v>
      </c>
      <c r="D10579">
        <v>0</v>
      </c>
      <c r="E10579">
        <v>0</v>
      </c>
    </row>
    <row r="10580" spans="1:5" hidden="1" x14ac:dyDescent="0.25">
      <c r="A10580">
        <v>2291</v>
      </c>
      <c r="B10580" t="s">
        <v>86</v>
      </c>
      <c r="C10580" t="s">
        <v>10950</v>
      </c>
      <c r="D10580">
        <v>0</v>
      </c>
      <c r="E10580">
        <v>201</v>
      </c>
    </row>
    <row r="10581" spans="1:5" hidden="1" x14ac:dyDescent="0.25">
      <c r="A10581">
        <v>1871</v>
      </c>
      <c r="B10581" t="s">
        <v>373</v>
      </c>
      <c r="C10581" t="s">
        <v>10951</v>
      </c>
      <c r="D10581">
        <v>0</v>
      </c>
      <c r="E10581">
        <v>201</v>
      </c>
    </row>
    <row r="10582" spans="1:5" hidden="1" x14ac:dyDescent="0.25">
      <c r="A10582">
        <v>1430</v>
      </c>
      <c r="B10582" t="s">
        <v>8372</v>
      </c>
      <c r="C10582" t="s">
        <v>10952</v>
      </c>
      <c r="D10582">
        <v>0</v>
      </c>
      <c r="E10582">
        <v>201</v>
      </c>
    </row>
    <row r="10583" spans="1:5" hidden="1" x14ac:dyDescent="0.25">
      <c r="A10583">
        <v>1954</v>
      </c>
      <c r="B10583" t="s">
        <v>83</v>
      </c>
      <c r="C10583" t="s">
        <v>10953</v>
      </c>
      <c r="D10583">
        <v>0</v>
      </c>
      <c r="E10583">
        <v>201</v>
      </c>
    </row>
    <row r="10584" spans="1:5" hidden="1" x14ac:dyDescent="0.25">
      <c r="A10584">
        <v>1555</v>
      </c>
      <c r="B10584" t="s">
        <v>737</v>
      </c>
      <c r="C10584" t="s">
        <v>10954</v>
      </c>
      <c r="D10584">
        <v>0</v>
      </c>
      <c r="E10584">
        <v>201</v>
      </c>
    </row>
    <row r="10585" spans="1:5" hidden="1" x14ac:dyDescent="0.25">
      <c r="A10585">
        <v>2220</v>
      </c>
      <c r="B10585" t="s">
        <v>360</v>
      </c>
      <c r="C10585" t="s">
        <v>10955</v>
      </c>
      <c r="D10585">
        <v>0</v>
      </c>
      <c r="E10585">
        <v>201</v>
      </c>
    </row>
    <row r="10586" spans="1:5" hidden="1" x14ac:dyDescent="0.25">
      <c r="A10586">
        <v>2219</v>
      </c>
      <c r="B10586" t="s">
        <v>396</v>
      </c>
      <c r="C10586" t="s">
        <v>10956</v>
      </c>
      <c r="D10586">
        <v>0</v>
      </c>
      <c r="E10586">
        <v>201</v>
      </c>
    </row>
    <row r="10587" spans="1:5" hidden="1" x14ac:dyDescent="0.25">
      <c r="A10587">
        <v>1860</v>
      </c>
      <c r="B10587" t="s">
        <v>348</v>
      </c>
      <c r="C10587" t="s">
        <v>10957</v>
      </c>
      <c r="D10587">
        <v>0</v>
      </c>
      <c r="E10587">
        <v>202</v>
      </c>
    </row>
    <row r="10588" spans="1:5" hidden="1" x14ac:dyDescent="0.25">
      <c r="A10588">
        <v>317</v>
      </c>
      <c r="B10588" t="s">
        <v>484</v>
      </c>
      <c r="C10588" t="s">
        <v>10958</v>
      </c>
      <c r="D10588">
        <v>0</v>
      </c>
      <c r="E10588">
        <v>202</v>
      </c>
    </row>
    <row r="10589" spans="1:5" hidden="1" x14ac:dyDescent="0.25">
      <c r="A10589">
        <v>1111</v>
      </c>
      <c r="B10589" t="s">
        <v>30</v>
      </c>
      <c r="C10589" t="s">
        <v>10959</v>
      </c>
      <c r="D10589">
        <v>0</v>
      </c>
      <c r="E10589">
        <v>202</v>
      </c>
    </row>
    <row r="10590" spans="1:5" hidden="1" x14ac:dyDescent="0.25">
      <c r="A10590">
        <v>797</v>
      </c>
      <c r="B10590" t="s">
        <v>631</v>
      </c>
      <c r="C10590" t="s">
        <v>10960</v>
      </c>
      <c r="D10590">
        <v>0</v>
      </c>
      <c r="E10590">
        <v>202</v>
      </c>
    </row>
    <row r="10591" spans="1:5" hidden="1" x14ac:dyDescent="0.25">
      <c r="A10591">
        <v>459</v>
      </c>
      <c r="B10591" t="s">
        <v>556</v>
      </c>
      <c r="C10591" t="s">
        <v>10961</v>
      </c>
      <c r="D10591">
        <v>0</v>
      </c>
      <c r="E10591">
        <v>202</v>
      </c>
    </row>
    <row r="10592" spans="1:5" hidden="1" x14ac:dyDescent="0.25">
      <c r="A10592">
        <v>1860</v>
      </c>
      <c r="B10592" t="s">
        <v>348</v>
      </c>
      <c r="C10592" t="s">
        <v>10962</v>
      </c>
      <c r="D10592">
        <v>0</v>
      </c>
      <c r="E10592">
        <v>202</v>
      </c>
    </row>
    <row r="10593" spans="1:5" hidden="1" x14ac:dyDescent="0.25">
      <c r="A10593">
        <v>2209</v>
      </c>
      <c r="B10593" t="s">
        <v>101</v>
      </c>
      <c r="C10593" t="s">
        <v>10963</v>
      </c>
      <c r="D10593">
        <v>0</v>
      </c>
      <c r="E10593">
        <v>202</v>
      </c>
    </row>
    <row r="10594" spans="1:5" hidden="1" x14ac:dyDescent="0.25">
      <c r="A10594">
        <v>1558</v>
      </c>
      <c r="B10594" t="s">
        <v>6349</v>
      </c>
      <c r="C10594" t="s">
        <v>10964</v>
      </c>
      <c r="D10594">
        <v>0</v>
      </c>
      <c r="E10594">
        <v>202</v>
      </c>
    </row>
    <row r="10595" spans="1:5" hidden="1" x14ac:dyDescent="0.25">
      <c r="A10595">
        <v>1111</v>
      </c>
      <c r="B10595" t="s">
        <v>30</v>
      </c>
      <c r="C10595" t="s">
        <v>10965</v>
      </c>
      <c r="D10595">
        <v>0</v>
      </c>
      <c r="E10595">
        <v>202</v>
      </c>
    </row>
    <row r="10596" spans="1:5" hidden="1" x14ac:dyDescent="0.25">
      <c r="A10596">
        <v>893</v>
      </c>
      <c r="B10596" t="s">
        <v>80</v>
      </c>
      <c r="C10596" t="s">
        <v>10966</v>
      </c>
      <c r="D10596">
        <v>0</v>
      </c>
      <c r="E10596">
        <v>202</v>
      </c>
    </row>
    <row r="10597" spans="1:5" hidden="1" x14ac:dyDescent="0.25">
      <c r="A10597">
        <v>931</v>
      </c>
      <c r="B10597" t="s">
        <v>3068</v>
      </c>
      <c r="C10597" t="s">
        <v>10967</v>
      </c>
      <c r="D10597">
        <v>0</v>
      </c>
      <c r="E10597">
        <v>202</v>
      </c>
    </row>
    <row r="10598" spans="1:5" hidden="1" x14ac:dyDescent="0.25">
      <c r="A10598">
        <v>1355</v>
      </c>
      <c r="B10598" t="s">
        <v>449</v>
      </c>
      <c r="C10598" t="s">
        <v>10968</v>
      </c>
      <c r="D10598">
        <v>0</v>
      </c>
      <c r="E10598">
        <v>202</v>
      </c>
    </row>
    <row r="10599" spans="1:5" hidden="1" x14ac:dyDescent="0.25">
      <c r="A10599">
        <v>1889</v>
      </c>
      <c r="B10599" t="s">
        <v>180</v>
      </c>
      <c r="C10599" t="s">
        <v>10969</v>
      </c>
      <c r="D10599">
        <v>0</v>
      </c>
      <c r="E10599">
        <v>202</v>
      </c>
    </row>
    <row r="10600" spans="1:5" hidden="1" x14ac:dyDescent="0.25">
      <c r="A10600">
        <v>500</v>
      </c>
      <c r="B10600" t="s">
        <v>278</v>
      </c>
      <c r="C10600" t="s">
        <v>10970</v>
      </c>
      <c r="D10600">
        <v>0</v>
      </c>
      <c r="E10600">
        <v>202</v>
      </c>
    </row>
    <row r="10601" spans="1:5" hidden="1" x14ac:dyDescent="0.25">
      <c r="A10601">
        <v>1894</v>
      </c>
      <c r="B10601" t="s">
        <v>286</v>
      </c>
      <c r="C10601" t="s">
        <v>10971</v>
      </c>
      <c r="D10601">
        <v>0</v>
      </c>
      <c r="E10601">
        <v>202</v>
      </c>
    </row>
    <row r="10602" spans="1:5" hidden="1" x14ac:dyDescent="0.25">
      <c r="A10602">
        <v>77</v>
      </c>
      <c r="B10602" t="s">
        <v>10972</v>
      </c>
      <c r="C10602" t="s">
        <v>10973</v>
      </c>
      <c r="D10602">
        <v>0</v>
      </c>
      <c r="E10602">
        <v>202</v>
      </c>
    </row>
    <row r="10603" spans="1:5" hidden="1" x14ac:dyDescent="0.25">
      <c r="A10603">
        <v>1804</v>
      </c>
      <c r="B10603" t="s">
        <v>115</v>
      </c>
      <c r="C10603" t="s">
        <v>10974</v>
      </c>
      <c r="D10603">
        <v>0</v>
      </c>
      <c r="E10603">
        <v>202</v>
      </c>
    </row>
    <row r="10604" spans="1:5" hidden="1" x14ac:dyDescent="0.25">
      <c r="A10604">
        <v>1355</v>
      </c>
      <c r="B10604" t="s">
        <v>449</v>
      </c>
      <c r="C10604" t="s">
        <v>10975</v>
      </c>
      <c r="D10604">
        <v>0</v>
      </c>
      <c r="E10604">
        <v>202</v>
      </c>
    </row>
    <row r="10605" spans="1:5" hidden="1" x14ac:dyDescent="0.25">
      <c r="A10605">
        <v>212</v>
      </c>
      <c r="B10605" t="s">
        <v>111</v>
      </c>
      <c r="C10605" t="s">
        <v>10976</v>
      </c>
      <c r="D10605">
        <v>0</v>
      </c>
      <c r="E10605">
        <v>203</v>
      </c>
    </row>
    <row r="10606" spans="1:5" hidden="1" x14ac:dyDescent="0.25">
      <c r="A10606">
        <v>1894</v>
      </c>
      <c r="B10606" t="s">
        <v>286</v>
      </c>
      <c r="C10606" t="s">
        <v>10977</v>
      </c>
      <c r="D10606">
        <v>0</v>
      </c>
      <c r="E10606">
        <v>203</v>
      </c>
    </row>
    <row r="10607" spans="1:5" hidden="1" x14ac:dyDescent="0.25">
      <c r="A10607">
        <v>1983</v>
      </c>
      <c r="B10607" t="s">
        <v>3510</v>
      </c>
      <c r="C10607" t="s">
        <v>10978</v>
      </c>
      <c r="D10607">
        <v>0</v>
      </c>
      <c r="E10607">
        <v>203</v>
      </c>
    </row>
    <row r="10608" spans="1:5" hidden="1" x14ac:dyDescent="0.25">
      <c r="A10608">
        <v>2103</v>
      </c>
      <c r="B10608" t="s">
        <v>226</v>
      </c>
      <c r="C10608" t="s">
        <v>10979</v>
      </c>
      <c r="D10608">
        <v>0</v>
      </c>
      <c r="E10608">
        <v>203</v>
      </c>
    </row>
    <row r="10609" spans="1:5" hidden="1" x14ac:dyDescent="0.25">
      <c r="A10609">
        <v>289</v>
      </c>
      <c r="B10609" t="s">
        <v>272</v>
      </c>
      <c r="C10609" t="s">
        <v>10980</v>
      </c>
      <c r="D10609">
        <v>0</v>
      </c>
      <c r="E10609">
        <v>203</v>
      </c>
    </row>
    <row r="10610" spans="1:5" hidden="1" x14ac:dyDescent="0.25">
      <c r="A10610">
        <v>673</v>
      </c>
      <c r="B10610" t="s">
        <v>172</v>
      </c>
      <c r="C10610" t="s">
        <v>10981</v>
      </c>
      <c r="D10610">
        <v>0</v>
      </c>
      <c r="E10610">
        <v>203</v>
      </c>
    </row>
    <row r="10611" spans="1:5" hidden="1" x14ac:dyDescent="0.25">
      <c r="A10611">
        <v>1477</v>
      </c>
      <c r="B10611" t="s">
        <v>685</v>
      </c>
      <c r="C10611" t="s">
        <v>10982</v>
      </c>
      <c r="D10611">
        <v>0</v>
      </c>
      <c r="E10611">
        <v>203</v>
      </c>
    </row>
    <row r="10612" spans="1:5" hidden="1" x14ac:dyDescent="0.25">
      <c r="A10612">
        <v>760</v>
      </c>
      <c r="B10612" t="s">
        <v>5387</v>
      </c>
      <c r="C10612" t="s">
        <v>10983</v>
      </c>
      <c r="D10612">
        <v>0</v>
      </c>
      <c r="E10612">
        <v>203</v>
      </c>
    </row>
    <row r="10613" spans="1:5" hidden="1" x14ac:dyDescent="0.25">
      <c r="A10613">
        <v>1368</v>
      </c>
      <c r="B10613" t="s">
        <v>184</v>
      </c>
      <c r="C10613" t="s">
        <v>10984</v>
      </c>
      <c r="D10613">
        <v>0</v>
      </c>
      <c r="E10613">
        <v>203</v>
      </c>
    </row>
    <row r="10614" spans="1:5" hidden="1" x14ac:dyDescent="0.25">
      <c r="A10614">
        <v>661</v>
      </c>
      <c r="B10614" t="s">
        <v>124</v>
      </c>
      <c r="C10614" t="s">
        <v>10985</v>
      </c>
      <c r="D10614">
        <v>0</v>
      </c>
      <c r="E10614">
        <v>203</v>
      </c>
    </row>
    <row r="10615" spans="1:5" hidden="1" x14ac:dyDescent="0.25">
      <c r="A10615">
        <v>788</v>
      </c>
      <c r="B10615" t="s">
        <v>818</v>
      </c>
      <c r="C10615" t="s">
        <v>10986</v>
      </c>
      <c r="D10615">
        <v>0</v>
      </c>
      <c r="E10615">
        <v>203</v>
      </c>
    </row>
    <row r="10616" spans="1:5" hidden="1" x14ac:dyDescent="0.25">
      <c r="A10616">
        <v>766</v>
      </c>
      <c r="B10616" t="s">
        <v>1021</v>
      </c>
      <c r="C10616" t="s">
        <v>10987</v>
      </c>
      <c r="D10616">
        <v>0</v>
      </c>
      <c r="E10616">
        <v>203</v>
      </c>
    </row>
    <row r="10617" spans="1:5" hidden="1" x14ac:dyDescent="0.25">
      <c r="A10617">
        <v>511</v>
      </c>
      <c r="B10617" t="s">
        <v>239</v>
      </c>
      <c r="C10617" t="s">
        <v>10988</v>
      </c>
      <c r="D10617">
        <v>0</v>
      </c>
      <c r="E10617">
        <v>203</v>
      </c>
    </row>
    <row r="10618" spans="1:5" hidden="1" x14ac:dyDescent="0.25">
      <c r="A10618">
        <v>2176</v>
      </c>
      <c r="B10618" t="s">
        <v>66</v>
      </c>
      <c r="C10618" t="s">
        <v>10989</v>
      </c>
      <c r="D10618">
        <v>0</v>
      </c>
      <c r="E10618">
        <v>203</v>
      </c>
    </row>
    <row r="10619" spans="1:5" hidden="1" x14ac:dyDescent="0.25">
      <c r="A10619">
        <v>1959</v>
      </c>
      <c r="B10619" t="s">
        <v>545</v>
      </c>
      <c r="C10619" t="s">
        <v>10990</v>
      </c>
      <c r="D10619">
        <v>0</v>
      </c>
      <c r="E10619">
        <v>203</v>
      </c>
    </row>
    <row r="10620" spans="1:5" hidden="1" x14ac:dyDescent="0.25">
      <c r="A10620">
        <v>148</v>
      </c>
      <c r="B10620" t="s">
        <v>3731</v>
      </c>
      <c r="C10620" t="s">
        <v>10991</v>
      </c>
      <c r="D10620">
        <v>0</v>
      </c>
      <c r="E10620">
        <v>203</v>
      </c>
    </row>
    <row r="10621" spans="1:5" hidden="1" x14ac:dyDescent="0.25">
      <c r="A10621">
        <v>1111</v>
      </c>
      <c r="B10621" t="s">
        <v>30</v>
      </c>
      <c r="C10621" t="s">
        <v>10992</v>
      </c>
      <c r="D10621">
        <v>0</v>
      </c>
      <c r="E10621">
        <v>203</v>
      </c>
    </row>
    <row r="10622" spans="1:5" hidden="1" x14ac:dyDescent="0.25">
      <c r="A10622">
        <v>2152</v>
      </c>
      <c r="B10622" t="s">
        <v>589</v>
      </c>
      <c r="C10622" t="s">
        <v>10993</v>
      </c>
      <c r="D10622">
        <v>0</v>
      </c>
      <c r="E10622">
        <v>203</v>
      </c>
    </row>
    <row r="10623" spans="1:5" hidden="1" x14ac:dyDescent="0.25">
      <c r="A10623">
        <v>1046</v>
      </c>
      <c r="B10623" t="s">
        <v>136</v>
      </c>
      <c r="C10623" t="s">
        <v>10994</v>
      </c>
      <c r="D10623">
        <v>0</v>
      </c>
      <c r="E10623">
        <v>203</v>
      </c>
    </row>
    <row r="10624" spans="1:5" hidden="1" x14ac:dyDescent="0.25">
      <c r="A10624">
        <v>1954</v>
      </c>
      <c r="B10624" t="s">
        <v>83</v>
      </c>
      <c r="C10624" t="s">
        <v>10995</v>
      </c>
      <c r="D10624">
        <v>0</v>
      </c>
      <c r="E10624">
        <v>203</v>
      </c>
    </row>
    <row r="10625" spans="1:5" hidden="1" x14ac:dyDescent="0.25">
      <c r="A10625">
        <v>1227</v>
      </c>
      <c r="B10625" t="s">
        <v>1168</v>
      </c>
      <c r="C10625" t="s">
        <v>10996</v>
      </c>
      <c r="D10625">
        <v>0</v>
      </c>
      <c r="E10625">
        <v>203</v>
      </c>
    </row>
    <row r="10626" spans="1:5" hidden="1" x14ac:dyDescent="0.25">
      <c r="A10626">
        <v>1727</v>
      </c>
      <c r="B10626" t="s">
        <v>70</v>
      </c>
      <c r="C10626" t="s">
        <v>10997</v>
      </c>
      <c r="D10626">
        <v>0</v>
      </c>
      <c r="E10626">
        <v>203</v>
      </c>
    </row>
    <row r="10627" spans="1:5" hidden="1" x14ac:dyDescent="0.25">
      <c r="A10627">
        <v>2115</v>
      </c>
      <c r="B10627" t="s">
        <v>35</v>
      </c>
      <c r="C10627" t="s">
        <v>10998</v>
      </c>
      <c r="D10627">
        <v>0</v>
      </c>
      <c r="E10627">
        <v>203</v>
      </c>
    </row>
    <row r="10628" spans="1:5" hidden="1" x14ac:dyDescent="0.25">
      <c r="A10628">
        <v>1025</v>
      </c>
      <c r="B10628" t="s">
        <v>413</v>
      </c>
      <c r="C10628" t="s">
        <v>10999</v>
      </c>
      <c r="D10628">
        <v>0</v>
      </c>
      <c r="E10628">
        <v>204</v>
      </c>
    </row>
    <row r="10629" spans="1:5" hidden="1" x14ac:dyDescent="0.25">
      <c r="A10629">
        <v>2294</v>
      </c>
      <c r="B10629" t="s">
        <v>71</v>
      </c>
      <c r="C10629" t="s">
        <v>11000</v>
      </c>
      <c r="D10629">
        <v>0</v>
      </c>
      <c r="E10629">
        <v>204</v>
      </c>
    </row>
    <row r="10630" spans="1:5" hidden="1" x14ac:dyDescent="0.25">
      <c r="A10630">
        <v>1253</v>
      </c>
      <c r="B10630" t="s">
        <v>205</v>
      </c>
      <c r="C10630" t="s">
        <v>12877</v>
      </c>
      <c r="D10630">
        <v>0</v>
      </c>
      <c r="E10630">
        <v>0</v>
      </c>
    </row>
    <row r="10631" spans="1:5" hidden="1" x14ac:dyDescent="0.25">
      <c r="A10631">
        <v>23</v>
      </c>
      <c r="B10631" t="s">
        <v>1952</v>
      </c>
      <c r="C10631" t="s">
        <v>11001</v>
      </c>
      <c r="D10631">
        <v>0</v>
      </c>
      <c r="E10631">
        <v>204</v>
      </c>
    </row>
    <row r="10632" spans="1:5" hidden="1" x14ac:dyDescent="0.25">
      <c r="A10632">
        <v>1046</v>
      </c>
      <c r="B10632" t="s">
        <v>136</v>
      </c>
      <c r="C10632" t="s">
        <v>11002</v>
      </c>
      <c r="D10632">
        <v>0</v>
      </c>
      <c r="E10632">
        <v>204</v>
      </c>
    </row>
    <row r="10633" spans="1:5" hidden="1" x14ac:dyDescent="0.25">
      <c r="A10633">
        <v>1505</v>
      </c>
      <c r="B10633" t="s">
        <v>224</v>
      </c>
      <c r="C10633" t="s">
        <v>11003</v>
      </c>
      <c r="D10633">
        <v>0</v>
      </c>
      <c r="E10633">
        <v>204</v>
      </c>
    </row>
    <row r="10634" spans="1:5" hidden="1" x14ac:dyDescent="0.25">
      <c r="A10634">
        <v>1781</v>
      </c>
      <c r="B10634" t="s">
        <v>331</v>
      </c>
      <c r="C10634" t="s">
        <v>11004</v>
      </c>
      <c r="D10634">
        <v>0</v>
      </c>
      <c r="E10634">
        <v>204</v>
      </c>
    </row>
    <row r="10635" spans="1:5" hidden="1" x14ac:dyDescent="0.25">
      <c r="A10635">
        <v>931</v>
      </c>
      <c r="B10635" t="s">
        <v>3068</v>
      </c>
      <c r="C10635" t="s">
        <v>11005</v>
      </c>
      <c r="D10635">
        <v>0</v>
      </c>
      <c r="E10635">
        <v>204</v>
      </c>
    </row>
    <row r="10636" spans="1:5" hidden="1" x14ac:dyDescent="0.25">
      <c r="A10636">
        <v>1237</v>
      </c>
      <c r="B10636" t="s">
        <v>15</v>
      </c>
      <c r="C10636" t="s">
        <v>11006</v>
      </c>
      <c r="D10636">
        <v>0</v>
      </c>
      <c r="E10636">
        <v>204</v>
      </c>
    </row>
    <row r="10637" spans="1:5" hidden="1" x14ac:dyDescent="0.25">
      <c r="A10637">
        <v>1964</v>
      </c>
      <c r="B10637" t="s">
        <v>342</v>
      </c>
      <c r="C10637" t="s">
        <v>11007</v>
      </c>
      <c r="D10637">
        <v>0</v>
      </c>
      <c r="E10637">
        <v>204</v>
      </c>
    </row>
    <row r="10638" spans="1:5" hidden="1" x14ac:dyDescent="0.25">
      <c r="A10638">
        <v>2022</v>
      </c>
      <c r="B10638" t="s">
        <v>1392</v>
      </c>
      <c r="C10638" t="s">
        <v>11008</v>
      </c>
      <c r="D10638">
        <v>0</v>
      </c>
      <c r="E10638">
        <v>204</v>
      </c>
    </row>
    <row r="10639" spans="1:5" hidden="1" x14ac:dyDescent="0.25">
      <c r="A10639">
        <v>1237</v>
      </c>
      <c r="B10639" t="s">
        <v>15</v>
      </c>
      <c r="C10639" t="s">
        <v>11009</v>
      </c>
      <c r="D10639">
        <v>0</v>
      </c>
      <c r="E10639">
        <v>204</v>
      </c>
    </row>
    <row r="10640" spans="1:5" hidden="1" x14ac:dyDescent="0.25">
      <c r="A10640">
        <v>75</v>
      </c>
      <c r="B10640" t="s">
        <v>5</v>
      </c>
      <c r="C10640" t="s">
        <v>11010</v>
      </c>
      <c r="D10640">
        <v>0</v>
      </c>
      <c r="E10640">
        <v>204</v>
      </c>
    </row>
    <row r="10641" spans="1:5" hidden="1" x14ac:dyDescent="0.25">
      <c r="A10641">
        <v>1416</v>
      </c>
      <c r="B10641" t="s">
        <v>1857</v>
      </c>
      <c r="C10641" t="s">
        <v>11011</v>
      </c>
      <c r="D10641">
        <v>0</v>
      </c>
      <c r="E10641">
        <v>204</v>
      </c>
    </row>
    <row r="10642" spans="1:5" hidden="1" x14ac:dyDescent="0.25">
      <c r="A10642">
        <v>1374</v>
      </c>
      <c r="B10642" t="s">
        <v>1593</v>
      </c>
      <c r="C10642" t="s">
        <v>11012</v>
      </c>
      <c r="D10642">
        <v>0</v>
      </c>
      <c r="E10642">
        <v>204</v>
      </c>
    </row>
    <row r="10643" spans="1:5" hidden="1" x14ac:dyDescent="0.25">
      <c r="A10643">
        <v>1225</v>
      </c>
      <c r="B10643" t="s">
        <v>44</v>
      </c>
      <c r="C10643" t="s">
        <v>11013</v>
      </c>
      <c r="D10643">
        <v>0</v>
      </c>
      <c r="E10643">
        <v>204</v>
      </c>
    </row>
    <row r="10644" spans="1:5" hidden="1" x14ac:dyDescent="0.25">
      <c r="A10644">
        <v>1279</v>
      </c>
      <c r="B10644" t="s">
        <v>438</v>
      </c>
      <c r="C10644" t="s">
        <v>11014</v>
      </c>
      <c r="D10644">
        <v>0</v>
      </c>
      <c r="E10644">
        <v>204</v>
      </c>
    </row>
    <row r="10645" spans="1:5" hidden="1" x14ac:dyDescent="0.25">
      <c r="A10645">
        <v>319</v>
      </c>
      <c r="B10645" t="s">
        <v>150</v>
      </c>
      <c r="C10645" t="s">
        <v>11015</v>
      </c>
      <c r="D10645">
        <v>0</v>
      </c>
      <c r="E10645">
        <v>204</v>
      </c>
    </row>
    <row r="10646" spans="1:5" hidden="1" x14ac:dyDescent="0.25">
      <c r="A10646">
        <v>2242</v>
      </c>
      <c r="B10646" t="s">
        <v>6381</v>
      </c>
      <c r="C10646" t="s">
        <v>11016</v>
      </c>
      <c r="D10646">
        <v>0</v>
      </c>
      <c r="E10646">
        <v>204</v>
      </c>
    </row>
    <row r="10647" spans="1:5" hidden="1" x14ac:dyDescent="0.25">
      <c r="A10647">
        <v>1959</v>
      </c>
      <c r="B10647" t="s">
        <v>545</v>
      </c>
      <c r="C10647" t="s">
        <v>11017</v>
      </c>
      <c r="D10647">
        <v>0</v>
      </c>
      <c r="E10647">
        <v>204</v>
      </c>
    </row>
    <row r="10648" spans="1:5" hidden="1" x14ac:dyDescent="0.25">
      <c r="A10648">
        <v>153</v>
      </c>
      <c r="B10648" t="s">
        <v>523</v>
      </c>
      <c r="C10648" t="s">
        <v>11018</v>
      </c>
      <c r="D10648">
        <v>0</v>
      </c>
      <c r="E10648">
        <v>205</v>
      </c>
    </row>
    <row r="10649" spans="1:5" hidden="1" x14ac:dyDescent="0.25">
      <c r="A10649">
        <v>2289</v>
      </c>
      <c r="B10649" t="s">
        <v>471</v>
      </c>
      <c r="C10649" t="s">
        <v>11019</v>
      </c>
      <c r="D10649">
        <v>0</v>
      </c>
      <c r="E10649">
        <v>205</v>
      </c>
    </row>
    <row r="10650" spans="1:5" hidden="1" x14ac:dyDescent="0.25">
      <c r="A10650">
        <v>574</v>
      </c>
      <c r="B10650" t="s">
        <v>976</v>
      </c>
      <c r="C10650" t="s">
        <v>11020</v>
      </c>
      <c r="D10650">
        <v>0</v>
      </c>
      <c r="E10650">
        <v>205</v>
      </c>
    </row>
    <row r="10651" spans="1:5" hidden="1" x14ac:dyDescent="0.25">
      <c r="A10651">
        <v>1025</v>
      </c>
      <c r="B10651" t="s">
        <v>413</v>
      </c>
      <c r="C10651" t="s">
        <v>11021</v>
      </c>
      <c r="D10651">
        <v>0</v>
      </c>
      <c r="E10651">
        <v>205</v>
      </c>
    </row>
    <row r="10652" spans="1:5" hidden="1" x14ac:dyDescent="0.25">
      <c r="A10652">
        <v>1111</v>
      </c>
      <c r="B10652" t="s">
        <v>30</v>
      </c>
      <c r="C10652" t="s">
        <v>11022</v>
      </c>
      <c r="D10652">
        <v>0</v>
      </c>
      <c r="E10652">
        <v>205</v>
      </c>
    </row>
    <row r="10653" spans="1:5" hidden="1" x14ac:dyDescent="0.25">
      <c r="A10653">
        <v>760</v>
      </c>
      <c r="B10653" t="s">
        <v>5387</v>
      </c>
      <c r="C10653" t="s">
        <v>11023</v>
      </c>
      <c r="D10653">
        <v>0</v>
      </c>
      <c r="E10653">
        <v>205</v>
      </c>
    </row>
    <row r="10654" spans="1:5" hidden="1" x14ac:dyDescent="0.25">
      <c r="A10654">
        <v>1228</v>
      </c>
      <c r="B10654" t="s">
        <v>1599</v>
      </c>
      <c r="C10654" t="s">
        <v>11024</v>
      </c>
      <c r="D10654">
        <v>0</v>
      </c>
      <c r="E10654">
        <v>205</v>
      </c>
    </row>
    <row r="10655" spans="1:5" hidden="1" x14ac:dyDescent="0.25">
      <c r="A10655">
        <v>2294</v>
      </c>
      <c r="B10655" t="s">
        <v>71</v>
      </c>
      <c r="C10655" t="s">
        <v>11025</v>
      </c>
      <c r="D10655">
        <v>0</v>
      </c>
      <c r="E10655">
        <v>205</v>
      </c>
    </row>
    <row r="10656" spans="1:5" hidden="1" x14ac:dyDescent="0.25">
      <c r="A10656">
        <v>1450</v>
      </c>
      <c r="B10656" t="s">
        <v>241</v>
      </c>
      <c r="C10656" t="s">
        <v>11026</v>
      </c>
      <c r="D10656">
        <v>0</v>
      </c>
      <c r="E10656">
        <v>205</v>
      </c>
    </row>
    <row r="10657" spans="1:5" hidden="1" x14ac:dyDescent="0.25">
      <c r="A10657">
        <v>754</v>
      </c>
      <c r="B10657" t="s">
        <v>1242</v>
      </c>
      <c r="C10657" t="s">
        <v>11027</v>
      </c>
      <c r="D10657">
        <v>0</v>
      </c>
      <c r="E10657">
        <v>205</v>
      </c>
    </row>
    <row r="10658" spans="1:5" hidden="1" x14ac:dyDescent="0.25">
      <c r="A10658">
        <v>912</v>
      </c>
      <c r="B10658" t="s">
        <v>4154</v>
      </c>
      <c r="C10658" t="s">
        <v>11028</v>
      </c>
      <c r="D10658">
        <v>0</v>
      </c>
      <c r="E10658">
        <v>205</v>
      </c>
    </row>
    <row r="10659" spans="1:5" hidden="1" x14ac:dyDescent="0.25">
      <c r="A10659">
        <v>2189</v>
      </c>
      <c r="B10659" t="s">
        <v>37</v>
      </c>
      <c r="C10659" t="s">
        <v>11029</v>
      </c>
      <c r="D10659">
        <v>0</v>
      </c>
      <c r="E10659">
        <v>205</v>
      </c>
    </row>
    <row r="10660" spans="1:5" hidden="1" x14ac:dyDescent="0.25">
      <c r="A10660">
        <v>290</v>
      </c>
      <c r="B10660" t="s">
        <v>1725</v>
      </c>
      <c r="C10660" t="s">
        <v>11030</v>
      </c>
      <c r="D10660">
        <v>0</v>
      </c>
      <c r="E10660">
        <v>205</v>
      </c>
    </row>
    <row r="10661" spans="1:5" hidden="1" x14ac:dyDescent="0.25">
      <c r="A10661">
        <v>893</v>
      </c>
      <c r="B10661" t="s">
        <v>80</v>
      </c>
      <c r="C10661" t="s">
        <v>11031</v>
      </c>
      <c r="D10661">
        <v>0</v>
      </c>
      <c r="E10661">
        <v>205</v>
      </c>
    </row>
    <row r="10662" spans="1:5" hidden="1" x14ac:dyDescent="0.25">
      <c r="A10662">
        <v>1374</v>
      </c>
      <c r="B10662" t="s">
        <v>1593</v>
      </c>
      <c r="C10662" t="s">
        <v>11032</v>
      </c>
      <c r="D10662">
        <v>0</v>
      </c>
      <c r="E10662">
        <v>205</v>
      </c>
    </row>
    <row r="10663" spans="1:5" hidden="1" x14ac:dyDescent="0.25">
      <c r="A10663">
        <v>1727</v>
      </c>
      <c r="B10663" t="s">
        <v>70</v>
      </c>
      <c r="C10663" t="s">
        <v>11033</v>
      </c>
      <c r="D10663">
        <v>0</v>
      </c>
      <c r="E10663">
        <v>206</v>
      </c>
    </row>
    <row r="10664" spans="1:5" hidden="1" x14ac:dyDescent="0.25">
      <c r="A10664">
        <v>1227</v>
      </c>
      <c r="B10664" t="s">
        <v>1168</v>
      </c>
      <c r="C10664" t="s">
        <v>11034</v>
      </c>
      <c r="D10664">
        <v>0</v>
      </c>
      <c r="E10664">
        <v>206</v>
      </c>
    </row>
    <row r="10665" spans="1:5" hidden="1" x14ac:dyDescent="0.25">
      <c r="A10665">
        <v>433</v>
      </c>
      <c r="B10665" t="s">
        <v>419</v>
      </c>
      <c r="C10665" t="s">
        <v>11035</v>
      </c>
      <c r="D10665">
        <v>0</v>
      </c>
      <c r="E10665">
        <v>206</v>
      </c>
    </row>
    <row r="10666" spans="1:5" hidden="1" x14ac:dyDescent="0.25">
      <c r="A10666">
        <v>891</v>
      </c>
      <c r="B10666" t="s">
        <v>387</v>
      </c>
      <c r="C10666" t="s">
        <v>11036</v>
      </c>
      <c r="D10666">
        <v>0</v>
      </c>
      <c r="E10666">
        <v>206</v>
      </c>
    </row>
    <row r="10667" spans="1:5" hidden="1" x14ac:dyDescent="0.25">
      <c r="A10667">
        <v>212</v>
      </c>
      <c r="B10667" t="s">
        <v>111</v>
      </c>
      <c r="C10667" t="s">
        <v>11037</v>
      </c>
      <c r="D10667">
        <v>0</v>
      </c>
      <c r="E10667">
        <v>206</v>
      </c>
    </row>
    <row r="10668" spans="1:5" hidden="1" x14ac:dyDescent="0.25">
      <c r="A10668">
        <v>301</v>
      </c>
      <c r="B10668" t="s">
        <v>1630</v>
      </c>
      <c r="C10668" t="s">
        <v>11038</v>
      </c>
      <c r="D10668">
        <v>0</v>
      </c>
      <c r="E10668">
        <v>206</v>
      </c>
    </row>
    <row r="10669" spans="1:5" hidden="1" x14ac:dyDescent="0.25">
      <c r="A10669">
        <v>591</v>
      </c>
      <c r="B10669" t="s">
        <v>247</v>
      </c>
      <c r="C10669" t="s">
        <v>11039</v>
      </c>
      <c r="D10669">
        <v>0</v>
      </c>
      <c r="E10669">
        <v>206</v>
      </c>
    </row>
    <row r="10670" spans="1:5" hidden="1" x14ac:dyDescent="0.25">
      <c r="A10670">
        <v>258</v>
      </c>
      <c r="B10670" t="s">
        <v>380</v>
      </c>
      <c r="C10670" t="s">
        <v>11040</v>
      </c>
      <c r="D10670">
        <v>0</v>
      </c>
      <c r="E10670">
        <v>206</v>
      </c>
    </row>
    <row r="10671" spans="1:5" hidden="1" x14ac:dyDescent="0.25">
      <c r="A10671">
        <v>1857</v>
      </c>
      <c r="B10671" t="s">
        <v>917</v>
      </c>
      <c r="C10671" t="s">
        <v>11041</v>
      </c>
      <c r="D10671">
        <v>0</v>
      </c>
      <c r="E10671">
        <v>206</v>
      </c>
    </row>
    <row r="10672" spans="1:5" hidden="1" x14ac:dyDescent="0.25">
      <c r="A10672">
        <v>57</v>
      </c>
      <c r="B10672" t="s">
        <v>406</v>
      </c>
      <c r="C10672" t="s">
        <v>11042</v>
      </c>
      <c r="D10672">
        <v>0</v>
      </c>
      <c r="E10672">
        <v>206</v>
      </c>
    </row>
    <row r="10673" spans="1:5" hidden="1" x14ac:dyDescent="0.25">
      <c r="A10673">
        <v>75</v>
      </c>
      <c r="B10673" t="s">
        <v>5</v>
      </c>
      <c r="C10673" t="s">
        <v>11043</v>
      </c>
      <c r="D10673">
        <v>0</v>
      </c>
      <c r="E10673">
        <v>206</v>
      </c>
    </row>
    <row r="10674" spans="1:5" hidden="1" x14ac:dyDescent="0.25">
      <c r="A10674">
        <v>2294</v>
      </c>
      <c r="B10674" t="s">
        <v>71</v>
      </c>
      <c r="C10674" t="s">
        <v>11044</v>
      </c>
      <c r="D10674">
        <v>0</v>
      </c>
      <c r="E10674">
        <v>206</v>
      </c>
    </row>
    <row r="10675" spans="1:5" hidden="1" x14ac:dyDescent="0.25">
      <c r="A10675">
        <v>1237</v>
      </c>
      <c r="B10675" t="s">
        <v>15</v>
      </c>
      <c r="C10675" t="s">
        <v>11045</v>
      </c>
      <c r="D10675">
        <v>0</v>
      </c>
      <c r="E10675">
        <v>206</v>
      </c>
    </row>
    <row r="10676" spans="1:5" hidden="1" x14ac:dyDescent="0.25">
      <c r="A10676">
        <v>1756</v>
      </c>
      <c r="B10676" t="s">
        <v>6230</v>
      </c>
      <c r="C10676" t="s">
        <v>11046</v>
      </c>
      <c r="D10676">
        <v>0</v>
      </c>
      <c r="E10676">
        <v>206</v>
      </c>
    </row>
    <row r="10677" spans="1:5" hidden="1" x14ac:dyDescent="0.25">
      <c r="A10677">
        <v>1894</v>
      </c>
      <c r="B10677" t="s">
        <v>286</v>
      </c>
      <c r="C10677" t="s">
        <v>11047</v>
      </c>
      <c r="D10677">
        <v>0</v>
      </c>
      <c r="E10677">
        <v>206</v>
      </c>
    </row>
    <row r="10678" spans="1:5" hidden="1" x14ac:dyDescent="0.25">
      <c r="A10678">
        <v>1695</v>
      </c>
      <c r="B10678" t="s">
        <v>25</v>
      </c>
      <c r="C10678" t="s">
        <v>11048</v>
      </c>
      <c r="D10678">
        <v>0</v>
      </c>
      <c r="E10678">
        <v>206</v>
      </c>
    </row>
    <row r="10679" spans="1:5" hidden="1" x14ac:dyDescent="0.25">
      <c r="A10679">
        <v>1693</v>
      </c>
      <c r="B10679" t="s">
        <v>382</v>
      </c>
      <c r="C10679" t="s">
        <v>11049</v>
      </c>
      <c r="D10679">
        <v>0</v>
      </c>
      <c r="E10679">
        <v>207</v>
      </c>
    </row>
    <row r="10680" spans="1:5" hidden="1" x14ac:dyDescent="0.25">
      <c r="A10680">
        <v>2273</v>
      </c>
      <c r="B10680" t="s">
        <v>2083</v>
      </c>
      <c r="C10680" t="s">
        <v>11050</v>
      </c>
      <c r="D10680">
        <v>0</v>
      </c>
      <c r="E10680">
        <v>207</v>
      </c>
    </row>
    <row r="10681" spans="1:5" hidden="1" x14ac:dyDescent="0.25">
      <c r="A10681">
        <v>1464</v>
      </c>
      <c r="B10681" t="s">
        <v>55</v>
      </c>
      <c r="C10681" t="s">
        <v>11051</v>
      </c>
      <c r="D10681">
        <v>0</v>
      </c>
      <c r="E10681">
        <v>207</v>
      </c>
    </row>
    <row r="10682" spans="1:5" hidden="1" x14ac:dyDescent="0.25">
      <c r="A10682">
        <v>1185</v>
      </c>
      <c r="B10682" t="s">
        <v>6590</v>
      </c>
      <c r="C10682" t="s">
        <v>11052</v>
      </c>
      <c r="D10682">
        <v>0</v>
      </c>
      <c r="E10682">
        <v>207</v>
      </c>
    </row>
    <row r="10683" spans="1:5" hidden="1" x14ac:dyDescent="0.25">
      <c r="A10683">
        <v>1501</v>
      </c>
      <c r="B10683" t="s">
        <v>118</v>
      </c>
      <c r="C10683" t="s">
        <v>11053</v>
      </c>
      <c r="D10683">
        <v>0</v>
      </c>
      <c r="E10683">
        <v>207</v>
      </c>
    </row>
    <row r="10684" spans="1:5" hidden="1" x14ac:dyDescent="0.25">
      <c r="A10684">
        <v>1355</v>
      </c>
      <c r="B10684" t="s">
        <v>449</v>
      </c>
      <c r="C10684" t="s">
        <v>11054</v>
      </c>
      <c r="D10684">
        <v>0</v>
      </c>
      <c r="E10684">
        <v>207</v>
      </c>
    </row>
    <row r="10685" spans="1:5" hidden="1" x14ac:dyDescent="0.25">
      <c r="A10685">
        <v>2303</v>
      </c>
      <c r="B10685" t="s">
        <v>887</v>
      </c>
      <c r="C10685" t="s">
        <v>11055</v>
      </c>
      <c r="D10685">
        <v>0</v>
      </c>
      <c r="E10685">
        <v>207</v>
      </c>
    </row>
    <row r="10686" spans="1:5" hidden="1" x14ac:dyDescent="0.25">
      <c r="A10686">
        <v>1894</v>
      </c>
      <c r="B10686" t="s">
        <v>286</v>
      </c>
      <c r="C10686" t="s">
        <v>11056</v>
      </c>
      <c r="D10686">
        <v>0</v>
      </c>
      <c r="E10686">
        <v>207</v>
      </c>
    </row>
    <row r="10687" spans="1:5" hidden="1" x14ac:dyDescent="0.25">
      <c r="A10687">
        <v>2305</v>
      </c>
      <c r="B10687" t="s">
        <v>23</v>
      </c>
      <c r="C10687" t="s">
        <v>11057</v>
      </c>
      <c r="D10687">
        <v>0</v>
      </c>
      <c r="E10687">
        <v>207</v>
      </c>
    </row>
    <row r="10688" spans="1:5" hidden="1" x14ac:dyDescent="0.25">
      <c r="A10688">
        <v>2115</v>
      </c>
      <c r="B10688" t="s">
        <v>35</v>
      </c>
      <c r="C10688" t="s">
        <v>11058</v>
      </c>
      <c r="D10688">
        <v>0</v>
      </c>
      <c r="E10688">
        <v>207</v>
      </c>
    </row>
    <row r="10689" spans="1:5" hidden="1" x14ac:dyDescent="0.25">
      <c r="A10689">
        <v>2115</v>
      </c>
      <c r="B10689" t="s">
        <v>35</v>
      </c>
      <c r="C10689" t="s">
        <v>11059</v>
      </c>
      <c r="D10689">
        <v>0</v>
      </c>
      <c r="E10689">
        <v>207</v>
      </c>
    </row>
    <row r="10690" spans="1:5" hidden="1" x14ac:dyDescent="0.25">
      <c r="A10690">
        <v>2236</v>
      </c>
      <c r="B10690" t="s">
        <v>90</v>
      </c>
      <c r="C10690" t="s">
        <v>11060</v>
      </c>
      <c r="D10690">
        <v>0</v>
      </c>
      <c r="E10690">
        <v>207</v>
      </c>
    </row>
    <row r="10691" spans="1:5" hidden="1" x14ac:dyDescent="0.25">
      <c r="A10691">
        <v>299</v>
      </c>
      <c r="B10691" t="s">
        <v>2653</v>
      </c>
      <c r="C10691" t="s">
        <v>11061</v>
      </c>
      <c r="D10691">
        <v>0</v>
      </c>
      <c r="E10691">
        <v>207</v>
      </c>
    </row>
    <row r="10692" spans="1:5" hidden="1" x14ac:dyDescent="0.25">
      <c r="A10692">
        <v>1954</v>
      </c>
      <c r="B10692" t="s">
        <v>83</v>
      </c>
      <c r="C10692" t="s">
        <v>11062</v>
      </c>
      <c r="D10692">
        <v>0</v>
      </c>
      <c r="E10692">
        <v>207</v>
      </c>
    </row>
    <row r="10693" spans="1:5" hidden="1" x14ac:dyDescent="0.25">
      <c r="A10693">
        <v>258</v>
      </c>
      <c r="B10693" t="s">
        <v>380</v>
      </c>
      <c r="C10693" t="s">
        <v>11063</v>
      </c>
      <c r="D10693">
        <v>0</v>
      </c>
      <c r="E10693">
        <v>207</v>
      </c>
    </row>
    <row r="10694" spans="1:5" hidden="1" x14ac:dyDescent="0.25">
      <c r="A10694">
        <v>1022</v>
      </c>
      <c r="B10694" t="s">
        <v>939</v>
      </c>
      <c r="C10694" t="s">
        <v>11064</v>
      </c>
      <c r="D10694">
        <v>0</v>
      </c>
      <c r="E10694">
        <v>207</v>
      </c>
    </row>
    <row r="10695" spans="1:5" hidden="1" x14ac:dyDescent="0.25">
      <c r="A10695">
        <v>234</v>
      </c>
      <c r="B10695" t="s">
        <v>1175</v>
      </c>
      <c r="C10695" t="s">
        <v>11065</v>
      </c>
      <c r="D10695">
        <v>0</v>
      </c>
      <c r="E10695">
        <v>208</v>
      </c>
    </row>
    <row r="10696" spans="1:5" hidden="1" x14ac:dyDescent="0.25">
      <c r="A10696">
        <v>1954</v>
      </c>
      <c r="B10696" t="s">
        <v>83</v>
      </c>
      <c r="C10696" t="s">
        <v>11066</v>
      </c>
      <c r="D10696">
        <v>0</v>
      </c>
      <c r="E10696">
        <v>208</v>
      </c>
    </row>
    <row r="10697" spans="1:5" hidden="1" x14ac:dyDescent="0.25">
      <c r="A10697">
        <v>2179</v>
      </c>
      <c r="B10697" t="s">
        <v>402</v>
      </c>
      <c r="C10697" t="s">
        <v>11067</v>
      </c>
      <c r="D10697">
        <v>0</v>
      </c>
      <c r="E10697">
        <v>208</v>
      </c>
    </row>
    <row r="10698" spans="1:5" hidden="1" x14ac:dyDescent="0.25">
      <c r="A10698">
        <v>2141</v>
      </c>
      <c r="B10698" t="s">
        <v>328</v>
      </c>
      <c r="C10698" t="s">
        <v>11068</v>
      </c>
      <c r="D10698">
        <v>0</v>
      </c>
      <c r="E10698">
        <v>208</v>
      </c>
    </row>
    <row r="10699" spans="1:5" hidden="1" x14ac:dyDescent="0.25">
      <c r="A10699">
        <v>1894</v>
      </c>
      <c r="B10699" t="s">
        <v>286</v>
      </c>
      <c r="C10699" t="s">
        <v>11069</v>
      </c>
      <c r="D10699">
        <v>0</v>
      </c>
      <c r="E10699">
        <v>208</v>
      </c>
    </row>
    <row r="10700" spans="1:5" hidden="1" x14ac:dyDescent="0.25">
      <c r="A10700">
        <v>1046</v>
      </c>
      <c r="B10700" t="s">
        <v>136</v>
      </c>
      <c r="C10700" t="s">
        <v>11070</v>
      </c>
      <c r="D10700">
        <v>0</v>
      </c>
      <c r="E10700">
        <v>208</v>
      </c>
    </row>
    <row r="10701" spans="1:5" hidden="1" x14ac:dyDescent="0.25">
      <c r="A10701">
        <v>1954</v>
      </c>
      <c r="B10701" t="s">
        <v>83</v>
      </c>
      <c r="C10701" t="s">
        <v>11071</v>
      </c>
      <c r="D10701">
        <v>0</v>
      </c>
      <c r="E10701">
        <v>208</v>
      </c>
    </row>
    <row r="10702" spans="1:5" hidden="1" x14ac:dyDescent="0.25">
      <c r="A10702">
        <v>2270</v>
      </c>
      <c r="B10702" t="s">
        <v>2980</v>
      </c>
      <c r="C10702" t="s">
        <v>11072</v>
      </c>
      <c r="D10702">
        <v>0</v>
      </c>
      <c r="E10702">
        <v>208</v>
      </c>
    </row>
    <row r="10703" spans="1:5" hidden="1" x14ac:dyDescent="0.25">
      <c r="A10703">
        <v>1669</v>
      </c>
      <c r="B10703" t="s">
        <v>176</v>
      </c>
      <c r="C10703" t="s">
        <v>11073</v>
      </c>
      <c r="D10703">
        <v>0</v>
      </c>
      <c r="E10703">
        <v>208</v>
      </c>
    </row>
    <row r="10704" spans="1:5" hidden="1" x14ac:dyDescent="0.25">
      <c r="A10704">
        <v>1954</v>
      </c>
      <c r="B10704" t="s">
        <v>83</v>
      </c>
      <c r="C10704" t="s">
        <v>11074</v>
      </c>
      <c r="D10704">
        <v>0</v>
      </c>
      <c r="E10704">
        <v>208</v>
      </c>
    </row>
    <row r="10705" spans="1:5" hidden="1" x14ac:dyDescent="0.25">
      <c r="A10705">
        <v>1875</v>
      </c>
      <c r="B10705" t="s">
        <v>107</v>
      </c>
      <c r="C10705" t="s">
        <v>11075</v>
      </c>
      <c r="D10705">
        <v>0</v>
      </c>
      <c r="E10705">
        <v>208</v>
      </c>
    </row>
    <row r="10706" spans="1:5" hidden="1" x14ac:dyDescent="0.25">
      <c r="A10706">
        <v>1111</v>
      </c>
      <c r="B10706" t="s">
        <v>30</v>
      </c>
      <c r="C10706" t="s">
        <v>11076</v>
      </c>
      <c r="D10706">
        <v>0</v>
      </c>
      <c r="E10706">
        <v>208</v>
      </c>
    </row>
    <row r="10707" spans="1:5" hidden="1" x14ac:dyDescent="0.25">
      <c r="A10707">
        <v>797</v>
      </c>
      <c r="B10707" t="s">
        <v>631</v>
      </c>
      <c r="C10707" t="s">
        <v>11077</v>
      </c>
      <c r="D10707">
        <v>0</v>
      </c>
      <c r="E10707">
        <v>208</v>
      </c>
    </row>
    <row r="10708" spans="1:5" hidden="1" x14ac:dyDescent="0.25">
      <c r="A10708">
        <v>1279</v>
      </c>
      <c r="B10708" t="s">
        <v>438</v>
      </c>
      <c r="C10708" t="s">
        <v>11078</v>
      </c>
      <c r="D10708">
        <v>0</v>
      </c>
      <c r="E10708">
        <v>208</v>
      </c>
    </row>
    <row r="10709" spans="1:5" hidden="1" x14ac:dyDescent="0.25">
      <c r="A10709">
        <v>1894</v>
      </c>
      <c r="B10709" t="s">
        <v>286</v>
      </c>
      <c r="C10709" t="s">
        <v>11079</v>
      </c>
      <c r="D10709">
        <v>0</v>
      </c>
      <c r="E10709">
        <v>208</v>
      </c>
    </row>
    <row r="10710" spans="1:5" hidden="1" x14ac:dyDescent="0.25">
      <c r="A10710">
        <v>1875</v>
      </c>
      <c r="B10710" t="s">
        <v>107</v>
      </c>
      <c r="C10710" t="s">
        <v>11080</v>
      </c>
      <c r="D10710">
        <v>0</v>
      </c>
      <c r="E10710">
        <v>208</v>
      </c>
    </row>
    <row r="10711" spans="1:5" hidden="1" x14ac:dyDescent="0.25">
      <c r="A10711">
        <v>1355</v>
      </c>
      <c r="B10711" t="s">
        <v>449</v>
      </c>
      <c r="C10711" t="s">
        <v>11081</v>
      </c>
      <c r="D10711">
        <v>0</v>
      </c>
      <c r="E10711">
        <v>208</v>
      </c>
    </row>
    <row r="10712" spans="1:5" hidden="1" x14ac:dyDescent="0.25">
      <c r="A10712">
        <v>1189</v>
      </c>
      <c r="B10712" t="s">
        <v>562</v>
      </c>
      <c r="C10712" t="s">
        <v>11082</v>
      </c>
      <c r="D10712">
        <v>0</v>
      </c>
      <c r="E10712">
        <v>208</v>
      </c>
    </row>
    <row r="10713" spans="1:5" hidden="1" x14ac:dyDescent="0.25">
      <c r="A10713">
        <v>2209</v>
      </c>
      <c r="B10713" t="s">
        <v>101</v>
      </c>
      <c r="C10713" t="s">
        <v>11083</v>
      </c>
      <c r="D10713">
        <v>0</v>
      </c>
      <c r="E10713">
        <v>208</v>
      </c>
    </row>
    <row r="10714" spans="1:5" hidden="1" x14ac:dyDescent="0.25">
      <c r="A10714">
        <v>529</v>
      </c>
      <c r="B10714" t="s">
        <v>3437</v>
      </c>
      <c r="C10714" t="s">
        <v>11084</v>
      </c>
      <c r="D10714">
        <v>0</v>
      </c>
      <c r="E10714">
        <v>208</v>
      </c>
    </row>
    <row r="10715" spans="1:5" hidden="1" x14ac:dyDescent="0.25">
      <c r="A10715">
        <v>1111</v>
      </c>
      <c r="B10715" t="s">
        <v>30</v>
      </c>
      <c r="C10715" t="s">
        <v>11085</v>
      </c>
      <c r="D10715">
        <v>0</v>
      </c>
      <c r="E10715">
        <v>208</v>
      </c>
    </row>
    <row r="10716" spans="1:5" hidden="1" x14ac:dyDescent="0.25">
      <c r="A10716">
        <v>432</v>
      </c>
      <c r="B10716" t="s">
        <v>815</v>
      </c>
      <c r="C10716" t="s">
        <v>11086</v>
      </c>
      <c r="D10716">
        <v>0</v>
      </c>
      <c r="E10716">
        <v>208</v>
      </c>
    </row>
    <row r="10717" spans="1:5" hidden="1" x14ac:dyDescent="0.25">
      <c r="A10717">
        <v>1237</v>
      </c>
      <c r="B10717" t="s">
        <v>15</v>
      </c>
      <c r="C10717" t="s">
        <v>11087</v>
      </c>
      <c r="D10717">
        <v>0</v>
      </c>
      <c r="E10717">
        <v>209</v>
      </c>
    </row>
    <row r="10718" spans="1:5" hidden="1" x14ac:dyDescent="0.25">
      <c r="A10718">
        <v>2316</v>
      </c>
      <c r="B10718" t="s">
        <v>42</v>
      </c>
      <c r="C10718" t="s">
        <v>11088</v>
      </c>
      <c r="D10718">
        <v>0</v>
      </c>
      <c r="E10718">
        <v>209</v>
      </c>
    </row>
    <row r="10719" spans="1:5" hidden="1" x14ac:dyDescent="0.25">
      <c r="A10719">
        <v>754</v>
      </c>
      <c r="B10719" t="s">
        <v>1242</v>
      </c>
      <c r="C10719" t="s">
        <v>11089</v>
      </c>
      <c r="D10719">
        <v>0</v>
      </c>
      <c r="E10719">
        <v>209</v>
      </c>
    </row>
    <row r="10720" spans="1:5" hidden="1" x14ac:dyDescent="0.25">
      <c r="A10720">
        <v>1502</v>
      </c>
      <c r="B10720" t="s">
        <v>847</v>
      </c>
      <c r="C10720" t="s">
        <v>11090</v>
      </c>
      <c r="D10720">
        <v>0</v>
      </c>
      <c r="E10720">
        <v>209</v>
      </c>
    </row>
    <row r="10721" spans="1:5" hidden="1" x14ac:dyDescent="0.25">
      <c r="A10721">
        <v>75</v>
      </c>
      <c r="B10721" t="s">
        <v>5</v>
      </c>
      <c r="C10721" t="s">
        <v>11091</v>
      </c>
      <c r="D10721">
        <v>0</v>
      </c>
      <c r="E10721">
        <v>209</v>
      </c>
    </row>
    <row r="10722" spans="1:5" hidden="1" x14ac:dyDescent="0.25">
      <c r="A10722">
        <v>1514</v>
      </c>
      <c r="B10722" t="s">
        <v>5679</v>
      </c>
      <c r="C10722" t="s">
        <v>11092</v>
      </c>
      <c r="D10722">
        <v>0</v>
      </c>
      <c r="E10722">
        <v>209</v>
      </c>
    </row>
    <row r="10723" spans="1:5" hidden="1" x14ac:dyDescent="0.25">
      <c r="A10723">
        <v>1466</v>
      </c>
      <c r="B10723" t="s">
        <v>4343</v>
      </c>
      <c r="C10723" t="s">
        <v>11093</v>
      </c>
      <c r="D10723">
        <v>0</v>
      </c>
      <c r="E10723">
        <v>209</v>
      </c>
    </row>
    <row r="10724" spans="1:5" hidden="1" x14ac:dyDescent="0.25">
      <c r="A10724">
        <v>2182</v>
      </c>
      <c r="B10724" t="s">
        <v>113</v>
      </c>
      <c r="C10724" t="s">
        <v>11094</v>
      </c>
      <c r="D10724">
        <v>0</v>
      </c>
      <c r="E10724">
        <v>209</v>
      </c>
    </row>
    <row r="10725" spans="1:5" hidden="1" x14ac:dyDescent="0.25">
      <c r="A10725">
        <v>2115</v>
      </c>
      <c r="B10725" t="s">
        <v>35</v>
      </c>
      <c r="C10725" t="s">
        <v>11095</v>
      </c>
      <c r="D10725">
        <v>0</v>
      </c>
      <c r="E10725">
        <v>209</v>
      </c>
    </row>
    <row r="10726" spans="1:5" hidden="1" x14ac:dyDescent="0.25">
      <c r="A10726">
        <v>2291</v>
      </c>
      <c r="B10726" t="s">
        <v>86</v>
      </c>
      <c r="C10726" t="s">
        <v>11096</v>
      </c>
      <c r="D10726">
        <v>0</v>
      </c>
      <c r="E10726">
        <v>209</v>
      </c>
    </row>
    <row r="10727" spans="1:5" hidden="1" x14ac:dyDescent="0.25">
      <c r="A10727">
        <v>898</v>
      </c>
      <c r="B10727" t="s">
        <v>421</v>
      </c>
      <c r="C10727" t="s">
        <v>11097</v>
      </c>
      <c r="D10727">
        <v>0</v>
      </c>
      <c r="E10727">
        <v>209</v>
      </c>
    </row>
    <row r="10728" spans="1:5" hidden="1" x14ac:dyDescent="0.25">
      <c r="A10728">
        <v>2219</v>
      </c>
      <c r="B10728" t="s">
        <v>396</v>
      </c>
      <c r="C10728" t="s">
        <v>11098</v>
      </c>
      <c r="D10728">
        <v>0</v>
      </c>
      <c r="E10728">
        <v>209</v>
      </c>
    </row>
    <row r="10729" spans="1:5" hidden="1" x14ac:dyDescent="0.25">
      <c r="A10729">
        <v>513</v>
      </c>
      <c r="B10729" t="s">
        <v>61</v>
      </c>
      <c r="C10729" t="s">
        <v>11099</v>
      </c>
      <c r="D10729">
        <v>0</v>
      </c>
      <c r="E10729">
        <v>209</v>
      </c>
    </row>
    <row r="10730" spans="1:5" hidden="1" x14ac:dyDescent="0.25">
      <c r="A10730">
        <v>1274</v>
      </c>
      <c r="B10730" t="s">
        <v>5724</v>
      </c>
      <c r="C10730" t="s">
        <v>11100</v>
      </c>
      <c r="D10730">
        <v>0</v>
      </c>
      <c r="E10730">
        <v>209</v>
      </c>
    </row>
    <row r="10731" spans="1:5" hidden="1" x14ac:dyDescent="0.25">
      <c r="A10731">
        <v>2219</v>
      </c>
      <c r="B10731" t="s">
        <v>396</v>
      </c>
      <c r="C10731" t="s">
        <v>11101</v>
      </c>
      <c r="D10731">
        <v>0</v>
      </c>
      <c r="E10731">
        <v>209</v>
      </c>
    </row>
    <row r="10732" spans="1:5" hidden="1" x14ac:dyDescent="0.25">
      <c r="A10732">
        <v>1189</v>
      </c>
      <c r="B10732" t="s">
        <v>562</v>
      </c>
      <c r="C10732" t="s">
        <v>11102</v>
      </c>
      <c r="D10732">
        <v>0</v>
      </c>
      <c r="E10732">
        <v>209</v>
      </c>
    </row>
    <row r="10733" spans="1:5" hidden="1" x14ac:dyDescent="0.25">
      <c r="A10733">
        <v>2115</v>
      </c>
      <c r="B10733" t="s">
        <v>35</v>
      </c>
      <c r="C10733" t="s">
        <v>11103</v>
      </c>
      <c r="D10733">
        <v>0</v>
      </c>
      <c r="E10733">
        <v>209</v>
      </c>
    </row>
    <row r="10734" spans="1:5" hidden="1" x14ac:dyDescent="0.25">
      <c r="A10734">
        <v>2236</v>
      </c>
      <c r="B10734" t="s">
        <v>90</v>
      </c>
      <c r="C10734" t="s">
        <v>11104</v>
      </c>
      <c r="D10734">
        <v>0</v>
      </c>
      <c r="E10734">
        <v>209</v>
      </c>
    </row>
    <row r="10735" spans="1:5" hidden="1" x14ac:dyDescent="0.25">
      <c r="A10735">
        <v>929</v>
      </c>
      <c r="B10735" t="s">
        <v>325</v>
      </c>
      <c r="C10735" t="s">
        <v>11105</v>
      </c>
      <c r="D10735">
        <v>0</v>
      </c>
      <c r="E10735">
        <v>209</v>
      </c>
    </row>
    <row r="10736" spans="1:5" hidden="1" x14ac:dyDescent="0.25">
      <c r="A10736">
        <v>2035</v>
      </c>
      <c r="B10736" t="s">
        <v>284</v>
      </c>
      <c r="C10736" t="s">
        <v>11106</v>
      </c>
      <c r="D10736">
        <v>0</v>
      </c>
      <c r="E10736">
        <v>209</v>
      </c>
    </row>
    <row r="10737" spans="1:5" hidden="1" x14ac:dyDescent="0.25">
      <c r="A10737">
        <v>1778</v>
      </c>
      <c r="B10737" t="s">
        <v>1904</v>
      </c>
      <c r="C10737" t="s">
        <v>11107</v>
      </c>
      <c r="D10737">
        <v>0</v>
      </c>
      <c r="E10737">
        <v>209</v>
      </c>
    </row>
    <row r="10738" spans="1:5" hidden="1" x14ac:dyDescent="0.25">
      <c r="A10738">
        <v>1555</v>
      </c>
      <c r="B10738" t="s">
        <v>737</v>
      </c>
      <c r="C10738" t="s">
        <v>11108</v>
      </c>
      <c r="D10738">
        <v>0</v>
      </c>
      <c r="E10738">
        <v>209</v>
      </c>
    </row>
    <row r="10739" spans="1:5" hidden="1" x14ac:dyDescent="0.25">
      <c r="A10739">
        <v>2142</v>
      </c>
      <c r="B10739" t="s">
        <v>156</v>
      </c>
      <c r="C10739" t="s">
        <v>11109</v>
      </c>
      <c r="D10739">
        <v>0</v>
      </c>
      <c r="E10739">
        <v>210</v>
      </c>
    </row>
    <row r="10740" spans="1:5" hidden="1" x14ac:dyDescent="0.25">
      <c r="A10740">
        <v>529</v>
      </c>
      <c r="B10740" t="s">
        <v>3437</v>
      </c>
      <c r="C10740" t="s">
        <v>11110</v>
      </c>
      <c r="D10740">
        <v>0</v>
      </c>
      <c r="E10740">
        <v>210</v>
      </c>
    </row>
    <row r="10741" spans="1:5" hidden="1" x14ac:dyDescent="0.25">
      <c r="A10741">
        <v>661</v>
      </c>
      <c r="B10741" t="s">
        <v>124</v>
      </c>
      <c r="C10741" t="s">
        <v>11111</v>
      </c>
      <c r="D10741">
        <v>0</v>
      </c>
      <c r="E10741">
        <v>210</v>
      </c>
    </row>
    <row r="10742" spans="1:5" hidden="1" x14ac:dyDescent="0.25">
      <c r="A10742">
        <v>2299</v>
      </c>
      <c r="B10742" t="s">
        <v>338</v>
      </c>
      <c r="C10742" t="s">
        <v>11112</v>
      </c>
      <c r="D10742">
        <v>0</v>
      </c>
      <c r="E10742">
        <v>210</v>
      </c>
    </row>
    <row r="10743" spans="1:5" hidden="1" x14ac:dyDescent="0.25">
      <c r="A10743">
        <v>153</v>
      </c>
      <c r="B10743" t="s">
        <v>523</v>
      </c>
      <c r="C10743" t="s">
        <v>11113</v>
      </c>
      <c r="D10743">
        <v>0</v>
      </c>
      <c r="E10743">
        <v>210</v>
      </c>
    </row>
    <row r="10744" spans="1:5" hidden="1" x14ac:dyDescent="0.25">
      <c r="A10744">
        <v>661</v>
      </c>
      <c r="B10744" t="s">
        <v>124</v>
      </c>
      <c r="C10744" t="s">
        <v>11114</v>
      </c>
      <c r="D10744">
        <v>0</v>
      </c>
      <c r="E10744">
        <v>210</v>
      </c>
    </row>
    <row r="10745" spans="1:5" hidden="1" x14ac:dyDescent="0.25">
      <c r="A10745">
        <v>1279</v>
      </c>
      <c r="B10745" t="s">
        <v>438</v>
      </c>
      <c r="C10745" t="s">
        <v>11115</v>
      </c>
      <c r="D10745">
        <v>0</v>
      </c>
      <c r="E10745">
        <v>210</v>
      </c>
    </row>
    <row r="10746" spans="1:5" hidden="1" x14ac:dyDescent="0.25">
      <c r="A10746">
        <v>23</v>
      </c>
      <c r="B10746" t="s">
        <v>1952</v>
      </c>
      <c r="C10746" t="s">
        <v>11116</v>
      </c>
      <c r="D10746">
        <v>0</v>
      </c>
      <c r="E10746">
        <v>210</v>
      </c>
    </row>
    <row r="10747" spans="1:5" hidden="1" x14ac:dyDescent="0.25">
      <c r="A10747">
        <v>1695</v>
      </c>
      <c r="B10747" t="s">
        <v>25</v>
      </c>
      <c r="C10747" t="s">
        <v>11117</v>
      </c>
      <c r="D10747">
        <v>0</v>
      </c>
      <c r="E10747">
        <v>210</v>
      </c>
    </row>
    <row r="10748" spans="1:5" hidden="1" x14ac:dyDescent="0.25">
      <c r="A10748">
        <v>1467</v>
      </c>
      <c r="B10748" t="s">
        <v>428</v>
      </c>
      <c r="C10748" t="s">
        <v>11118</v>
      </c>
      <c r="D10748">
        <v>0</v>
      </c>
      <c r="E10748">
        <v>210</v>
      </c>
    </row>
    <row r="10749" spans="1:5" hidden="1" x14ac:dyDescent="0.25">
      <c r="A10749">
        <v>1329</v>
      </c>
      <c r="B10749" t="s">
        <v>1712</v>
      </c>
      <c r="C10749" t="s">
        <v>11119</v>
      </c>
      <c r="D10749">
        <v>0</v>
      </c>
      <c r="E10749">
        <v>210</v>
      </c>
    </row>
    <row r="10750" spans="1:5" hidden="1" x14ac:dyDescent="0.25">
      <c r="A10750">
        <v>1318</v>
      </c>
      <c r="B10750" t="s">
        <v>547</v>
      </c>
      <c r="C10750" t="s">
        <v>11120</v>
      </c>
      <c r="D10750">
        <v>0</v>
      </c>
      <c r="E10750">
        <v>210</v>
      </c>
    </row>
    <row r="10751" spans="1:5" hidden="1" x14ac:dyDescent="0.25">
      <c r="A10751">
        <v>1501</v>
      </c>
      <c r="B10751" t="s">
        <v>118</v>
      </c>
      <c r="C10751" t="s">
        <v>11121</v>
      </c>
      <c r="D10751">
        <v>0</v>
      </c>
      <c r="E10751">
        <v>210</v>
      </c>
    </row>
    <row r="10752" spans="1:5" hidden="1" x14ac:dyDescent="0.25">
      <c r="A10752">
        <v>1781</v>
      </c>
      <c r="B10752" t="s">
        <v>331</v>
      </c>
      <c r="C10752" t="s">
        <v>11122</v>
      </c>
      <c r="D10752">
        <v>0</v>
      </c>
      <c r="E10752">
        <v>210</v>
      </c>
    </row>
    <row r="10753" spans="1:5" hidden="1" x14ac:dyDescent="0.25">
      <c r="A10753">
        <v>258</v>
      </c>
      <c r="B10753" t="s">
        <v>380</v>
      </c>
      <c r="C10753" t="s">
        <v>11123</v>
      </c>
      <c r="D10753">
        <v>0</v>
      </c>
      <c r="E10753">
        <v>210</v>
      </c>
    </row>
    <row r="10754" spans="1:5" hidden="1" x14ac:dyDescent="0.25">
      <c r="A10754">
        <v>893</v>
      </c>
      <c r="B10754" t="s">
        <v>80</v>
      </c>
      <c r="C10754" t="s">
        <v>11124</v>
      </c>
      <c r="D10754">
        <v>0</v>
      </c>
      <c r="E10754">
        <v>210</v>
      </c>
    </row>
    <row r="10755" spans="1:5" hidden="1" x14ac:dyDescent="0.25">
      <c r="A10755">
        <v>275</v>
      </c>
      <c r="B10755" t="s">
        <v>33</v>
      </c>
      <c r="C10755" t="s">
        <v>11125</v>
      </c>
      <c r="D10755">
        <v>0</v>
      </c>
      <c r="E10755">
        <v>210</v>
      </c>
    </row>
    <row r="10756" spans="1:5" hidden="1" x14ac:dyDescent="0.25">
      <c r="A10756">
        <v>258</v>
      </c>
      <c r="B10756" t="s">
        <v>380</v>
      </c>
      <c r="C10756" t="s">
        <v>11126</v>
      </c>
      <c r="D10756">
        <v>0</v>
      </c>
      <c r="E10756">
        <v>210</v>
      </c>
    </row>
    <row r="10757" spans="1:5" hidden="1" x14ac:dyDescent="0.25">
      <c r="A10757">
        <v>1889</v>
      </c>
      <c r="B10757" t="s">
        <v>180</v>
      </c>
      <c r="C10757" t="s">
        <v>11127</v>
      </c>
      <c r="D10757">
        <v>0</v>
      </c>
      <c r="E10757">
        <v>210</v>
      </c>
    </row>
    <row r="10758" spans="1:5" hidden="1" x14ac:dyDescent="0.25">
      <c r="A10758">
        <v>232</v>
      </c>
      <c r="B10758" t="s">
        <v>1501</v>
      </c>
      <c r="C10758" t="s">
        <v>11128</v>
      </c>
      <c r="D10758">
        <v>0</v>
      </c>
      <c r="E10758">
        <v>210</v>
      </c>
    </row>
    <row r="10759" spans="1:5" hidden="1" x14ac:dyDescent="0.25">
      <c r="A10759">
        <v>265</v>
      </c>
      <c r="B10759" t="s">
        <v>256</v>
      </c>
      <c r="C10759" t="s">
        <v>11129</v>
      </c>
      <c r="D10759">
        <v>0</v>
      </c>
      <c r="E10759">
        <v>210</v>
      </c>
    </row>
    <row r="10760" spans="1:5" hidden="1" x14ac:dyDescent="0.25">
      <c r="A10760">
        <v>265</v>
      </c>
      <c r="B10760" t="s">
        <v>256</v>
      </c>
      <c r="C10760" t="s">
        <v>11130</v>
      </c>
      <c r="D10760">
        <v>0</v>
      </c>
      <c r="E10760">
        <v>210</v>
      </c>
    </row>
    <row r="10761" spans="1:5" hidden="1" x14ac:dyDescent="0.25">
      <c r="A10761">
        <v>1237</v>
      </c>
      <c r="B10761" t="s">
        <v>15</v>
      </c>
      <c r="C10761" t="s">
        <v>11131</v>
      </c>
      <c r="D10761">
        <v>0</v>
      </c>
      <c r="E10761">
        <v>210</v>
      </c>
    </row>
    <row r="10762" spans="1:5" hidden="1" x14ac:dyDescent="0.25">
      <c r="A10762">
        <v>2115</v>
      </c>
      <c r="B10762" t="s">
        <v>35</v>
      </c>
      <c r="C10762" t="s">
        <v>11132</v>
      </c>
      <c r="D10762">
        <v>0</v>
      </c>
      <c r="E10762">
        <v>210</v>
      </c>
    </row>
    <row r="10763" spans="1:5" hidden="1" x14ac:dyDescent="0.25">
      <c r="A10763">
        <v>319</v>
      </c>
      <c r="B10763" t="s">
        <v>150</v>
      </c>
      <c r="C10763" t="s">
        <v>11133</v>
      </c>
      <c r="D10763">
        <v>0</v>
      </c>
      <c r="E10763">
        <v>210</v>
      </c>
    </row>
    <row r="10764" spans="1:5" hidden="1" x14ac:dyDescent="0.25">
      <c r="A10764">
        <v>2226</v>
      </c>
      <c r="B10764" t="s">
        <v>2444</v>
      </c>
      <c r="C10764" t="s">
        <v>11134</v>
      </c>
      <c r="D10764">
        <v>0</v>
      </c>
      <c r="E10764">
        <v>210</v>
      </c>
    </row>
    <row r="10765" spans="1:5" hidden="1" x14ac:dyDescent="0.25">
      <c r="A10765">
        <v>2294</v>
      </c>
      <c r="B10765" t="s">
        <v>71</v>
      </c>
      <c r="C10765" t="s">
        <v>11135</v>
      </c>
      <c r="D10765">
        <v>0</v>
      </c>
      <c r="E10765">
        <v>210</v>
      </c>
    </row>
    <row r="10766" spans="1:5" hidden="1" x14ac:dyDescent="0.25">
      <c r="A10766">
        <v>1111</v>
      </c>
      <c r="B10766" t="s">
        <v>30</v>
      </c>
      <c r="C10766" t="s">
        <v>11136</v>
      </c>
      <c r="D10766">
        <v>0</v>
      </c>
      <c r="E10766">
        <v>211</v>
      </c>
    </row>
    <row r="10767" spans="1:5" hidden="1" x14ac:dyDescent="0.25">
      <c r="A10767">
        <v>2115</v>
      </c>
      <c r="B10767" t="s">
        <v>35</v>
      </c>
      <c r="C10767" t="s">
        <v>11137</v>
      </c>
      <c r="D10767">
        <v>0</v>
      </c>
      <c r="E10767">
        <v>211</v>
      </c>
    </row>
    <row r="10768" spans="1:5" hidden="1" x14ac:dyDescent="0.25">
      <c r="A10768">
        <v>2185</v>
      </c>
      <c r="B10768" t="s">
        <v>510</v>
      </c>
      <c r="C10768" t="s">
        <v>11138</v>
      </c>
      <c r="D10768">
        <v>0</v>
      </c>
      <c r="E10768">
        <v>211</v>
      </c>
    </row>
    <row r="10769" spans="1:5" hidden="1" x14ac:dyDescent="0.25">
      <c r="A10769">
        <v>2294</v>
      </c>
      <c r="B10769" t="s">
        <v>71</v>
      </c>
      <c r="C10769" t="s">
        <v>11139</v>
      </c>
      <c r="D10769">
        <v>0</v>
      </c>
      <c r="E10769">
        <v>211</v>
      </c>
    </row>
    <row r="10770" spans="1:5" hidden="1" x14ac:dyDescent="0.25">
      <c r="A10770">
        <v>2182</v>
      </c>
      <c r="B10770" t="s">
        <v>113</v>
      </c>
      <c r="C10770" t="s">
        <v>11140</v>
      </c>
      <c r="D10770">
        <v>0</v>
      </c>
      <c r="E10770">
        <v>211</v>
      </c>
    </row>
    <row r="10771" spans="1:5" hidden="1" x14ac:dyDescent="0.25">
      <c r="A10771">
        <v>898</v>
      </c>
      <c r="B10771" t="s">
        <v>421</v>
      </c>
      <c r="C10771" t="s">
        <v>11141</v>
      </c>
      <c r="D10771">
        <v>0</v>
      </c>
      <c r="E10771">
        <v>211</v>
      </c>
    </row>
    <row r="10772" spans="1:5" hidden="1" x14ac:dyDescent="0.25">
      <c r="A10772">
        <v>220</v>
      </c>
      <c r="B10772" t="s">
        <v>5737</v>
      </c>
      <c r="C10772" t="s">
        <v>11142</v>
      </c>
      <c r="D10772">
        <v>0</v>
      </c>
      <c r="E10772">
        <v>211</v>
      </c>
    </row>
    <row r="10773" spans="1:5" hidden="1" x14ac:dyDescent="0.25">
      <c r="A10773">
        <v>661</v>
      </c>
      <c r="B10773" t="s">
        <v>124</v>
      </c>
      <c r="C10773" t="s">
        <v>11143</v>
      </c>
      <c r="D10773">
        <v>0</v>
      </c>
      <c r="E10773">
        <v>211</v>
      </c>
    </row>
    <row r="10774" spans="1:5" hidden="1" x14ac:dyDescent="0.25">
      <c r="A10774">
        <v>1871</v>
      </c>
      <c r="B10774" t="s">
        <v>373</v>
      </c>
      <c r="C10774" t="s">
        <v>11144</v>
      </c>
      <c r="D10774">
        <v>0</v>
      </c>
      <c r="E10774">
        <v>211</v>
      </c>
    </row>
    <row r="10775" spans="1:5" hidden="1" x14ac:dyDescent="0.25">
      <c r="A10775">
        <v>1954</v>
      </c>
      <c r="B10775" t="s">
        <v>83</v>
      </c>
      <c r="C10775" t="s">
        <v>11145</v>
      </c>
      <c r="D10775">
        <v>0</v>
      </c>
      <c r="E10775">
        <v>211</v>
      </c>
    </row>
    <row r="10776" spans="1:5" hidden="1" x14ac:dyDescent="0.25">
      <c r="A10776">
        <v>1954</v>
      </c>
      <c r="B10776" t="s">
        <v>83</v>
      </c>
      <c r="C10776" t="s">
        <v>11146</v>
      </c>
      <c r="D10776">
        <v>0</v>
      </c>
      <c r="E10776">
        <v>211</v>
      </c>
    </row>
    <row r="10777" spans="1:5" hidden="1" x14ac:dyDescent="0.25">
      <c r="A10777">
        <v>1464</v>
      </c>
      <c r="B10777" t="s">
        <v>55</v>
      </c>
      <c r="C10777" t="s">
        <v>11147</v>
      </c>
      <c r="D10777">
        <v>0</v>
      </c>
      <c r="E10777">
        <v>211</v>
      </c>
    </row>
    <row r="10778" spans="1:5" hidden="1" x14ac:dyDescent="0.25">
      <c r="A10778">
        <v>1355</v>
      </c>
      <c r="B10778" t="s">
        <v>449</v>
      </c>
      <c r="C10778" t="s">
        <v>11148</v>
      </c>
      <c r="D10778">
        <v>0</v>
      </c>
      <c r="E10778">
        <v>211</v>
      </c>
    </row>
    <row r="10779" spans="1:5" hidden="1" x14ac:dyDescent="0.25">
      <c r="A10779">
        <v>243</v>
      </c>
      <c r="B10779" t="s">
        <v>276</v>
      </c>
      <c r="C10779" t="s">
        <v>11149</v>
      </c>
      <c r="D10779">
        <v>0</v>
      </c>
      <c r="E10779">
        <v>211</v>
      </c>
    </row>
    <row r="10780" spans="1:5" hidden="1" x14ac:dyDescent="0.25">
      <c r="A10780">
        <v>382</v>
      </c>
      <c r="B10780" t="s">
        <v>9</v>
      </c>
      <c r="C10780" t="s">
        <v>11150</v>
      </c>
      <c r="D10780">
        <v>0</v>
      </c>
      <c r="E10780">
        <v>212</v>
      </c>
    </row>
    <row r="10781" spans="1:5" hidden="1" x14ac:dyDescent="0.25">
      <c r="A10781">
        <v>1111</v>
      </c>
      <c r="B10781" t="s">
        <v>30</v>
      </c>
      <c r="C10781" t="s">
        <v>11151</v>
      </c>
      <c r="D10781">
        <v>0</v>
      </c>
      <c r="E10781">
        <v>212</v>
      </c>
    </row>
    <row r="10782" spans="1:5" hidden="1" x14ac:dyDescent="0.25">
      <c r="A10782">
        <v>1329</v>
      </c>
      <c r="B10782" t="s">
        <v>1712</v>
      </c>
      <c r="C10782" t="s">
        <v>11152</v>
      </c>
      <c r="D10782">
        <v>0</v>
      </c>
      <c r="E10782">
        <v>212</v>
      </c>
    </row>
    <row r="10783" spans="1:5" hidden="1" x14ac:dyDescent="0.25">
      <c r="A10783">
        <v>1025</v>
      </c>
      <c r="B10783" t="s">
        <v>413</v>
      </c>
      <c r="C10783" t="s">
        <v>11153</v>
      </c>
      <c r="D10783">
        <v>0</v>
      </c>
      <c r="E10783">
        <v>212</v>
      </c>
    </row>
    <row r="10784" spans="1:5" hidden="1" x14ac:dyDescent="0.25">
      <c r="A10784">
        <v>60</v>
      </c>
      <c r="B10784" t="s">
        <v>1180</v>
      </c>
      <c r="C10784" t="s">
        <v>11154</v>
      </c>
      <c r="D10784">
        <v>0</v>
      </c>
      <c r="E10784">
        <v>212</v>
      </c>
    </row>
    <row r="10785" spans="1:5" hidden="1" x14ac:dyDescent="0.25">
      <c r="A10785">
        <v>797</v>
      </c>
      <c r="B10785" t="s">
        <v>631</v>
      </c>
      <c r="C10785" t="s">
        <v>11155</v>
      </c>
      <c r="D10785">
        <v>0</v>
      </c>
      <c r="E10785">
        <v>212</v>
      </c>
    </row>
    <row r="10786" spans="1:5" hidden="1" x14ac:dyDescent="0.25">
      <c r="A10786">
        <v>1185</v>
      </c>
      <c r="B10786" t="s">
        <v>6590</v>
      </c>
      <c r="C10786" t="s">
        <v>11156</v>
      </c>
      <c r="D10786">
        <v>0</v>
      </c>
      <c r="E10786">
        <v>212</v>
      </c>
    </row>
    <row r="10787" spans="1:5" hidden="1" x14ac:dyDescent="0.25">
      <c r="A10787">
        <v>1329</v>
      </c>
      <c r="B10787" t="s">
        <v>1712</v>
      </c>
      <c r="C10787" t="s">
        <v>11157</v>
      </c>
      <c r="D10787">
        <v>0</v>
      </c>
      <c r="E10787">
        <v>212</v>
      </c>
    </row>
    <row r="10788" spans="1:5" hidden="1" x14ac:dyDescent="0.25">
      <c r="A10788">
        <v>893</v>
      </c>
      <c r="B10788" t="s">
        <v>80</v>
      </c>
      <c r="C10788" t="s">
        <v>11158</v>
      </c>
      <c r="D10788">
        <v>0</v>
      </c>
      <c r="E10788">
        <v>212</v>
      </c>
    </row>
    <row r="10789" spans="1:5" hidden="1" x14ac:dyDescent="0.25">
      <c r="A10789">
        <v>2291</v>
      </c>
      <c r="B10789" t="s">
        <v>86</v>
      </c>
      <c r="C10789" t="s">
        <v>11159</v>
      </c>
      <c r="D10789">
        <v>0</v>
      </c>
      <c r="E10789">
        <v>212</v>
      </c>
    </row>
    <row r="10790" spans="1:5" hidden="1" x14ac:dyDescent="0.25">
      <c r="A10790">
        <v>2115</v>
      </c>
      <c r="B10790" t="s">
        <v>35</v>
      </c>
      <c r="C10790" t="s">
        <v>11160</v>
      </c>
      <c r="D10790">
        <v>0</v>
      </c>
      <c r="E10790">
        <v>212</v>
      </c>
    </row>
    <row r="10791" spans="1:5" hidden="1" x14ac:dyDescent="0.25">
      <c r="A10791">
        <v>1795</v>
      </c>
      <c r="B10791" t="s">
        <v>4833</v>
      </c>
      <c r="C10791" t="s">
        <v>11161</v>
      </c>
      <c r="D10791">
        <v>0</v>
      </c>
      <c r="E10791">
        <v>212</v>
      </c>
    </row>
    <row r="10792" spans="1:5" hidden="1" x14ac:dyDescent="0.25">
      <c r="A10792">
        <v>212</v>
      </c>
      <c r="B10792" t="s">
        <v>111</v>
      </c>
      <c r="C10792" t="s">
        <v>11162</v>
      </c>
      <c r="D10792">
        <v>0</v>
      </c>
      <c r="E10792">
        <v>212</v>
      </c>
    </row>
    <row r="10793" spans="1:5" hidden="1" x14ac:dyDescent="0.25">
      <c r="A10793">
        <v>1299</v>
      </c>
      <c r="B10793" t="s">
        <v>94</v>
      </c>
      <c r="C10793" t="s">
        <v>11163</v>
      </c>
      <c r="D10793">
        <v>0</v>
      </c>
      <c r="E10793">
        <v>212</v>
      </c>
    </row>
    <row r="10794" spans="1:5" hidden="1" x14ac:dyDescent="0.25">
      <c r="A10794">
        <v>2220</v>
      </c>
      <c r="B10794" t="s">
        <v>360</v>
      </c>
      <c r="C10794" t="s">
        <v>11164</v>
      </c>
      <c r="D10794">
        <v>0</v>
      </c>
      <c r="E10794">
        <v>212</v>
      </c>
    </row>
    <row r="10795" spans="1:5" hidden="1" x14ac:dyDescent="0.25">
      <c r="A10795">
        <v>1669</v>
      </c>
      <c r="B10795" t="s">
        <v>176</v>
      </c>
      <c r="C10795" t="s">
        <v>11165</v>
      </c>
      <c r="D10795">
        <v>0</v>
      </c>
      <c r="E10795">
        <v>212</v>
      </c>
    </row>
    <row r="10796" spans="1:5" hidden="1" x14ac:dyDescent="0.25">
      <c r="A10796">
        <v>1050</v>
      </c>
      <c r="B10796" t="s">
        <v>2660</v>
      </c>
      <c r="C10796" t="s">
        <v>11166</v>
      </c>
      <c r="D10796">
        <v>0</v>
      </c>
      <c r="E10796">
        <v>212</v>
      </c>
    </row>
    <row r="10797" spans="1:5" hidden="1" x14ac:dyDescent="0.25">
      <c r="A10797">
        <v>258</v>
      </c>
      <c r="B10797" t="s">
        <v>380</v>
      </c>
      <c r="C10797" t="s">
        <v>11167</v>
      </c>
      <c r="D10797">
        <v>0</v>
      </c>
      <c r="E10797">
        <v>212</v>
      </c>
    </row>
    <row r="10798" spans="1:5" hidden="1" x14ac:dyDescent="0.25">
      <c r="A10798">
        <v>75</v>
      </c>
      <c r="B10798" t="s">
        <v>5</v>
      </c>
      <c r="C10798" t="s">
        <v>11168</v>
      </c>
      <c r="D10798">
        <v>0</v>
      </c>
      <c r="E10798">
        <v>212</v>
      </c>
    </row>
    <row r="10799" spans="1:5" hidden="1" x14ac:dyDescent="0.25">
      <c r="A10799">
        <v>1876</v>
      </c>
      <c r="B10799" t="s">
        <v>57</v>
      </c>
      <c r="C10799" t="s">
        <v>11169</v>
      </c>
      <c r="D10799">
        <v>0</v>
      </c>
      <c r="E10799">
        <v>212</v>
      </c>
    </row>
    <row r="10800" spans="1:5" hidden="1" x14ac:dyDescent="0.25">
      <c r="A10800">
        <v>1111</v>
      </c>
      <c r="B10800" t="s">
        <v>30</v>
      </c>
      <c r="C10800" t="s">
        <v>11170</v>
      </c>
      <c r="D10800">
        <v>0</v>
      </c>
      <c r="E10800">
        <v>213</v>
      </c>
    </row>
    <row r="10801" spans="1:5" hidden="1" x14ac:dyDescent="0.25">
      <c r="A10801">
        <v>430</v>
      </c>
      <c r="B10801" t="s">
        <v>219</v>
      </c>
      <c r="C10801" t="s">
        <v>11171</v>
      </c>
      <c r="D10801">
        <v>0</v>
      </c>
      <c r="E10801">
        <v>213</v>
      </c>
    </row>
    <row r="10802" spans="1:5" hidden="1" x14ac:dyDescent="0.25">
      <c r="A10802">
        <v>2115</v>
      </c>
      <c r="B10802" t="s">
        <v>35</v>
      </c>
      <c r="C10802" t="s">
        <v>11172</v>
      </c>
      <c r="D10802">
        <v>0</v>
      </c>
      <c r="E10802">
        <v>213</v>
      </c>
    </row>
    <row r="10803" spans="1:5" hidden="1" x14ac:dyDescent="0.25">
      <c r="A10803">
        <v>1111</v>
      </c>
      <c r="B10803" t="s">
        <v>30</v>
      </c>
      <c r="C10803" t="s">
        <v>11173</v>
      </c>
      <c r="D10803">
        <v>0</v>
      </c>
      <c r="E10803">
        <v>213</v>
      </c>
    </row>
    <row r="10804" spans="1:5" hidden="1" x14ac:dyDescent="0.25">
      <c r="A10804">
        <v>513</v>
      </c>
      <c r="B10804" t="s">
        <v>61</v>
      </c>
      <c r="C10804" t="s">
        <v>11174</v>
      </c>
      <c r="D10804">
        <v>0</v>
      </c>
      <c r="E10804">
        <v>213</v>
      </c>
    </row>
    <row r="10805" spans="1:5" hidden="1" x14ac:dyDescent="0.25">
      <c r="A10805">
        <v>2303</v>
      </c>
      <c r="B10805" t="s">
        <v>887</v>
      </c>
      <c r="C10805" t="s">
        <v>11175</v>
      </c>
      <c r="D10805">
        <v>0</v>
      </c>
      <c r="E10805">
        <v>213</v>
      </c>
    </row>
    <row r="10806" spans="1:5" hidden="1" x14ac:dyDescent="0.25">
      <c r="A10806">
        <v>1111</v>
      </c>
      <c r="B10806" t="s">
        <v>30</v>
      </c>
      <c r="C10806" t="s">
        <v>11176</v>
      </c>
      <c r="D10806">
        <v>0</v>
      </c>
      <c r="E10806">
        <v>213</v>
      </c>
    </row>
    <row r="10807" spans="1:5" hidden="1" x14ac:dyDescent="0.25">
      <c r="A10807">
        <v>1871</v>
      </c>
      <c r="B10807" t="s">
        <v>373</v>
      </c>
      <c r="C10807" t="s">
        <v>11177</v>
      </c>
      <c r="D10807">
        <v>0</v>
      </c>
      <c r="E10807">
        <v>213</v>
      </c>
    </row>
    <row r="10808" spans="1:5" hidden="1" x14ac:dyDescent="0.25">
      <c r="A10808">
        <v>2204</v>
      </c>
      <c r="B10808" t="s">
        <v>538</v>
      </c>
      <c r="C10808" t="s">
        <v>11178</v>
      </c>
      <c r="D10808">
        <v>0</v>
      </c>
      <c r="E10808">
        <v>213</v>
      </c>
    </row>
    <row r="10809" spans="1:5" hidden="1" x14ac:dyDescent="0.25">
      <c r="A10809">
        <v>2236</v>
      </c>
      <c r="B10809" t="s">
        <v>90</v>
      </c>
      <c r="C10809" t="s">
        <v>11179</v>
      </c>
      <c r="D10809">
        <v>0</v>
      </c>
      <c r="E10809">
        <v>213</v>
      </c>
    </row>
    <row r="10810" spans="1:5" hidden="1" x14ac:dyDescent="0.25">
      <c r="A10810">
        <v>1804</v>
      </c>
      <c r="B10810" t="s">
        <v>115</v>
      </c>
      <c r="C10810" t="s">
        <v>11180</v>
      </c>
      <c r="D10810">
        <v>0</v>
      </c>
      <c r="E10810">
        <v>213</v>
      </c>
    </row>
    <row r="10811" spans="1:5" hidden="1" x14ac:dyDescent="0.25">
      <c r="A10811">
        <v>2115</v>
      </c>
      <c r="B10811" t="s">
        <v>35</v>
      </c>
      <c r="C10811" t="s">
        <v>11181</v>
      </c>
      <c r="D10811">
        <v>0</v>
      </c>
      <c r="E10811">
        <v>213</v>
      </c>
    </row>
    <row r="10812" spans="1:5" hidden="1" x14ac:dyDescent="0.25">
      <c r="A10812">
        <v>1858</v>
      </c>
      <c r="B10812" t="s">
        <v>315</v>
      </c>
      <c r="C10812" t="s">
        <v>11182</v>
      </c>
      <c r="D10812">
        <v>0</v>
      </c>
      <c r="E10812">
        <v>213</v>
      </c>
    </row>
    <row r="10813" spans="1:5" hidden="1" x14ac:dyDescent="0.25">
      <c r="A10813">
        <v>430</v>
      </c>
      <c r="B10813" t="s">
        <v>219</v>
      </c>
      <c r="C10813" t="s">
        <v>11183</v>
      </c>
      <c r="D10813">
        <v>0</v>
      </c>
      <c r="E10813">
        <v>213</v>
      </c>
    </row>
    <row r="10814" spans="1:5" hidden="1" x14ac:dyDescent="0.25">
      <c r="A10814">
        <v>898</v>
      </c>
      <c r="B10814" t="s">
        <v>421</v>
      </c>
      <c r="C10814" t="s">
        <v>11184</v>
      </c>
      <c r="D10814">
        <v>0</v>
      </c>
      <c r="E10814">
        <v>213</v>
      </c>
    </row>
    <row r="10815" spans="1:5" hidden="1" x14ac:dyDescent="0.25">
      <c r="A10815">
        <v>2033</v>
      </c>
      <c r="B10815" t="s">
        <v>4167</v>
      </c>
      <c r="C10815" t="s">
        <v>11185</v>
      </c>
      <c r="D10815">
        <v>0</v>
      </c>
      <c r="E10815">
        <v>214</v>
      </c>
    </row>
    <row r="10816" spans="1:5" hidden="1" x14ac:dyDescent="0.25">
      <c r="A10816">
        <v>1607</v>
      </c>
      <c r="B10816" t="s">
        <v>2172</v>
      </c>
      <c r="C10816" t="s">
        <v>11186</v>
      </c>
      <c r="D10816">
        <v>0</v>
      </c>
      <c r="E10816">
        <v>214</v>
      </c>
    </row>
    <row r="10817" spans="1:5" hidden="1" x14ac:dyDescent="0.25">
      <c r="A10817">
        <v>2035</v>
      </c>
      <c r="B10817" t="s">
        <v>284</v>
      </c>
      <c r="C10817" t="s">
        <v>11187</v>
      </c>
      <c r="D10817">
        <v>0</v>
      </c>
      <c r="E10817">
        <v>214</v>
      </c>
    </row>
    <row r="10818" spans="1:5" hidden="1" x14ac:dyDescent="0.25">
      <c r="A10818">
        <v>1135</v>
      </c>
      <c r="B10818" t="s">
        <v>11188</v>
      </c>
      <c r="C10818" t="s">
        <v>11189</v>
      </c>
      <c r="D10818">
        <v>0</v>
      </c>
      <c r="E10818">
        <v>214</v>
      </c>
    </row>
    <row r="10819" spans="1:5" hidden="1" x14ac:dyDescent="0.25">
      <c r="A10819">
        <v>1098</v>
      </c>
      <c r="B10819" t="s">
        <v>502</v>
      </c>
      <c r="C10819" t="s">
        <v>11190</v>
      </c>
      <c r="D10819">
        <v>0</v>
      </c>
      <c r="E10819">
        <v>214</v>
      </c>
    </row>
    <row r="10820" spans="1:5" hidden="1" x14ac:dyDescent="0.25">
      <c r="A10820">
        <v>1111</v>
      </c>
      <c r="B10820" t="s">
        <v>30</v>
      </c>
      <c r="C10820" t="s">
        <v>11191</v>
      </c>
      <c r="D10820">
        <v>0</v>
      </c>
      <c r="E10820">
        <v>214</v>
      </c>
    </row>
    <row r="10821" spans="1:5" hidden="1" x14ac:dyDescent="0.25">
      <c r="A10821">
        <v>1111</v>
      </c>
      <c r="B10821" t="s">
        <v>30</v>
      </c>
      <c r="C10821" t="s">
        <v>11192</v>
      </c>
      <c r="D10821">
        <v>0</v>
      </c>
      <c r="E10821">
        <v>214</v>
      </c>
    </row>
    <row r="10822" spans="1:5" hidden="1" x14ac:dyDescent="0.25">
      <c r="A10822">
        <v>2103</v>
      </c>
      <c r="B10822" t="s">
        <v>226</v>
      </c>
      <c r="C10822" t="s">
        <v>11193</v>
      </c>
      <c r="D10822">
        <v>0</v>
      </c>
      <c r="E10822">
        <v>214</v>
      </c>
    </row>
    <row r="10823" spans="1:5" hidden="1" x14ac:dyDescent="0.25">
      <c r="A10823">
        <v>661</v>
      </c>
      <c r="B10823" t="s">
        <v>124</v>
      </c>
      <c r="C10823" t="s">
        <v>11194</v>
      </c>
      <c r="D10823">
        <v>0</v>
      </c>
      <c r="E10823">
        <v>214</v>
      </c>
    </row>
    <row r="10824" spans="1:5" hidden="1" x14ac:dyDescent="0.25">
      <c r="A10824">
        <v>414</v>
      </c>
      <c r="B10824" t="s">
        <v>49</v>
      </c>
      <c r="C10824" t="s">
        <v>11195</v>
      </c>
      <c r="D10824">
        <v>0</v>
      </c>
      <c r="E10824">
        <v>214</v>
      </c>
    </row>
    <row r="10825" spans="1:5" hidden="1" x14ac:dyDescent="0.25">
      <c r="A10825">
        <v>1111</v>
      </c>
      <c r="B10825" t="s">
        <v>30</v>
      </c>
      <c r="C10825" t="s">
        <v>11196</v>
      </c>
      <c r="D10825">
        <v>0</v>
      </c>
      <c r="E10825">
        <v>214</v>
      </c>
    </row>
    <row r="10826" spans="1:5" hidden="1" x14ac:dyDescent="0.25">
      <c r="A10826">
        <v>513</v>
      </c>
      <c r="B10826" t="s">
        <v>61</v>
      </c>
      <c r="C10826" t="s">
        <v>11197</v>
      </c>
      <c r="D10826">
        <v>0</v>
      </c>
      <c r="E10826">
        <v>214</v>
      </c>
    </row>
    <row r="10827" spans="1:5" hidden="1" x14ac:dyDescent="0.25">
      <c r="A10827">
        <v>171</v>
      </c>
      <c r="B10827" t="s">
        <v>186</v>
      </c>
      <c r="C10827" t="s">
        <v>11198</v>
      </c>
      <c r="D10827">
        <v>0</v>
      </c>
      <c r="E10827">
        <v>214</v>
      </c>
    </row>
    <row r="10828" spans="1:5" hidden="1" x14ac:dyDescent="0.25">
      <c r="A10828">
        <v>1526</v>
      </c>
      <c r="B10828" t="s">
        <v>399</v>
      </c>
      <c r="C10828" t="s">
        <v>11199</v>
      </c>
      <c r="D10828">
        <v>0</v>
      </c>
      <c r="E10828">
        <v>214</v>
      </c>
    </row>
    <row r="10829" spans="1:5" hidden="1" x14ac:dyDescent="0.25">
      <c r="A10829">
        <v>2204</v>
      </c>
      <c r="B10829" t="s">
        <v>538</v>
      </c>
      <c r="C10829" t="s">
        <v>11200</v>
      </c>
      <c r="D10829">
        <v>0</v>
      </c>
      <c r="E10829">
        <v>215</v>
      </c>
    </row>
    <row r="10830" spans="1:5" hidden="1" x14ac:dyDescent="0.25">
      <c r="A10830">
        <v>2115</v>
      </c>
      <c r="B10830" t="s">
        <v>35</v>
      </c>
      <c r="C10830" t="s">
        <v>11201</v>
      </c>
      <c r="D10830">
        <v>0</v>
      </c>
      <c r="E10830">
        <v>215</v>
      </c>
    </row>
    <row r="10831" spans="1:5" hidden="1" x14ac:dyDescent="0.25">
      <c r="A10831">
        <v>1048</v>
      </c>
      <c r="B10831" t="s">
        <v>670</v>
      </c>
      <c r="C10831" t="s">
        <v>11202</v>
      </c>
      <c r="D10831">
        <v>0</v>
      </c>
      <c r="E10831">
        <v>215</v>
      </c>
    </row>
    <row r="10832" spans="1:5" hidden="1" x14ac:dyDescent="0.25">
      <c r="A10832">
        <v>414</v>
      </c>
      <c r="B10832" t="s">
        <v>49</v>
      </c>
      <c r="C10832" t="s">
        <v>11203</v>
      </c>
      <c r="D10832">
        <v>0</v>
      </c>
      <c r="E10832">
        <v>215</v>
      </c>
    </row>
    <row r="10833" spans="1:5" hidden="1" x14ac:dyDescent="0.25">
      <c r="A10833">
        <v>184</v>
      </c>
      <c r="B10833" t="s">
        <v>2331</v>
      </c>
      <c r="C10833" t="s">
        <v>11204</v>
      </c>
      <c r="D10833">
        <v>0</v>
      </c>
      <c r="E10833">
        <v>215</v>
      </c>
    </row>
    <row r="10834" spans="1:5" hidden="1" x14ac:dyDescent="0.25">
      <c r="A10834">
        <v>1860</v>
      </c>
      <c r="B10834" t="s">
        <v>348</v>
      </c>
      <c r="C10834" t="s">
        <v>11205</v>
      </c>
      <c r="D10834">
        <v>0</v>
      </c>
      <c r="E10834">
        <v>215</v>
      </c>
    </row>
    <row r="10835" spans="1:5" hidden="1" x14ac:dyDescent="0.25">
      <c r="A10835">
        <v>509</v>
      </c>
      <c r="B10835" t="s">
        <v>5247</v>
      </c>
      <c r="C10835" t="s">
        <v>11206</v>
      </c>
      <c r="D10835">
        <v>0</v>
      </c>
      <c r="E10835">
        <v>215</v>
      </c>
    </row>
    <row r="10836" spans="1:5" hidden="1" x14ac:dyDescent="0.25">
      <c r="A10836">
        <v>1111</v>
      </c>
      <c r="B10836" t="s">
        <v>30</v>
      </c>
      <c r="C10836" t="s">
        <v>11207</v>
      </c>
      <c r="D10836">
        <v>0</v>
      </c>
      <c r="E10836">
        <v>215</v>
      </c>
    </row>
    <row r="10837" spans="1:5" hidden="1" x14ac:dyDescent="0.25">
      <c r="A10837">
        <v>1111</v>
      </c>
      <c r="B10837" t="s">
        <v>30</v>
      </c>
      <c r="C10837" t="s">
        <v>11208</v>
      </c>
      <c r="D10837">
        <v>0</v>
      </c>
      <c r="E10837">
        <v>215</v>
      </c>
    </row>
    <row r="10838" spans="1:5" hidden="1" x14ac:dyDescent="0.25">
      <c r="A10838">
        <v>513</v>
      </c>
      <c r="B10838" t="s">
        <v>61</v>
      </c>
      <c r="C10838" t="s">
        <v>12878</v>
      </c>
      <c r="D10838">
        <v>0</v>
      </c>
      <c r="E10838">
        <v>0</v>
      </c>
    </row>
    <row r="10839" spans="1:5" hidden="1" x14ac:dyDescent="0.25">
      <c r="A10839">
        <v>929</v>
      </c>
      <c r="B10839" t="s">
        <v>325</v>
      </c>
      <c r="C10839" t="s">
        <v>11209</v>
      </c>
      <c r="D10839">
        <v>0</v>
      </c>
      <c r="E10839">
        <v>215</v>
      </c>
    </row>
    <row r="10840" spans="1:5" hidden="1" x14ac:dyDescent="0.25">
      <c r="A10840">
        <v>1111</v>
      </c>
      <c r="B10840" t="s">
        <v>30</v>
      </c>
      <c r="C10840" t="s">
        <v>11210</v>
      </c>
      <c r="D10840">
        <v>0</v>
      </c>
      <c r="E10840">
        <v>215</v>
      </c>
    </row>
    <row r="10841" spans="1:5" hidden="1" x14ac:dyDescent="0.25">
      <c r="A10841">
        <v>1697</v>
      </c>
      <c r="B10841" t="s">
        <v>163</v>
      </c>
      <c r="C10841" t="s">
        <v>11211</v>
      </c>
      <c r="D10841">
        <v>0</v>
      </c>
      <c r="E10841">
        <v>215</v>
      </c>
    </row>
    <row r="10842" spans="1:5" hidden="1" x14ac:dyDescent="0.25">
      <c r="A10842">
        <v>75</v>
      </c>
      <c r="B10842" t="s">
        <v>5</v>
      </c>
      <c r="C10842" t="s">
        <v>11212</v>
      </c>
      <c r="D10842">
        <v>0</v>
      </c>
      <c r="E10842">
        <v>215</v>
      </c>
    </row>
    <row r="10843" spans="1:5" hidden="1" x14ac:dyDescent="0.25">
      <c r="A10843">
        <v>1860</v>
      </c>
      <c r="B10843" t="s">
        <v>348</v>
      </c>
      <c r="C10843" t="s">
        <v>11213</v>
      </c>
      <c r="D10843">
        <v>0</v>
      </c>
      <c r="E10843">
        <v>215</v>
      </c>
    </row>
    <row r="10844" spans="1:5" hidden="1" x14ac:dyDescent="0.25">
      <c r="A10844">
        <v>890</v>
      </c>
      <c r="B10844" t="s">
        <v>952</v>
      </c>
      <c r="C10844" t="s">
        <v>11214</v>
      </c>
      <c r="D10844">
        <v>0</v>
      </c>
      <c r="E10844">
        <v>215</v>
      </c>
    </row>
    <row r="10845" spans="1:5" hidden="1" x14ac:dyDescent="0.25">
      <c r="A10845">
        <v>1669</v>
      </c>
      <c r="B10845" t="s">
        <v>176</v>
      </c>
      <c r="C10845" t="s">
        <v>11215</v>
      </c>
      <c r="D10845">
        <v>0</v>
      </c>
      <c r="E10845">
        <v>216</v>
      </c>
    </row>
    <row r="10846" spans="1:5" hidden="1" x14ac:dyDescent="0.25">
      <c r="A10846">
        <v>1756</v>
      </c>
      <c r="B10846" t="s">
        <v>6230</v>
      </c>
      <c r="C10846" t="s">
        <v>11216</v>
      </c>
      <c r="D10846">
        <v>0</v>
      </c>
      <c r="E10846">
        <v>216</v>
      </c>
    </row>
    <row r="10847" spans="1:5" hidden="1" x14ac:dyDescent="0.25">
      <c r="A10847">
        <v>794</v>
      </c>
      <c r="B10847" t="s">
        <v>3756</v>
      </c>
      <c r="C10847" t="s">
        <v>11217</v>
      </c>
      <c r="D10847">
        <v>0</v>
      </c>
      <c r="E10847">
        <v>216</v>
      </c>
    </row>
    <row r="10848" spans="1:5" hidden="1" x14ac:dyDescent="0.25">
      <c r="A10848">
        <v>2220</v>
      </c>
      <c r="B10848" t="s">
        <v>360</v>
      </c>
      <c r="C10848" t="s">
        <v>11218</v>
      </c>
      <c r="D10848">
        <v>0</v>
      </c>
      <c r="E10848">
        <v>216</v>
      </c>
    </row>
    <row r="10849" spans="1:5" hidden="1" x14ac:dyDescent="0.25">
      <c r="A10849">
        <v>941</v>
      </c>
      <c r="B10849" t="s">
        <v>409</v>
      </c>
      <c r="C10849" t="s">
        <v>11219</v>
      </c>
      <c r="D10849">
        <v>0</v>
      </c>
      <c r="E10849">
        <v>216</v>
      </c>
    </row>
    <row r="10850" spans="1:5" hidden="1" x14ac:dyDescent="0.25">
      <c r="A10850">
        <v>1416</v>
      </c>
      <c r="B10850" t="s">
        <v>1857</v>
      </c>
      <c r="C10850" t="s">
        <v>11220</v>
      </c>
      <c r="D10850">
        <v>0</v>
      </c>
      <c r="E10850">
        <v>216</v>
      </c>
    </row>
    <row r="10851" spans="1:5" hidden="1" x14ac:dyDescent="0.25">
      <c r="A10851">
        <v>942</v>
      </c>
      <c r="B10851" t="s">
        <v>178</v>
      </c>
      <c r="C10851" t="s">
        <v>11221</v>
      </c>
      <c r="D10851">
        <v>0</v>
      </c>
      <c r="E10851">
        <v>216</v>
      </c>
    </row>
    <row r="10852" spans="1:5" hidden="1" x14ac:dyDescent="0.25">
      <c r="A10852">
        <v>1476</v>
      </c>
      <c r="B10852" t="s">
        <v>1784</v>
      </c>
      <c r="C10852" t="s">
        <v>11222</v>
      </c>
      <c r="D10852">
        <v>0</v>
      </c>
      <c r="E10852">
        <v>216</v>
      </c>
    </row>
    <row r="10853" spans="1:5" hidden="1" x14ac:dyDescent="0.25">
      <c r="A10853">
        <v>1889</v>
      </c>
      <c r="B10853" t="s">
        <v>180</v>
      </c>
      <c r="C10853" t="s">
        <v>11223</v>
      </c>
      <c r="D10853">
        <v>0</v>
      </c>
      <c r="E10853">
        <v>216</v>
      </c>
    </row>
    <row r="10854" spans="1:5" hidden="1" x14ac:dyDescent="0.25">
      <c r="A10854">
        <v>1889</v>
      </c>
      <c r="B10854" t="s">
        <v>180</v>
      </c>
      <c r="C10854" t="s">
        <v>11224</v>
      </c>
      <c r="D10854">
        <v>0</v>
      </c>
      <c r="E10854">
        <v>216</v>
      </c>
    </row>
    <row r="10855" spans="1:5" hidden="1" x14ac:dyDescent="0.25">
      <c r="A10855">
        <v>84</v>
      </c>
      <c r="B10855" t="s">
        <v>4500</v>
      </c>
      <c r="C10855" t="s">
        <v>11225</v>
      </c>
      <c r="D10855">
        <v>0</v>
      </c>
      <c r="E10855">
        <v>216</v>
      </c>
    </row>
    <row r="10856" spans="1:5" hidden="1" x14ac:dyDescent="0.25">
      <c r="A10856">
        <v>1111</v>
      </c>
      <c r="B10856" t="s">
        <v>30</v>
      </c>
      <c r="C10856" t="s">
        <v>11226</v>
      </c>
      <c r="D10856">
        <v>0</v>
      </c>
      <c r="E10856">
        <v>216</v>
      </c>
    </row>
    <row r="10857" spans="1:5" hidden="1" x14ac:dyDescent="0.25">
      <c r="A10857">
        <v>1025</v>
      </c>
      <c r="B10857" t="s">
        <v>413</v>
      </c>
      <c r="C10857" t="s">
        <v>11227</v>
      </c>
      <c r="D10857">
        <v>0</v>
      </c>
      <c r="E10857">
        <v>216</v>
      </c>
    </row>
    <row r="10858" spans="1:5" hidden="1" x14ac:dyDescent="0.25">
      <c r="A10858">
        <v>1695</v>
      </c>
      <c r="B10858" t="s">
        <v>25</v>
      </c>
      <c r="C10858" t="s">
        <v>11228</v>
      </c>
      <c r="D10858">
        <v>0</v>
      </c>
      <c r="E10858">
        <v>216</v>
      </c>
    </row>
    <row r="10859" spans="1:5" hidden="1" x14ac:dyDescent="0.25">
      <c r="A10859">
        <v>1558</v>
      </c>
      <c r="B10859" t="s">
        <v>6349</v>
      </c>
      <c r="C10859" t="s">
        <v>11229</v>
      </c>
      <c r="D10859">
        <v>0</v>
      </c>
      <c r="E10859">
        <v>217</v>
      </c>
    </row>
    <row r="10860" spans="1:5" hidden="1" x14ac:dyDescent="0.25">
      <c r="A10860">
        <v>2184</v>
      </c>
      <c r="B10860" t="s">
        <v>5255</v>
      </c>
      <c r="C10860" t="s">
        <v>11230</v>
      </c>
      <c r="D10860">
        <v>0</v>
      </c>
      <c r="E10860">
        <v>217</v>
      </c>
    </row>
    <row r="10861" spans="1:5" hidden="1" x14ac:dyDescent="0.25">
      <c r="A10861">
        <v>2033</v>
      </c>
      <c r="B10861" t="s">
        <v>4167</v>
      </c>
      <c r="C10861" t="s">
        <v>11231</v>
      </c>
      <c r="D10861">
        <v>0</v>
      </c>
      <c r="E10861">
        <v>217</v>
      </c>
    </row>
    <row r="10862" spans="1:5" hidden="1" x14ac:dyDescent="0.25">
      <c r="A10862">
        <v>2045</v>
      </c>
      <c r="B10862" t="s">
        <v>759</v>
      </c>
      <c r="C10862" t="s">
        <v>11232</v>
      </c>
      <c r="D10862">
        <v>0</v>
      </c>
      <c r="E10862">
        <v>217</v>
      </c>
    </row>
    <row r="10863" spans="1:5" hidden="1" x14ac:dyDescent="0.25">
      <c r="A10863">
        <v>2115</v>
      </c>
      <c r="B10863" t="s">
        <v>35</v>
      </c>
      <c r="C10863" t="s">
        <v>11233</v>
      </c>
      <c r="D10863">
        <v>0</v>
      </c>
      <c r="E10863">
        <v>217</v>
      </c>
    </row>
    <row r="10864" spans="1:5" hidden="1" x14ac:dyDescent="0.25">
      <c r="A10864">
        <v>1111</v>
      </c>
      <c r="B10864" t="s">
        <v>30</v>
      </c>
      <c r="C10864" t="s">
        <v>11234</v>
      </c>
      <c r="D10864">
        <v>0</v>
      </c>
      <c r="E10864">
        <v>217</v>
      </c>
    </row>
    <row r="10865" spans="1:5" hidden="1" x14ac:dyDescent="0.25">
      <c r="A10865">
        <v>1398</v>
      </c>
      <c r="B10865" t="s">
        <v>9546</v>
      </c>
      <c r="C10865" t="s">
        <v>11235</v>
      </c>
      <c r="D10865">
        <v>0</v>
      </c>
      <c r="E10865">
        <v>217</v>
      </c>
    </row>
    <row r="10866" spans="1:5" hidden="1" x14ac:dyDescent="0.25">
      <c r="A10866">
        <v>1105</v>
      </c>
      <c r="B10866" t="s">
        <v>1210</v>
      </c>
      <c r="C10866" t="s">
        <v>11236</v>
      </c>
      <c r="D10866">
        <v>0</v>
      </c>
      <c r="E10866">
        <v>217</v>
      </c>
    </row>
    <row r="10867" spans="1:5" hidden="1" x14ac:dyDescent="0.25">
      <c r="A10867">
        <v>1046</v>
      </c>
      <c r="B10867" t="s">
        <v>136</v>
      </c>
      <c r="C10867" t="s">
        <v>11237</v>
      </c>
      <c r="D10867">
        <v>0</v>
      </c>
      <c r="E10867">
        <v>217</v>
      </c>
    </row>
    <row r="10868" spans="1:5" hidden="1" x14ac:dyDescent="0.25">
      <c r="A10868">
        <v>1721</v>
      </c>
      <c r="B10868" t="s">
        <v>182</v>
      </c>
      <c r="C10868" t="s">
        <v>11238</v>
      </c>
      <c r="D10868">
        <v>0</v>
      </c>
      <c r="E10868">
        <v>217</v>
      </c>
    </row>
    <row r="10869" spans="1:5" hidden="1" x14ac:dyDescent="0.25">
      <c r="A10869">
        <v>931</v>
      </c>
      <c r="B10869" t="s">
        <v>3068</v>
      </c>
      <c r="C10869" t="s">
        <v>11239</v>
      </c>
      <c r="D10869">
        <v>0</v>
      </c>
      <c r="E10869">
        <v>217</v>
      </c>
    </row>
    <row r="10870" spans="1:5" hidden="1" x14ac:dyDescent="0.25">
      <c r="A10870">
        <v>2141</v>
      </c>
      <c r="B10870" t="s">
        <v>328</v>
      </c>
      <c r="C10870" t="s">
        <v>11240</v>
      </c>
      <c r="D10870">
        <v>0</v>
      </c>
      <c r="E10870">
        <v>217</v>
      </c>
    </row>
    <row r="10871" spans="1:5" hidden="1" x14ac:dyDescent="0.25">
      <c r="A10871">
        <v>769</v>
      </c>
      <c r="B10871" t="s">
        <v>271</v>
      </c>
      <c r="C10871" t="s">
        <v>11241</v>
      </c>
      <c r="D10871">
        <v>0</v>
      </c>
      <c r="E10871">
        <v>217</v>
      </c>
    </row>
    <row r="10872" spans="1:5" hidden="1" x14ac:dyDescent="0.25">
      <c r="A10872">
        <v>1453</v>
      </c>
      <c r="B10872" t="s">
        <v>2955</v>
      </c>
      <c r="C10872" t="s">
        <v>11242</v>
      </c>
      <c r="D10872">
        <v>0</v>
      </c>
      <c r="E10872">
        <v>218</v>
      </c>
    </row>
    <row r="10873" spans="1:5" hidden="1" x14ac:dyDescent="0.25">
      <c r="A10873">
        <v>1098</v>
      </c>
      <c r="B10873" t="s">
        <v>502</v>
      </c>
      <c r="C10873" t="s">
        <v>11243</v>
      </c>
      <c r="D10873">
        <v>0</v>
      </c>
      <c r="E10873">
        <v>218</v>
      </c>
    </row>
    <row r="10874" spans="1:5" hidden="1" x14ac:dyDescent="0.25">
      <c r="A10874">
        <v>212</v>
      </c>
      <c r="B10874" t="s">
        <v>111</v>
      </c>
      <c r="C10874" t="s">
        <v>11244</v>
      </c>
      <c r="D10874">
        <v>0</v>
      </c>
      <c r="E10874">
        <v>218</v>
      </c>
    </row>
    <row r="10875" spans="1:5" hidden="1" x14ac:dyDescent="0.25">
      <c r="A10875">
        <v>1954</v>
      </c>
      <c r="B10875" t="s">
        <v>83</v>
      </c>
      <c r="C10875" t="s">
        <v>11245</v>
      </c>
      <c r="D10875">
        <v>0</v>
      </c>
      <c r="E10875">
        <v>218</v>
      </c>
    </row>
    <row r="10876" spans="1:5" hidden="1" x14ac:dyDescent="0.25">
      <c r="A10876">
        <v>435</v>
      </c>
      <c r="B10876" t="s">
        <v>126</v>
      </c>
      <c r="C10876" t="s">
        <v>11246</v>
      </c>
      <c r="D10876">
        <v>0</v>
      </c>
      <c r="E10876">
        <v>218</v>
      </c>
    </row>
    <row r="10877" spans="1:5" hidden="1" x14ac:dyDescent="0.25">
      <c r="A10877">
        <v>1607</v>
      </c>
      <c r="B10877" t="s">
        <v>2172</v>
      </c>
      <c r="C10877" t="s">
        <v>11247</v>
      </c>
      <c r="D10877">
        <v>0</v>
      </c>
      <c r="E10877">
        <v>218</v>
      </c>
    </row>
    <row r="10878" spans="1:5" hidden="1" x14ac:dyDescent="0.25">
      <c r="A10878">
        <v>174</v>
      </c>
      <c r="B10878" t="s">
        <v>144</v>
      </c>
      <c r="C10878" t="s">
        <v>11248</v>
      </c>
      <c r="D10878">
        <v>0</v>
      </c>
      <c r="E10878">
        <v>218</v>
      </c>
    </row>
    <row r="10879" spans="1:5" hidden="1" x14ac:dyDescent="0.25">
      <c r="A10879">
        <v>1237</v>
      </c>
      <c r="B10879" t="s">
        <v>15</v>
      </c>
      <c r="C10879" t="s">
        <v>11249</v>
      </c>
      <c r="D10879">
        <v>0</v>
      </c>
      <c r="E10879">
        <v>218</v>
      </c>
    </row>
    <row r="10880" spans="1:5" hidden="1" x14ac:dyDescent="0.25">
      <c r="A10880">
        <v>459</v>
      </c>
      <c r="B10880" t="s">
        <v>556</v>
      </c>
      <c r="C10880" t="s">
        <v>11250</v>
      </c>
      <c r="D10880">
        <v>0</v>
      </c>
      <c r="E10880">
        <v>218</v>
      </c>
    </row>
    <row r="10881" spans="1:5" hidden="1" x14ac:dyDescent="0.25">
      <c r="A10881">
        <v>1429</v>
      </c>
      <c r="B10881" t="s">
        <v>637</v>
      </c>
      <c r="C10881" t="s">
        <v>11251</v>
      </c>
      <c r="D10881">
        <v>0</v>
      </c>
      <c r="E10881">
        <v>218</v>
      </c>
    </row>
    <row r="10882" spans="1:5" hidden="1" x14ac:dyDescent="0.25">
      <c r="A10882">
        <v>435</v>
      </c>
      <c r="B10882" t="s">
        <v>126</v>
      </c>
      <c r="C10882" t="s">
        <v>11252</v>
      </c>
      <c r="D10882">
        <v>0</v>
      </c>
      <c r="E10882">
        <v>218</v>
      </c>
    </row>
    <row r="10883" spans="1:5" hidden="1" x14ac:dyDescent="0.25">
      <c r="A10883">
        <v>232</v>
      </c>
      <c r="B10883" t="s">
        <v>1501</v>
      </c>
      <c r="C10883" t="s">
        <v>11253</v>
      </c>
      <c r="D10883">
        <v>0</v>
      </c>
      <c r="E10883">
        <v>218</v>
      </c>
    </row>
    <row r="10884" spans="1:5" hidden="1" x14ac:dyDescent="0.25">
      <c r="A10884">
        <v>1860</v>
      </c>
      <c r="B10884" t="s">
        <v>348</v>
      </c>
      <c r="C10884" t="s">
        <v>11254</v>
      </c>
      <c r="D10884">
        <v>0</v>
      </c>
      <c r="E10884">
        <v>218</v>
      </c>
    </row>
    <row r="10885" spans="1:5" hidden="1" x14ac:dyDescent="0.25">
      <c r="A10885">
        <v>1876</v>
      </c>
      <c r="B10885" t="s">
        <v>57</v>
      </c>
      <c r="C10885" t="s">
        <v>11255</v>
      </c>
      <c r="D10885">
        <v>0</v>
      </c>
      <c r="E10885">
        <v>218</v>
      </c>
    </row>
    <row r="10886" spans="1:5" hidden="1" x14ac:dyDescent="0.25">
      <c r="A10886">
        <v>243</v>
      </c>
      <c r="B10886" t="s">
        <v>276</v>
      </c>
      <c r="C10886" t="s">
        <v>11256</v>
      </c>
      <c r="D10886">
        <v>0</v>
      </c>
      <c r="E10886">
        <v>218</v>
      </c>
    </row>
    <row r="10887" spans="1:5" hidden="1" x14ac:dyDescent="0.25">
      <c r="A10887">
        <v>1253</v>
      </c>
      <c r="B10887" t="s">
        <v>205</v>
      </c>
      <c r="C10887" t="s">
        <v>11257</v>
      </c>
      <c r="D10887">
        <v>0</v>
      </c>
      <c r="E10887">
        <v>218</v>
      </c>
    </row>
    <row r="10888" spans="1:5" hidden="1" x14ac:dyDescent="0.25">
      <c r="A10888">
        <v>1965</v>
      </c>
      <c r="B10888" t="s">
        <v>390</v>
      </c>
      <c r="C10888" t="s">
        <v>11258</v>
      </c>
      <c r="D10888">
        <v>0</v>
      </c>
      <c r="E10888">
        <v>219</v>
      </c>
    </row>
    <row r="10889" spans="1:5" hidden="1" x14ac:dyDescent="0.25">
      <c r="A10889">
        <v>340</v>
      </c>
      <c r="B10889" t="s">
        <v>564</v>
      </c>
      <c r="C10889" t="s">
        <v>11259</v>
      </c>
      <c r="D10889">
        <v>0</v>
      </c>
      <c r="E10889">
        <v>219</v>
      </c>
    </row>
    <row r="10890" spans="1:5" hidden="1" x14ac:dyDescent="0.25">
      <c r="A10890">
        <v>470</v>
      </c>
      <c r="B10890" t="s">
        <v>11260</v>
      </c>
      <c r="C10890" t="s">
        <v>11261</v>
      </c>
      <c r="D10890">
        <v>0</v>
      </c>
      <c r="E10890">
        <v>219</v>
      </c>
    </row>
    <row r="10891" spans="1:5" hidden="1" x14ac:dyDescent="0.25">
      <c r="A10891">
        <v>232</v>
      </c>
      <c r="B10891" t="s">
        <v>1501</v>
      </c>
      <c r="C10891" t="s">
        <v>11262</v>
      </c>
      <c r="D10891">
        <v>0</v>
      </c>
      <c r="E10891">
        <v>219</v>
      </c>
    </row>
    <row r="10892" spans="1:5" hidden="1" x14ac:dyDescent="0.25">
      <c r="A10892">
        <v>204</v>
      </c>
      <c r="B10892" t="s">
        <v>3018</v>
      </c>
      <c r="C10892" t="s">
        <v>11263</v>
      </c>
      <c r="D10892">
        <v>0</v>
      </c>
      <c r="E10892">
        <v>219</v>
      </c>
    </row>
    <row r="10893" spans="1:5" hidden="1" x14ac:dyDescent="0.25">
      <c r="A10893">
        <v>2236</v>
      </c>
      <c r="B10893" t="s">
        <v>90</v>
      </c>
      <c r="C10893" t="s">
        <v>11264</v>
      </c>
      <c r="D10893">
        <v>0</v>
      </c>
      <c r="E10893">
        <v>219</v>
      </c>
    </row>
    <row r="10894" spans="1:5" hidden="1" x14ac:dyDescent="0.25">
      <c r="A10894">
        <v>1111</v>
      </c>
      <c r="B10894" t="s">
        <v>30</v>
      </c>
      <c r="C10894" t="s">
        <v>11265</v>
      </c>
      <c r="D10894">
        <v>0</v>
      </c>
      <c r="E10894">
        <v>219</v>
      </c>
    </row>
    <row r="10895" spans="1:5" hidden="1" x14ac:dyDescent="0.25">
      <c r="A10895">
        <v>1239</v>
      </c>
      <c r="B10895" t="s">
        <v>1779</v>
      </c>
      <c r="C10895" t="s">
        <v>11266</v>
      </c>
      <c r="D10895">
        <v>0</v>
      </c>
      <c r="E10895">
        <v>219</v>
      </c>
    </row>
    <row r="10896" spans="1:5" hidden="1" x14ac:dyDescent="0.25">
      <c r="A10896">
        <v>258</v>
      </c>
      <c r="B10896" t="s">
        <v>380</v>
      </c>
      <c r="C10896" t="s">
        <v>11267</v>
      </c>
      <c r="D10896">
        <v>0</v>
      </c>
      <c r="E10896">
        <v>219</v>
      </c>
    </row>
    <row r="10897" spans="1:5" hidden="1" x14ac:dyDescent="0.25">
      <c r="A10897">
        <v>1253</v>
      </c>
      <c r="B10897" t="s">
        <v>205</v>
      </c>
      <c r="C10897" t="s">
        <v>11268</v>
      </c>
      <c r="D10897">
        <v>0</v>
      </c>
      <c r="E10897">
        <v>219</v>
      </c>
    </row>
    <row r="10898" spans="1:5" hidden="1" x14ac:dyDescent="0.25">
      <c r="A10898">
        <v>1876</v>
      </c>
      <c r="B10898" t="s">
        <v>57</v>
      </c>
      <c r="C10898" t="s">
        <v>11269</v>
      </c>
      <c r="D10898">
        <v>0</v>
      </c>
      <c r="E10898">
        <v>219</v>
      </c>
    </row>
    <row r="10899" spans="1:5" hidden="1" x14ac:dyDescent="0.25">
      <c r="A10899">
        <v>1464</v>
      </c>
      <c r="B10899" t="s">
        <v>55</v>
      </c>
      <c r="C10899" t="s">
        <v>11270</v>
      </c>
      <c r="D10899">
        <v>0</v>
      </c>
      <c r="E10899">
        <v>219</v>
      </c>
    </row>
    <row r="10900" spans="1:5" hidden="1" x14ac:dyDescent="0.25">
      <c r="A10900">
        <v>1111</v>
      </c>
      <c r="B10900" t="s">
        <v>30</v>
      </c>
      <c r="C10900" t="s">
        <v>11271</v>
      </c>
      <c r="D10900">
        <v>0</v>
      </c>
      <c r="E10900">
        <v>219</v>
      </c>
    </row>
    <row r="10901" spans="1:5" hidden="1" x14ac:dyDescent="0.25">
      <c r="A10901">
        <v>513</v>
      </c>
      <c r="B10901" t="s">
        <v>61</v>
      </c>
      <c r="C10901" t="s">
        <v>11272</v>
      </c>
      <c r="D10901">
        <v>0</v>
      </c>
      <c r="E10901">
        <v>219</v>
      </c>
    </row>
    <row r="10902" spans="1:5" hidden="1" x14ac:dyDescent="0.25">
      <c r="A10902">
        <v>1954</v>
      </c>
      <c r="B10902" t="s">
        <v>83</v>
      </c>
      <c r="C10902" t="s">
        <v>11273</v>
      </c>
      <c r="D10902">
        <v>0</v>
      </c>
      <c r="E10902">
        <v>219</v>
      </c>
    </row>
    <row r="10903" spans="1:5" hidden="1" x14ac:dyDescent="0.25">
      <c r="A10903">
        <v>771</v>
      </c>
      <c r="B10903" t="s">
        <v>5633</v>
      </c>
      <c r="C10903" t="s">
        <v>11274</v>
      </c>
      <c r="D10903">
        <v>0</v>
      </c>
      <c r="E10903">
        <v>219</v>
      </c>
    </row>
    <row r="10904" spans="1:5" hidden="1" x14ac:dyDescent="0.25">
      <c r="A10904">
        <v>1111</v>
      </c>
      <c r="B10904" t="s">
        <v>30</v>
      </c>
      <c r="C10904" t="s">
        <v>11275</v>
      </c>
      <c r="D10904">
        <v>0</v>
      </c>
      <c r="E10904">
        <v>219</v>
      </c>
    </row>
    <row r="10905" spans="1:5" hidden="1" x14ac:dyDescent="0.25">
      <c r="A10905">
        <v>2305</v>
      </c>
      <c r="B10905" t="s">
        <v>23</v>
      </c>
      <c r="C10905" t="s">
        <v>11276</v>
      </c>
      <c r="D10905">
        <v>0</v>
      </c>
      <c r="E10905">
        <v>219</v>
      </c>
    </row>
    <row r="10906" spans="1:5" hidden="1" x14ac:dyDescent="0.25">
      <c r="A10906">
        <v>582</v>
      </c>
      <c r="B10906" t="s">
        <v>1644</v>
      </c>
      <c r="C10906" t="s">
        <v>11277</v>
      </c>
      <c r="D10906">
        <v>0</v>
      </c>
      <c r="E10906">
        <v>219</v>
      </c>
    </row>
    <row r="10907" spans="1:5" hidden="1" x14ac:dyDescent="0.25">
      <c r="A10907">
        <v>2219</v>
      </c>
      <c r="B10907" t="s">
        <v>396</v>
      </c>
      <c r="C10907" t="s">
        <v>11278</v>
      </c>
      <c r="D10907">
        <v>0</v>
      </c>
      <c r="E10907">
        <v>220</v>
      </c>
    </row>
    <row r="10908" spans="1:5" hidden="1" x14ac:dyDescent="0.25">
      <c r="A10908">
        <v>2220</v>
      </c>
      <c r="B10908" t="s">
        <v>360</v>
      </c>
      <c r="C10908" t="s">
        <v>11279</v>
      </c>
      <c r="D10908">
        <v>0</v>
      </c>
      <c r="E10908">
        <v>220</v>
      </c>
    </row>
    <row r="10909" spans="1:5" hidden="1" x14ac:dyDescent="0.25">
      <c r="A10909">
        <v>232</v>
      </c>
      <c r="B10909" t="s">
        <v>1501</v>
      </c>
      <c r="C10909" t="s">
        <v>11280</v>
      </c>
      <c r="D10909">
        <v>0</v>
      </c>
      <c r="E10909">
        <v>220</v>
      </c>
    </row>
    <row r="10910" spans="1:5" hidden="1" x14ac:dyDescent="0.25">
      <c r="A10910">
        <v>2209</v>
      </c>
      <c r="B10910" t="s">
        <v>101</v>
      </c>
      <c r="C10910" t="s">
        <v>11281</v>
      </c>
      <c r="D10910">
        <v>0</v>
      </c>
      <c r="E10910">
        <v>220</v>
      </c>
    </row>
    <row r="10911" spans="1:5" hidden="1" x14ac:dyDescent="0.25">
      <c r="A10911">
        <v>893</v>
      </c>
      <c r="B10911" t="s">
        <v>80</v>
      </c>
      <c r="C10911" t="s">
        <v>11282</v>
      </c>
      <c r="D10911">
        <v>0</v>
      </c>
      <c r="E10911">
        <v>220</v>
      </c>
    </row>
    <row r="10912" spans="1:5" hidden="1" x14ac:dyDescent="0.25">
      <c r="A10912">
        <v>2316</v>
      </c>
      <c r="B10912" t="s">
        <v>42</v>
      </c>
      <c r="C10912" t="s">
        <v>11283</v>
      </c>
      <c r="D10912">
        <v>0</v>
      </c>
      <c r="E10912">
        <v>220</v>
      </c>
    </row>
    <row r="10913" spans="1:5" hidden="1" x14ac:dyDescent="0.25">
      <c r="A10913">
        <v>1505</v>
      </c>
      <c r="B10913" t="s">
        <v>224</v>
      </c>
      <c r="C10913" t="s">
        <v>11284</v>
      </c>
      <c r="D10913">
        <v>0</v>
      </c>
      <c r="E10913">
        <v>220</v>
      </c>
    </row>
    <row r="10914" spans="1:5" hidden="1" x14ac:dyDescent="0.25">
      <c r="A10914">
        <v>1505</v>
      </c>
      <c r="B10914" t="s">
        <v>224</v>
      </c>
      <c r="C10914" t="s">
        <v>11285</v>
      </c>
      <c r="D10914">
        <v>0</v>
      </c>
      <c r="E10914">
        <v>220</v>
      </c>
    </row>
    <row r="10915" spans="1:5" hidden="1" x14ac:dyDescent="0.25">
      <c r="A10915">
        <v>929</v>
      </c>
      <c r="B10915" t="s">
        <v>325</v>
      </c>
      <c r="C10915" t="s">
        <v>11286</v>
      </c>
      <c r="D10915">
        <v>0</v>
      </c>
      <c r="E10915">
        <v>220</v>
      </c>
    </row>
    <row r="10916" spans="1:5" hidden="1" x14ac:dyDescent="0.25">
      <c r="A10916">
        <v>1636</v>
      </c>
      <c r="B10916" t="s">
        <v>573</v>
      </c>
      <c r="C10916" t="s">
        <v>11287</v>
      </c>
      <c r="D10916">
        <v>0</v>
      </c>
      <c r="E10916">
        <v>220</v>
      </c>
    </row>
    <row r="10917" spans="1:5" hidden="1" x14ac:dyDescent="0.25">
      <c r="A10917">
        <v>1429</v>
      </c>
      <c r="B10917" t="s">
        <v>637</v>
      </c>
      <c r="C10917" t="s">
        <v>11288</v>
      </c>
      <c r="D10917">
        <v>0</v>
      </c>
      <c r="E10917">
        <v>220</v>
      </c>
    </row>
    <row r="10918" spans="1:5" hidden="1" x14ac:dyDescent="0.25">
      <c r="A10918">
        <v>212</v>
      </c>
      <c r="B10918" t="s">
        <v>111</v>
      </c>
      <c r="C10918" t="s">
        <v>11289</v>
      </c>
      <c r="D10918">
        <v>0</v>
      </c>
      <c r="E10918">
        <v>220</v>
      </c>
    </row>
    <row r="10919" spans="1:5" hidden="1" x14ac:dyDescent="0.25">
      <c r="A10919">
        <v>1111</v>
      </c>
      <c r="B10919" t="s">
        <v>30</v>
      </c>
      <c r="C10919" t="s">
        <v>11290</v>
      </c>
      <c r="D10919">
        <v>0</v>
      </c>
      <c r="E10919">
        <v>220</v>
      </c>
    </row>
    <row r="10920" spans="1:5" hidden="1" x14ac:dyDescent="0.25">
      <c r="A10920">
        <v>797</v>
      </c>
      <c r="B10920" t="s">
        <v>631</v>
      </c>
      <c r="C10920" t="s">
        <v>11291</v>
      </c>
      <c r="D10920">
        <v>0</v>
      </c>
      <c r="E10920">
        <v>220</v>
      </c>
    </row>
    <row r="10921" spans="1:5" hidden="1" x14ac:dyDescent="0.25">
      <c r="A10921">
        <v>2176</v>
      </c>
      <c r="B10921" t="s">
        <v>66</v>
      </c>
      <c r="C10921" t="s">
        <v>11292</v>
      </c>
      <c r="D10921">
        <v>0</v>
      </c>
      <c r="E10921">
        <v>220</v>
      </c>
    </row>
    <row r="10922" spans="1:5" hidden="1" x14ac:dyDescent="0.25">
      <c r="A10922">
        <v>1111</v>
      </c>
      <c r="B10922" t="s">
        <v>30</v>
      </c>
      <c r="C10922" t="s">
        <v>11293</v>
      </c>
      <c r="D10922">
        <v>0</v>
      </c>
      <c r="E10922">
        <v>221</v>
      </c>
    </row>
    <row r="10923" spans="1:5" hidden="1" x14ac:dyDescent="0.25">
      <c r="A10923">
        <v>1383</v>
      </c>
      <c r="B10923" t="s">
        <v>569</v>
      </c>
      <c r="C10923" t="s">
        <v>11294</v>
      </c>
      <c r="D10923">
        <v>0</v>
      </c>
      <c r="E10923">
        <v>221</v>
      </c>
    </row>
    <row r="10924" spans="1:5" hidden="1" x14ac:dyDescent="0.25">
      <c r="A10924">
        <v>1111</v>
      </c>
      <c r="B10924" t="s">
        <v>30</v>
      </c>
      <c r="C10924" t="s">
        <v>11295</v>
      </c>
      <c r="D10924">
        <v>0</v>
      </c>
      <c r="E10924">
        <v>221</v>
      </c>
    </row>
    <row r="10925" spans="1:5" hidden="1" x14ac:dyDescent="0.25">
      <c r="A10925">
        <v>2264</v>
      </c>
      <c r="B10925" t="s">
        <v>1453</v>
      </c>
      <c r="C10925" t="s">
        <v>11296</v>
      </c>
      <c r="D10925">
        <v>0</v>
      </c>
      <c r="E10925">
        <v>221</v>
      </c>
    </row>
    <row r="10926" spans="1:5" hidden="1" x14ac:dyDescent="0.25">
      <c r="A10926">
        <v>293</v>
      </c>
      <c r="B10926" t="s">
        <v>313</v>
      </c>
      <c r="C10926" t="s">
        <v>11297</v>
      </c>
      <c r="D10926">
        <v>0</v>
      </c>
      <c r="E10926">
        <v>221</v>
      </c>
    </row>
    <row r="10927" spans="1:5" hidden="1" x14ac:dyDescent="0.25">
      <c r="A10927">
        <v>929</v>
      </c>
      <c r="B10927" t="s">
        <v>325</v>
      </c>
      <c r="C10927" t="s">
        <v>11298</v>
      </c>
      <c r="D10927">
        <v>0</v>
      </c>
      <c r="E10927">
        <v>221</v>
      </c>
    </row>
    <row r="10928" spans="1:5" hidden="1" x14ac:dyDescent="0.25">
      <c r="A10928">
        <v>1875</v>
      </c>
      <c r="B10928" t="s">
        <v>107</v>
      </c>
      <c r="C10928" t="s">
        <v>11299</v>
      </c>
      <c r="D10928">
        <v>0</v>
      </c>
      <c r="E10928">
        <v>221</v>
      </c>
    </row>
    <row r="10929" spans="1:5" hidden="1" x14ac:dyDescent="0.25">
      <c r="A10929">
        <v>1865</v>
      </c>
      <c r="B10929" t="s">
        <v>63</v>
      </c>
      <c r="C10929" t="s">
        <v>11300</v>
      </c>
      <c r="D10929">
        <v>0</v>
      </c>
      <c r="E10929">
        <v>221</v>
      </c>
    </row>
    <row r="10930" spans="1:5" hidden="1" x14ac:dyDescent="0.25">
      <c r="A10930">
        <v>1954</v>
      </c>
      <c r="B10930" t="s">
        <v>83</v>
      </c>
      <c r="C10930" t="s">
        <v>11301</v>
      </c>
      <c r="D10930">
        <v>0</v>
      </c>
      <c r="E10930">
        <v>221</v>
      </c>
    </row>
    <row r="10931" spans="1:5" hidden="1" x14ac:dyDescent="0.25">
      <c r="A10931">
        <v>1111</v>
      </c>
      <c r="B10931" t="s">
        <v>30</v>
      </c>
      <c r="C10931" t="s">
        <v>11302</v>
      </c>
      <c r="D10931">
        <v>0</v>
      </c>
      <c r="E10931">
        <v>221</v>
      </c>
    </row>
    <row r="10932" spans="1:5" hidden="1" x14ac:dyDescent="0.25">
      <c r="A10932">
        <v>279</v>
      </c>
      <c r="B10932" t="s">
        <v>3450</v>
      </c>
      <c r="C10932" t="s">
        <v>11303</v>
      </c>
      <c r="D10932">
        <v>0</v>
      </c>
      <c r="E10932">
        <v>221</v>
      </c>
    </row>
    <row r="10933" spans="1:5" hidden="1" x14ac:dyDescent="0.25">
      <c r="A10933">
        <v>898</v>
      </c>
      <c r="B10933" t="s">
        <v>421</v>
      </c>
      <c r="C10933" t="s">
        <v>11304</v>
      </c>
      <c r="D10933">
        <v>0</v>
      </c>
      <c r="E10933">
        <v>221</v>
      </c>
    </row>
    <row r="10934" spans="1:5" hidden="1" x14ac:dyDescent="0.25">
      <c r="A10934">
        <v>1939</v>
      </c>
      <c r="B10934" t="s">
        <v>1141</v>
      </c>
      <c r="C10934" t="s">
        <v>11305</v>
      </c>
      <c r="D10934">
        <v>0</v>
      </c>
      <c r="E10934">
        <v>221</v>
      </c>
    </row>
    <row r="10935" spans="1:5" hidden="1" x14ac:dyDescent="0.25">
      <c r="A10935">
        <v>2176</v>
      </c>
      <c r="B10935" t="s">
        <v>66</v>
      </c>
      <c r="C10935" t="s">
        <v>11306</v>
      </c>
      <c r="D10935">
        <v>0</v>
      </c>
      <c r="E10935">
        <v>221</v>
      </c>
    </row>
    <row r="10936" spans="1:5" hidden="1" x14ac:dyDescent="0.25">
      <c r="A10936">
        <v>112</v>
      </c>
      <c r="B10936" t="s">
        <v>967</v>
      </c>
      <c r="C10936" t="s">
        <v>11307</v>
      </c>
      <c r="D10936">
        <v>0</v>
      </c>
      <c r="E10936">
        <v>221</v>
      </c>
    </row>
    <row r="10937" spans="1:5" hidden="1" x14ac:dyDescent="0.25">
      <c r="A10937">
        <v>1695</v>
      </c>
      <c r="B10937" t="s">
        <v>25</v>
      </c>
      <c r="C10937" t="s">
        <v>11308</v>
      </c>
      <c r="D10937">
        <v>0</v>
      </c>
      <c r="E10937">
        <v>221</v>
      </c>
    </row>
    <row r="10938" spans="1:5" hidden="1" x14ac:dyDescent="0.25">
      <c r="A10938">
        <v>212</v>
      </c>
      <c r="B10938" t="s">
        <v>111</v>
      </c>
      <c r="C10938" t="s">
        <v>11309</v>
      </c>
      <c r="D10938">
        <v>0</v>
      </c>
      <c r="E10938">
        <v>221</v>
      </c>
    </row>
    <row r="10939" spans="1:5" hidden="1" x14ac:dyDescent="0.25">
      <c r="A10939">
        <v>1948</v>
      </c>
      <c r="B10939" t="s">
        <v>230</v>
      </c>
      <c r="C10939" t="s">
        <v>11310</v>
      </c>
      <c r="D10939">
        <v>0</v>
      </c>
      <c r="E10939">
        <v>221</v>
      </c>
    </row>
    <row r="10940" spans="1:5" hidden="1" x14ac:dyDescent="0.25">
      <c r="A10940">
        <v>1424</v>
      </c>
      <c r="B10940" t="s">
        <v>1499</v>
      </c>
      <c r="C10940" t="s">
        <v>11311</v>
      </c>
      <c r="D10940">
        <v>0</v>
      </c>
      <c r="E10940">
        <v>221</v>
      </c>
    </row>
    <row r="10941" spans="1:5" hidden="1" x14ac:dyDescent="0.25">
      <c r="A10941">
        <v>319</v>
      </c>
      <c r="B10941" t="s">
        <v>150</v>
      </c>
      <c r="C10941" t="s">
        <v>11312</v>
      </c>
      <c r="D10941">
        <v>0</v>
      </c>
      <c r="E10941">
        <v>221</v>
      </c>
    </row>
    <row r="10942" spans="1:5" hidden="1" x14ac:dyDescent="0.25">
      <c r="A10942">
        <v>75</v>
      </c>
      <c r="B10942" t="s">
        <v>5</v>
      </c>
      <c r="C10942" t="s">
        <v>11313</v>
      </c>
      <c r="D10942">
        <v>0</v>
      </c>
      <c r="E10942">
        <v>221</v>
      </c>
    </row>
    <row r="10943" spans="1:5" hidden="1" x14ac:dyDescent="0.25">
      <c r="A10943">
        <v>1271</v>
      </c>
      <c r="B10943" t="s">
        <v>1254</v>
      </c>
      <c r="C10943" t="s">
        <v>11314</v>
      </c>
      <c r="D10943">
        <v>0</v>
      </c>
      <c r="E10943">
        <v>221</v>
      </c>
    </row>
    <row r="10944" spans="1:5" hidden="1" x14ac:dyDescent="0.25">
      <c r="A10944">
        <v>2115</v>
      </c>
      <c r="B10944" t="s">
        <v>35</v>
      </c>
      <c r="C10944" t="s">
        <v>11315</v>
      </c>
      <c r="D10944">
        <v>0</v>
      </c>
      <c r="E10944">
        <v>221</v>
      </c>
    </row>
    <row r="10945" spans="1:5" hidden="1" x14ac:dyDescent="0.25">
      <c r="A10945">
        <v>2303</v>
      </c>
      <c r="B10945" t="s">
        <v>887</v>
      </c>
      <c r="C10945" t="s">
        <v>11316</v>
      </c>
      <c r="D10945">
        <v>0</v>
      </c>
      <c r="E10945">
        <v>221</v>
      </c>
    </row>
    <row r="10946" spans="1:5" hidden="1" x14ac:dyDescent="0.25">
      <c r="A10946">
        <v>1781</v>
      </c>
      <c r="B10946" t="s">
        <v>331</v>
      </c>
      <c r="C10946" t="s">
        <v>11317</v>
      </c>
      <c r="D10946">
        <v>0</v>
      </c>
      <c r="E10946">
        <v>221</v>
      </c>
    </row>
    <row r="10947" spans="1:5" hidden="1" x14ac:dyDescent="0.25">
      <c r="A10947">
        <v>2126</v>
      </c>
      <c r="B10947" t="s">
        <v>3247</v>
      </c>
      <c r="C10947" t="s">
        <v>11318</v>
      </c>
      <c r="D10947">
        <v>0</v>
      </c>
      <c r="E10947">
        <v>221</v>
      </c>
    </row>
    <row r="10948" spans="1:5" hidden="1" x14ac:dyDescent="0.25">
      <c r="A10948">
        <v>1889</v>
      </c>
      <c r="B10948" t="s">
        <v>180</v>
      </c>
      <c r="C10948" t="s">
        <v>12879</v>
      </c>
      <c r="D10948">
        <v>0</v>
      </c>
      <c r="E10948">
        <v>0</v>
      </c>
    </row>
    <row r="10949" spans="1:5" hidden="1" x14ac:dyDescent="0.25">
      <c r="A10949">
        <v>1496</v>
      </c>
      <c r="B10949" t="s">
        <v>4769</v>
      </c>
      <c r="C10949" t="s">
        <v>11319</v>
      </c>
      <c r="D10949">
        <v>0</v>
      </c>
      <c r="E10949">
        <v>222</v>
      </c>
    </row>
    <row r="10950" spans="1:5" hidden="1" x14ac:dyDescent="0.25">
      <c r="A10950">
        <v>513</v>
      </c>
      <c r="B10950" t="s">
        <v>61</v>
      </c>
      <c r="C10950" t="s">
        <v>11320</v>
      </c>
      <c r="D10950">
        <v>0</v>
      </c>
      <c r="E10950">
        <v>222</v>
      </c>
    </row>
    <row r="10951" spans="1:5" hidden="1" x14ac:dyDescent="0.25">
      <c r="A10951">
        <v>1111</v>
      </c>
      <c r="B10951" t="s">
        <v>30</v>
      </c>
      <c r="C10951" t="s">
        <v>11321</v>
      </c>
      <c r="D10951">
        <v>0</v>
      </c>
      <c r="E10951">
        <v>222</v>
      </c>
    </row>
    <row r="10952" spans="1:5" hidden="1" x14ac:dyDescent="0.25">
      <c r="A10952">
        <v>1111</v>
      </c>
      <c r="B10952" t="s">
        <v>30</v>
      </c>
      <c r="C10952" t="s">
        <v>11322</v>
      </c>
      <c r="D10952">
        <v>0</v>
      </c>
      <c r="E10952">
        <v>222</v>
      </c>
    </row>
    <row r="10953" spans="1:5" hidden="1" x14ac:dyDescent="0.25">
      <c r="A10953">
        <v>2115</v>
      </c>
      <c r="B10953" t="s">
        <v>35</v>
      </c>
      <c r="C10953" t="s">
        <v>11323</v>
      </c>
      <c r="D10953">
        <v>0</v>
      </c>
      <c r="E10953">
        <v>222</v>
      </c>
    </row>
    <row r="10954" spans="1:5" hidden="1" x14ac:dyDescent="0.25">
      <c r="A10954">
        <v>1111</v>
      </c>
      <c r="B10954" t="s">
        <v>30</v>
      </c>
      <c r="C10954" t="s">
        <v>11324</v>
      </c>
      <c r="D10954">
        <v>0</v>
      </c>
      <c r="E10954">
        <v>222</v>
      </c>
    </row>
    <row r="10955" spans="1:5" hidden="1" x14ac:dyDescent="0.25">
      <c r="A10955">
        <v>2294</v>
      </c>
      <c r="B10955" t="s">
        <v>71</v>
      </c>
      <c r="C10955" t="s">
        <v>11325</v>
      </c>
      <c r="D10955">
        <v>0</v>
      </c>
      <c r="E10955">
        <v>222</v>
      </c>
    </row>
    <row r="10956" spans="1:5" hidden="1" x14ac:dyDescent="0.25">
      <c r="A10956">
        <v>2115</v>
      </c>
      <c r="B10956" t="s">
        <v>35</v>
      </c>
      <c r="C10956" t="s">
        <v>11326</v>
      </c>
      <c r="D10956">
        <v>0</v>
      </c>
      <c r="E10956">
        <v>222</v>
      </c>
    </row>
    <row r="10957" spans="1:5" hidden="1" x14ac:dyDescent="0.25">
      <c r="A10957">
        <v>414</v>
      </c>
      <c r="B10957" t="s">
        <v>49</v>
      </c>
      <c r="C10957" t="s">
        <v>11327</v>
      </c>
      <c r="D10957">
        <v>0</v>
      </c>
      <c r="E10957">
        <v>222</v>
      </c>
    </row>
    <row r="10958" spans="1:5" hidden="1" x14ac:dyDescent="0.25">
      <c r="A10958">
        <v>1163</v>
      </c>
      <c r="B10958" t="s">
        <v>987</v>
      </c>
      <c r="C10958" t="s">
        <v>11328</v>
      </c>
      <c r="D10958">
        <v>0</v>
      </c>
      <c r="E10958">
        <v>223</v>
      </c>
    </row>
    <row r="10959" spans="1:5" hidden="1" x14ac:dyDescent="0.25">
      <c r="A10959">
        <v>513</v>
      </c>
      <c r="B10959" t="s">
        <v>61</v>
      </c>
      <c r="C10959" t="s">
        <v>11329</v>
      </c>
      <c r="D10959">
        <v>0</v>
      </c>
      <c r="E10959">
        <v>223</v>
      </c>
    </row>
    <row r="10960" spans="1:5" hidden="1" x14ac:dyDescent="0.25">
      <c r="A10960">
        <v>1697</v>
      </c>
      <c r="B10960" t="s">
        <v>163</v>
      </c>
      <c r="C10960" t="s">
        <v>11330</v>
      </c>
      <c r="D10960">
        <v>0</v>
      </c>
      <c r="E10960">
        <v>223</v>
      </c>
    </row>
    <row r="10961" spans="1:5" hidden="1" x14ac:dyDescent="0.25">
      <c r="A10961">
        <v>2300</v>
      </c>
      <c r="B10961" t="s">
        <v>2232</v>
      </c>
      <c r="C10961" t="s">
        <v>11331</v>
      </c>
      <c r="D10961">
        <v>0</v>
      </c>
      <c r="E10961">
        <v>223</v>
      </c>
    </row>
    <row r="10962" spans="1:5" hidden="1" x14ac:dyDescent="0.25">
      <c r="A10962">
        <v>1785</v>
      </c>
      <c r="B10962" t="s">
        <v>715</v>
      </c>
      <c r="C10962" t="s">
        <v>11332</v>
      </c>
      <c r="D10962">
        <v>0</v>
      </c>
      <c r="E10962">
        <v>223</v>
      </c>
    </row>
    <row r="10963" spans="1:5" hidden="1" x14ac:dyDescent="0.25">
      <c r="A10963">
        <v>261</v>
      </c>
      <c r="B10963" t="s">
        <v>40</v>
      </c>
      <c r="C10963" t="s">
        <v>11333</v>
      </c>
      <c r="D10963">
        <v>0</v>
      </c>
      <c r="E10963">
        <v>223</v>
      </c>
    </row>
    <row r="10964" spans="1:5" hidden="1" x14ac:dyDescent="0.25">
      <c r="A10964">
        <v>513</v>
      </c>
      <c r="B10964" t="s">
        <v>61</v>
      </c>
      <c r="C10964" t="s">
        <v>11334</v>
      </c>
      <c r="D10964">
        <v>0</v>
      </c>
      <c r="E10964">
        <v>223</v>
      </c>
    </row>
    <row r="10965" spans="1:5" hidden="1" x14ac:dyDescent="0.25">
      <c r="A10965">
        <v>1467</v>
      </c>
      <c r="B10965" t="s">
        <v>428</v>
      </c>
      <c r="C10965" t="s">
        <v>11335</v>
      </c>
      <c r="D10965">
        <v>0</v>
      </c>
      <c r="E10965">
        <v>223</v>
      </c>
    </row>
    <row r="10966" spans="1:5" hidden="1" x14ac:dyDescent="0.25">
      <c r="A10966">
        <v>793</v>
      </c>
      <c r="B10966" t="s">
        <v>981</v>
      </c>
      <c r="C10966" t="s">
        <v>11336</v>
      </c>
      <c r="D10966">
        <v>0</v>
      </c>
      <c r="E10966">
        <v>223</v>
      </c>
    </row>
    <row r="10967" spans="1:5" hidden="1" x14ac:dyDescent="0.25">
      <c r="A10967">
        <v>1536</v>
      </c>
      <c r="B10967" t="s">
        <v>1473</v>
      </c>
      <c r="C10967" t="s">
        <v>11337</v>
      </c>
      <c r="D10967">
        <v>0</v>
      </c>
      <c r="E10967">
        <v>223</v>
      </c>
    </row>
    <row r="10968" spans="1:5" hidden="1" x14ac:dyDescent="0.25">
      <c r="A10968">
        <v>2220</v>
      </c>
      <c r="B10968" t="s">
        <v>360</v>
      </c>
      <c r="C10968" t="s">
        <v>11338</v>
      </c>
      <c r="D10968">
        <v>0</v>
      </c>
      <c r="E10968">
        <v>223</v>
      </c>
    </row>
    <row r="10969" spans="1:5" hidden="1" x14ac:dyDescent="0.25">
      <c r="A10969">
        <v>1876</v>
      </c>
      <c r="B10969" t="s">
        <v>57</v>
      </c>
      <c r="C10969" t="s">
        <v>11339</v>
      </c>
      <c r="D10969">
        <v>0</v>
      </c>
      <c r="E10969">
        <v>223</v>
      </c>
    </row>
    <row r="10970" spans="1:5" hidden="1" x14ac:dyDescent="0.25">
      <c r="A10970">
        <v>234</v>
      </c>
      <c r="B10970" t="s">
        <v>1175</v>
      </c>
      <c r="C10970" t="s">
        <v>11340</v>
      </c>
      <c r="D10970">
        <v>0</v>
      </c>
      <c r="E10970">
        <v>223</v>
      </c>
    </row>
    <row r="10971" spans="1:5" hidden="1" x14ac:dyDescent="0.25">
      <c r="A10971">
        <v>1271</v>
      </c>
      <c r="B10971" t="s">
        <v>1254</v>
      </c>
      <c r="C10971" t="s">
        <v>11341</v>
      </c>
      <c r="D10971">
        <v>0</v>
      </c>
      <c r="E10971">
        <v>223</v>
      </c>
    </row>
    <row r="10972" spans="1:5" hidden="1" x14ac:dyDescent="0.25">
      <c r="A10972">
        <v>405</v>
      </c>
      <c r="B10972" t="s">
        <v>189</v>
      </c>
      <c r="C10972" t="s">
        <v>11342</v>
      </c>
      <c r="D10972">
        <v>0</v>
      </c>
      <c r="E10972">
        <v>224</v>
      </c>
    </row>
    <row r="10973" spans="1:5" hidden="1" x14ac:dyDescent="0.25">
      <c r="A10973">
        <v>1111</v>
      </c>
      <c r="B10973" t="s">
        <v>30</v>
      </c>
      <c r="C10973" t="s">
        <v>11343</v>
      </c>
      <c r="D10973">
        <v>0</v>
      </c>
      <c r="E10973">
        <v>224</v>
      </c>
    </row>
    <row r="10974" spans="1:5" hidden="1" x14ac:dyDescent="0.25">
      <c r="A10974">
        <v>1695</v>
      </c>
      <c r="B10974" t="s">
        <v>25</v>
      </c>
      <c r="C10974" t="s">
        <v>11344</v>
      </c>
      <c r="D10974">
        <v>0</v>
      </c>
      <c r="E10974">
        <v>224</v>
      </c>
    </row>
    <row r="10975" spans="1:5" hidden="1" x14ac:dyDescent="0.25">
      <c r="A10975">
        <v>1237</v>
      </c>
      <c r="B10975" t="s">
        <v>15</v>
      </c>
      <c r="C10975" t="s">
        <v>11345</v>
      </c>
      <c r="D10975">
        <v>0</v>
      </c>
      <c r="E10975">
        <v>224</v>
      </c>
    </row>
    <row r="10976" spans="1:5" hidden="1" x14ac:dyDescent="0.25">
      <c r="A10976">
        <v>893</v>
      </c>
      <c r="B10976" t="s">
        <v>80</v>
      </c>
      <c r="C10976" t="s">
        <v>11346</v>
      </c>
      <c r="D10976">
        <v>0</v>
      </c>
      <c r="E10976">
        <v>224</v>
      </c>
    </row>
    <row r="10977" spans="1:5" hidden="1" x14ac:dyDescent="0.25">
      <c r="A10977">
        <v>1959</v>
      </c>
      <c r="B10977" t="s">
        <v>545</v>
      </c>
      <c r="C10977" t="s">
        <v>11347</v>
      </c>
      <c r="D10977">
        <v>0</v>
      </c>
      <c r="E10977">
        <v>224</v>
      </c>
    </row>
    <row r="10978" spans="1:5" hidden="1" x14ac:dyDescent="0.25">
      <c r="A10978">
        <v>673</v>
      </c>
      <c r="B10978" t="s">
        <v>172</v>
      </c>
      <c r="C10978" t="s">
        <v>11348</v>
      </c>
      <c r="D10978">
        <v>0</v>
      </c>
      <c r="E10978">
        <v>224</v>
      </c>
    </row>
    <row r="10979" spans="1:5" hidden="1" x14ac:dyDescent="0.25">
      <c r="A10979">
        <v>513</v>
      </c>
      <c r="B10979" t="s">
        <v>61</v>
      </c>
      <c r="C10979" t="s">
        <v>11349</v>
      </c>
      <c r="D10979">
        <v>0</v>
      </c>
      <c r="E10979">
        <v>224</v>
      </c>
    </row>
    <row r="10980" spans="1:5" hidden="1" x14ac:dyDescent="0.25">
      <c r="A10980">
        <v>1254</v>
      </c>
      <c r="B10980" t="s">
        <v>1916</v>
      </c>
      <c r="C10980" t="s">
        <v>11350</v>
      </c>
      <c r="D10980">
        <v>0</v>
      </c>
      <c r="E10980">
        <v>224</v>
      </c>
    </row>
    <row r="10981" spans="1:5" hidden="1" x14ac:dyDescent="0.25">
      <c r="A10981">
        <v>513</v>
      </c>
      <c r="B10981" t="s">
        <v>61</v>
      </c>
      <c r="C10981" t="s">
        <v>11351</v>
      </c>
      <c r="D10981">
        <v>0</v>
      </c>
      <c r="E10981">
        <v>224</v>
      </c>
    </row>
    <row r="10982" spans="1:5" hidden="1" x14ac:dyDescent="0.25">
      <c r="A10982">
        <v>232</v>
      </c>
      <c r="B10982" t="s">
        <v>1501</v>
      </c>
      <c r="C10982" t="s">
        <v>11352</v>
      </c>
      <c r="D10982">
        <v>0</v>
      </c>
      <c r="E10982">
        <v>224</v>
      </c>
    </row>
    <row r="10983" spans="1:5" hidden="1" x14ac:dyDescent="0.25">
      <c r="A10983">
        <v>2103</v>
      </c>
      <c r="B10983" t="s">
        <v>226</v>
      </c>
      <c r="C10983" t="s">
        <v>11353</v>
      </c>
      <c r="D10983">
        <v>0</v>
      </c>
      <c r="E10983">
        <v>224</v>
      </c>
    </row>
    <row r="10984" spans="1:5" hidden="1" x14ac:dyDescent="0.25">
      <c r="A10984">
        <v>1709</v>
      </c>
      <c r="B10984" t="s">
        <v>541</v>
      </c>
      <c r="C10984" t="s">
        <v>11354</v>
      </c>
      <c r="D10984">
        <v>0</v>
      </c>
      <c r="E10984">
        <v>224</v>
      </c>
    </row>
    <row r="10985" spans="1:5" hidden="1" x14ac:dyDescent="0.25">
      <c r="A10985">
        <v>1954</v>
      </c>
      <c r="B10985" t="s">
        <v>83</v>
      </c>
      <c r="C10985" t="s">
        <v>11355</v>
      </c>
      <c r="D10985">
        <v>0</v>
      </c>
      <c r="E10985">
        <v>225</v>
      </c>
    </row>
    <row r="10986" spans="1:5" hidden="1" x14ac:dyDescent="0.25">
      <c r="A10986">
        <v>2316</v>
      </c>
      <c r="B10986" t="s">
        <v>42</v>
      </c>
      <c r="C10986" t="s">
        <v>11356</v>
      </c>
      <c r="D10986">
        <v>0</v>
      </c>
      <c r="E10986">
        <v>225</v>
      </c>
    </row>
    <row r="10987" spans="1:5" hidden="1" x14ac:dyDescent="0.25">
      <c r="A10987">
        <v>1253</v>
      </c>
      <c r="B10987" t="s">
        <v>205</v>
      </c>
      <c r="C10987" t="s">
        <v>11357</v>
      </c>
      <c r="D10987">
        <v>0</v>
      </c>
      <c r="E10987">
        <v>225</v>
      </c>
    </row>
    <row r="10988" spans="1:5" hidden="1" x14ac:dyDescent="0.25">
      <c r="A10988">
        <v>432</v>
      </c>
      <c r="B10988" t="s">
        <v>815</v>
      </c>
      <c r="C10988" t="s">
        <v>11358</v>
      </c>
      <c r="D10988">
        <v>0</v>
      </c>
      <c r="E10988">
        <v>225</v>
      </c>
    </row>
    <row r="10989" spans="1:5" hidden="1" x14ac:dyDescent="0.25">
      <c r="A10989">
        <v>1025</v>
      </c>
      <c r="B10989" t="s">
        <v>413</v>
      </c>
      <c r="C10989" t="s">
        <v>11359</v>
      </c>
      <c r="D10989">
        <v>0</v>
      </c>
      <c r="E10989">
        <v>225</v>
      </c>
    </row>
    <row r="10990" spans="1:5" hidden="1" x14ac:dyDescent="0.25">
      <c r="A10990">
        <v>1066</v>
      </c>
      <c r="B10990" t="s">
        <v>17</v>
      </c>
      <c r="C10990" t="s">
        <v>11360</v>
      </c>
      <c r="D10990">
        <v>0</v>
      </c>
      <c r="E10990">
        <v>225</v>
      </c>
    </row>
    <row r="10991" spans="1:5" hidden="1" x14ac:dyDescent="0.25">
      <c r="A10991">
        <v>1432</v>
      </c>
      <c r="B10991" t="s">
        <v>233</v>
      </c>
      <c r="C10991" t="s">
        <v>11361</v>
      </c>
      <c r="D10991">
        <v>0</v>
      </c>
      <c r="E10991">
        <v>225</v>
      </c>
    </row>
    <row r="10992" spans="1:5" hidden="1" x14ac:dyDescent="0.25">
      <c r="A10992">
        <v>1429</v>
      </c>
      <c r="B10992" t="s">
        <v>637</v>
      </c>
      <c r="C10992" t="s">
        <v>11362</v>
      </c>
      <c r="D10992">
        <v>0</v>
      </c>
      <c r="E10992">
        <v>225</v>
      </c>
    </row>
    <row r="10993" spans="1:5" hidden="1" x14ac:dyDescent="0.25">
      <c r="A10993">
        <v>265</v>
      </c>
      <c r="B10993" t="s">
        <v>256</v>
      </c>
      <c r="C10993" t="s">
        <v>11363</v>
      </c>
      <c r="D10993">
        <v>0</v>
      </c>
      <c r="E10993">
        <v>225</v>
      </c>
    </row>
    <row r="10994" spans="1:5" hidden="1" x14ac:dyDescent="0.25">
      <c r="A10994">
        <v>1894</v>
      </c>
      <c r="B10994" t="s">
        <v>286</v>
      </c>
      <c r="C10994" t="s">
        <v>11364</v>
      </c>
      <c r="D10994">
        <v>0</v>
      </c>
      <c r="E10994">
        <v>225</v>
      </c>
    </row>
    <row r="10995" spans="1:5" hidden="1" x14ac:dyDescent="0.25">
      <c r="A10995">
        <v>1669</v>
      </c>
      <c r="B10995" t="s">
        <v>176</v>
      </c>
      <c r="C10995" t="s">
        <v>11365</v>
      </c>
      <c r="D10995">
        <v>0</v>
      </c>
      <c r="E10995">
        <v>225</v>
      </c>
    </row>
    <row r="10996" spans="1:5" hidden="1" x14ac:dyDescent="0.25">
      <c r="A10996">
        <v>988</v>
      </c>
      <c r="B10996" t="s">
        <v>317</v>
      </c>
      <c r="C10996" t="s">
        <v>11366</v>
      </c>
      <c r="D10996">
        <v>0</v>
      </c>
      <c r="E10996">
        <v>225</v>
      </c>
    </row>
    <row r="10997" spans="1:5" hidden="1" x14ac:dyDescent="0.25">
      <c r="A10997">
        <v>768</v>
      </c>
      <c r="B10997" t="s">
        <v>2352</v>
      </c>
      <c r="C10997" t="s">
        <v>11367</v>
      </c>
      <c r="D10997">
        <v>0</v>
      </c>
      <c r="E10997">
        <v>225</v>
      </c>
    </row>
    <row r="10998" spans="1:5" hidden="1" x14ac:dyDescent="0.25">
      <c r="A10998">
        <v>2189</v>
      </c>
      <c r="B10998" t="s">
        <v>37</v>
      </c>
      <c r="C10998" t="s">
        <v>11368</v>
      </c>
      <c r="D10998">
        <v>0</v>
      </c>
      <c r="E10998">
        <v>226</v>
      </c>
    </row>
    <row r="10999" spans="1:5" hidden="1" x14ac:dyDescent="0.25">
      <c r="A10999">
        <v>1339</v>
      </c>
      <c r="B10999" t="s">
        <v>2311</v>
      </c>
      <c r="C10999" t="s">
        <v>11369</v>
      </c>
      <c r="D10999">
        <v>0</v>
      </c>
      <c r="E10999">
        <v>226</v>
      </c>
    </row>
    <row r="11000" spans="1:5" hidden="1" x14ac:dyDescent="0.25">
      <c r="A11000">
        <v>2294</v>
      </c>
      <c r="B11000" t="s">
        <v>71</v>
      </c>
      <c r="C11000" t="s">
        <v>11370</v>
      </c>
      <c r="D11000">
        <v>0</v>
      </c>
      <c r="E11000">
        <v>226</v>
      </c>
    </row>
    <row r="11001" spans="1:5" hidden="1" x14ac:dyDescent="0.25">
      <c r="A11001">
        <v>797</v>
      </c>
      <c r="B11001" t="s">
        <v>631</v>
      </c>
      <c r="C11001" t="s">
        <v>11371</v>
      </c>
      <c r="D11001">
        <v>0</v>
      </c>
      <c r="E11001">
        <v>226</v>
      </c>
    </row>
    <row r="11002" spans="1:5" hidden="1" x14ac:dyDescent="0.25">
      <c r="A11002">
        <v>1163</v>
      </c>
      <c r="B11002" t="s">
        <v>987</v>
      </c>
      <c r="C11002" t="s">
        <v>11372</v>
      </c>
      <c r="D11002">
        <v>0</v>
      </c>
      <c r="E11002">
        <v>226</v>
      </c>
    </row>
    <row r="11003" spans="1:5" hidden="1" x14ac:dyDescent="0.25">
      <c r="A11003">
        <v>319</v>
      </c>
      <c r="B11003" t="s">
        <v>150</v>
      </c>
      <c r="C11003" t="s">
        <v>11373</v>
      </c>
      <c r="D11003">
        <v>0</v>
      </c>
      <c r="E11003">
        <v>226</v>
      </c>
    </row>
    <row r="11004" spans="1:5" hidden="1" x14ac:dyDescent="0.25">
      <c r="A11004">
        <v>893</v>
      </c>
      <c r="B11004" t="s">
        <v>80</v>
      </c>
      <c r="C11004" t="s">
        <v>11374</v>
      </c>
      <c r="D11004">
        <v>0</v>
      </c>
      <c r="E11004">
        <v>226</v>
      </c>
    </row>
    <row r="11005" spans="1:5" hidden="1" x14ac:dyDescent="0.25">
      <c r="A11005">
        <v>1056</v>
      </c>
      <c r="B11005" t="s">
        <v>291</v>
      </c>
      <c r="C11005" t="s">
        <v>11375</v>
      </c>
      <c r="D11005">
        <v>0</v>
      </c>
      <c r="E11005">
        <v>226</v>
      </c>
    </row>
    <row r="11006" spans="1:5" hidden="1" x14ac:dyDescent="0.25">
      <c r="A11006">
        <v>1111</v>
      </c>
      <c r="B11006" t="s">
        <v>30</v>
      </c>
      <c r="C11006" t="s">
        <v>11376</v>
      </c>
      <c r="D11006">
        <v>0</v>
      </c>
      <c r="E11006">
        <v>226</v>
      </c>
    </row>
    <row r="11007" spans="1:5" hidden="1" x14ac:dyDescent="0.25">
      <c r="A11007">
        <v>2125</v>
      </c>
      <c r="B11007" t="s">
        <v>2369</v>
      </c>
      <c r="C11007" t="s">
        <v>11377</v>
      </c>
      <c r="D11007">
        <v>0</v>
      </c>
      <c r="E11007">
        <v>226</v>
      </c>
    </row>
    <row r="11008" spans="1:5" hidden="1" x14ac:dyDescent="0.25">
      <c r="A11008">
        <v>2219</v>
      </c>
      <c r="B11008" t="s">
        <v>396</v>
      </c>
      <c r="C11008" t="s">
        <v>11378</v>
      </c>
      <c r="D11008">
        <v>0</v>
      </c>
      <c r="E11008">
        <v>226</v>
      </c>
    </row>
    <row r="11009" spans="1:5" hidden="1" x14ac:dyDescent="0.25">
      <c r="A11009">
        <v>1512</v>
      </c>
      <c r="B11009" t="s">
        <v>4035</v>
      </c>
      <c r="C11009" t="e">
        <f>-¿Qué es todo? -dijo el flaco Higueras - ¿Que viniste a buscarme con una cara de perro apaleado, le contaste que te volviste un ladrón y un putañero? -Sí -dijo el Jaguar- le conté Todos los robos, es decir, los que me acordaba</f>
        <v>#NAME?</v>
      </c>
      <c r="D11009">
        <v>0</v>
      </c>
      <c r="E11009">
        <v>226</v>
      </c>
    </row>
    <row r="11010" spans="1:5" hidden="1" x14ac:dyDescent="0.25">
      <c r="A11010">
        <v>2236</v>
      </c>
      <c r="B11010" t="s">
        <v>90</v>
      </c>
      <c r="C11010" t="s">
        <v>11379</v>
      </c>
      <c r="D11010">
        <v>0</v>
      </c>
      <c r="E11010">
        <v>226</v>
      </c>
    </row>
    <row r="11011" spans="1:5" hidden="1" x14ac:dyDescent="0.25">
      <c r="A11011">
        <v>1111</v>
      </c>
      <c r="B11011" t="s">
        <v>30</v>
      </c>
      <c r="C11011" t="s">
        <v>11380</v>
      </c>
      <c r="D11011">
        <v>0</v>
      </c>
      <c r="E11011">
        <v>226</v>
      </c>
    </row>
    <row r="11012" spans="1:5" hidden="1" x14ac:dyDescent="0.25">
      <c r="A11012">
        <v>1355</v>
      </c>
      <c r="B11012" t="s">
        <v>449</v>
      </c>
      <c r="C11012" t="s">
        <v>11381</v>
      </c>
      <c r="D11012">
        <v>0</v>
      </c>
      <c r="E11012">
        <v>226</v>
      </c>
    </row>
    <row r="11013" spans="1:5" hidden="1" x14ac:dyDescent="0.25">
      <c r="A11013">
        <v>1299</v>
      </c>
      <c r="B11013" t="s">
        <v>94</v>
      </c>
      <c r="C11013" t="s">
        <v>11382</v>
      </c>
      <c r="D11013">
        <v>0</v>
      </c>
      <c r="E11013">
        <v>226</v>
      </c>
    </row>
    <row r="11014" spans="1:5" hidden="1" x14ac:dyDescent="0.25">
      <c r="A11014">
        <v>529</v>
      </c>
      <c r="B11014" t="s">
        <v>3437</v>
      </c>
      <c r="C11014" t="s">
        <v>11383</v>
      </c>
      <c r="D11014">
        <v>0</v>
      </c>
      <c r="E11014">
        <v>226</v>
      </c>
    </row>
    <row r="11015" spans="1:5" hidden="1" x14ac:dyDescent="0.25">
      <c r="A11015">
        <v>1464</v>
      </c>
      <c r="B11015" t="s">
        <v>55</v>
      </c>
      <c r="C11015" t="s">
        <v>11384</v>
      </c>
      <c r="D11015">
        <v>0</v>
      </c>
      <c r="E11015">
        <v>226</v>
      </c>
    </row>
    <row r="11016" spans="1:5" hidden="1" x14ac:dyDescent="0.25">
      <c r="A11016">
        <v>1667</v>
      </c>
      <c r="B11016" t="s">
        <v>4553</v>
      </c>
      <c r="C11016" t="s">
        <v>11385</v>
      </c>
      <c r="D11016">
        <v>0</v>
      </c>
      <c r="E11016">
        <v>227</v>
      </c>
    </row>
    <row r="11017" spans="1:5" hidden="1" x14ac:dyDescent="0.25">
      <c r="A11017">
        <v>1237</v>
      </c>
      <c r="B11017" t="s">
        <v>15</v>
      </c>
      <c r="C11017" t="s">
        <v>11386</v>
      </c>
      <c r="D11017">
        <v>0</v>
      </c>
      <c r="E11017">
        <v>227</v>
      </c>
    </row>
    <row r="11018" spans="1:5" hidden="1" x14ac:dyDescent="0.25">
      <c r="A11018">
        <v>1667</v>
      </c>
      <c r="B11018" t="s">
        <v>4553</v>
      </c>
      <c r="C11018" t="s">
        <v>11387</v>
      </c>
      <c r="D11018">
        <v>0</v>
      </c>
      <c r="E11018">
        <v>227</v>
      </c>
    </row>
    <row r="11019" spans="1:5" hidden="1" x14ac:dyDescent="0.25">
      <c r="A11019">
        <v>1111</v>
      </c>
      <c r="B11019" t="s">
        <v>30</v>
      </c>
      <c r="C11019" t="s">
        <v>11388</v>
      </c>
      <c r="D11019">
        <v>0</v>
      </c>
      <c r="E11019">
        <v>227</v>
      </c>
    </row>
    <row r="11020" spans="1:5" hidden="1" x14ac:dyDescent="0.25">
      <c r="A11020">
        <v>1167</v>
      </c>
      <c r="B11020" t="s">
        <v>1190</v>
      </c>
      <c r="C11020" t="s">
        <v>11389</v>
      </c>
      <c r="D11020">
        <v>0</v>
      </c>
      <c r="E11020">
        <v>227</v>
      </c>
    </row>
    <row r="11021" spans="1:5" hidden="1" x14ac:dyDescent="0.25">
      <c r="A11021">
        <v>1061</v>
      </c>
      <c r="B11021" t="s">
        <v>535</v>
      </c>
      <c r="C11021" t="s">
        <v>11390</v>
      </c>
      <c r="D11021">
        <v>0</v>
      </c>
      <c r="E11021">
        <v>227</v>
      </c>
    </row>
    <row r="11022" spans="1:5" hidden="1" x14ac:dyDescent="0.25">
      <c r="A11022">
        <v>1695</v>
      </c>
      <c r="B11022" t="s">
        <v>25</v>
      </c>
      <c r="C11022" t="s">
        <v>11391</v>
      </c>
      <c r="D11022">
        <v>0</v>
      </c>
      <c r="E11022">
        <v>227</v>
      </c>
    </row>
    <row r="11023" spans="1:5" hidden="1" x14ac:dyDescent="0.25">
      <c r="A11023">
        <v>414</v>
      </c>
      <c r="B11023" t="s">
        <v>49</v>
      </c>
      <c r="C11023" t="s">
        <v>11392</v>
      </c>
      <c r="D11023">
        <v>0</v>
      </c>
      <c r="E11023">
        <v>227</v>
      </c>
    </row>
    <row r="11024" spans="1:5" hidden="1" x14ac:dyDescent="0.25">
      <c r="A11024">
        <v>1960</v>
      </c>
      <c r="B11024" t="s">
        <v>1411</v>
      </c>
      <c r="C11024" t="s">
        <v>11393</v>
      </c>
      <c r="D11024">
        <v>0</v>
      </c>
      <c r="E11024">
        <v>227</v>
      </c>
    </row>
    <row r="11025" spans="1:5" hidden="1" x14ac:dyDescent="0.25">
      <c r="A11025">
        <v>2310</v>
      </c>
      <c r="B11025" t="s">
        <v>829</v>
      </c>
      <c r="C11025" t="s">
        <v>11394</v>
      </c>
      <c r="D11025">
        <v>0</v>
      </c>
      <c r="E11025">
        <v>228</v>
      </c>
    </row>
    <row r="11026" spans="1:5" hidden="1" x14ac:dyDescent="0.25">
      <c r="A11026">
        <v>435</v>
      </c>
      <c r="B11026" t="s">
        <v>126</v>
      </c>
      <c r="C11026" t="s">
        <v>11395</v>
      </c>
      <c r="D11026">
        <v>0</v>
      </c>
      <c r="E11026">
        <v>228</v>
      </c>
    </row>
    <row r="11027" spans="1:5" hidden="1" x14ac:dyDescent="0.25">
      <c r="A11027">
        <v>1695</v>
      </c>
      <c r="B11027" t="s">
        <v>25</v>
      </c>
      <c r="C11027" t="s">
        <v>11396</v>
      </c>
      <c r="D11027">
        <v>0</v>
      </c>
      <c r="E11027">
        <v>228</v>
      </c>
    </row>
    <row r="11028" spans="1:5" hidden="1" x14ac:dyDescent="0.25">
      <c r="A11028">
        <v>1954</v>
      </c>
      <c r="B11028" t="s">
        <v>83</v>
      </c>
      <c r="C11028" t="s">
        <v>11397</v>
      </c>
      <c r="D11028">
        <v>0</v>
      </c>
      <c r="E11028">
        <v>228</v>
      </c>
    </row>
    <row r="11029" spans="1:5" hidden="1" x14ac:dyDescent="0.25">
      <c r="A11029">
        <v>2044</v>
      </c>
      <c r="B11029" t="s">
        <v>1039</v>
      </c>
      <c r="C11029" t="s">
        <v>11398</v>
      </c>
      <c r="D11029">
        <v>0</v>
      </c>
      <c r="E11029">
        <v>228</v>
      </c>
    </row>
    <row r="11030" spans="1:5" hidden="1" x14ac:dyDescent="0.25">
      <c r="A11030">
        <v>1865</v>
      </c>
      <c r="B11030" t="s">
        <v>63</v>
      </c>
      <c r="C11030" t="s">
        <v>11399</v>
      </c>
      <c r="D11030">
        <v>0</v>
      </c>
      <c r="E11030">
        <v>228</v>
      </c>
    </row>
    <row r="11031" spans="1:5" hidden="1" x14ac:dyDescent="0.25">
      <c r="A11031">
        <v>1889</v>
      </c>
      <c r="B11031" t="s">
        <v>180</v>
      </c>
      <c r="C11031" t="s">
        <v>11400</v>
      </c>
      <c r="D11031">
        <v>0</v>
      </c>
      <c r="E11031">
        <v>228</v>
      </c>
    </row>
    <row r="11032" spans="1:5" hidden="1" x14ac:dyDescent="0.25">
      <c r="A11032">
        <v>2176</v>
      </c>
      <c r="B11032" t="s">
        <v>66</v>
      </c>
      <c r="C11032" t="s">
        <v>11401</v>
      </c>
      <c r="D11032">
        <v>0</v>
      </c>
      <c r="E11032">
        <v>228</v>
      </c>
    </row>
    <row r="11033" spans="1:5" hidden="1" x14ac:dyDescent="0.25">
      <c r="A11033">
        <v>2294</v>
      </c>
      <c r="B11033" t="s">
        <v>71</v>
      </c>
      <c r="C11033" t="s">
        <v>11402</v>
      </c>
      <c r="D11033">
        <v>0</v>
      </c>
      <c r="E11033">
        <v>228</v>
      </c>
    </row>
    <row r="11034" spans="1:5" hidden="1" x14ac:dyDescent="0.25">
      <c r="A11034">
        <v>382</v>
      </c>
      <c r="B11034" t="s">
        <v>9</v>
      </c>
      <c r="C11034" t="s">
        <v>11403</v>
      </c>
      <c r="D11034">
        <v>0</v>
      </c>
      <c r="E11034">
        <v>228</v>
      </c>
    </row>
    <row r="11035" spans="1:5" hidden="1" x14ac:dyDescent="0.25">
      <c r="A11035">
        <v>258</v>
      </c>
      <c r="B11035" t="s">
        <v>380</v>
      </c>
      <c r="C11035" t="s">
        <v>11404</v>
      </c>
      <c r="D11035">
        <v>0</v>
      </c>
      <c r="E11035">
        <v>228</v>
      </c>
    </row>
    <row r="11036" spans="1:5" hidden="1" x14ac:dyDescent="0.25">
      <c r="A11036">
        <v>1009</v>
      </c>
      <c r="B11036" t="s">
        <v>116</v>
      </c>
      <c r="C11036" t="s">
        <v>11405</v>
      </c>
      <c r="D11036">
        <v>0</v>
      </c>
      <c r="E11036">
        <v>228</v>
      </c>
    </row>
    <row r="11037" spans="1:5" hidden="1" x14ac:dyDescent="0.25">
      <c r="A11037">
        <v>153</v>
      </c>
      <c r="B11037" t="s">
        <v>523</v>
      </c>
      <c r="C11037" t="s">
        <v>11406</v>
      </c>
      <c r="D11037">
        <v>0</v>
      </c>
      <c r="E11037">
        <v>228</v>
      </c>
    </row>
    <row r="11038" spans="1:5" hidden="1" x14ac:dyDescent="0.25">
      <c r="A11038">
        <v>2294</v>
      </c>
      <c r="B11038" t="s">
        <v>71</v>
      </c>
      <c r="C11038" t="s">
        <v>11407</v>
      </c>
      <c r="D11038">
        <v>0</v>
      </c>
      <c r="E11038">
        <v>228</v>
      </c>
    </row>
    <row r="11039" spans="1:5" hidden="1" x14ac:dyDescent="0.25">
      <c r="A11039">
        <v>2115</v>
      </c>
      <c r="B11039" t="s">
        <v>35</v>
      </c>
      <c r="C11039" t="s">
        <v>11408</v>
      </c>
      <c r="D11039">
        <v>0</v>
      </c>
      <c r="E11039">
        <v>228</v>
      </c>
    </row>
    <row r="11040" spans="1:5" hidden="1" x14ac:dyDescent="0.25">
      <c r="A11040">
        <v>1526</v>
      </c>
      <c r="B11040" t="s">
        <v>399</v>
      </c>
      <c r="C11040" t="s">
        <v>11409</v>
      </c>
      <c r="D11040">
        <v>0</v>
      </c>
      <c r="E11040">
        <v>229</v>
      </c>
    </row>
    <row r="11041" spans="1:5" hidden="1" x14ac:dyDescent="0.25">
      <c r="A11041">
        <v>2316</v>
      </c>
      <c r="B11041" t="s">
        <v>42</v>
      </c>
      <c r="C11041" t="s">
        <v>11410</v>
      </c>
      <c r="D11041">
        <v>0</v>
      </c>
      <c r="E11041">
        <v>229</v>
      </c>
    </row>
    <row r="11042" spans="1:5" hidden="1" x14ac:dyDescent="0.25">
      <c r="A11042">
        <v>999</v>
      </c>
      <c r="B11042" t="s">
        <v>11411</v>
      </c>
      <c r="C11042" t="s">
        <v>11412</v>
      </c>
      <c r="D11042">
        <v>0</v>
      </c>
      <c r="E11042">
        <v>229</v>
      </c>
    </row>
    <row r="11043" spans="1:5" hidden="1" x14ac:dyDescent="0.25">
      <c r="A11043">
        <v>846</v>
      </c>
      <c r="B11043" t="s">
        <v>344</v>
      </c>
      <c r="C11043" t="s">
        <v>11413</v>
      </c>
      <c r="D11043">
        <v>0</v>
      </c>
      <c r="E11043">
        <v>229</v>
      </c>
    </row>
    <row r="11044" spans="1:5" hidden="1" x14ac:dyDescent="0.25">
      <c r="A11044">
        <v>2220</v>
      </c>
      <c r="B11044" t="s">
        <v>360</v>
      </c>
      <c r="C11044" t="s">
        <v>11414</v>
      </c>
      <c r="D11044">
        <v>0</v>
      </c>
      <c r="E11044">
        <v>229</v>
      </c>
    </row>
    <row r="11045" spans="1:5" hidden="1" x14ac:dyDescent="0.25">
      <c r="A11045">
        <v>174</v>
      </c>
      <c r="B11045" t="s">
        <v>144</v>
      </c>
      <c r="C11045" t="s">
        <v>11415</v>
      </c>
      <c r="D11045">
        <v>0</v>
      </c>
      <c r="E11045">
        <v>229</v>
      </c>
    </row>
    <row r="11046" spans="1:5" hidden="1" x14ac:dyDescent="0.25">
      <c r="A11046">
        <v>1968</v>
      </c>
      <c r="B11046" t="s">
        <v>849</v>
      </c>
      <c r="C11046" t="s">
        <v>11416</v>
      </c>
      <c r="D11046">
        <v>0</v>
      </c>
      <c r="E11046">
        <v>229</v>
      </c>
    </row>
    <row r="11047" spans="1:5" hidden="1" x14ac:dyDescent="0.25">
      <c r="A11047">
        <v>2283</v>
      </c>
      <c r="B11047" t="s">
        <v>618</v>
      </c>
      <c r="C11047" t="s">
        <v>11417</v>
      </c>
      <c r="D11047">
        <v>0</v>
      </c>
      <c r="E11047">
        <v>229</v>
      </c>
    </row>
    <row r="11048" spans="1:5" hidden="1" x14ac:dyDescent="0.25">
      <c r="A11048">
        <v>513</v>
      </c>
      <c r="B11048" t="s">
        <v>61</v>
      </c>
      <c r="C11048" t="s">
        <v>11418</v>
      </c>
      <c r="D11048">
        <v>0</v>
      </c>
      <c r="E11048">
        <v>229</v>
      </c>
    </row>
    <row r="11049" spans="1:5" hidden="1" x14ac:dyDescent="0.25">
      <c r="A11049">
        <v>1602</v>
      </c>
      <c r="B11049" t="s">
        <v>363</v>
      </c>
      <c r="C11049" t="s">
        <v>11419</v>
      </c>
      <c r="D11049">
        <v>0</v>
      </c>
      <c r="E11049">
        <v>229</v>
      </c>
    </row>
    <row r="11050" spans="1:5" hidden="1" x14ac:dyDescent="0.25">
      <c r="A11050">
        <v>243</v>
      </c>
      <c r="B11050" t="s">
        <v>276</v>
      </c>
      <c r="C11050" t="s">
        <v>11420</v>
      </c>
      <c r="D11050">
        <v>0</v>
      </c>
      <c r="E11050">
        <v>229</v>
      </c>
    </row>
    <row r="11051" spans="1:5" hidden="1" x14ac:dyDescent="0.25">
      <c r="A11051">
        <v>1398</v>
      </c>
      <c r="B11051" t="s">
        <v>9546</v>
      </c>
      <c r="C11051" t="s">
        <v>11421</v>
      </c>
      <c r="D11051">
        <v>0</v>
      </c>
      <c r="E11051">
        <v>229</v>
      </c>
    </row>
    <row r="11052" spans="1:5" hidden="1" x14ac:dyDescent="0.25">
      <c r="A11052">
        <v>817</v>
      </c>
      <c r="B11052" t="s">
        <v>2842</v>
      </c>
      <c r="C11052" t="s">
        <v>11422</v>
      </c>
      <c r="D11052">
        <v>0</v>
      </c>
      <c r="E11052">
        <v>229</v>
      </c>
    </row>
    <row r="11053" spans="1:5" hidden="1" x14ac:dyDescent="0.25">
      <c r="A11053">
        <v>243</v>
      </c>
      <c r="B11053" t="s">
        <v>276</v>
      </c>
      <c r="C11053" t="s">
        <v>11423</v>
      </c>
      <c r="D11053">
        <v>0</v>
      </c>
      <c r="E11053">
        <v>229</v>
      </c>
    </row>
    <row r="11054" spans="1:5" hidden="1" x14ac:dyDescent="0.25">
      <c r="A11054">
        <v>1804</v>
      </c>
      <c r="B11054" t="s">
        <v>115</v>
      </c>
      <c r="C11054" t="s">
        <v>11424</v>
      </c>
      <c r="D11054">
        <v>0</v>
      </c>
      <c r="E11054">
        <v>230</v>
      </c>
    </row>
    <row r="11055" spans="1:5" hidden="1" x14ac:dyDescent="0.25">
      <c r="A11055">
        <v>293</v>
      </c>
      <c r="B11055" t="s">
        <v>313</v>
      </c>
      <c r="C11055" t="s">
        <v>11425</v>
      </c>
      <c r="D11055">
        <v>0</v>
      </c>
      <c r="E11055">
        <v>230</v>
      </c>
    </row>
    <row r="11056" spans="1:5" hidden="1" x14ac:dyDescent="0.25">
      <c r="A11056">
        <v>1502</v>
      </c>
      <c r="B11056" t="s">
        <v>847</v>
      </c>
      <c r="C11056" t="s">
        <v>11426</v>
      </c>
      <c r="D11056">
        <v>0</v>
      </c>
      <c r="E11056">
        <v>230</v>
      </c>
    </row>
    <row r="11057" spans="1:5" hidden="1" x14ac:dyDescent="0.25">
      <c r="A11057">
        <v>2179</v>
      </c>
      <c r="B11057" t="s">
        <v>402</v>
      </c>
      <c r="C11057" t="s">
        <v>11427</v>
      </c>
      <c r="D11057">
        <v>0</v>
      </c>
      <c r="E11057">
        <v>230</v>
      </c>
    </row>
    <row r="11058" spans="1:5" hidden="1" x14ac:dyDescent="0.25">
      <c r="A11058">
        <v>265</v>
      </c>
      <c r="B11058" t="s">
        <v>256</v>
      </c>
      <c r="C11058" t="s">
        <v>11428</v>
      </c>
      <c r="D11058">
        <v>0</v>
      </c>
      <c r="E11058">
        <v>230</v>
      </c>
    </row>
    <row r="11059" spans="1:5" hidden="1" x14ac:dyDescent="0.25">
      <c r="A11059">
        <v>1253</v>
      </c>
      <c r="B11059" t="s">
        <v>205</v>
      </c>
      <c r="C11059" t="s">
        <v>11429</v>
      </c>
      <c r="D11059">
        <v>0</v>
      </c>
      <c r="E11059">
        <v>230</v>
      </c>
    </row>
    <row r="11060" spans="1:5" hidden="1" x14ac:dyDescent="0.25">
      <c r="A11060">
        <v>2291</v>
      </c>
      <c r="B11060" t="s">
        <v>86</v>
      </c>
      <c r="C11060" t="s">
        <v>11430</v>
      </c>
      <c r="D11060">
        <v>0</v>
      </c>
      <c r="E11060">
        <v>230</v>
      </c>
    </row>
    <row r="11061" spans="1:5" hidden="1" x14ac:dyDescent="0.25">
      <c r="A11061">
        <v>2202</v>
      </c>
      <c r="B11061" t="s">
        <v>2838</v>
      </c>
      <c r="C11061" t="s">
        <v>11431</v>
      </c>
      <c r="D11061">
        <v>0</v>
      </c>
      <c r="E11061">
        <v>230</v>
      </c>
    </row>
    <row r="11062" spans="1:5" hidden="1" x14ac:dyDescent="0.25">
      <c r="A11062">
        <v>382</v>
      </c>
      <c r="B11062" t="s">
        <v>9</v>
      </c>
      <c r="C11062" t="s">
        <v>11432</v>
      </c>
      <c r="D11062">
        <v>0</v>
      </c>
      <c r="E11062">
        <v>230</v>
      </c>
    </row>
    <row r="11063" spans="1:5" hidden="1" x14ac:dyDescent="0.25">
      <c r="A11063">
        <v>1111</v>
      </c>
      <c r="B11063" t="s">
        <v>30</v>
      </c>
      <c r="C11063" t="s">
        <v>11433</v>
      </c>
      <c r="D11063">
        <v>0</v>
      </c>
      <c r="E11063">
        <v>230</v>
      </c>
    </row>
    <row r="11064" spans="1:5" hidden="1" x14ac:dyDescent="0.25">
      <c r="A11064">
        <v>136</v>
      </c>
      <c r="B11064" t="s">
        <v>170</v>
      </c>
      <c r="C11064" t="s">
        <v>11434</v>
      </c>
      <c r="D11064">
        <v>0</v>
      </c>
      <c r="E11064">
        <v>230</v>
      </c>
    </row>
    <row r="11065" spans="1:5" hidden="1" x14ac:dyDescent="0.25">
      <c r="A11065">
        <v>1111</v>
      </c>
      <c r="B11065" t="s">
        <v>30</v>
      </c>
      <c r="C11065" t="s">
        <v>11435</v>
      </c>
      <c r="D11065">
        <v>0</v>
      </c>
      <c r="E11065">
        <v>230</v>
      </c>
    </row>
    <row r="11066" spans="1:5" hidden="1" x14ac:dyDescent="0.25">
      <c r="A11066">
        <v>2236</v>
      </c>
      <c r="B11066" t="s">
        <v>90</v>
      </c>
      <c r="C11066" t="s">
        <v>11436</v>
      </c>
      <c r="D11066">
        <v>0</v>
      </c>
      <c r="E11066">
        <v>230</v>
      </c>
    </row>
    <row r="11067" spans="1:5" hidden="1" x14ac:dyDescent="0.25">
      <c r="A11067">
        <v>2115</v>
      </c>
      <c r="B11067" t="s">
        <v>35</v>
      </c>
      <c r="C11067" t="s">
        <v>11437</v>
      </c>
      <c r="D11067">
        <v>0</v>
      </c>
      <c r="E11067">
        <v>230</v>
      </c>
    </row>
    <row r="11068" spans="1:5" hidden="1" x14ac:dyDescent="0.25">
      <c r="A11068">
        <v>2115</v>
      </c>
      <c r="B11068" t="s">
        <v>35</v>
      </c>
      <c r="C11068" t="s">
        <v>11438</v>
      </c>
      <c r="D11068">
        <v>0</v>
      </c>
      <c r="E11068">
        <v>230</v>
      </c>
    </row>
    <row r="11069" spans="1:5" hidden="1" x14ac:dyDescent="0.25">
      <c r="A11069">
        <v>2115</v>
      </c>
      <c r="B11069" t="s">
        <v>35</v>
      </c>
      <c r="C11069" t="s">
        <v>11439</v>
      </c>
      <c r="D11069">
        <v>0</v>
      </c>
      <c r="E11069">
        <v>230</v>
      </c>
    </row>
    <row r="11070" spans="1:5" hidden="1" x14ac:dyDescent="0.25">
      <c r="A11070">
        <v>613</v>
      </c>
      <c r="B11070" t="s">
        <v>4620</v>
      </c>
      <c r="C11070" t="s">
        <v>11440</v>
      </c>
      <c r="D11070">
        <v>0</v>
      </c>
      <c r="E11070">
        <v>231</v>
      </c>
    </row>
    <row r="11071" spans="1:5" hidden="1" x14ac:dyDescent="0.25">
      <c r="A11071">
        <v>591</v>
      </c>
      <c r="B11071" t="s">
        <v>247</v>
      </c>
      <c r="C11071" t="s">
        <v>11441</v>
      </c>
      <c r="D11071">
        <v>0</v>
      </c>
      <c r="E11071">
        <v>231</v>
      </c>
    </row>
    <row r="11072" spans="1:5" hidden="1" x14ac:dyDescent="0.25">
      <c r="A11072">
        <v>929</v>
      </c>
      <c r="B11072" t="s">
        <v>325</v>
      </c>
      <c r="C11072" t="s">
        <v>11442</v>
      </c>
      <c r="D11072">
        <v>0</v>
      </c>
      <c r="E11072">
        <v>231</v>
      </c>
    </row>
    <row r="11073" spans="1:5" hidden="1" x14ac:dyDescent="0.25">
      <c r="A11073">
        <v>1074</v>
      </c>
      <c r="B11073" t="s">
        <v>3195</v>
      </c>
      <c r="C11073" t="s">
        <v>11443</v>
      </c>
      <c r="D11073">
        <v>0</v>
      </c>
      <c r="E11073">
        <v>231</v>
      </c>
    </row>
    <row r="11074" spans="1:5" hidden="1" x14ac:dyDescent="0.25">
      <c r="A11074">
        <v>1111</v>
      </c>
      <c r="B11074" t="s">
        <v>30</v>
      </c>
      <c r="C11074" t="s">
        <v>11444</v>
      </c>
      <c r="D11074">
        <v>0</v>
      </c>
      <c r="E11074">
        <v>231</v>
      </c>
    </row>
    <row r="11075" spans="1:5" hidden="1" x14ac:dyDescent="0.25">
      <c r="A11075">
        <v>1425</v>
      </c>
      <c r="B11075" t="s">
        <v>6952</v>
      </c>
      <c r="C11075" t="s">
        <v>11445</v>
      </c>
      <c r="D11075">
        <v>0</v>
      </c>
      <c r="E11075">
        <v>231</v>
      </c>
    </row>
    <row r="11076" spans="1:5" hidden="1" x14ac:dyDescent="0.25">
      <c r="A11076">
        <v>293</v>
      </c>
      <c r="B11076" t="s">
        <v>313</v>
      </c>
      <c r="C11076" t="s">
        <v>11446</v>
      </c>
      <c r="D11076">
        <v>0</v>
      </c>
      <c r="E11076">
        <v>231</v>
      </c>
    </row>
    <row r="11077" spans="1:5" hidden="1" x14ac:dyDescent="0.25">
      <c r="A11077">
        <v>317</v>
      </c>
      <c r="B11077" t="s">
        <v>484</v>
      </c>
      <c r="C11077" t="s">
        <v>11447</v>
      </c>
      <c r="D11077">
        <v>0</v>
      </c>
      <c r="E11077">
        <v>231</v>
      </c>
    </row>
    <row r="11078" spans="1:5" hidden="1" x14ac:dyDescent="0.25">
      <c r="A11078">
        <v>1111</v>
      </c>
      <c r="B11078" t="s">
        <v>30</v>
      </c>
      <c r="C11078" t="s">
        <v>11448</v>
      </c>
      <c r="D11078">
        <v>0</v>
      </c>
      <c r="E11078">
        <v>231</v>
      </c>
    </row>
    <row r="11079" spans="1:5" hidden="1" x14ac:dyDescent="0.25">
      <c r="A11079">
        <v>2182</v>
      </c>
      <c r="B11079" t="s">
        <v>113</v>
      </c>
      <c r="C11079" t="s">
        <v>11449</v>
      </c>
      <c r="D11079">
        <v>0</v>
      </c>
      <c r="E11079">
        <v>231</v>
      </c>
    </row>
    <row r="11080" spans="1:5" hidden="1" x14ac:dyDescent="0.25">
      <c r="A11080">
        <v>2316</v>
      </c>
      <c r="B11080" t="s">
        <v>42</v>
      </c>
      <c r="C11080" t="s">
        <v>11450</v>
      </c>
      <c r="D11080">
        <v>0</v>
      </c>
      <c r="E11080">
        <v>232</v>
      </c>
    </row>
    <row r="11081" spans="1:5" hidden="1" x14ac:dyDescent="0.25">
      <c r="A11081">
        <v>2115</v>
      </c>
      <c r="B11081" t="s">
        <v>35</v>
      </c>
      <c r="C11081" t="s">
        <v>11451</v>
      </c>
      <c r="D11081">
        <v>0</v>
      </c>
      <c r="E11081">
        <v>232</v>
      </c>
    </row>
    <row r="11082" spans="1:5" hidden="1" x14ac:dyDescent="0.25">
      <c r="A11082">
        <v>97</v>
      </c>
      <c r="B11082" t="s">
        <v>6726</v>
      </c>
      <c r="C11082" t="s">
        <v>11452</v>
      </c>
      <c r="D11082">
        <v>0</v>
      </c>
      <c r="E11082">
        <v>232</v>
      </c>
    </row>
    <row r="11083" spans="1:5" hidden="1" x14ac:dyDescent="0.25">
      <c r="A11083">
        <v>961</v>
      </c>
      <c r="B11083" t="s">
        <v>152</v>
      </c>
      <c r="C11083" t="s">
        <v>11453</v>
      </c>
      <c r="D11083">
        <v>0</v>
      </c>
      <c r="E11083">
        <v>232</v>
      </c>
    </row>
    <row r="11084" spans="1:5" hidden="1" x14ac:dyDescent="0.25">
      <c r="A11084">
        <v>1695</v>
      </c>
      <c r="B11084" t="s">
        <v>25</v>
      </c>
      <c r="C11084" t="s">
        <v>11454</v>
      </c>
      <c r="D11084">
        <v>0</v>
      </c>
      <c r="E11084">
        <v>232</v>
      </c>
    </row>
    <row r="11085" spans="1:5" hidden="1" x14ac:dyDescent="0.25">
      <c r="A11085">
        <v>2305</v>
      </c>
      <c r="B11085" t="s">
        <v>23</v>
      </c>
      <c r="C11085" t="s">
        <v>11455</v>
      </c>
      <c r="D11085">
        <v>0</v>
      </c>
      <c r="E11085">
        <v>232</v>
      </c>
    </row>
    <row r="11086" spans="1:5" hidden="1" x14ac:dyDescent="0.25">
      <c r="A11086">
        <v>1541</v>
      </c>
      <c r="B11086" t="s">
        <v>955</v>
      </c>
      <c r="C11086" t="s">
        <v>11456</v>
      </c>
      <c r="D11086">
        <v>0</v>
      </c>
      <c r="E11086">
        <v>232</v>
      </c>
    </row>
    <row r="11087" spans="1:5" hidden="1" x14ac:dyDescent="0.25">
      <c r="A11087">
        <v>765</v>
      </c>
      <c r="B11087" t="s">
        <v>752</v>
      </c>
      <c r="C11087" t="s">
        <v>11457</v>
      </c>
      <c r="D11087">
        <v>0</v>
      </c>
      <c r="E11087">
        <v>232</v>
      </c>
    </row>
    <row r="11088" spans="1:5" hidden="1" x14ac:dyDescent="0.25">
      <c r="A11088">
        <v>2182</v>
      </c>
      <c r="B11088" t="s">
        <v>113</v>
      </c>
      <c r="C11088" t="s">
        <v>11458</v>
      </c>
      <c r="D11088">
        <v>0</v>
      </c>
      <c r="E11088">
        <v>232</v>
      </c>
    </row>
    <row r="11089" spans="1:5" hidden="1" x14ac:dyDescent="0.25">
      <c r="A11089">
        <v>1268</v>
      </c>
      <c r="B11089" t="s">
        <v>73</v>
      </c>
      <c r="C11089" t="s">
        <v>11459</v>
      </c>
      <c r="D11089">
        <v>0</v>
      </c>
      <c r="E11089">
        <v>232</v>
      </c>
    </row>
    <row r="11090" spans="1:5" hidden="1" x14ac:dyDescent="0.25">
      <c r="A11090">
        <v>258</v>
      </c>
      <c r="B11090" t="s">
        <v>380</v>
      </c>
      <c r="C11090" t="s">
        <v>11460</v>
      </c>
      <c r="D11090">
        <v>0</v>
      </c>
      <c r="E11090">
        <v>232</v>
      </c>
    </row>
    <row r="11091" spans="1:5" hidden="1" x14ac:dyDescent="0.25">
      <c r="A11091">
        <v>1383</v>
      </c>
      <c r="B11091" t="s">
        <v>569</v>
      </c>
      <c r="C11091" t="s">
        <v>11461</v>
      </c>
      <c r="D11091">
        <v>0</v>
      </c>
      <c r="E11091">
        <v>232</v>
      </c>
    </row>
    <row r="11092" spans="1:5" hidden="1" x14ac:dyDescent="0.25">
      <c r="A11092">
        <v>75</v>
      </c>
      <c r="B11092" t="s">
        <v>5</v>
      </c>
      <c r="C11092" t="s">
        <v>11462</v>
      </c>
      <c r="D11092">
        <v>0</v>
      </c>
      <c r="E11092">
        <v>232</v>
      </c>
    </row>
    <row r="11093" spans="1:5" hidden="1" x14ac:dyDescent="0.25">
      <c r="A11093">
        <v>1477</v>
      </c>
      <c r="B11093" t="s">
        <v>685</v>
      </c>
      <c r="C11093" t="s">
        <v>11463</v>
      </c>
      <c r="D11093">
        <v>0</v>
      </c>
      <c r="E11093">
        <v>232</v>
      </c>
    </row>
    <row r="11094" spans="1:5" hidden="1" x14ac:dyDescent="0.25">
      <c r="A11094">
        <v>2115</v>
      </c>
      <c r="B11094" t="s">
        <v>35</v>
      </c>
      <c r="C11094" t="s">
        <v>11464</v>
      </c>
      <c r="D11094">
        <v>0</v>
      </c>
      <c r="E11094">
        <v>232</v>
      </c>
    </row>
    <row r="11095" spans="1:5" hidden="1" x14ac:dyDescent="0.25">
      <c r="A11095">
        <v>231</v>
      </c>
      <c r="B11095" t="s">
        <v>11465</v>
      </c>
      <c r="C11095" t="s">
        <v>11466</v>
      </c>
      <c r="D11095">
        <v>0</v>
      </c>
      <c r="E11095">
        <v>232</v>
      </c>
    </row>
    <row r="11096" spans="1:5" hidden="1" x14ac:dyDescent="0.25">
      <c r="A11096">
        <v>513</v>
      </c>
      <c r="B11096" t="s">
        <v>61</v>
      </c>
      <c r="C11096" t="s">
        <v>11467</v>
      </c>
      <c r="D11096">
        <v>0</v>
      </c>
      <c r="E11096">
        <v>233</v>
      </c>
    </row>
    <row r="11097" spans="1:5" hidden="1" x14ac:dyDescent="0.25">
      <c r="A11097">
        <v>2200</v>
      </c>
      <c r="B11097" t="s">
        <v>5296</v>
      </c>
      <c r="C11097" t="s">
        <v>11468</v>
      </c>
      <c r="D11097">
        <v>0</v>
      </c>
      <c r="E11097">
        <v>233</v>
      </c>
    </row>
    <row r="11098" spans="1:5" hidden="1" x14ac:dyDescent="0.25">
      <c r="A11098">
        <v>1516</v>
      </c>
      <c r="B11098" t="s">
        <v>11469</v>
      </c>
      <c r="C11098" t="s">
        <v>11470</v>
      </c>
      <c r="D11098">
        <v>0</v>
      </c>
      <c r="E11098">
        <v>233</v>
      </c>
    </row>
    <row r="11099" spans="1:5" hidden="1" x14ac:dyDescent="0.25">
      <c r="A11099">
        <v>1959</v>
      </c>
      <c r="B11099" t="s">
        <v>545</v>
      </c>
      <c r="C11099" t="s">
        <v>11471</v>
      </c>
      <c r="D11099">
        <v>0</v>
      </c>
      <c r="E11099">
        <v>233</v>
      </c>
    </row>
    <row r="11100" spans="1:5" hidden="1" x14ac:dyDescent="0.25">
      <c r="A11100">
        <v>1477</v>
      </c>
      <c r="B11100" t="s">
        <v>685</v>
      </c>
      <c r="C11100" t="s">
        <v>11472</v>
      </c>
      <c r="D11100">
        <v>0</v>
      </c>
      <c r="E11100">
        <v>233</v>
      </c>
    </row>
    <row r="11101" spans="1:5" hidden="1" x14ac:dyDescent="0.25">
      <c r="A11101">
        <v>372</v>
      </c>
      <c r="B11101" t="s">
        <v>704</v>
      </c>
      <c r="C11101" t="s">
        <v>11473</v>
      </c>
      <c r="D11101">
        <v>0</v>
      </c>
      <c r="E11101">
        <v>233</v>
      </c>
    </row>
    <row r="11102" spans="1:5" hidden="1" x14ac:dyDescent="0.25">
      <c r="A11102">
        <v>1505</v>
      </c>
      <c r="B11102" t="s">
        <v>224</v>
      </c>
      <c r="C11102" t="s">
        <v>11474</v>
      </c>
      <c r="D11102">
        <v>0</v>
      </c>
      <c r="E11102">
        <v>233</v>
      </c>
    </row>
    <row r="11103" spans="1:5" hidden="1" x14ac:dyDescent="0.25">
      <c r="A11103">
        <v>513</v>
      </c>
      <c r="B11103" t="s">
        <v>61</v>
      </c>
      <c r="C11103" t="s">
        <v>11475</v>
      </c>
      <c r="D11103">
        <v>0</v>
      </c>
      <c r="E11103">
        <v>233</v>
      </c>
    </row>
    <row r="11104" spans="1:5" x14ac:dyDescent="0.25">
      <c r="A11104">
        <v>941</v>
      </c>
      <c r="B11104" t="s">
        <v>409</v>
      </c>
      <c r="C11104" t="s">
        <v>11476</v>
      </c>
      <c r="D11104" s="2">
        <v>1</v>
      </c>
      <c r="E11104">
        <v>233</v>
      </c>
    </row>
    <row r="11105" spans="1:5" hidden="1" x14ac:dyDescent="0.25">
      <c r="A11105">
        <v>414</v>
      </c>
      <c r="B11105" t="s">
        <v>49</v>
      </c>
      <c r="C11105" t="s">
        <v>11477</v>
      </c>
      <c r="D11105">
        <v>0</v>
      </c>
      <c r="E11105">
        <v>233</v>
      </c>
    </row>
    <row r="11106" spans="1:5" hidden="1" x14ac:dyDescent="0.25">
      <c r="A11106">
        <v>909</v>
      </c>
      <c r="B11106" t="s">
        <v>5334</v>
      </c>
      <c r="C11106" t="s">
        <v>11478</v>
      </c>
      <c r="D11106">
        <v>0</v>
      </c>
      <c r="E11106">
        <v>233</v>
      </c>
    </row>
    <row r="11107" spans="1:5" hidden="1" x14ac:dyDescent="0.25">
      <c r="A11107">
        <v>1400</v>
      </c>
      <c r="B11107" t="s">
        <v>2868</v>
      </c>
      <c r="C11107" t="s">
        <v>11479</v>
      </c>
      <c r="D11107">
        <v>0</v>
      </c>
      <c r="E11107">
        <v>233</v>
      </c>
    </row>
    <row r="11108" spans="1:5" hidden="1" x14ac:dyDescent="0.25">
      <c r="A11108">
        <v>1339</v>
      </c>
      <c r="B11108" t="s">
        <v>2311</v>
      </c>
      <c r="C11108" t="s">
        <v>11480</v>
      </c>
      <c r="D11108">
        <v>0</v>
      </c>
      <c r="E11108">
        <v>233</v>
      </c>
    </row>
    <row r="11109" spans="1:5" hidden="1" x14ac:dyDescent="0.25">
      <c r="A11109">
        <v>760</v>
      </c>
      <c r="B11109" t="s">
        <v>5387</v>
      </c>
      <c r="C11109" t="s">
        <v>11481</v>
      </c>
      <c r="D11109">
        <v>0</v>
      </c>
      <c r="E11109">
        <v>233</v>
      </c>
    </row>
    <row r="11110" spans="1:5" hidden="1" x14ac:dyDescent="0.25">
      <c r="A11110">
        <v>1959</v>
      </c>
      <c r="B11110" t="s">
        <v>545</v>
      </c>
      <c r="C11110" t="s">
        <v>11482</v>
      </c>
      <c r="D11110">
        <v>0</v>
      </c>
      <c r="E11110">
        <v>234</v>
      </c>
    </row>
    <row r="11111" spans="1:5" hidden="1" x14ac:dyDescent="0.25">
      <c r="A11111">
        <v>2212</v>
      </c>
      <c r="B11111" t="s">
        <v>11</v>
      </c>
      <c r="C11111" t="s">
        <v>11483</v>
      </c>
      <c r="D11111">
        <v>0</v>
      </c>
      <c r="E11111">
        <v>234</v>
      </c>
    </row>
    <row r="11112" spans="1:5" hidden="1" x14ac:dyDescent="0.25">
      <c r="A11112">
        <v>2236</v>
      </c>
      <c r="B11112" t="s">
        <v>90</v>
      </c>
      <c r="C11112" t="s">
        <v>11484</v>
      </c>
      <c r="D11112">
        <v>0</v>
      </c>
      <c r="E11112">
        <v>234</v>
      </c>
    </row>
    <row r="11113" spans="1:5" hidden="1" x14ac:dyDescent="0.25">
      <c r="A11113">
        <v>1871</v>
      </c>
      <c r="B11113" t="s">
        <v>373</v>
      </c>
      <c r="C11113" t="s">
        <v>11485</v>
      </c>
      <c r="D11113">
        <v>0</v>
      </c>
      <c r="E11113">
        <v>234</v>
      </c>
    </row>
    <row r="11114" spans="1:5" hidden="1" x14ac:dyDescent="0.25">
      <c r="A11114">
        <v>212</v>
      </c>
      <c r="B11114" t="s">
        <v>111</v>
      </c>
      <c r="C11114" t="s">
        <v>11486</v>
      </c>
      <c r="D11114">
        <v>0</v>
      </c>
      <c r="E11114">
        <v>234</v>
      </c>
    </row>
    <row r="11115" spans="1:5" hidden="1" x14ac:dyDescent="0.25">
      <c r="A11115">
        <v>540</v>
      </c>
      <c r="B11115" t="s">
        <v>1158</v>
      </c>
      <c r="C11115" t="s">
        <v>11487</v>
      </c>
      <c r="D11115">
        <v>0</v>
      </c>
      <c r="E11115">
        <v>234</v>
      </c>
    </row>
    <row r="11116" spans="1:5" hidden="1" x14ac:dyDescent="0.25">
      <c r="A11116">
        <v>1804</v>
      </c>
      <c r="B11116" t="s">
        <v>115</v>
      </c>
      <c r="C11116" t="s">
        <v>11488</v>
      </c>
      <c r="D11116">
        <v>0</v>
      </c>
      <c r="E11116">
        <v>234</v>
      </c>
    </row>
    <row r="11117" spans="1:5" hidden="1" x14ac:dyDescent="0.25">
      <c r="A11117">
        <v>1700</v>
      </c>
      <c r="B11117" t="s">
        <v>625</v>
      </c>
      <c r="C11117" t="s">
        <v>11489</v>
      </c>
      <c r="D11117">
        <v>0</v>
      </c>
      <c r="E11117">
        <v>234</v>
      </c>
    </row>
    <row r="11118" spans="1:5" hidden="1" x14ac:dyDescent="0.25">
      <c r="A11118">
        <v>772</v>
      </c>
      <c r="B11118" t="s">
        <v>740</v>
      </c>
      <c r="C11118" t="s">
        <v>11490</v>
      </c>
      <c r="D11118">
        <v>0</v>
      </c>
      <c r="E11118">
        <v>234</v>
      </c>
    </row>
    <row r="11119" spans="1:5" hidden="1" x14ac:dyDescent="0.25">
      <c r="A11119">
        <v>275</v>
      </c>
      <c r="B11119" t="s">
        <v>33</v>
      </c>
      <c r="C11119" t="s">
        <v>11491</v>
      </c>
      <c r="D11119">
        <v>0</v>
      </c>
      <c r="E11119">
        <v>234</v>
      </c>
    </row>
    <row r="11120" spans="1:5" hidden="1" x14ac:dyDescent="0.25">
      <c r="A11120">
        <v>1535</v>
      </c>
      <c r="B11120" t="s">
        <v>2439</v>
      </c>
      <c r="C11120" t="s">
        <v>11492</v>
      </c>
      <c r="D11120">
        <v>0</v>
      </c>
      <c r="E11120">
        <v>234</v>
      </c>
    </row>
    <row r="11121" spans="1:5" hidden="1" x14ac:dyDescent="0.25">
      <c r="A11121">
        <v>1046</v>
      </c>
      <c r="B11121" t="s">
        <v>136</v>
      </c>
      <c r="C11121" t="s">
        <v>11493</v>
      </c>
      <c r="D11121">
        <v>0</v>
      </c>
      <c r="E11121">
        <v>234</v>
      </c>
    </row>
    <row r="11122" spans="1:5" hidden="1" x14ac:dyDescent="0.25">
      <c r="A11122">
        <v>2237</v>
      </c>
      <c r="B11122" t="s">
        <v>385</v>
      </c>
      <c r="C11122" t="s">
        <v>11494</v>
      </c>
      <c r="D11122">
        <v>0</v>
      </c>
      <c r="E11122">
        <v>235</v>
      </c>
    </row>
    <row r="11123" spans="1:5" hidden="1" x14ac:dyDescent="0.25">
      <c r="A11123">
        <v>1128</v>
      </c>
      <c r="B11123" t="s">
        <v>494</v>
      </c>
      <c r="C11123" t="s">
        <v>11495</v>
      </c>
      <c r="D11123">
        <v>0</v>
      </c>
      <c r="E11123">
        <v>235</v>
      </c>
    </row>
    <row r="11124" spans="1:5" hidden="1" x14ac:dyDescent="0.25">
      <c r="A11124">
        <v>1111</v>
      </c>
      <c r="B11124" t="s">
        <v>30</v>
      </c>
      <c r="C11124" t="s">
        <v>11496</v>
      </c>
      <c r="D11124">
        <v>0</v>
      </c>
      <c r="E11124">
        <v>235</v>
      </c>
    </row>
    <row r="11125" spans="1:5" hidden="1" x14ac:dyDescent="0.25">
      <c r="A11125">
        <v>393</v>
      </c>
      <c r="B11125" t="s">
        <v>11497</v>
      </c>
      <c r="C11125" t="s">
        <v>11498</v>
      </c>
      <c r="D11125">
        <v>0</v>
      </c>
      <c r="E11125">
        <v>235</v>
      </c>
    </row>
    <row r="11126" spans="1:5" hidden="1" x14ac:dyDescent="0.25">
      <c r="A11126">
        <v>893</v>
      </c>
      <c r="B11126" t="s">
        <v>80</v>
      </c>
      <c r="C11126" t="s">
        <v>11499</v>
      </c>
      <c r="D11126">
        <v>0</v>
      </c>
      <c r="E11126">
        <v>235</v>
      </c>
    </row>
    <row r="11127" spans="1:5" hidden="1" x14ac:dyDescent="0.25">
      <c r="A11127">
        <v>1450</v>
      </c>
      <c r="B11127" t="s">
        <v>241</v>
      </c>
      <c r="C11127" t="s">
        <v>11500</v>
      </c>
      <c r="D11127">
        <v>0</v>
      </c>
      <c r="E11127">
        <v>235</v>
      </c>
    </row>
    <row r="11128" spans="1:5" hidden="1" x14ac:dyDescent="0.25">
      <c r="A11128">
        <v>513</v>
      </c>
      <c r="B11128" t="s">
        <v>61</v>
      </c>
      <c r="C11128" t="s">
        <v>11501</v>
      </c>
      <c r="D11128">
        <v>0</v>
      </c>
      <c r="E11128">
        <v>235</v>
      </c>
    </row>
    <row r="11129" spans="1:5" hidden="1" x14ac:dyDescent="0.25">
      <c r="A11129">
        <v>382</v>
      </c>
      <c r="B11129" t="s">
        <v>9</v>
      </c>
      <c r="C11129" t="s">
        <v>11502</v>
      </c>
      <c r="D11129">
        <v>0</v>
      </c>
      <c r="E11129">
        <v>235</v>
      </c>
    </row>
    <row r="11130" spans="1:5" hidden="1" x14ac:dyDescent="0.25">
      <c r="A11130">
        <v>2310</v>
      </c>
      <c r="B11130" t="s">
        <v>829</v>
      </c>
      <c r="C11130" t="s">
        <v>11503</v>
      </c>
      <c r="D11130">
        <v>0</v>
      </c>
      <c r="E11130">
        <v>235</v>
      </c>
    </row>
    <row r="11131" spans="1:5" hidden="1" x14ac:dyDescent="0.25">
      <c r="A11131">
        <v>2250</v>
      </c>
      <c r="B11131" t="s">
        <v>924</v>
      </c>
      <c r="C11131" t="s">
        <v>11504</v>
      </c>
      <c r="D11131">
        <v>0</v>
      </c>
      <c r="E11131">
        <v>235</v>
      </c>
    </row>
    <row r="11132" spans="1:5" hidden="1" x14ac:dyDescent="0.25">
      <c r="A11132">
        <v>2115</v>
      </c>
      <c r="B11132" t="s">
        <v>35</v>
      </c>
      <c r="C11132" t="s">
        <v>11505</v>
      </c>
      <c r="D11132">
        <v>0</v>
      </c>
      <c r="E11132">
        <v>235</v>
      </c>
    </row>
    <row r="11133" spans="1:5" hidden="1" x14ac:dyDescent="0.25">
      <c r="A11133">
        <v>221</v>
      </c>
      <c r="B11133" t="s">
        <v>1559</v>
      </c>
      <c r="C11133" t="s">
        <v>11506</v>
      </c>
      <c r="D11133">
        <v>0</v>
      </c>
      <c r="E11133">
        <v>235</v>
      </c>
    </row>
    <row r="11134" spans="1:5" hidden="1" x14ac:dyDescent="0.25">
      <c r="A11134">
        <v>220</v>
      </c>
      <c r="B11134" t="s">
        <v>5737</v>
      </c>
      <c r="C11134" t="s">
        <v>11507</v>
      </c>
      <c r="D11134">
        <v>0</v>
      </c>
      <c r="E11134">
        <v>235</v>
      </c>
    </row>
    <row r="11135" spans="1:5" hidden="1" x14ac:dyDescent="0.25">
      <c r="A11135">
        <v>2211</v>
      </c>
      <c r="B11135" t="s">
        <v>2645</v>
      </c>
      <c r="C11135" t="s">
        <v>11508</v>
      </c>
      <c r="D11135">
        <v>0</v>
      </c>
      <c r="E11135">
        <v>235</v>
      </c>
    </row>
    <row r="11136" spans="1:5" hidden="1" x14ac:dyDescent="0.25">
      <c r="A11136">
        <v>1756</v>
      </c>
      <c r="B11136" t="s">
        <v>6230</v>
      </c>
      <c r="C11136" t="s">
        <v>11509</v>
      </c>
      <c r="D11136">
        <v>0</v>
      </c>
      <c r="E11136">
        <v>235</v>
      </c>
    </row>
    <row r="11137" spans="1:5" hidden="1" x14ac:dyDescent="0.25">
      <c r="A11137">
        <v>2212</v>
      </c>
      <c r="B11137" t="s">
        <v>11</v>
      </c>
      <c r="C11137" t="s">
        <v>11510</v>
      </c>
      <c r="D11137">
        <v>0</v>
      </c>
      <c r="E11137">
        <v>235</v>
      </c>
    </row>
    <row r="11138" spans="1:5" hidden="1" x14ac:dyDescent="0.25">
      <c r="A11138">
        <v>735</v>
      </c>
      <c r="B11138" t="s">
        <v>11511</v>
      </c>
      <c r="C11138" t="s">
        <v>11512</v>
      </c>
      <c r="D11138">
        <v>0</v>
      </c>
      <c r="E11138">
        <v>235</v>
      </c>
    </row>
    <row r="11139" spans="1:5" hidden="1" x14ac:dyDescent="0.25">
      <c r="A11139">
        <v>432</v>
      </c>
      <c r="B11139" t="s">
        <v>815</v>
      </c>
      <c r="C11139" t="s">
        <v>11513</v>
      </c>
      <c r="D11139">
        <v>0</v>
      </c>
      <c r="E11139">
        <v>236</v>
      </c>
    </row>
    <row r="11140" spans="1:5" hidden="1" x14ac:dyDescent="0.25">
      <c r="A11140">
        <v>587</v>
      </c>
      <c r="B11140" t="s">
        <v>289</v>
      </c>
      <c r="C11140" t="s">
        <v>11514</v>
      </c>
      <c r="D11140">
        <v>0</v>
      </c>
      <c r="E11140">
        <v>236</v>
      </c>
    </row>
    <row r="11141" spans="1:5" hidden="1" x14ac:dyDescent="0.25">
      <c r="A11141">
        <v>1111</v>
      </c>
      <c r="B11141" t="s">
        <v>30</v>
      </c>
      <c r="C11141" t="s">
        <v>11515</v>
      </c>
      <c r="D11141">
        <v>0</v>
      </c>
      <c r="E11141">
        <v>236</v>
      </c>
    </row>
    <row r="11142" spans="1:5" hidden="1" x14ac:dyDescent="0.25">
      <c r="A11142">
        <v>342</v>
      </c>
      <c r="B11142" t="s">
        <v>9734</v>
      </c>
      <c r="C11142" t="s">
        <v>11516</v>
      </c>
      <c r="D11142">
        <v>0</v>
      </c>
      <c r="E11142">
        <v>236</v>
      </c>
    </row>
    <row r="11143" spans="1:5" hidden="1" x14ac:dyDescent="0.25">
      <c r="A11143">
        <v>289</v>
      </c>
      <c r="B11143" t="s">
        <v>272</v>
      </c>
      <c r="C11143" t="s">
        <v>11517</v>
      </c>
      <c r="D11143">
        <v>0</v>
      </c>
      <c r="E11143">
        <v>236</v>
      </c>
    </row>
    <row r="11144" spans="1:5" hidden="1" x14ac:dyDescent="0.25">
      <c r="A11144">
        <v>2241</v>
      </c>
      <c r="B11144" t="s">
        <v>5608</v>
      </c>
      <c r="C11144" t="s">
        <v>11518</v>
      </c>
      <c r="D11144">
        <v>0</v>
      </c>
      <c r="E11144">
        <v>236</v>
      </c>
    </row>
    <row r="11145" spans="1:5" hidden="1" x14ac:dyDescent="0.25">
      <c r="A11145">
        <v>1516</v>
      </c>
      <c r="B11145" t="s">
        <v>11469</v>
      </c>
      <c r="C11145" t="s">
        <v>11519</v>
      </c>
      <c r="D11145">
        <v>0</v>
      </c>
      <c r="E11145">
        <v>236</v>
      </c>
    </row>
    <row r="11146" spans="1:5" hidden="1" x14ac:dyDescent="0.25">
      <c r="A11146">
        <v>791</v>
      </c>
      <c r="B11146" t="s">
        <v>394</v>
      </c>
      <c r="C11146" t="s">
        <v>11520</v>
      </c>
      <c r="D11146">
        <v>0</v>
      </c>
      <c r="E11146">
        <v>236</v>
      </c>
    </row>
    <row r="11147" spans="1:5" hidden="1" x14ac:dyDescent="0.25">
      <c r="A11147">
        <v>1025</v>
      </c>
      <c r="B11147" t="s">
        <v>413</v>
      </c>
      <c r="C11147" t="s">
        <v>11521</v>
      </c>
      <c r="D11147">
        <v>0</v>
      </c>
      <c r="E11147">
        <v>236</v>
      </c>
    </row>
    <row r="11148" spans="1:5" hidden="1" x14ac:dyDescent="0.25">
      <c r="A11148">
        <v>2294</v>
      </c>
      <c r="B11148" t="s">
        <v>71</v>
      </c>
      <c r="C11148" t="s">
        <v>11522</v>
      </c>
      <c r="D11148">
        <v>0</v>
      </c>
      <c r="E11148">
        <v>236</v>
      </c>
    </row>
    <row r="11149" spans="1:5" hidden="1" x14ac:dyDescent="0.25">
      <c r="A11149">
        <v>1111</v>
      </c>
      <c r="B11149" t="s">
        <v>30</v>
      </c>
      <c r="C11149" t="s">
        <v>11523</v>
      </c>
      <c r="D11149">
        <v>0</v>
      </c>
      <c r="E11149">
        <v>236</v>
      </c>
    </row>
    <row r="11150" spans="1:5" hidden="1" x14ac:dyDescent="0.25">
      <c r="A11150">
        <v>1700</v>
      </c>
      <c r="B11150" t="s">
        <v>625</v>
      </c>
      <c r="C11150" t="s">
        <v>11524</v>
      </c>
      <c r="D11150">
        <v>0</v>
      </c>
      <c r="E11150">
        <v>236</v>
      </c>
    </row>
    <row r="11151" spans="1:5" hidden="1" x14ac:dyDescent="0.25">
      <c r="A11151">
        <v>636</v>
      </c>
      <c r="B11151" t="s">
        <v>296</v>
      </c>
      <c r="C11151" t="s">
        <v>11525</v>
      </c>
      <c r="D11151">
        <v>0</v>
      </c>
      <c r="E11151">
        <v>236</v>
      </c>
    </row>
    <row r="11152" spans="1:5" hidden="1" x14ac:dyDescent="0.25">
      <c r="A11152">
        <v>760</v>
      </c>
      <c r="B11152" t="s">
        <v>5387</v>
      </c>
      <c r="C11152" t="s">
        <v>11526</v>
      </c>
      <c r="D11152">
        <v>0</v>
      </c>
      <c r="E11152">
        <v>236</v>
      </c>
    </row>
    <row r="11153" spans="1:5" hidden="1" x14ac:dyDescent="0.25">
      <c r="A11153">
        <v>171</v>
      </c>
      <c r="B11153" t="s">
        <v>186</v>
      </c>
      <c r="C11153" t="s">
        <v>11527</v>
      </c>
      <c r="D11153">
        <v>0</v>
      </c>
      <c r="E11153">
        <v>236</v>
      </c>
    </row>
    <row r="11154" spans="1:5" hidden="1" x14ac:dyDescent="0.25">
      <c r="A11154">
        <v>283</v>
      </c>
      <c r="B11154" t="s">
        <v>105</v>
      </c>
      <c r="C11154" t="s">
        <v>11528</v>
      </c>
      <c r="D11154">
        <v>0</v>
      </c>
      <c r="E11154">
        <v>236</v>
      </c>
    </row>
    <row r="11155" spans="1:5" hidden="1" x14ac:dyDescent="0.25">
      <c r="A11155">
        <v>1798</v>
      </c>
      <c r="B11155" t="s">
        <v>2951</v>
      </c>
      <c r="C11155" t="s">
        <v>11529</v>
      </c>
      <c r="D11155">
        <v>0</v>
      </c>
      <c r="E11155">
        <v>236</v>
      </c>
    </row>
    <row r="11156" spans="1:5" hidden="1" x14ac:dyDescent="0.25">
      <c r="A11156">
        <v>2189</v>
      </c>
      <c r="B11156" t="s">
        <v>37</v>
      </c>
      <c r="C11156" t="s">
        <v>11530</v>
      </c>
      <c r="D11156">
        <v>0</v>
      </c>
      <c r="E11156">
        <v>236</v>
      </c>
    </row>
    <row r="11157" spans="1:5" hidden="1" x14ac:dyDescent="0.25">
      <c r="A11157">
        <v>2289</v>
      </c>
      <c r="B11157" t="s">
        <v>471</v>
      </c>
      <c r="C11157" t="s">
        <v>11531</v>
      </c>
      <c r="D11157">
        <v>0</v>
      </c>
      <c r="E11157">
        <v>236</v>
      </c>
    </row>
    <row r="11158" spans="1:5" hidden="1" x14ac:dyDescent="0.25">
      <c r="A11158">
        <v>2294</v>
      </c>
      <c r="B11158" t="s">
        <v>71</v>
      </c>
      <c r="C11158" t="s">
        <v>11532</v>
      </c>
      <c r="D11158">
        <v>0</v>
      </c>
      <c r="E11158">
        <v>237</v>
      </c>
    </row>
    <row r="11159" spans="1:5" hidden="1" x14ac:dyDescent="0.25">
      <c r="A11159">
        <v>2182</v>
      </c>
      <c r="B11159" t="s">
        <v>113</v>
      </c>
      <c r="C11159" t="s">
        <v>11533</v>
      </c>
      <c r="D11159">
        <v>0</v>
      </c>
      <c r="E11159">
        <v>237</v>
      </c>
    </row>
    <row r="11160" spans="1:5" hidden="1" x14ac:dyDescent="0.25">
      <c r="A11160">
        <v>174</v>
      </c>
      <c r="B11160" t="s">
        <v>144</v>
      </c>
      <c r="C11160" t="s">
        <v>11534</v>
      </c>
      <c r="D11160">
        <v>0</v>
      </c>
      <c r="E11160">
        <v>237</v>
      </c>
    </row>
    <row r="11161" spans="1:5" hidden="1" x14ac:dyDescent="0.25">
      <c r="A11161">
        <v>1074</v>
      </c>
      <c r="B11161" t="s">
        <v>3195</v>
      </c>
      <c r="C11161" t="s">
        <v>11535</v>
      </c>
      <c r="D11161">
        <v>0</v>
      </c>
      <c r="E11161">
        <v>237</v>
      </c>
    </row>
    <row r="11162" spans="1:5" hidden="1" x14ac:dyDescent="0.25">
      <c r="A11162">
        <v>1111</v>
      </c>
      <c r="B11162" t="s">
        <v>30</v>
      </c>
      <c r="C11162" t="s">
        <v>11536</v>
      </c>
      <c r="D11162">
        <v>0</v>
      </c>
      <c r="E11162">
        <v>237</v>
      </c>
    </row>
    <row r="11163" spans="1:5" hidden="1" x14ac:dyDescent="0.25">
      <c r="A11163">
        <v>1267</v>
      </c>
      <c r="B11163" t="s">
        <v>1206</v>
      </c>
      <c r="C11163" t="s">
        <v>11537</v>
      </c>
      <c r="D11163">
        <v>0</v>
      </c>
      <c r="E11163">
        <v>237</v>
      </c>
    </row>
    <row r="11164" spans="1:5" hidden="1" x14ac:dyDescent="0.25">
      <c r="A11164">
        <v>772</v>
      </c>
      <c r="B11164" t="s">
        <v>740</v>
      </c>
      <c r="C11164" t="s">
        <v>11538</v>
      </c>
      <c r="D11164">
        <v>0</v>
      </c>
      <c r="E11164">
        <v>237</v>
      </c>
    </row>
    <row r="11165" spans="1:5" hidden="1" x14ac:dyDescent="0.25">
      <c r="A11165">
        <v>25</v>
      </c>
      <c r="B11165" t="s">
        <v>5693</v>
      </c>
      <c r="C11165" t="s">
        <v>11539</v>
      </c>
      <c r="D11165">
        <v>0</v>
      </c>
      <c r="E11165">
        <v>237</v>
      </c>
    </row>
    <row r="11166" spans="1:5" hidden="1" x14ac:dyDescent="0.25">
      <c r="A11166">
        <v>1914</v>
      </c>
      <c r="B11166" t="s">
        <v>961</v>
      </c>
      <c r="C11166" t="s">
        <v>11540</v>
      </c>
      <c r="D11166">
        <v>0</v>
      </c>
      <c r="E11166">
        <v>237</v>
      </c>
    </row>
    <row r="11167" spans="1:5" hidden="1" x14ac:dyDescent="0.25">
      <c r="A11167">
        <v>1860</v>
      </c>
      <c r="B11167" t="s">
        <v>348</v>
      </c>
      <c r="C11167" t="s">
        <v>11541</v>
      </c>
      <c r="D11167">
        <v>0</v>
      </c>
      <c r="E11167">
        <v>237</v>
      </c>
    </row>
    <row r="11168" spans="1:5" hidden="1" x14ac:dyDescent="0.25">
      <c r="A11168">
        <v>1695</v>
      </c>
      <c r="B11168" t="s">
        <v>25</v>
      </c>
      <c r="C11168" t="s">
        <v>11542</v>
      </c>
      <c r="D11168">
        <v>0</v>
      </c>
      <c r="E11168">
        <v>237</v>
      </c>
    </row>
    <row r="11169" spans="1:5" hidden="1" x14ac:dyDescent="0.25">
      <c r="A11169">
        <v>2182</v>
      </c>
      <c r="B11169" t="s">
        <v>113</v>
      </c>
      <c r="C11169" t="s">
        <v>11543</v>
      </c>
      <c r="D11169">
        <v>0</v>
      </c>
      <c r="E11169">
        <v>237</v>
      </c>
    </row>
    <row r="11170" spans="1:5" hidden="1" x14ac:dyDescent="0.25">
      <c r="A11170">
        <v>2103</v>
      </c>
      <c r="B11170" t="s">
        <v>226</v>
      </c>
      <c r="C11170" t="s">
        <v>11544</v>
      </c>
      <c r="D11170">
        <v>0</v>
      </c>
      <c r="E11170">
        <v>237</v>
      </c>
    </row>
    <row r="11171" spans="1:5" hidden="1" x14ac:dyDescent="0.25">
      <c r="A11171">
        <v>791</v>
      </c>
      <c r="B11171" t="s">
        <v>394</v>
      </c>
      <c r="C11171" t="s">
        <v>11545</v>
      </c>
      <c r="D11171">
        <v>0</v>
      </c>
      <c r="E11171">
        <v>237</v>
      </c>
    </row>
    <row r="11172" spans="1:5" hidden="1" x14ac:dyDescent="0.25">
      <c r="A11172">
        <v>2294</v>
      </c>
      <c r="B11172" t="s">
        <v>71</v>
      </c>
      <c r="C11172" t="s">
        <v>11546</v>
      </c>
      <c r="D11172">
        <v>0</v>
      </c>
      <c r="E11172">
        <v>237</v>
      </c>
    </row>
    <row r="11173" spans="1:5" hidden="1" x14ac:dyDescent="0.25">
      <c r="A11173">
        <v>513</v>
      </c>
      <c r="B11173" t="s">
        <v>61</v>
      </c>
      <c r="C11173" t="s">
        <v>11547</v>
      </c>
      <c r="D11173">
        <v>0</v>
      </c>
      <c r="E11173">
        <v>237</v>
      </c>
    </row>
    <row r="11174" spans="1:5" hidden="1" x14ac:dyDescent="0.25">
      <c r="A11174">
        <v>1237</v>
      </c>
      <c r="B11174" t="s">
        <v>15</v>
      </c>
      <c r="C11174" t="s">
        <v>11548</v>
      </c>
      <c r="D11174">
        <v>0</v>
      </c>
      <c r="E11174">
        <v>237</v>
      </c>
    </row>
    <row r="11175" spans="1:5" hidden="1" x14ac:dyDescent="0.25">
      <c r="A11175">
        <v>23</v>
      </c>
      <c r="B11175" t="s">
        <v>1952</v>
      </c>
      <c r="C11175" t="s">
        <v>11549</v>
      </c>
      <c r="D11175">
        <v>0</v>
      </c>
      <c r="E11175">
        <v>238</v>
      </c>
    </row>
    <row r="11176" spans="1:5" hidden="1" x14ac:dyDescent="0.25">
      <c r="A11176">
        <v>1111</v>
      </c>
      <c r="B11176" t="s">
        <v>30</v>
      </c>
      <c r="C11176" t="s">
        <v>11550</v>
      </c>
      <c r="D11176">
        <v>0</v>
      </c>
      <c r="E11176">
        <v>238</v>
      </c>
    </row>
    <row r="11177" spans="1:5" hidden="1" x14ac:dyDescent="0.25">
      <c r="A11177">
        <v>2141</v>
      </c>
      <c r="B11177" t="s">
        <v>328</v>
      </c>
      <c r="C11177" t="s">
        <v>11551</v>
      </c>
      <c r="D11177">
        <v>0</v>
      </c>
      <c r="E11177">
        <v>238</v>
      </c>
    </row>
    <row r="11178" spans="1:5" hidden="1" x14ac:dyDescent="0.25">
      <c r="A11178">
        <v>2204</v>
      </c>
      <c r="B11178" t="s">
        <v>538</v>
      </c>
      <c r="C11178" t="s">
        <v>11552</v>
      </c>
      <c r="D11178">
        <v>0</v>
      </c>
      <c r="E11178">
        <v>238</v>
      </c>
    </row>
    <row r="11179" spans="1:5" hidden="1" x14ac:dyDescent="0.25">
      <c r="A11179">
        <v>275</v>
      </c>
      <c r="B11179" t="s">
        <v>33</v>
      </c>
      <c r="C11179" t="s">
        <v>11553</v>
      </c>
      <c r="D11179">
        <v>0</v>
      </c>
      <c r="E11179">
        <v>238</v>
      </c>
    </row>
    <row r="11180" spans="1:5" hidden="1" x14ac:dyDescent="0.25">
      <c r="A11180">
        <v>1025</v>
      </c>
      <c r="B11180" t="s">
        <v>413</v>
      </c>
      <c r="C11180" t="s">
        <v>11554</v>
      </c>
      <c r="D11180">
        <v>0</v>
      </c>
      <c r="E11180">
        <v>238</v>
      </c>
    </row>
    <row r="11181" spans="1:5" hidden="1" x14ac:dyDescent="0.25">
      <c r="A11181">
        <v>1781</v>
      </c>
      <c r="B11181" t="s">
        <v>331</v>
      </c>
      <c r="C11181" t="s">
        <v>11555</v>
      </c>
      <c r="D11181">
        <v>0</v>
      </c>
      <c r="E11181">
        <v>238</v>
      </c>
    </row>
    <row r="11182" spans="1:5" hidden="1" x14ac:dyDescent="0.25">
      <c r="A11182">
        <v>2115</v>
      </c>
      <c r="B11182" t="s">
        <v>35</v>
      </c>
      <c r="C11182" t="s">
        <v>11556</v>
      </c>
      <c r="D11182">
        <v>0</v>
      </c>
      <c r="E11182">
        <v>238</v>
      </c>
    </row>
    <row r="11183" spans="1:5" hidden="1" x14ac:dyDescent="0.25">
      <c r="A11183">
        <v>1821</v>
      </c>
      <c r="B11183" t="s">
        <v>6837</v>
      </c>
      <c r="C11183" t="s">
        <v>11557</v>
      </c>
      <c r="D11183">
        <v>0</v>
      </c>
      <c r="E11183">
        <v>238</v>
      </c>
    </row>
    <row r="11184" spans="1:5" hidden="1" x14ac:dyDescent="0.25">
      <c r="A11184">
        <v>797</v>
      </c>
      <c r="B11184" t="s">
        <v>631</v>
      </c>
      <c r="C11184" t="s">
        <v>11558</v>
      </c>
      <c r="D11184">
        <v>0</v>
      </c>
      <c r="E11184">
        <v>238</v>
      </c>
    </row>
    <row r="11185" spans="1:5" hidden="1" x14ac:dyDescent="0.25">
      <c r="A11185">
        <v>1253</v>
      </c>
      <c r="B11185" t="s">
        <v>205</v>
      </c>
      <c r="C11185" t="s">
        <v>11559</v>
      </c>
      <c r="D11185">
        <v>0</v>
      </c>
      <c r="E11185">
        <v>239</v>
      </c>
    </row>
    <row r="11186" spans="1:5" hidden="1" x14ac:dyDescent="0.25">
      <c r="A11186">
        <v>2220</v>
      </c>
      <c r="B11186" t="s">
        <v>360</v>
      </c>
      <c r="C11186" t="s">
        <v>11560</v>
      </c>
      <c r="D11186">
        <v>0</v>
      </c>
      <c r="E11186">
        <v>239</v>
      </c>
    </row>
    <row r="11187" spans="1:5" hidden="1" x14ac:dyDescent="0.25">
      <c r="A11187">
        <v>1111</v>
      </c>
      <c r="B11187" t="s">
        <v>30</v>
      </c>
      <c r="C11187" t="s">
        <v>11561</v>
      </c>
      <c r="D11187">
        <v>0</v>
      </c>
      <c r="E11187">
        <v>239</v>
      </c>
    </row>
    <row r="11188" spans="1:5" hidden="1" x14ac:dyDescent="0.25">
      <c r="A11188">
        <v>2036</v>
      </c>
      <c r="B11188" t="s">
        <v>68</v>
      </c>
      <c r="C11188" t="s">
        <v>11562</v>
      </c>
      <c r="D11188">
        <v>0</v>
      </c>
      <c r="E11188">
        <v>239</v>
      </c>
    </row>
    <row r="11189" spans="1:5" hidden="1" x14ac:dyDescent="0.25">
      <c r="A11189">
        <v>2220</v>
      </c>
      <c r="B11189" t="s">
        <v>360</v>
      </c>
      <c r="C11189" t="s">
        <v>11563</v>
      </c>
      <c r="D11189">
        <v>0</v>
      </c>
      <c r="E11189">
        <v>239</v>
      </c>
    </row>
    <row r="11190" spans="1:5" hidden="1" x14ac:dyDescent="0.25">
      <c r="A11190">
        <v>2115</v>
      </c>
      <c r="B11190" t="s">
        <v>35</v>
      </c>
      <c r="C11190" t="s">
        <v>11564</v>
      </c>
      <c r="D11190">
        <v>0</v>
      </c>
      <c r="E11190">
        <v>239</v>
      </c>
    </row>
    <row r="11191" spans="1:5" hidden="1" x14ac:dyDescent="0.25">
      <c r="A11191">
        <v>1111</v>
      </c>
      <c r="B11191" t="s">
        <v>30</v>
      </c>
      <c r="C11191" t="s">
        <v>11565</v>
      </c>
      <c r="D11191">
        <v>0</v>
      </c>
      <c r="E11191">
        <v>239</v>
      </c>
    </row>
    <row r="11192" spans="1:5" hidden="1" x14ac:dyDescent="0.25">
      <c r="A11192">
        <v>1876</v>
      </c>
      <c r="B11192" t="s">
        <v>57</v>
      </c>
      <c r="C11192" t="s">
        <v>11566</v>
      </c>
      <c r="D11192">
        <v>0</v>
      </c>
      <c r="E11192">
        <v>240</v>
      </c>
    </row>
    <row r="11193" spans="1:5" hidden="1" x14ac:dyDescent="0.25">
      <c r="A11193">
        <v>153</v>
      </c>
      <c r="B11193" t="s">
        <v>523</v>
      </c>
      <c r="C11193" t="s">
        <v>11567</v>
      </c>
      <c r="D11193">
        <v>0</v>
      </c>
      <c r="E11193">
        <v>240</v>
      </c>
    </row>
    <row r="11194" spans="1:5" hidden="1" x14ac:dyDescent="0.25">
      <c r="A11194">
        <v>513</v>
      </c>
      <c r="B11194" t="s">
        <v>61</v>
      </c>
      <c r="C11194" t="s">
        <v>11568</v>
      </c>
      <c r="D11194">
        <v>0</v>
      </c>
      <c r="E11194">
        <v>240</v>
      </c>
    </row>
    <row r="11195" spans="1:5" hidden="1" x14ac:dyDescent="0.25">
      <c r="A11195">
        <v>1025</v>
      </c>
      <c r="B11195" t="s">
        <v>413</v>
      </c>
      <c r="C11195" t="s">
        <v>11569</v>
      </c>
      <c r="D11195">
        <v>0</v>
      </c>
      <c r="E11195">
        <v>240</v>
      </c>
    </row>
    <row r="11196" spans="1:5" hidden="1" x14ac:dyDescent="0.25">
      <c r="A11196">
        <v>382</v>
      </c>
      <c r="B11196" t="s">
        <v>9</v>
      </c>
      <c r="C11196" t="s">
        <v>11570</v>
      </c>
      <c r="D11196">
        <v>0</v>
      </c>
      <c r="E11196">
        <v>240</v>
      </c>
    </row>
    <row r="11197" spans="1:5" hidden="1" x14ac:dyDescent="0.25">
      <c r="A11197">
        <v>265</v>
      </c>
      <c r="B11197" t="s">
        <v>256</v>
      </c>
      <c r="C11197" t="s">
        <v>11571</v>
      </c>
      <c r="D11197">
        <v>0</v>
      </c>
      <c r="E11197">
        <v>240</v>
      </c>
    </row>
    <row r="11198" spans="1:5" hidden="1" x14ac:dyDescent="0.25">
      <c r="A11198">
        <v>2202</v>
      </c>
      <c r="B11198" t="s">
        <v>2838</v>
      </c>
      <c r="C11198" t="s">
        <v>11572</v>
      </c>
      <c r="D11198">
        <v>0</v>
      </c>
      <c r="E11198">
        <v>240</v>
      </c>
    </row>
    <row r="11199" spans="1:5" hidden="1" x14ac:dyDescent="0.25">
      <c r="A11199">
        <v>430</v>
      </c>
      <c r="B11199" t="s">
        <v>219</v>
      </c>
      <c r="C11199" t="s">
        <v>11573</v>
      </c>
      <c r="D11199">
        <v>0</v>
      </c>
      <c r="E11199">
        <v>240</v>
      </c>
    </row>
    <row r="11200" spans="1:5" hidden="1" x14ac:dyDescent="0.25">
      <c r="A11200">
        <v>2294</v>
      </c>
      <c r="B11200" t="s">
        <v>71</v>
      </c>
      <c r="C11200" t="s">
        <v>11574</v>
      </c>
      <c r="D11200">
        <v>0</v>
      </c>
      <c r="E11200">
        <v>240</v>
      </c>
    </row>
    <row r="11201" spans="1:5" hidden="1" x14ac:dyDescent="0.25">
      <c r="A11201">
        <v>2236</v>
      </c>
      <c r="B11201" t="s">
        <v>90</v>
      </c>
      <c r="C11201" t="s">
        <v>11575</v>
      </c>
      <c r="D11201">
        <v>0</v>
      </c>
      <c r="E11201">
        <v>240</v>
      </c>
    </row>
    <row r="11202" spans="1:5" hidden="1" x14ac:dyDescent="0.25">
      <c r="A11202">
        <v>941</v>
      </c>
      <c r="B11202" t="s">
        <v>409</v>
      </c>
      <c r="C11202" t="s">
        <v>11576</v>
      </c>
      <c r="D11202">
        <v>0</v>
      </c>
      <c r="E11202">
        <v>240</v>
      </c>
    </row>
    <row r="11203" spans="1:5" hidden="1" x14ac:dyDescent="0.25">
      <c r="A11203">
        <v>226</v>
      </c>
      <c r="B11203" t="s">
        <v>8056</v>
      </c>
      <c r="C11203" t="s">
        <v>11577</v>
      </c>
      <c r="D11203">
        <v>0</v>
      </c>
      <c r="E11203">
        <v>241</v>
      </c>
    </row>
    <row r="11204" spans="1:5" hidden="1" x14ac:dyDescent="0.25">
      <c r="A11204">
        <v>2115</v>
      </c>
      <c r="B11204" t="s">
        <v>35</v>
      </c>
      <c r="C11204" t="s">
        <v>11578</v>
      </c>
      <c r="D11204">
        <v>0</v>
      </c>
      <c r="E11204">
        <v>241</v>
      </c>
    </row>
    <row r="11205" spans="1:5" hidden="1" x14ac:dyDescent="0.25">
      <c r="A11205">
        <v>1355</v>
      </c>
      <c r="B11205" t="s">
        <v>449</v>
      </c>
      <c r="C11205" t="s">
        <v>11579</v>
      </c>
      <c r="D11205">
        <v>0</v>
      </c>
      <c r="E11205">
        <v>241</v>
      </c>
    </row>
    <row r="11206" spans="1:5" hidden="1" x14ac:dyDescent="0.25">
      <c r="A11206">
        <v>2136</v>
      </c>
      <c r="B11206" t="s">
        <v>1098</v>
      </c>
      <c r="C11206" t="s">
        <v>11580</v>
      </c>
      <c r="D11206">
        <v>0</v>
      </c>
      <c r="E11206">
        <v>241</v>
      </c>
    </row>
    <row r="11207" spans="1:5" hidden="1" x14ac:dyDescent="0.25">
      <c r="A11207">
        <v>1501</v>
      </c>
      <c r="B11207" t="s">
        <v>118</v>
      </c>
      <c r="C11207" t="s">
        <v>11581</v>
      </c>
      <c r="D11207">
        <v>0</v>
      </c>
      <c r="E11207">
        <v>241</v>
      </c>
    </row>
    <row r="11208" spans="1:5" hidden="1" x14ac:dyDescent="0.25">
      <c r="A11208">
        <v>2288</v>
      </c>
      <c r="B11208" t="s">
        <v>3102</v>
      </c>
      <c r="C11208" t="s">
        <v>11582</v>
      </c>
      <c r="D11208">
        <v>0</v>
      </c>
      <c r="E11208">
        <v>242</v>
      </c>
    </row>
    <row r="11209" spans="1:5" hidden="1" x14ac:dyDescent="0.25">
      <c r="A11209">
        <v>61</v>
      </c>
      <c r="B11209" t="s">
        <v>123</v>
      </c>
      <c r="C11209" t="s">
        <v>11583</v>
      </c>
      <c r="D11209">
        <v>0</v>
      </c>
      <c r="E11209">
        <v>242</v>
      </c>
    </row>
    <row r="11210" spans="1:5" hidden="1" x14ac:dyDescent="0.25">
      <c r="A11210">
        <v>2209</v>
      </c>
      <c r="B11210" t="s">
        <v>101</v>
      </c>
      <c r="C11210" t="s">
        <v>11584</v>
      </c>
      <c r="D11210">
        <v>0</v>
      </c>
      <c r="E11210">
        <v>242</v>
      </c>
    </row>
    <row r="11211" spans="1:5" hidden="1" x14ac:dyDescent="0.25">
      <c r="A11211">
        <v>891</v>
      </c>
      <c r="B11211" t="s">
        <v>387</v>
      </c>
      <c r="C11211" t="s">
        <v>11585</v>
      </c>
      <c r="D11211">
        <v>0</v>
      </c>
      <c r="E11211">
        <v>242</v>
      </c>
    </row>
    <row r="11212" spans="1:5" hidden="1" x14ac:dyDescent="0.25">
      <c r="A11212">
        <v>275</v>
      </c>
      <c r="B11212" t="s">
        <v>33</v>
      </c>
      <c r="C11212" t="s">
        <v>11586</v>
      </c>
      <c r="D11212">
        <v>0</v>
      </c>
      <c r="E11212">
        <v>242</v>
      </c>
    </row>
    <row r="11213" spans="1:5" hidden="1" x14ac:dyDescent="0.25">
      <c r="A11213">
        <v>457</v>
      </c>
      <c r="B11213" t="s">
        <v>2111</v>
      </c>
      <c r="C11213" t="s">
        <v>11587</v>
      </c>
      <c r="D11213">
        <v>0</v>
      </c>
      <c r="E11213">
        <v>242</v>
      </c>
    </row>
    <row r="11214" spans="1:5" hidden="1" x14ac:dyDescent="0.25">
      <c r="A11214">
        <v>75</v>
      </c>
      <c r="B11214" t="s">
        <v>5</v>
      </c>
      <c r="C11214" t="s">
        <v>11588</v>
      </c>
      <c r="D11214">
        <v>0</v>
      </c>
      <c r="E11214">
        <v>242</v>
      </c>
    </row>
    <row r="11215" spans="1:5" hidden="1" x14ac:dyDescent="0.25">
      <c r="A11215">
        <v>1669</v>
      </c>
      <c r="B11215" t="s">
        <v>176</v>
      </c>
      <c r="C11215" t="s">
        <v>11589</v>
      </c>
      <c r="D11215">
        <v>0</v>
      </c>
      <c r="E11215">
        <v>242</v>
      </c>
    </row>
    <row r="11216" spans="1:5" hidden="1" x14ac:dyDescent="0.25">
      <c r="A11216">
        <v>1875</v>
      </c>
      <c r="B11216" t="s">
        <v>107</v>
      </c>
      <c r="C11216" t="s">
        <v>11590</v>
      </c>
      <c r="D11216">
        <v>0</v>
      </c>
      <c r="E11216">
        <v>242</v>
      </c>
    </row>
    <row r="11217" spans="1:5" hidden="1" x14ac:dyDescent="0.25">
      <c r="A11217">
        <v>1695</v>
      </c>
      <c r="B11217" t="s">
        <v>25</v>
      </c>
      <c r="C11217" t="s">
        <v>11591</v>
      </c>
      <c r="D11217">
        <v>0</v>
      </c>
      <c r="E11217">
        <v>242</v>
      </c>
    </row>
    <row r="11218" spans="1:5" hidden="1" x14ac:dyDescent="0.25">
      <c r="A11218">
        <v>1374</v>
      </c>
      <c r="B11218" t="s">
        <v>1593</v>
      </c>
      <c r="C11218" t="s">
        <v>11592</v>
      </c>
      <c r="D11218">
        <v>0</v>
      </c>
      <c r="E11218">
        <v>242</v>
      </c>
    </row>
    <row r="11219" spans="1:5" hidden="1" x14ac:dyDescent="0.25">
      <c r="A11219">
        <v>1111</v>
      </c>
      <c r="B11219" t="s">
        <v>30</v>
      </c>
      <c r="C11219" t="s">
        <v>11593</v>
      </c>
      <c r="D11219">
        <v>0</v>
      </c>
      <c r="E11219">
        <v>242</v>
      </c>
    </row>
    <row r="11220" spans="1:5" hidden="1" x14ac:dyDescent="0.25">
      <c r="A11220">
        <v>48</v>
      </c>
      <c r="B11220" t="s">
        <v>3526</v>
      </c>
      <c r="C11220" t="s">
        <v>11594</v>
      </c>
      <c r="D11220">
        <v>0</v>
      </c>
      <c r="E11220">
        <v>243</v>
      </c>
    </row>
    <row r="11221" spans="1:5" hidden="1" x14ac:dyDescent="0.25">
      <c r="A11221">
        <v>1954</v>
      </c>
      <c r="B11221" t="s">
        <v>83</v>
      </c>
      <c r="C11221" t="s">
        <v>11595</v>
      </c>
      <c r="D11221">
        <v>0</v>
      </c>
      <c r="E11221">
        <v>243</v>
      </c>
    </row>
    <row r="11222" spans="1:5" hidden="1" x14ac:dyDescent="0.25">
      <c r="A11222">
        <v>1552</v>
      </c>
      <c r="B11222" t="s">
        <v>946</v>
      </c>
      <c r="C11222" t="s">
        <v>11596</v>
      </c>
      <c r="D11222">
        <v>0</v>
      </c>
      <c r="E11222">
        <v>243</v>
      </c>
    </row>
    <row r="11223" spans="1:5" hidden="1" x14ac:dyDescent="0.25">
      <c r="A11223">
        <v>2229</v>
      </c>
      <c r="B11223" t="s">
        <v>9481</v>
      </c>
      <c r="C11223" t="s">
        <v>11597</v>
      </c>
      <c r="D11223">
        <v>0</v>
      </c>
      <c r="E11223">
        <v>243</v>
      </c>
    </row>
    <row r="11224" spans="1:5" hidden="1" x14ac:dyDescent="0.25">
      <c r="A11224">
        <v>898</v>
      </c>
      <c r="B11224" t="s">
        <v>421</v>
      </c>
      <c r="C11224" t="s">
        <v>11598</v>
      </c>
      <c r="D11224">
        <v>0</v>
      </c>
      <c r="E11224">
        <v>243</v>
      </c>
    </row>
    <row r="11225" spans="1:5" hidden="1" x14ac:dyDescent="0.25">
      <c r="A11225">
        <v>2115</v>
      </c>
      <c r="B11225" t="s">
        <v>35</v>
      </c>
      <c r="C11225" t="s">
        <v>11599</v>
      </c>
      <c r="D11225">
        <v>0</v>
      </c>
      <c r="E11225">
        <v>243</v>
      </c>
    </row>
    <row r="11226" spans="1:5" hidden="1" x14ac:dyDescent="0.25">
      <c r="A11226">
        <v>1392</v>
      </c>
      <c r="B11226" t="s">
        <v>1843</v>
      </c>
      <c r="C11226" t="s">
        <v>11600</v>
      </c>
      <c r="D11226">
        <v>0</v>
      </c>
      <c r="E11226">
        <v>243</v>
      </c>
    </row>
    <row r="11227" spans="1:5" hidden="1" x14ac:dyDescent="0.25">
      <c r="A11227">
        <v>854</v>
      </c>
      <c r="B11227" t="s">
        <v>3183</v>
      </c>
      <c r="C11227" t="s">
        <v>11601</v>
      </c>
      <c r="D11227">
        <v>0</v>
      </c>
      <c r="E11227">
        <v>243</v>
      </c>
    </row>
    <row r="11228" spans="1:5" hidden="1" x14ac:dyDescent="0.25">
      <c r="A11228">
        <v>1066</v>
      </c>
      <c r="B11228" t="s">
        <v>17</v>
      </c>
      <c r="C11228" t="s">
        <v>11602</v>
      </c>
      <c r="D11228">
        <v>0</v>
      </c>
      <c r="E11228">
        <v>243</v>
      </c>
    </row>
    <row r="11229" spans="1:5" hidden="1" x14ac:dyDescent="0.25">
      <c r="A11229">
        <v>438</v>
      </c>
      <c r="B11229" t="s">
        <v>1971</v>
      </c>
      <c r="C11229" t="s">
        <v>11603</v>
      </c>
      <c r="D11229">
        <v>0</v>
      </c>
      <c r="E11229">
        <v>243</v>
      </c>
    </row>
    <row r="11230" spans="1:5" hidden="1" x14ac:dyDescent="0.25">
      <c r="A11230">
        <v>1653</v>
      </c>
      <c r="B11230" t="s">
        <v>11604</v>
      </c>
      <c r="C11230" t="s">
        <v>11605</v>
      </c>
      <c r="D11230">
        <v>0</v>
      </c>
      <c r="E11230">
        <v>243</v>
      </c>
    </row>
    <row r="11231" spans="1:5" hidden="1" x14ac:dyDescent="0.25">
      <c r="A11231">
        <v>275</v>
      </c>
      <c r="B11231" t="s">
        <v>33</v>
      </c>
      <c r="C11231" t="s">
        <v>11606</v>
      </c>
      <c r="D11231">
        <v>0</v>
      </c>
      <c r="E11231">
        <v>243</v>
      </c>
    </row>
    <row r="11232" spans="1:5" hidden="1" x14ac:dyDescent="0.25">
      <c r="A11232">
        <v>25</v>
      </c>
      <c r="B11232" t="s">
        <v>5693</v>
      </c>
      <c r="C11232" t="s">
        <v>11607</v>
      </c>
      <c r="D11232">
        <v>0</v>
      </c>
      <c r="E11232">
        <v>243</v>
      </c>
    </row>
    <row r="11233" spans="1:5" hidden="1" x14ac:dyDescent="0.25">
      <c r="A11233">
        <v>435</v>
      </c>
      <c r="B11233" t="s">
        <v>126</v>
      </c>
      <c r="C11233" t="s">
        <v>11608</v>
      </c>
      <c r="D11233">
        <v>0</v>
      </c>
      <c r="E11233">
        <v>243</v>
      </c>
    </row>
    <row r="11234" spans="1:5" hidden="1" x14ac:dyDescent="0.25">
      <c r="A11234">
        <v>1727</v>
      </c>
      <c r="B11234" t="s">
        <v>70</v>
      </c>
      <c r="C11234" t="s">
        <v>11609</v>
      </c>
      <c r="D11234">
        <v>0</v>
      </c>
      <c r="E11234">
        <v>243</v>
      </c>
    </row>
    <row r="11235" spans="1:5" hidden="1" x14ac:dyDescent="0.25">
      <c r="A11235">
        <v>788</v>
      </c>
      <c r="B11235" t="s">
        <v>818</v>
      </c>
      <c r="C11235" t="s">
        <v>11610</v>
      </c>
      <c r="D11235">
        <v>0</v>
      </c>
      <c r="E11235">
        <v>243</v>
      </c>
    </row>
    <row r="11236" spans="1:5" hidden="1" x14ac:dyDescent="0.25">
      <c r="A11236">
        <v>772</v>
      </c>
      <c r="B11236" t="s">
        <v>740</v>
      </c>
      <c r="C11236" t="s">
        <v>11611</v>
      </c>
      <c r="D11236">
        <v>0</v>
      </c>
      <c r="E11236">
        <v>243</v>
      </c>
    </row>
    <row r="11237" spans="1:5" hidden="1" x14ac:dyDescent="0.25">
      <c r="A11237">
        <v>2296</v>
      </c>
      <c r="B11237" t="s">
        <v>11612</v>
      </c>
      <c r="C11237" t="s">
        <v>11613</v>
      </c>
      <c r="D11237">
        <v>0</v>
      </c>
      <c r="E11237">
        <v>243</v>
      </c>
    </row>
    <row r="11238" spans="1:5" hidden="1" x14ac:dyDescent="0.25">
      <c r="A11238">
        <v>1111</v>
      </c>
      <c r="B11238" t="s">
        <v>30</v>
      </c>
      <c r="C11238" t="s">
        <v>11614</v>
      </c>
      <c r="D11238">
        <v>0</v>
      </c>
      <c r="E11238">
        <v>244</v>
      </c>
    </row>
    <row r="11239" spans="1:5" hidden="1" x14ac:dyDescent="0.25">
      <c r="A11239">
        <v>543</v>
      </c>
      <c r="B11239" t="s">
        <v>2333</v>
      </c>
      <c r="C11239" t="s">
        <v>11615</v>
      </c>
      <c r="D11239">
        <v>0</v>
      </c>
      <c r="E11239">
        <v>244</v>
      </c>
    </row>
    <row r="11240" spans="1:5" hidden="1" x14ac:dyDescent="0.25">
      <c r="A11240">
        <v>432</v>
      </c>
      <c r="B11240" t="s">
        <v>815</v>
      </c>
      <c r="C11240" t="s">
        <v>11616</v>
      </c>
      <c r="D11240">
        <v>0</v>
      </c>
      <c r="E11240">
        <v>244</v>
      </c>
    </row>
    <row r="11241" spans="1:5" hidden="1" x14ac:dyDescent="0.25">
      <c r="A11241">
        <v>2299</v>
      </c>
      <c r="B11241" t="s">
        <v>338</v>
      </c>
      <c r="C11241" t="s">
        <v>11617</v>
      </c>
      <c r="D11241">
        <v>0</v>
      </c>
      <c r="E11241">
        <v>244</v>
      </c>
    </row>
    <row r="11242" spans="1:5" hidden="1" x14ac:dyDescent="0.25">
      <c r="A11242">
        <v>75</v>
      </c>
      <c r="B11242" t="s">
        <v>5</v>
      </c>
      <c r="C11242" t="s">
        <v>11618</v>
      </c>
      <c r="D11242">
        <v>0</v>
      </c>
      <c r="E11242">
        <v>244</v>
      </c>
    </row>
    <row r="11243" spans="1:5" hidden="1" x14ac:dyDescent="0.25">
      <c r="A11243">
        <v>2115</v>
      </c>
      <c r="B11243" t="s">
        <v>35</v>
      </c>
      <c r="C11243" t="s">
        <v>11619</v>
      </c>
      <c r="D11243">
        <v>0</v>
      </c>
      <c r="E11243">
        <v>244</v>
      </c>
    </row>
    <row r="11244" spans="1:5" hidden="1" x14ac:dyDescent="0.25">
      <c r="A11244">
        <v>598</v>
      </c>
      <c r="B11244" t="s">
        <v>662</v>
      </c>
      <c r="C11244" t="s">
        <v>11620</v>
      </c>
      <c r="D11244">
        <v>0</v>
      </c>
      <c r="E11244">
        <v>244</v>
      </c>
    </row>
    <row r="11245" spans="1:5" hidden="1" x14ac:dyDescent="0.25">
      <c r="A11245">
        <v>2115</v>
      </c>
      <c r="B11245" t="s">
        <v>35</v>
      </c>
      <c r="C11245" t="s">
        <v>11621</v>
      </c>
      <c r="D11245">
        <v>0</v>
      </c>
      <c r="E11245">
        <v>245</v>
      </c>
    </row>
    <row r="11246" spans="1:5" hidden="1" x14ac:dyDescent="0.25">
      <c r="A11246">
        <v>261</v>
      </c>
      <c r="B11246" t="s">
        <v>40</v>
      </c>
      <c r="C11246" t="s">
        <v>11622</v>
      </c>
      <c r="D11246">
        <v>0</v>
      </c>
      <c r="E11246">
        <v>245</v>
      </c>
    </row>
    <row r="11247" spans="1:5" hidden="1" x14ac:dyDescent="0.25">
      <c r="A11247">
        <v>23</v>
      </c>
      <c r="B11247" t="s">
        <v>1952</v>
      </c>
      <c r="C11247" t="e">
        <f>-¿Y? - dice el teniente, frente a él- ¿Qué hay? inmóvil, la mano derecha clavada en la cristina, tenso, Todos sus sentidos alertas, Alberto permanece mudo ante el hombrecillo borroso que aguarda también inmóvil, sin bajar las manos de la cintura</f>
        <v>#NAME?</v>
      </c>
      <c r="D11247">
        <v>0</v>
      </c>
      <c r="E11247">
        <v>245</v>
      </c>
    </row>
    <row r="11248" spans="1:5" hidden="1" x14ac:dyDescent="0.25">
      <c r="A11248">
        <v>1191</v>
      </c>
      <c r="B11248" t="s">
        <v>8543</v>
      </c>
      <c r="C11248" t="s">
        <v>11623</v>
      </c>
      <c r="D11248">
        <v>0</v>
      </c>
      <c r="E11248">
        <v>245</v>
      </c>
    </row>
    <row r="11249" spans="1:5" hidden="1" x14ac:dyDescent="0.25">
      <c r="A11249">
        <v>2294</v>
      </c>
      <c r="B11249" t="s">
        <v>71</v>
      </c>
      <c r="C11249" t="s">
        <v>11624</v>
      </c>
      <c r="D11249">
        <v>0</v>
      </c>
      <c r="E11249">
        <v>245</v>
      </c>
    </row>
    <row r="11250" spans="1:5" hidden="1" x14ac:dyDescent="0.25">
      <c r="A11250">
        <v>2115</v>
      </c>
      <c r="B11250" t="s">
        <v>35</v>
      </c>
      <c r="C11250" t="s">
        <v>11625</v>
      </c>
      <c r="D11250">
        <v>0</v>
      </c>
      <c r="E11250">
        <v>245</v>
      </c>
    </row>
    <row r="11251" spans="1:5" hidden="1" x14ac:dyDescent="0.25">
      <c r="A11251">
        <v>414</v>
      </c>
      <c r="B11251" t="s">
        <v>49</v>
      </c>
      <c r="C11251" t="s">
        <v>11626</v>
      </c>
      <c r="D11251">
        <v>0</v>
      </c>
      <c r="E11251">
        <v>246</v>
      </c>
    </row>
    <row r="11252" spans="1:5" hidden="1" x14ac:dyDescent="0.25">
      <c r="A11252">
        <v>2115</v>
      </c>
      <c r="B11252" t="s">
        <v>35</v>
      </c>
      <c r="C11252" t="s">
        <v>11627</v>
      </c>
      <c r="D11252">
        <v>0</v>
      </c>
      <c r="E11252">
        <v>246</v>
      </c>
    </row>
    <row r="11253" spans="1:5" hidden="1" x14ac:dyDescent="0.25">
      <c r="A11253">
        <v>2115</v>
      </c>
      <c r="B11253" t="s">
        <v>35</v>
      </c>
      <c r="C11253" t="s">
        <v>11628</v>
      </c>
      <c r="D11253">
        <v>0</v>
      </c>
      <c r="E11253">
        <v>246</v>
      </c>
    </row>
    <row r="11254" spans="1:5" hidden="1" x14ac:dyDescent="0.25">
      <c r="A11254">
        <v>636</v>
      </c>
      <c r="B11254" t="s">
        <v>296</v>
      </c>
      <c r="C11254" t="s">
        <v>11629</v>
      </c>
      <c r="D11254">
        <v>0</v>
      </c>
      <c r="E11254">
        <v>246</v>
      </c>
    </row>
    <row r="11255" spans="1:5" hidden="1" x14ac:dyDescent="0.25">
      <c r="A11255">
        <v>1111</v>
      </c>
      <c r="B11255" t="s">
        <v>30</v>
      </c>
      <c r="C11255" t="s">
        <v>11630</v>
      </c>
      <c r="D11255">
        <v>0</v>
      </c>
      <c r="E11255">
        <v>246</v>
      </c>
    </row>
    <row r="11256" spans="1:5" hidden="1" x14ac:dyDescent="0.25">
      <c r="A11256">
        <v>1857</v>
      </c>
      <c r="B11256" t="s">
        <v>917</v>
      </c>
      <c r="C11256" t="s">
        <v>11631</v>
      </c>
      <c r="D11256">
        <v>0</v>
      </c>
      <c r="E11256">
        <v>246</v>
      </c>
    </row>
    <row r="11257" spans="1:5" hidden="1" x14ac:dyDescent="0.25">
      <c r="A11257">
        <v>1505</v>
      </c>
      <c r="B11257" t="s">
        <v>224</v>
      </c>
      <c r="C11257" t="s">
        <v>11632</v>
      </c>
      <c r="D11257">
        <v>0</v>
      </c>
      <c r="E11257">
        <v>246</v>
      </c>
    </row>
    <row r="11258" spans="1:5" hidden="1" x14ac:dyDescent="0.25">
      <c r="A11258">
        <v>846</v>
      </c>
      <c r="B11258" t="s">
        <v>344</v>
      </c>
      <c r="C11258" t="s">
        <v>11633</v>
      </c>
      <c r="D11258">
        <v>0</v>
      </c>
      <c r="E11258">
        <v>246</v>
      </c>
    </row>
    <row r="11259" spans="1:5" hidden="1" x14ac:dyDescent="0.25">
      <c r="A11259">
        <v>1709</v>
      </c>
      <c r="B11259" t="s">
        <v>541</v>
      </c>
      <c r="C11259" t="s">
        <v>11634</v>
      </c>
      <c r="D11259">
        <v>0</v>
      </c>
      <c r="E11259">
        <v>246</v>
      </c>
    </row>
    <row r="11260" spans="1:5" hidden="1" x14ac:dyDescent="0.25">
      <c r="A11260">
        <v>1875</v>
      </c>
      <c r="B11260" t="s">
        <v>107</v>
      </c>
      <c r="C11260" t="s">
        <v>11635</v>
      </c>
      <c r="D11260">
        <v>0</v>
      </c>
      <c r="E11260">
        <v>247</v>
      </c>
    </row>
    <row r="11261" spans="1:5" hidden="1" x14ac:dyDescent="0.25">
      <c r="A11261">
        <v>513</v>
      </c>
      <c r="B11261" t="s">
        <v>61</v>
      </c>
      <c r="C11261" t="s">
        <v>11636</v>
      </c>
      <c r="D11261">
        <v>0</v>
      </c>
      <c r="E11261">
        <v>247</v>
      </c>
    </row>
    <row r="11262" spans="1:5" hidden="1" x14ac:dyDescent="0.25">
      <c r="A11262">
        <v>513</v>
      </c>
      <c r="B11262" t="s">
        <v>61</v>
      </c>
      <c r="C11262" t="s">
        <v>11637</v>
      </c>
      <c r="D11262">
        <v>0</v>
      </c>
      <c r="E11262">
        <v>247</v>
      </c>
    </row>
    <row r="11263" spans="1:5" hidden="1" x14ac:dyDescent="0.25">
      <c r="A11263">
        <v>2189</v>
      </c>
      <c r="B11263" t="s">
        <v>37</v>
      </c>
      <c r="C11263" t="s">
        <v>11638</v>
      </c>
      <c r="D11263">
        <v>0</v>
      </c>
      <c r="E11263">
        <v>247</v>
      </c>
    </row>
    <row r="11264" spans="1:5" hidden="1" x14ac:dyDescent="0.25">
      <c r="A11264">
        <v>846</v>
      </c>
      <c r="B11264" t="s">
        <v>344</v>
      </c>
      <c r="C11264" t="s">
        <v>11639</v>
      </c>
      <c r="D11264">
        <v>0</v>
      </c>
      <c r="E11264">
        <v>247</v>
      </c>
    </row>
    <row r="11265" spans="1:5" hidden="1" x14ac:dyDescent="0.25">
      <c r="A11265">
        <v>1960</v>
      </c>
      <c r="B11265" t="s">
        <v>1411</v>
      </c>
      <c r="C11265" t="s">
        <v>11640</v>
      </c>
      <c r="D11265">
        <v>0</v>
      </c>
      <c r="E11265">
        <v>247</v>
      </c>
    </row>
    <row r="11266" spans="1:5" hidden="1" x14ac:dyDescent="0.25">
      <c r="A11266">
        <v>1804</v>
      </c>
      <c r="B11266" t="s">
        <v>115</v>
      </c>
      <c r="C11266" t="s">
        <v>11641</v>
      </c>
      <c r="D11266">
        <v>0</v>
      </c>
      <c r="E11266">
        <v>247</v>
      </c>
    </row>
    <row r="11267" spans="1:5" hidden="1" x14ac:dyDescent="0.25">
      <c r="A11267">
        <v>1964</v>
      </c>
      <c r="B11267" t="s">
        <v>342</v>
      </c>
      <c r="C11267" t="s">
        <v>11642</v>
      </c>
      <c r="D11267">
        <v>0</v>
      </c>
      <c r="E11267">
        <v>247</v>
      </c>
    </row>
    <row r="11268" spans="1:5" hidden="1" x14ac:dyDescent="0.25">
      <c r="A11268">
        <v>1167</v>
      </c>
      <c r="B11268" t="s">
        <v>1190</v>
      </c>
      <c r="C11268" t="s">
        <v>11643</v>
      </c>
      <c r="D11268">
        <v>0</v>
      </c>
      <c r="E11268">
        <v>247</v>
      </c>
    </row>
    <row r="11269" spans="1:5" hidden="1" x14ac:dyDescent="0.25">
      <c r="A11269">
        <v>2203</v>
      </c>
      <c r="B11269" t="s">
        <v>5122</v>
      </c>
      <c r="C11269" t="s">
        <v>11644</v>
      </c>
      <c r="D11269">
        <v>0</v>
      </c>
      <c r="E11269">
        <v>248</v>
      </c>
    </row>
    <row r="11270" spans="1:5" hidden="1" x14ac:dyDescent="0.25">
      <c r="A11270">
        <v>146</v>
      </c>
      <c r="B11270" t="s">
        <v>8956</v>
      </c>
      <c r="C11270" t="s">
        <v>11645</v>
      </c>
      <c r="D11270">
        <v>0</v>
      </c>
      <c r="E11270">
        <v>248</v>
      </c>
    </row>
    <row r="11271" spans="1:5" hidden="1" x14ac:dyDescent="0.25">
      <c r="A11271">
        <v>797</v>
      </c>
      <c r="B11271" t="s">
        <v>631</v>
      </c>
      <c r="C11271" t="s">
        <v>11646</v>
      </c>
      <c r="D11271">
        <v>0</v>
      </c>
      <c r="E11271">
        <v>248</v>
      </c>
    </row>
    <row r="11272" spans="1:5" hidden="1" x14ac:dyDescent="0.25">
      <c r="A11272">
        <v>1583</v>
      </c>
      <c r="B11272" t="s">
        <v>11647</v>
      </c>
      <c r="C11272" t="s">
        <v>11648</v>
      </c>
      <c r="D11272">
        <v>0</v>
      </c>
      <c r="E11272">
        <v>248</v>
      </c>
    </row>
    <row r="11273" spans="1:5" hidden="1" x14ac:dyDescent="0.25">
      <c r="A11273">
        <v>817</v>
      </c>
      <c r="B11273" t="s">
        <v>2842</v>
      </c>
      <c r="C11273" t="s">
        <v>11649</v>
      </c>
      <c r="D11273">
        <v>0</v>
      </c>
      <c r="E11273">
        <v>248</v>
      </c>
    </row>
    <row r="11274" spans="1:5" hidden="1" x14ac:dyDescent="0.25">
      <c r="A11274">
        <v>1111</v>
      </c>
      <c r="B11274" t="s">
        <v>30</v>
      </c>
      <c r="C11274" t="s">
        <v>11650</v>
      </c>
      <c r="D11274">
        <v>0</v>
      </c>
      <c r="E11274">
        <v>248</v>
      </c>
    </row>
    <row r="11275" spans="1:5" hidden="1" x14ac:dyDescent="0.25">
      <c r="A11275">
        <v>1876</v>
      </c>
      <c r="B11275" t="s">
        <v>57</v>
      </c>
      <c r="C11275" t="s">
        <v>11651</v>
      </c>
      <c r="D11275">
        <v>0</v>
      </c>
      <c r="E11275">
        <v>248</v>
      </c>
    </row>
    <row r="11276" spans="1:5" hidden="1" x14ac:dyDescent="0.25">
      <c r="A11276">
        <v>75</v>
      </c>
      <c r="B11276" t="s">
        <v>5</v>
      </c>
      <c r="C11276" t="s">
        <v>11652</v>
      </c>
      <c r="D11276">
        <v>0</v>
      </c>
      <c r="E11276">
        <v>248</v>
      </c>
    </row>
    <row r="11277" spans="1:5" hidden="1" x14ac:dyDescent="0.25">
      <c r="A11277">
        <v>319</v>
      </c>
      <c r="B11277" t="s">
        <v>150</v>
      </c>
      <c r="C11277" t="s">
        <v>11653</v>
      </c>
      <c r="D11277">
        <v>0</v>
      </c>
      <c r="E11277">
        <v>248</v>
      </c>
    </row>
    <row r="11278" spans="1:5" hidden="1" x14ac:dyDescent="0.25">
      <c r="A11278">
        <v>438</v>
      </c>
      <c r="B11278" t="s">
        <v>1971</v>
      </c>
      <c r="C11278" t="s">
        <v>11654</v>
      </c>
      <c r="D11278">
        <v>0</v>
      </c>
      <c r="E11278">
        <v>248</v>
      </c>
    </row>
    <row r="11279" spans="1:5" hidden="1" x14ac:dyDescent="0.25">
      <c r="A11279">
        <v>1111</v>
      </c>
      <c r="B11279" t="s">
        <v>30</v>
      </c>
      <c r="C11279" t="s">
        <v>11655</v>
      </c>
      <c r="D11279">
        <v>0</v>
      </c>
      <c r="E11279">
        <v>248</v>
      </c>
    </row>
    <row r="11280" spans="1:5" hidden="1" x14ac:dyDescent="0.25">
      <c r="A11280">
        <v>893</v>
      </c>
      <c r="B11280" t="s">
        <v>80</v>
      </c>
      <c r="C11280" t="s">
        <v>11656</v>
      </c>
      <c r="D11280">
        <v>0</v>
      </c>
      <c r="E11280">
        <v>248</v>
      </c>
    </row>
    <row r="11281" spans="1:5" hidden="1" x14ac:dyDescent="0.25">
      <c r="A11281">
        <v>1876</v>
      </c>
      <c r="B11281" t="s">
        <v>57</v>
      </c>
      <c r="C11281" t="s">
        <v>11657</v>
      </c>
      <c r="D11281">
        <v>0</v>
      </c>
      <c r="E11281">
        <v>249</v>
      </c>
    </row>
    <row r="11282" spans="1:5" hidden="1" x14ac:dyDescent="0.25">
      <c r="A11282">
        <v>952</v>
      </c>
      <c r="B11282" t="s">
        <v>8942</v>
      </c>
      <c r="C11282" t="s">
        <v>11658</v>
      </c>
      <c r="D11282">
        <v>0</v>
      </c>
      <c r="E11282">
        <v>249</v>
      </c>
    </row>
    <row r="11283" spans="1:5" hidden="1" x14ac:dyDescent="0.25">
      <c r="A11283">
        <v>2176</v>
      </c>
      <c r="B11283" t="s">
        <v>66</v>
      </c>
      <c r="C11283" t="s">
        <v>11659</v>
      </c>
      <c r="D11283">
        <v>0</v>
      </c>
      <c r="E11283">
        <v>249</v>
      </c>
    </row>
    <row r="11284" spans="1:5" hidden="1" x14ac:dyDescent="0.25">
      <c r="A11284">
        <v>548</v>
      </c>
      <c r="B11284" t="s">
        <v>99</v>
      </c>
      <c r="C11284" t="s">
        <v>11660</v>
      </c>
      <c r="D11284">
        <v>0</v>
      </c>
      <c r="E11284">
        <v>249</v>
      </c>
    </row>
    <row r="11285" spans="1:5" hidden="1" x14ac:dyDescent="0.25">
      <c r="A11285">
        <v>301</v>
      </c>
      <c r="B11285" t="s">
        <v>1630</v>
      </c>
      <c r="C11285" t="s">
        <v>11661</v>
      </c>
      <c r="D11285">
        <v>0</v>
      </c>
      <c r="E11285">
        <v>249</v>
      </c>
    </row>
    <row r="11286" spans="1:5" hidden="1" x14ac:dyDescent="0.25">
      <c r="A11286">
        <v>1535</v>
      </c>
      <c r="B11286" t="s">
        <v>2439</v>
      </c>
      <c r="C11286" t="s">
        <v>11662</v>
      </c>
      <c r="D11286">
        <v>0</v>
      </c>
      <c r="E11286">
        <v>249</v>
      </c>
    </row>
    <row r="11287" spans="1:5" hidden="1" x14ac:dyDescent="0.25">
      <c r="A11287">
        <v>1111</v>
      </c>
      <c r="B11287" t="s">
        <v>30</v>
      </c>
      <c r="C11287" t="s">
        <v>11663</v>
      </c>
      <c r="D11287">
        <v>0</v>
      </c>
      <c r="E11287">
        <v>249</v>
      </c>
    </row>
    <row r="11288" spans="1:5" hidden="1" x14ac:dyDescent="0.25">
      <c r="A11288">
        <v>96</v>
      </c>
      <c r="B11288" t="s">
        <v>310</v>
      </c>
      <c r="C11288" t="s">
        <v>11664</v>
      </c>
      <c r="D11288">
        <v>0</v>
      </c>
      <c r="E11288">
        <v>249</v>
      </c>
    </row>
    <row r="11289" spans="1:5" hidden="1" x14ac:dyDescent="0.25">
      <c r="A11289">
        <v>1669</v>
      </c>
      <c r="B11289" t="s">
        <v>176</v>
      </c>
      <c r="C11289" t="s">
        <v>11665</v>
      </c>
      <c r="D11289">
        <v>0</v>
      </c>
      <c r="E11289">
        <v>249</v>
      </c>
    </row>
    <row r="11290" spans="1:5" hidden="1" x14ac:dyDescent="0.25">
      <c r="A11290">
        <v>1669</v>
      </c>
      <c r="B11290" t="s">
        <v>176</v>
      </c>
      <c r="C11290" t="s">
        <v>11666</v>
      </c>
      <c r="D11290">
        <v>0</v>
      </c>
      <c r="E11290">
        <v>250</v>
      </c>
    </row>
    <row r="11291" spans="1:5" hidden="1" x14ac:dyDescent="0.25">
      <c r="A11291">
        <v>1738</v>
      </c>
      <c r="B11291" t="s">
        <v>21</v>
      </c>
      <c r="C11291" t="s">
        <v>11667</v>
      </c>
      <c r="D11291">
        <v>0</v>
      </c>
      <c r="E11291">
        <v>250</v>
      </c>
    </row>
    <row r="11292" spans="1:5" hidden="1" x14ac:dyDescent="0.25">
      <c r="A11292">
        <v>57</v>
      </c>
      <c r="B11292" t="s">
        <v>406</v>
      </c>
      <c r="C11292" t="s">
        <v>11668</v>
      </c>
      <c r="D11292">
        <v>0</v>
      </c>
      <c r="E11292">
        <v>250</v>
      </c>
    </row>
    <row r="11293" spans="1:5" hidden="1" x14ac:dyDescent="0.25">
      <c r="A11293">
        <v>1237</v>
      </c>
      <c r="B11293" t="s">
        <v>15</v>
      </c>
      <c r="C11293" t="s">
        <v>11669</v>
      </c>
      <c r="D11293">
        <v>0</v>
      </c>
      <c r="E11293">
        <v>250</v>
      </c>
    </row>
    <row r="11294" spans="1:5" hidden="1" x14ac:dyDescent="0.25">
      <c r="A11294">
        <v>1098</v>
      </c>
      <c r="B11294" t="s">
        <v>502</v>
      </c>
      <c r="C11294" t="s">
        <v>11670</v>
      </c>
      <c r="D11294">
        <v>0</v>
      </c>
      <c r="E11294">
        <v>250</v>
      </c>
    </row>
    <row r="11295" spans="1:5" hidden="1" x14ac:dyDescent="0.25">
      <c r="A11295">
        <v>1875</v>
      </c>
      <c r="B11295" t="s">
        <v>107</v>
      </c>
      <c r="C11295" t="s">
        <v>11671</v>
      </c>
      <c r="D11295">
        <v>0</v>
      </c>
      <c r="E11295">
        <v>250</v>
      </c>
    </row>
    <row r="11296" spans="1:5" hidden="1" x14ac:dyDescent="0.25">
      <c r="A11296">
        <v>414</v>
      </c>
      <c r="B11296" t="s">
        <v>49</v>
      </c>
      <c r="C11296" t="s">
        <v>11672</v>
      </c>
      <c r="D11296">
        <v>0</v>
      </c>
      <c r="E11296">
        <v>250</v>
      </c>
    </row>
    <row r="11297" spans="1:5" hidden="1" x14ac:dyDescent="0.25">
      <c r="A11297">
        <v>1111</v>
      </c>
      <c r="B11297" t="s">
        <v>30</v>
      </c>
      <c r="C11297" t="s">
        <v>11673</v>
      </c>
      <c r="D11297">
        <v>0</v>
      </c>
      <c r="E11297">
        <v>250</v>
      </c>
    </row>
    <row r="11298" spans="1:5" hidden="1" x14ac:dyDescent="0.25">
      <c r="A11298">
        <v>1111</v>
      </c>
      <c r="B11298" t="s">
        <v>30</v>
      </c>
      <c r="C11298" t="s">
        <v>11674</v>
      </c>
      <c r="D11298">
        <v>0</v>
      </c>
      <c r="E11298">
        <v>250</v>
      </c>
    </row>
    <row r="11299" spans="1:5" hidden="1" x14ac:dyDescent="0.25">
      <c r="A11299">
        <v>2185</v>
      </c>
      <c r="B11299" t="s">
        <v>510</v>
      </c>
      <c r="C11299" t="s">
        <v>11675</v>
      </c>
      <c r="D11299">
        <v>0</v>
      </c>
      <c r="E11299">
        <v>250</v>
      </c>
    </row>
    <row r="11300" spans="1:5" hidden="1" x14ac:dyDescent="0.25">
      <c r="A11300">
        <v>1995</v>
      </c>
      <c r="B11300" t="s">
        <v>213</v>
      </c>
      <c r="C11300" t="s">
        <v>11676</v>
      </c>
      <c r="D11300">
        <v>0</v>
      </c>
      <c r="E11300">
        <v>250</v>
      </c>
    </row>
    <row r="11301" spans="1:5" hidden="1" x14ac:dyDescent="0.25">
      <c r="A11301">
        <v>673</v>
      </c>
      <c r="B11301" t="s">
        <v>172</v>
      </c>
      <c r="C11301" t="s">
        <v>11677</v>
      </c>
      <c r="D11301">
        <v>0</v>
      </c>
      <c r="E11301">
        <v>251</v>
      </c>
    </row>
    <row r="11302" spans="1:5" hidden="1" x14ac:dyDescent="0.25">
      <c r="A11302">
        <v>760</v>
      </c>
      <c r="B11302" t="s">
        <v>5387</v>
      </c>
      <c r="C11302" t="s">
        <v>11678</v>
      </c>
      <c r="D11302">
        <v>0</v>
      </c>
      <c r="E11302">
        <v>251</v>
      </c>
    </row>
    <row r="11303" spans="1:5" hidden="1" x14ac:dyDescent="0.25">
      <c r="A11303">
        <v>2115</v>
      </c>
      <c r="B11303" t="s">
        <v>35</v>
      </c>
      <c r="C11303" t="s">
        <v>11679</v>
      </c>
      <c r="D11303">
        <v>0</v>
      </c>
      <c r="E11303">
        <v>251</v>
      </c>
    </row>
    <row r="11304" spans="1:5" hidden="1" x14ac:dyDescent="0.25">
      <c r="A11304">
        <v>1237</v>
      </c>
      <c r="B11304" t="s">
        <v>15</v>
      </c>
      <c r="C11304" t="s">
        <v>11680</v>
      </c>
      <c r="D11304">
        <v>0</v>
      </c>
      <c r="E11304">
        <v>251</v>
      </c>
    </row>
    <row r="11305" spans="1:5" hidden="1" x14ac:dyDescent="0.25">
      <c r="A11305">
        <v>2294</v>
      </c>
      <c r="B11305" t="s">
        <v>71</v>
      </c>
      <c r="C11305" t="s">
        <v>11681</v>
      </c>
      <c r="D11305">
        <v>0</v>
      </c>
      <c r="E11305">
        <v>251</v>
      </c>
    </row>
    <row r="11306" spans="1:5" hidden="1" x14ac:dyDescent="0.25">
      <c r="A11306">
        <v>1080</v>
      </c>
      <c r="B11306" t="s">
        <v>1008</v>
      </c>
      <c r="C11306" t="s">
        <v>11682</v>
      </c>
      <c r="D11306">
        <v>0</v>
      </c>
      <c r="E11306">
        <v>251</v>
      </c>
    </row>
    <row r="11307" spans="1:5" hidden="1" x14ac:dyDescent="0.25">
      <c r="A11307">
        <v>2189</v>
      </c>
      <c r="B11307" t="s">
        <v>37</v>
      </c>
      <c r="C11307" t="s">
        <v>11683</v>
      </c>
      <c r="D11307">
        <v>0</v>
      </c>
      <c r="E11307">
        <v>251</v>
      </c>
    </row>
    <row r="11308" spans="1:5" hidden="1" x14ac:dyDescent="0.25">
      <c r="A11308">
        <v>1894</v>
      </c>
      <c r="B11308" t="s">
        <v>286</v>
      </c>
      <c r="C11308" t="s">
        <v>11684</v>
      </c>
      <c r="D11308">
        <v>0</v>
      </c>
      <c r="E11308">
        <v>251</v>
      </c>
    </row>
    <row r="11309" spans="1:5" hidden="1" x14ac:dyDescent="0.25">
      <c r="A11309">
        <v>1046</v>
      </c>
      <c r="B11309" t="s">
        <v>136</v>
      </c>
      <c r="C11309" t="s">
        <v>11685</v>
      </c>
      <c r="D11309">
        <v>0</v>
      </c>
      <c r="E11309">
        <v>251</v>
      </c>
    </row>
    <row r="11310" spans="1:5" hidden="1" x14ac:dyDescent="0.25">
      <c r="A11310">
        <v>1575</v>
      </c>
      <c r="B11310" t="s">
        <v>19</v>
      </c>
      <c r="C11310" t="s">
        <v>11686</v>
      </c>
      <c r="D11310">
        <v>0</v>
      </c>
      <c r="E11310">
        <v>251</v>
      </c>
    </row>
    <row r="11311" spans="1:5" hidden="1" x14ac:dyDescent="0.25">
      <c r="A11311">
        <v>2176</v>
      </c>
      <c r="B11311" t="s">
        <v>66</v>
      </c>
      <c r="C11311" t="s">
        <v>11687</v>
      </c>
      <c r="D11311">
        <v>0</v>
      </c>
      <c r="E11311">
        <v>251</v>
      </c>
    </row>
    <row r="11312" spans="1:5" hidden="1" x14ac:dyDescent="0.25">
      <c r="A11312">
        <v>2288</v>
      </c>
      <c r="B11312" t="s">
        <v>3102</v>
      </c>
      <c r="C11312" t="s">
        <v>11688</v>
      </c>
      <c r="D11312">
        <v>0</v>
      </c>
      <c r="E11312">
        <v>251</v>
      </c>
    </row>
    <row r="11313" spans="1:5" hidden="1" x14ac:dyDescent="0.25">
      <c r="A11313">
        <v>1919</v>
      </c>
      <c r="B11313" t="s">
        <v>1271</v>
      </c>
      <c r="C11313" t="s">
        <v>11689</v>
      </c>
      <c r="D11313">
        <v>0</v>
      </c>
      <c r="E11313">
        <v>251</v>
      </c>
    </row>
    <row r="11314" spans="1:5" hidden="1" x14ac:dyDescent="0.25">
      <c r="A11314">
        <v>1228</v>
      </c>
      <c r="B11314" t="s">
        <v>1599</v>
      </c>
      <c r="C11314" t="s">
        <v>11690</v>
      </c>
      <c r="D11314">
        <v>0</v>
      </c>
      <c r="E11314">
        <v>251</v>
      </c>
    </row>
    <row r="11315" spans="1:5" hidden="1" x14ac:dyDescent="0.25">
      <c r="A11315">
        <v>1111</v>
      </c>
      <c r="B11315" t="s">
        <v>30</v>
      </c>
      <c r="C11315" t="s">
        <v>11691</v>
      </c>
      <c r="D11315">
        <v>0</v>
      </c>
      <c r="E11315">
        <v>251</v>
      </c>
    </row>
    <row r="11316" spans="1:5" hidden="1" x14ac:dyDescent="0.25">
      <c r="A11316">
        <v>1009</v>
      </c>
      <c r="B11316" t="s">
        <v>116</v>
      </c>
      <c r="C11316" t="s">
        <v>11692</v>
      </c>
      <c r="D11316">
        <v>0</v>
      </c>
      <c r="E11316">
        <v>251</v>
      </c>
    </row>
    <row r="11317" spans="1:5" hidden="1" x14ac:dyDescent="0.25">
      <c r="A11317">
        <v>1111</v>
      </c>
      <c r="B11317" t="s">
        <v>30</v>
      </c>
      <c r="C11317" t="s">
        <v>11693</v>
      </c>
      <c r="D11317">
        <v>0</v>
      </c>
      <c r="E11317">
        <v>252</v>
      </c>
    </row>
    <row r="11318" spans="1:5" hidden="1" x14ac:dyDescent="0.25">
      <c r="A11318">
        <v>1098</v>
      </c>
      <c r="B11318" t="s">
        <v>502</v>
      </c>
      <c r="C11318" t="s">
        <v>11694</v>
      </c>
      <c r="D11318">
        <v>0</v>
      </c>
      <c r="E11318">
        <v>252</v>
      </c>
    </row>
    <row r="11319" spans="1:5" hidden="1" x14ac:dyDescent="0.25">
      <c r="A11319">
        <v>1505</v>
      </c>
      <c r="B11319" t="s">
        <v>224</v>
      </c>
      <c r="C11319" t="s">
        <v>11695</v>
      </c>
      <c r="D11319">
        <v>0</v>
      </c>
      <c r="E11319">
        <v>252</v>
      </c>
    </row>
    <row r="11320" spans="1:5" hidden="1" x14ac:dyDescent="0.25">
      <c r="A11320">
        <v>2149</v>
      </c>
      <c r="B11320" t="s">
        <v>154</v>
      </c>
      <c r="C11320" t="s">
        <v>11696</v>
      </c>
      <c r="D11320">
        <v>0</v>
      </c>
      <c r="E11320">
        <v>252</v>
      </c>
    </row>
    <row r="11321" spans="1:5" hidden="1" x14ac:dyDescent="0.25">
      <c r="A11321">
        <v>1379</v>
      </c>
      <c r="B11321" t="s">
        <v>1291</v>
      </c>
      <c r="C11321" t="s">
        <v>11697</v>
      </c>
      <c r="D11321">
        <v>0</v>
      </c>
      <c r="E11321">
        <v>252</v>
      </c>
    </row>
    <row r="11322" spans="1:5" hidden="1" x14ac:dyDescent="0.25">
      <c r="A11322">
        <v>1977</v>
      </c>
      <c r="B11322" t="s">
        <v>2477</v>
      </c>
      <c r="C11322" t="s">
        <v>11698</v>
      </c>
      <c r="D11322">
        <v>0</v>
      </c>
      <c r="E11322">
        <v>252</v>
      </c>
    </row>
    <row r="11323" spans="1:5" hidden="1" x14ac:dyDescent="0.25">
      <c r="A11323">
        <v>797</v>
      </c>
      <c r="B11323" t="s">
        <v>631</v>
      </c>
      <c r="C11323" t="s">
        <v>11699</v>
      </c>
      <c r="D11323">
        <v>0</v>
      </c>
      <c r="E11323">
        <v>252</v>
      </c>
    </row>
    <row r="11324" spans="1:5" hidden="1" x14ac:dyDescent="0.25">
      <c r="A11324">
        <v>2299</v>
      </c>
      <c r="B11324" t="s">
        <v>338</v>
      </c>
      <c r="C11324" t="s">
        <v>11700</v>
      </c>
      <c r="D11324">
        <v>0</v>
      </c>
      <c r="E11324">
        <v>252</v>
      </c>
    </row>
    <row r="11325" spans="1:5" hidden="1" x14ac:dyDescent="0.25">
      <c r="A11325">
        <v>1505</v>
      </c>
      <c r="B11325" t="s">
        <v>224</v>
      </c>
      <c r="C11325" t="s">
        <v>11701</v>
      </c>
      <c r="D11325">
        <v>0</v>
      </c>
      <c r="E11325">
        <v>252</v>
      </c>
    </row>
    <row r="11326" spans="1:5" hidden="1" x14ac:dyDescent="0.25">
      <c r="A11326">
        <v>1695</v>
      </c>
      <c r="B11326" t="s">
        <v>25</v>
      </c>
      <c r="C11326" t="s">
        <v>11702</v>
      </c>
      <c r="D11326">
        <v>0</v>
      </c>
      <c r="E11326">
        <v>252</v>
      </c>
    </row>
    <row r="11327" spans="1:5" hidden="1" x14ac:dyDescent="0.25">
      <c r="A11327">
        <v>2294</v>
      </c>
      <c r="B11327" t="s">
        <v>71</v>
      </c>
      <c r="C11327" t="s">
        <v>11703</v>
      </c>
      <c r="D11327">
        <v>0</v>
      </c>
      <c r="E11327">
        <v>252</v>
      </c>
    </row>
    <row r="11328" spans="1:5" hidden="1" x14ac:dyDescent="0.25">
      <c r="A11328">
        <v>2115</v>
      </c>
      <c r="B11328" t="s">
        <v>35</v>
      </c>
      <c r="C11328" t="s">
        <v>11704</v>
      </c>
      <c r="D11328">
        <v>0</v>
      </c>
      <c r="E11328">
        <v>253</v>
      </c>
    </row>
    <row r="11329" spans="1:5" hidden="1" x14ac:dyDescent="0.25">
      <c r="A11329">
        <v>2155</v>
      </c>
      <c r="B11329" t="s">
        <v>612</v>
      </c>
      <c r="C11329" t="s">
        <v>11705</v>
      </c>
      <c r="D11329">
        <v>0</v>
      </c>
      <c r="E11329">
        <v>253</v>
      </c>
    </row>
    <row r="11330" spans="1:5" hidden="1" x14ac:dyDescent="0.25">
      <c r="A11330">
        <v>2189</v>
      </c>
      <c r="B11330" t="s">
        <v>37</v>
      </c>
      <c r="C11330" t="s">
        <v>11706</v>
      </c>
      <c r="D11330">
        <v>0</v>
      </c>
      <c r="E11330">
        <v>253</v>
      </c>
    </row>
    <row r="11331" spans="1:5" hidden="1" x14ac:dyDescent="0.25">
      <c r="A11331">
        <v>1429</v>
      </c>
      <c r="B11331" t="s">
        <v>637</v>
      </c>
      <c r="C11331" t="s">
        <v>11707</v>
      </c>
      <c r="D11331">
        <v>0</v>
      </c>
      <c r="E11331">
        <v>253</v>
      </c>
    </row>
    <row r="11332" spans="1:5" hidden="1" x14ac:dyDescent="0.25">
      <c r="A11332">
        <v>1695</v>
      </c>
      <c r="B11332" t="s">
        <v>25</v>
      </c>
      <c r="C11332" t="s">
        <v>11708</v>
      </c>
      <c r="D11332">
        <v>0</v>
      </c>
      <c r="E11332">
        <v>253</v>
      </c>
    </row>
    <row r="11333" spans="1:5" hidden="1" x14ac:dyDescent="0.25">
      <c r="A11333">
        <v>1995</v>
      </c>
      <c r="B11333" t="s">
        <v>213</v>
      </c>
      <c r="C11333" t="s">
        <v>11709</v>
      </c>
      <c r="D11333">
        <v>0</v>
      </c>
      <c r="E11333">
        <v>253</v>
      </c>
    </row>
    <row r="11334" spans="1:5" hidden="1" x14ac:dyDescent="0.25">
      <c r="A11334">
        <v>2179</v>
      </c>
      <c r="B11334" t="s">
        <v>402</v>
      </c>
      <c r="C11334" t="s">
        <v>11710</v>
      </c>
      <c r="D11334">
        <v>0</v>
      </c>
      <c r="E11334">
        <v>253</v>
      </c>
    </row>
    <row r="11335" spans="1:5" hidden="1" x14ac:dyDescent="0.25">
      <c r="A11335">
        <v>1400</v>
      </c>
      <c r="B11335" t="s">
        <v>2868</v>
      </c>
      <c r="C11335" t="s">
        <v>11711</v>
      </c>
      <c r="D11335">
        <v>0</v>
      </c>
      <c r="E11335">
        <v>253</v>
      </c>
    </row>
    <row r="11336" spans="1:5" hidden="1" x14ac:dyDescent="0.25">
      <c r="A11336">
        <v>1894</v>
      </c>
      <c r="B11336" t="s">
        <v>286</v>
      </c>
      <c r="C11336" t="s">
        <v>11712</v>
      </c>
      <c r="D11336">
        <v>0</v>
      </c>
      <c r="E11336">
        <v>253</v>
      </c>
    </row>
    <row r="11337" spans="1:5" hidden="1" x14ac:dyDescent="0.25">
      <c r="A11337">
        <v>275</v>
      </c>
      <c r="B11337" t="s">
        <v>33</v>
      </c>
      <c r="C11337" t="s">
        <v>11713</v>
      </c>
      <c r="D11337">
        <v>0</v>
      </c>
      <c r="E11337">
        <v>254</v>
      </c>
    </row>
    <row r="11338" spans="1:5" hidden="1" x14ac:dyDescent="0.25">
      <c r="A11338">
        <v>1505</v>
      </c>
      <c r="B11338" t="s">
        <v>224</v>
      </c>
      <c r="C11338" t="s">
        <v>11714</v>
      </c>
      <c r="D11338">
        <v>0</v>
      </c>
      <c r="E11338">
        <v>254</v>
      </c>
    </row>
    <row r="11339" spans="1:5" hidden="1" x14ac:dyDescent="0.25">
      <c r="A11339">
        <v>2115</v>
      </c>
      <c r="B11339" t="s">
        <v>35</v>
      </c>
      <c r="C11339" t="s">
        <v>11715</v>
      </c>
      <c r="D11339">
        <v>0</v>
      </c>
      <c r="E11339">
        <v>254</v>
      </c>
    </row>
    <row r="11340" spans="1:5" hidden="1" x14ac:dyDescent="0.25">
      <c r="A11340">
        <v>1871</v>
      </c>
      <c r="B11340" t="s">
        <v>373</v>
      </c>
      <c r="C11340" t="s">
        <v>11716</v>
      </c>
      <c r="D11340">
        <v>0</v>
      </c>
      <c r="E11340">
        <v>254</v>
      </c>
    </row>
    <row r="11341" spans="1:5" hidden="1" x14ac:dyDescent="0.25">
      <c r="A11341">
        <v>1393</v>
      </c>
      <c r="B11341" t="s">
        <v>699</v>
      </c>
      <c r="C11341" t="s">
        <v>11717</v>
      </c>
      <c r="D11341">
        <v>0</v>
      </c>
      <c r="E11341">
        <v>254</v>
      </c>
    </row>
    <row r="11342" spans="1:5" hidden="1" x14ac:dyDescent="0.25">
      <c r="A11342">
        <v>1374</v>
      </c>
      <c r="B11342" t="s">
        <v>1593</v>
      </c>
      <c r="C11342" t="s">
        <v>11718</v>
      </c>
      <c r="D11342">
        <v>0</v>
      </c>
      <c r="E11342">
        <v>254</v>
      </c>
    </row>
    <row r="11343" spans="1:5" hidden="1" x14ac:dyDescent="0.25">
      <c r="A11343">
        <v>1267</v>
      </c>
      <c r="B11343" t="s">
        <v>1206</v>
      </c>
      <c r="C11343" t="s">
        <v>11719</v>
      </c>
      <c r="D11343">
        <v>0</v>
      </c>
      <c r="E11343">
        <v>254</v>
      </c>
    </row>
    <row r="11344" spans="1:5" hidden="1" x14ac:dyDescent="0.25">
      <c r="A11344">
        <v>2115</v>
      </c>
      <c r="B11344" t="s">
        <v>35</v>
      </c>
      <c r="C11344" t="s">
        <v>11720</v>
      </c>
      <c r="D11344">
        <v>0</v>
      </c>
      <c r="E11344">
        <v>254</v>
      </c>
    </row>
    <row r="11345" spans="1:5" hidden="1" x14ac:dyDescent="0.25">
      <c r="A11345">
        <v>2126</v>
      </c>
      <c r="B11345" t="s">
        <v>3247</v>
      </c>
      <c r="C11345" t="s">
        <v>11721</v>
      </c>
      <c r="D11345">
        <v>0</v>
      </c>
      <c r="E11345">
        <v>255</v>
      </c>
    </row>
    <row r="11346" spans="1:5" hidden="1" x14ac:dyDescent="0.25">
      <c r="A11346">
        <v>1962</v>
      </c>
      <c r="B11346" t="s">
        <v>235</v>
      </c>
      <c r="C11346" t="s">
        <v>11722</v>
      </c>
      <c r="D11346">
        <v>0</v>
      </c>
      <c r="E11346">
        <v>255</v>
      </c>
    </row>
    <row r="11347" spans="1:5" hidden="1" x14ac:dyDescent="0.25">
      <c r="A11347">
        <v>2176</v>
      </c>
      <c r="B11347" t="s">
        <v>66</v>
      </c>
      <c r="C11347" t="s">
        <v>11723</v>
      </c>
      <c r="D11347">
        <v>0</v>
      </c>
      <c r="E11347">
        <v>255</v>
      </c>
    </row>
    <row r="11348" spans="1:5" hidden="1" x14ac:dyDescent="0.25">
      <c r="A11348">
        <v>1669</v>
      </c>
      <c r="B11348" t="s">
        <v>176</v>
      </c>
      <c r="C11348" t="s">
        <v>11724</v>
      </c>
      <c r="D11348">
        <v>0</v>
      </c>
      <c r="E11348">
        <v>255</v>
      </c>
    </row>
    <row r="11349" spans="1:5" hidden="1" x14ac:dyDescent="0.25">
      <c r="A11349">
        <v>2305</v>
      </c>
      <c r="B11349" t="s">
        <v>23</v>
      </c>
      <c r="C11349" t="s">
        <v>11725</v>
      </c>
      <c r="D11349">
        <v>0</v>
      </c>
      <c r="E11349">
        <v>255</v>
      </c>
    </row>
    <row r="11350" spans="1:5" hidden="1" x14ac:dyDescent="0.25">
      <c r="A11350">
        <v>1968</v>
      </c>
      <c r="B11350" t="s">
        <v>849</v>
      </c>
      <c r="C11350" t="s">
        <v>11726</v>
      </c>
      <c r="D11350">
        <v>0</v>
      </c>
      <c r="E11350">
        <v>255</v>
      </c>
    </row>
    <row r="11351" spans="1:5" hidden="1" x14ac:dyDescent="0.25">
      <c r="A11351">
        <v>1355</v>
      </c>
      <c r="B11351" t="s">
        <v>449</v>
      </c>
      <c r="C11351" t="s">
        <v>11727</v>
      </c>
      <c r="D11351">
        <v>0</v>
      </c>
      <c r="E11351">
        <v>255</v>
      </c>
    </row>
    <row r="11352" spans="1:5" hidden="1" x14ac:dyDescent="0.25">
      <c r="A11352">
        <v>1046</v>
      </c>
      <c r="B11352" t="s">
        <v>136</v>
      </c>
      <c r="C11352" t="s">
        <v>11728</v>
      </c>
      <c r="D11352">
        <v>0</v>
      </c>
      <c r="E11352">
        <v>255</v>
      </c>
    </row>
    <row r="11353" spans="1:5" hidden="1" x14ac:dyDescent="0.25">
      <c r="A11353">
        <v>2225</v>
      </c>
      <c r="B11353" t="s">
        <v>771</v>
      </c>
      <c r="C11353" t="s">
        <v>11729</v>
      </c>
      <c r="D11353">
        <v>0</v>
      </c>
      <c r="E11353">
        <v>255</v>
      </c>
    </row>
    <row r="11354" spans="1:5" hidden="1" x14ac:dyDescent="0.25">
      <c r="A11354">
        <v>1954</v>
      </c>
      <c r="B11354" t="s">
        <v>83</v>
      </c>
      <c r="C11354" t="s">
        <v>11730</v>
      </c>
      <c r="D11354">
        <v>0</v>
      </c>
      <c r="E11354">
        <v>255</v>
      </c>
    </row>
    <row r="11355" spans="1:5" hidden="1" x14ac:dyDescent="0.25">
      <c r="A11355">
        <v>958</v>
      </c>
      <c r="B11355" t="s">
        <v>1561</v>
      </c>
      <c r="C11355" t="s">
        <v>11731</v>
      </c>
      <c r="D11355">
        <v>0</v>
      </c>
      <c r="E11355">
        <v>255</v>
      </c>
    </row>
    <row r="11356" spans="1:5" hidden="1" x14ac:dyDescent="0.25">
      <c r="A11356">
        <v>1098</v>
      </c>
      <c r="B11356" t="s">
        <v>502</v>
      </c>
      <c r="C11356" t="s">
        <v>11732</v>
      </c>
      <c r="D11356">
        <v>0</v>
      </c>
      <c r="E11356">
        <v>255</v>
      </c>
    </row>
    <row r="11357" spans="1:5" hidden="1" x14ac:dyDescent="0.25">
      <c r="A11357">
        <v>1954</v>
      </c>
      <c r="B11357" t="s">
        <v>83</v>
      </c>
      <c r="C11357" t="s">
        <v>11733</v>
      </c>
      <c r="D11357">
        <v>0</v>
      </c>
      <c r="E11357">
        <v>256</v>
      </c>
    </row>
    <row r="11358" spans="1:5" hidden="1" x14ac:dyDescent="0.25">
      <c r="A11358">
        <v>586</v>
      </c>
      <c r="B11358" t="s">
        <v>902</v>
      </c>
      <c r="C11358" t="s">
        <v>11734</v>
      </c>
      <c r="D11358">
        <v>0</v>
      </c>
      <c r="E11358">
        <v>256</v>
      </c>
    </row>
    <row r="11359" spans="1:5" hidden="1" x14ac:dyDescent="0.25">
      <c r="A11359">
        <v>1453</v>
      </c>
      <c r="B11359" t="s">
        <v>2955</v>
      </c>
      <c r="C11359" t="s">
        <v>11735</v>
      </c>
      <c r="D11359">
        <v>0</v>
      </c>
      <c r="E11359">
        <v>256</v>
      </c>
    </row>
    <row r="11360" spans="1:5" hidden="1" x14ac:dyDescent="0.25">
      <c r="A11360">
        <v>929</v>
      </c>
      <c r="B11360" t="s">
        <v>325</v>
      </c>
      <c r="C11360" t="s">
        <v>11736</v>
      </c>
      <c r="D11360">
        <v>0</v>
      </c>
      <c r="E11360">
        <v>256</v>
      </c>
    </row>
    <row r="11361" spans="1:5" hidden="1" x14ac:dyDescent="0.25">
      <c r="A11361">
        <v>2289</v>
      </c>
      <c r="B11361" t="s">
        <v>471</v>
      </c>
      <c r="C11361" t="s">
        <v>11737</v>
      </c>
      <c r="D11361">
        <v>0</v>
      </c>
      <c r="E11361">
        <v>256</v>
      </c>
    </row>
    <row r="11362" spans="1:5" hidden="1" x14ac:dyDescent="0.25">
      <c r="A11362">
        <v>270</v>
      </c>
      <c r="B11362" t="s">
        <v>53</v>
      </c>
      <c r="C11362" t="s">
        <v>11738</v>
      </c>
      <c r="D11362">
        <v>0</v>
      </c>
      <c r="E11362">
        <v>256</v>
      </c>
    </row>
    <row r="11363" spans="1:5" hidden="1" x14ac:dyDescent="0.25">
      <c r="A11363">
        <v>1827</v>
      </c>
      <c r="B11363" t="s">
        <v>525</v>
      </c>
      <c r="C11363" t="s">
        <v>11739</v>
      </c>
      <c r="D11363">
        <v>0</v>
      </c>
      <c r="E11363">
        <v>257</v>
      </c>
    </row>
    <row r="11364" spans="1:5" hidden="1" x14ac:dyDescent="0.25">
      <c r="A11364">
        <v>673</v>
      </c>
      <c r="B11364" t="s">
        <v>172</v>
      </c>
      <c r="C11364" t="e">
        <f>-no entiendo - dijo el Bebe- ¿Qué Tiene que ver? -su padre es un donjuan - dijo Pluto- ¿No sabías? ¿No has visto cuando llega en las noches, cómo se limpia la boca con el pañuelo antes de entrar a su casa? -Sí - dijo Emilio- una vez lo vimos en la Herradura</f>
        <v>#NAME?</v>
      </c>
      <c r="D11364">
        <v>0</v>
      </c>
      <c r="E11364">
        <v>257</v>
      </c>
    </row>
    <row r="11365" spans="1:5" hidden="1" x14ac:dyDescent="0.25">
      <c r="A11365">
        <v>1063</v>
      </c>
      <c r="B11365" t="s">
        <v>11740</v>
      </c>
      <c r="C11365" t="s">
        <v>11741</v>
      </c>
      <c r="D11365">
        <v>0</v>
      </c>
      <c r="E11365">
        <v>257</v>
      </c>
    </row>
    <row r="11366" spans="1:5" hidden="1" x14ac:dyDescent="0.25">
      <c r="A11366">
        <v>1464</v>
      </c>
      <c r="B11366" t="s">
        <v>55</v>
      </c>
      <c r="C11366" t="s">
        <v>11742</v>
      </c>
      <c r="D11366">
        <v>0</v>
      </c>
      <c r="E11366">
        <v>257</v>
      </c>
    </row>
    <row r="11367" spans="1:5" hidden="1" x14ac:dyDescent="0.25">
      <c r="A11367">
        <v>1526</v>
      </c>
      <c r="B11367" t="s">
        <v>399</v>
      </c>
      <c r="C11367" t="s">
        <v>11743</v>
      </c>
      <c r="D11367">
        <v>0</v>
      </c>
      <c r="E11367">
        <v>257</v>
      </c>
    </row>
    <row r="11368" spans="1:5" hidden="1" x14ac:dyDescent="0.25">
      <c r="A11368">
        <v>2115</v>
      </c>
      <c r="B11368" t="s">
        <v>35</v>
      </c>
      <c r="C11368" t="s">
        <v>11744</v>
      </c>
      <c r="D11368">
        <v>0</v>
      </c>
      <c r="E11368">
        <v>257</v>
      </c>
    </row>
    <row r="11369" spans="1:5" hidden="1" x14ac:dyDescent="0.25">
      <c r="A11369">
        <v>414</v>
      </c>
      <c r="B11369" t="s">
        <v>49</v>
      </c>
      <c r="C11369" t="s">
        <v>11745</v>
      </c>
      <c r="D11369">
        <v>0</v>
      </c>
      <c r="E11369">
        <v>257</v>
      </c>
    </row>
    <row r="11370" spans="1:5" hidden="1" x14ac:dyDescent="0.25">
      <c r="A11370">
        <v>1959</v>
      </c>
      <c r="B11370" t="s">
        <v>545</v>
      </c>
      <c r="C11370" t="s">
        <v>11746</v>
      </c>
      <c r="D11370">
        <v>0</v>
      </c>
      <c r="E11370">
        <v>257</v>
      </c>
    </row>
    <row r="11371" spans="1:5" hidden="1" x14ac:dyDescent="0.25">
      <c r="A11371">
        <v>1046</v>
      </c>
      <c r="B11371" t="s">
        <v>136</v>
      </c>
      <c r="C11371" t="s">
        <v>11747</v>
      </c>
      <c r="D11371">
        <v>0</v>
      </c>
      <c r="E11371">
        <v>258</v>
      </c>
    </row>
    <row r="11372" spans="1:5" hidden="1" x14ac:dyDescent="0.25">
      <c r="A11372">
        <v>301</v>
      </c>
      <c r="B11372" t="s">
        <v>1630</v>
      </c>
      <c r="C11372" t="s">
        <v>11748</v>
      </c>
      <c r="D11372">
        <v>0</v>
      </c>
      <c r="E11372">
        <v>258</v>
      </c>
    </row>
    <row r="11373" spans="1:5" hidden="1" x14ac:dyDescent="0.25">
      <c r="A11373">
        <v>2218</v>
      </c>
      <c r="B11373" t="s">
        <v>350</v>
      </c>
      <c r="C11373" t="s">
        <v>11749</v>
      </c>
      <c r="D11373">
        <v>0</v>
      </c>
      <c r="E11373">
        <v>258</v>
      </c>
    </row>
    <row r="11374" spans="1:5" hidden="1" x14ac:dyDescent="0.25">
      <c r="A11374">
        <v>414</v>
      </c>
      <c r="B11374" t="s">
        <v>49</v>
      </c>
      <c r="C11374" t="s">
        <v>11750</v>
      </c>
      <c r="D11374">
        <v>0</v>
      </c>
      <c r="E11374">
        <v>258</v>
      </c>
    </row>
    <row r="11375" spans="1:5" hidden="1" x14ac:dyDescent="0.25">
      <c r="A11375">
        <v>834</v>
      </c>
      <c r="B11375" t="s">
        <v>996</v>
      </c>
      <c r="C11375" t="s">
        <v>11751</v>
      </c>
      <c r="D11375">
        <v>0</v>
      </c>
      <c r="E11375">
        <v>258</v>
      </c>
    </row>
    <row r="11376" spans="1:5" hidden="1" x14ac:dyDescent="0.25">
      <c r="A11376">
        <v>2127</v>
      </c>
      <c r="B11376" t="s">
        <v>697</v>
      </c>
      <c r="C11376" t="s">
        <v>11752</v>
      </c>
      <c r="D11376">
        <v>0</v>
      </c>
      <c r="E11376">
        <v>258</v>
      </c>
    </row>
    <row r="11377" spans="1:5" hidden="1" x14ac:dyDescent="0.25">
      <c r="A11377">
        <v>1111</v>
      </c>
      <c r="B11377" t="s">
        <v>30</v>
      </c>
      <c r="C11377" t="s">
        <v>11753</v>
      </c>
      <c r="D11377">
        <v>0</v>
      </c>
      <c r="E11377">
        <v>258</v>
      </c>
    </row>
    <row r="11378" spans="1:5" hidden="1" x14ac:dyDescent="0.25">
      <c r="A11378">
        <v>1558</v>
      </c>
      <c r="B11378" t="s">
        <v>6349</v>
      </c>
      <c r="C11378" t="s">
        <v>11754</v>
      </c>
      <c r="D11378">
        <v>0</v>
      </c>
      <c r="E11378">
        <v>258</v>
      </c>
    </row>
    <row r="11379" spans="1:5" hidden="1" x14ac:dyDescent="0.25">
      <c r="A11379">
        <v>2185</v>
      </c>
      <c r="B11379" t="s">
        <v>510</v>
      </c>
      <c r="C11379" t="s">
        <v>11755</v>
      </c>
      <c r="D11379">
        <v>0</v>
      </c>
      <c r="E11379">
        <v>259</v>
      </c>
    </row>
    <row r="11380" spans="1:5" hidden="1" x14ac:dyDescent="0.25">
      <c r="A11380">
        <v>1135</v>
      </c>
      <c r="B11380" t="s">
        <v>11188</v>
      </c>
      <c r="C11380" t="s">
        <v>11756</v>
      </c>
      <c r="D11380">
        <v>0</v>
      </c>
      <c r="E11380">
        <v>259</v>
      </c>
    </row>
    <row r="11381" spans="1:5" hidden="1" x14ac:dyDescent="0.25">
      <c r="A11381">
        <v>1828</v>
      </c>
      <c r="B11381" t="s">
        <v>4526</v>
      </c>
      <c r="C11381" t="s">
        <v>11757</v>
      </c>
      <c r="D11381">
        <v>0</v>
      </c>
      <c r="E11381">
        <v>259</v>
      </c>
    </row>
    <row r="11382" spans="1:5" hidden="1" x14ac:dyDescent="0.25">
      <c r="A11382">
        <v>1709</v>
      </c>
      <c r="B11382" t="s">
        <v>541</v>
      </c>
      <c r="C11382" t="s">
        <v>11758</v>
      </c>
      <c r="D11382">
        <v>0</v>
      </c>
      <c r="E11382">
        <v>259</v>
      </c>
    </row>
    <row r="11383" spans="1:5" hidden="1" x14ac:dyDescent="0.25">
      <c r="A11383">
        <v>84</v>
      </c>
      <c r="B11383" t="s">
        <v>4500</v>
      </c>
      <c r="C11383" t="s">
        <v>11759</v>
      </c>
      <c r="D11383">
        <v>0</v>
      </c>
      <c r="E11383">
        <v>259</v>
      </c>
    </row>
    <row r="11384" spans="1:5" hidden="1" x14ac:dyDescent="0.25">
      <c r="A11384">
        <v>513</v>
      </c>
      <c r="B11384" t="s">
        <v>61</v>
      </c>
      <c r="C11384" t="s">
        <v>11760</v>
      </c>
      <c r="D11384">
        <v>0</v>
      </c>
      <c r="E11384">
        <v>259</v>
      </c>
    </row>
    <row r="11385" spans="1:5" hidden="1" x14ac:dyDescent="0.25">
      <c r="A11385">
        <v>1778</v>
      </c>
      <c r="B11385" t="s">
        <v>1904</v>
      </c>
      <c r="C11385" t="s">
        <v>11761</v>
      </c>
      <c r="D11385">
        <v>0</v>
      </c>
      <c r="E11385">
        <v>259</v>
      </c>
    </row>
    <row r="11386" spans="1:5" hidden="1" x14ac:dyDescent="0.25">
      <c r="A11386">
        <v>2115</v>
      </c>
      <c r="B11386" t="s">
        <v>35</v>
      </c>
      <c r="C11386" t="s">
        <v>11762</v>
      </c>
      <c r="D11386">
        <v>0</v>
      </c>
      <c r="E11386">
        <v>259</v>
      </c>
    </row>
    <row r="11387" spans="1:5" hidden="1" x14ac:dyDescent="0.25">
      <c r="A11387">
        <v>932</v>
      </c>
      <c r="B11387" t="s">
        <v>2613</v>
      </c>
      <c r="C11387" t="s">
        <v>11763</v>
      </c>
      <c r="D11387">
        <v>0</v>
      </c>
      <c r="E11387">
        <v>259</v>
      </c>
    </row>
    <row r="11388" spans="1:5" hidden="1" x14ac:dyDescent="0.25">
      <c r="A11388">
        <v>1781</v>
      </c>
      <c r="B11388" t="s">
        <v>331</v>
      </c>
      <c r="C11388" t="s">
        <v>11764</v>
      </c>
      <c r="D11388">
        <v>0</v>
      </c>
      <c r="E11388">
        <v>260</v>
      </c>
    </row>
    <row r="11389" spans="1:5" hidden="1" x14ac:dyDescent="0.25">
      <c r="A11389">
        <v>685</v>
      </c>
      <c r="B11389" t="s">
        <v>10193</v>
      </c>
      <c r="C11389" t="s">
        <v>11765</v>
      </c>
      <c r="D11389">
        <v>0</v>
      </c>
      <c r="E11389">
        <v>260</v>
      </c>
    </row>
    <row r="11390" spans="1:5" hidden="1" x14ac:dyDescent="0.25">
      <c r="A11390">
        <v>153</v>
      </c>
      <c r="B11390" t="s">
        <v>523</v>
      </c>
      <c r="C11390" t="s">
        <v>11766</v>
      </c>
      <c r="D11390">
        <v>0</v>
      </c>
      <c r="E11390">
        <v>260</v>
      </c>
    </row>
    <row r="11391" spans="1:5" hidden="1" x14ac:dyDescent="0.25">
      <c r="A11391">
        <v>1804</v>
      </c>
      <c r="B11391" t="s">
        <v>115</v>
      </c>
      <c r="C11391" t="s">
        <v>11767</v>
      </c>
      <c r="D11391">
        <v>0</v>
      </c>
      <c r="E11391">
        <v>260</v>
      </c>
    </row>
    <row r="11392" spans="1:5" hidden="1" x14ac:dyDescent="0.25">
      <c r="A11392">
        <v>2115</v>
      </c>
      <c r="B11392" t="s">
        <v>35</v>
      </c>
      <c r="C11392" t="s">
        <v>11768</v>
      </c>
      <c r="D11392">
        <v>0</v>
      </c>
      <c r="E11392">
        <v>260</v>
      </c>
    </row>
    <row r="11393" spans="1:5" hidden="1" x14ac:dyDescent="0.25">
      <c r="A11393">
        <v>2146</v>
      </c>
      <c r="B11393" t="s">
        <v>3037</v>
      </c>
      <c r="C11393" t="s">
        <v>11769</v>
      </c>
      <c r="D11393">
        <v>0</v>
      </c>
      <c r="E11393">
        <v>260</v>
      </c>
    </row>
    <row r="11394" spans="1:5" hidden="1" x14ac:dyDescent="0.25">
      <c r="A11394">
        <v>1968</v>
      </c>
      <c r="B11394" t="s">
        <v>849</v>
      </c>
      <c r="C11394" t="s">
        <v>11770</v>
      </c>
      <c r="D11394">
        <v>0</v>
      </c>
      <c r="E11394">
        <v>260</v>
      </c>
    </row>
    <row r="11395" spans="1:5" hidden="1" x14ac:dyDescent="0.25">
      <c r="A11395">
        <v>1374</v>
      </c>
      <c r="B11395" t="s">
        <v>1593</v>
      </c>
      <c r="C11395" t="s">
        <v>11771</v>
      </c>
      <c r="D11395">
        <v>0</v>
      </c>
      <c r="E11395">
        <v>260</v>
      </c>
    </row>
    <row r="11396" spans="1:5" hidden="1" x14ac:dyDescent="0.25">
      <c r="A11396">
        <v>1695</v>
      </c>
      <c r="B11396" t="s">
        <v>25</v>
      </c>
      <c r="C11396" t="s">
        <v>11772</v>
      </c>
      <c r="D11396">
        <v>0</v>
      </c>
      <c r="E11396">
        <v>260</v>
      </c>
    </row>
    <row r="11397" spans="1:5" hidden="1" x14ac:dyDescent="0.25">
      <c r="A11397">
        <v>57</v>
      </c>
      <c r="B11397" t="s">
        <v>406</v>
      </c>
      <c r="C11397" t="s">
        <v>11773</v>
      </c>
      <c r="D11397">
        <v>0</v>
      </c>
      <c r="E11397">
        <v>260</v>
      </c>
    </row>
    <row r="11398" spans="1:5" hidden="1" x14ac:dyDescent="0.25">
      <c r="A11398">
        <v>513</v>
      </c>
      <c r="B11398" t="s">
        <v>61</v>
      </c>
      <c r="C11398" t="s">
        <v>11774</v>
      </c>
      <c r="D11398">
        <v>0</v>
      </c>
      <c r="E11398">
        <v>260</v>
      </c>
    </row>
    <row r="11399" spans="1:5" hidden="1" x14ac:dyDescent="0.25">
      <c r="A11399">
        <v>2300</v>
      </c>
      <c r="B11399" t="s">
        <v>2232</v>
      </c>
      <c r="C11399" t="s">
        <v>11775</v>
      </c>
      <c r="D11399">
        <v>0</v>
      </c>
      <c r="E11399">
        <v>260</v>
      </c>
    </row>
    <row r="11400" spans="1:5" hidden="1" x14ac:dyDescent="0.25">
      <c r="A11400">
        <v>2236</v>
      </c>
      <c r="B11400" t="s">
        <v>90</v>
      </c>
      <c r="C11400" t="s">
        <v>11776</v>
      </c>
      <c r="D11400">
        <v>0</v>
      </c>
      <c r="E11400">
        <v>260</v>
      </c>
    </row>
    <row r="11401" spans="1:5" hidden="1" x14ac:dyDescent="0.25">
      <c r="A11401">
        <v>1429</v>
      </c>
      <c r="B11401" t="s">
        <v>637</v>
      </c>
      <c r="C11401" t="s">
        <v>11777</v>
      </c>
      <c r="D11401">
        <v>0</v>
      </c>
      <c r="E11401">
        <v>261</v>
      </c>
    </row>
    <row r="11402" spans="1:5" hidden="1" x14ac:dyDescent="0.25">
      <c r="A11402">
        <v>1669</v>
      </c>
      <c r="B11402" t="s">
        <v>176</v>
      </c>
      <c r="C11402" t="s">
        <v>11778</v>
      </c>
      <c r="D11402">
        <v>0</v>
      </c>
      <c r="E11402">
        <v>261</v>
      </c>
    </row>
    <row r="11403" spans="1:5" hidden="1" x14ac:dyDescent="0.25">
      <c r="A11403">
        <v>1046</v>
      </c>
      <c r="B11403" t="s">
        <v>136</v>
      </c>
      <c r="C11403" t="s">
        <v>11779</v>
      </c>
      <c r="D11403">
        <v>0</v>
      </c>
      <c r="E11403">
        <v>261</v>
      </c>
    </row>
    <row r="11404" spans="1:5" hidden="1" x14ac:dyDescent="0.25">
      <c r="A11404">
        <v>1237</v>
      </c>
      <c r="B11404" t="s">
        <v>15</v>
      </c>
      <c r="C11404" t="s">
        <v>11780</v>
      </c>
      <c r="D11404">
        <v>0</v>
      </c>
      <c r="E11404">
        <v>261</v>
      </c>
    </row>
    <row r="11405" spans="1:5" hidden="1" x14ac:dyDescent="0.25">
      <c r="A11405">
        <v>770</v>
      </c>
      <c r="B11405" t="s">
        <v>2162</v>
      </c>
      <c r="C11405" t="s">
        <v>11781</v>
      </c>
      <c r="D11405">
        <v>0</v>
      </c>
      <c r="E11405">
        <v>261</v>
      </c>
    </row>
    <row r="11406" spans="1:5" hidden="1" x14ac:dyDescent="0.25">
      <c r="A11406">
        <v>1111</v>
      </c>
      <c r="B11406" t="s">
        <v>30</v>
      </c>
      <c r="C11406" t="s">
        <v>11782</v>
      </c>
      <c r="D11406">
        <v>0</v>
      </c>
      <c r="E11406">
        <v>261</v>
      </c>
    </row>
    <row r="11407" spans="1:5" hidden="1" x14ac:dyDescent="0.25">
      <c r="A11407">
        <v>1756</v>
      </c>
      <c r="B11407" t="s">
        <v>6230</v>
      </c>
      <c r="C11407" t="s">
        <v>11783</v>
      </c>
      <c r="D11407">
        <v>0</v>
      </c>
      <c r="E11407">
        <v>261</v>
      </c>
    </row>
    <row r="11408" spans="1:5" hidden="1" x14ac:dyDescent="0.25">
      <c r="A11408">
        <v>2209</v>
      </c>
      <c r="B11408" t="s">
        <v>101</v>
      </c>
      <c r="C11408" t="s">
        <v>11784</v>
      </c>
      <c r="D11408">
        <v>0</v>
      </c>
      <c r="E11408">
        <v>261</v>
      </c>
    </row>
    <row r="11409" spans="1:5" hidden="1" x14ac:dyDescent="0.25">
      <c r="A11409">
        <v>2335</v>
      </c>
      <c r="B11409" t="s">
        <v>4188</v>
      </c>
      <c r="C11409" t="s">
        <v>11785</v>
      </c>
      <c r="D11409">
        <v>0</v>
      </c>
      <c r="E11409">
        <v>262</v>
      </c>
    </row>
    <row r="11410" spans="1:5" hidden="1" x14ac:dyDescent="0.25">
      <c r="A11410">
        <v>2309</v>
      </c>
      <c r="B11410" t="s">
        <v>2404</v>
      </c>
      <c r="C11410" t="s">
        <v>11786</v>
      </c>
      <c r="D11410">
        <v>0</v>
      </c>
      <c r="E11410">
        <v>262</v>
      </c>
    </row>
    <row r="11411" spans="1:5" hidden="1" x14ac:dyDescent="0.25">
      <c r="A11411">
        <v>2220</v>
      </c>
      <c r="B11411" t="s">
        <v>360</v>
      </c>
      <c r="C11411" t="s">
        <v>11787</v>
      </c>
      <c r="D11411">
        <v>0</v>
      </c>
      <c r="E11411">
        <v>262</v>
      </c>
    </row>
    <row r="11412" spans="1:5" hidden="1" x14ac:dyDescent="0.25">
      <c r="A11412">
        <v>2294</v>
      </c>
      <c r="B11412" t="s">
        <v>71</v>
      </c>
      <c r="C11412" t="s">
        <v>11788</v>
      </c>
      <c r="D11412">
        <v>0</v>
      </c>
      <c r="E11412">
        <v>262</v>
      </c>
    </row>
    <row r="11413" spans="1:5" hidden="1" x14ac:dyDescent="0.25">
      <c r="A11413">
        <v>492</v>
      </c>
      <c r="B11413" t="s">
        <v>811</v>
      </c>
      <c r="C11413" t="s">
        <v>11789</v>
      </c>
      <c r="D11413">
        <v>0</v>
      </c>
      <c r="E11413">
        <v>262</v>
      </c>
    </row>
    <row r="11414" spans="1:5" hidden="1" x14ac:dyDescent="0.25">
      <c r="A11414">
        <v>797</v>
      </c>
      <c r="B11414" t="s">
        <v>631</v>
      </c>
      <c r="C11414" t="s">
        <v>11790</v>
      </c>
      <c r="D11414">
        <v>0</v>
      </c>
      <c r="E11414">
        <v>262</v>
      </c>
    </row>
    <row r="11415" spans="1:5" hidden="1" x14ac:dyDescent="0.25">
      <c r="A11415">
        <v>1954</v>
      </c>
      <c r="B11415" t="s">
        <v>83</v>
      </c>
      <c r="C11415" t="s">
        <v>11791</v>
      </c>
      <c r="D11415">
        <v>0</v>
      </c>
      <c r="E11415">
        <v>262</v>
      </c>
    </row>
    <row r="11416" spans="1:5" hidden="1" x14ac:dyDescent="0.25">
      <c r="A11416">
        <v>754</v>
      </c>
      <c r="B11416" t="s">
        <v>1242</v>
      </c>
      <c r="C11416" t="s">
        <v>11792</v>
      </c>
      <c r="D11416">
        <v>0</v>
      </c>
      <c r="E11416">
        <v>262</v>
      </c>
    </row>
    <row r="11417" spans="1:5" hidden="1" x14ac:dyDescent="0.25">
      <c r="A11417">
        <v>1111</v>
      </c>
      <c r="B11417" t="s">
        <v>30</v>
      </c>
      <c r="C11417" t="s">
        <v>11793</v>
      </c>
      <c r="D11417">
        <v>0</v>
      </c>
      <c r="E11417">
        <v>262</v>
      </c>
    </row>
    <row r="11418" spans="1:5" hidden="1" x14ac:dyDescent="0.25">
      <c r="A11418">
        <v>661</v>
      </c>
      <c r="B11418" t="s">
        <v>124</v>
      </c>
      <c r="C11418" t="s">
        <v>11794</v>
      </c>
      <c r="D11418">
        <v>0</v>
      </c>
      <c r="E11418">
        <v>262</v>
      </c>
    </row>
    <row r="11419" spans="1:5" hidden="1" x14ac:dyDescent="0.25">
      <c r="A11419">
        <v>1111</v>
      </c>
      <c r="B11419" t="s">
        <v>30</v>
      </c>
      <c r="C11419" t="s">
        <v>11795</v>
      </c>
      <c r="D11419">
        <v>0</v>
      </c>
      <c r="E11419">
        <v>262</v>
      </c>
    </row>
    <row r="11420" spans="1:5" hidden="1" x14ac:dyDescent="0.25">
      <c r="A11420">
        <v>1189</v>
      </c>
      <c r="B11420" t="s">
        <v>562</v>
      </c>
      <c r="C11420" t="s">
        <v>11796</v>
      </c>
      <c r="D11420">
        <v>0</v>
      </c>
      <c r="E11420">
        <v>262</v>
      </c>
    </row>
    <row r="11421" spans="1:5" hidden="1" x14ac:dyDescent="0.25">
      <c r="A11421">
        <v>73</v>
      </c>
      <c r="B11421" t="s">
        <v>9385</v>
      </c>
      <c r="C11421" t="s">
        <v>11797</v>
      </c>
      <c r="D11421">
        <v>0</v>
      </c>
      <c r="E11421">
        <v>263</v>
      </c>
    </row>
    <row r="11422" spans="1:5" hidden="1" x14ac:dyDescent="0.25">
      <c r="A11422">
        <v>288</v>
      </c>
      <c r="B11422" t="s">
        <v>262</v>
      </c>
      <c r="C11422" t="e">
        <f>-Debía haberle dicho y a lo mejor me daba un Consejo, ¿Tú crees que lo que voy a hacer es peor y que el único fregado seré yo? ¿Estoy seguro, Quién Está seguro? a mí no puedes engañarme, hijo de perra, He visto la cara que tienes, te juro que las vas a pagar caro</f>
        <v>#NAME?</v>
      </c>
      <c r="D11422">
        <v>0</v>
      </c>
      <c r="E11422">
        <v>263</v>
      </c>
    </row>
    <row r="11423" spans="1:5" hidden="1" x14ac:dyDescent="0.25">
      <c r="A11423">
        <v>1628</v>
      </c>
      <c r="B11423" t="s">
        <v>1683</v>
      </c>
      <c r="C11423" t="s">
        <v>11798</v>
      </c>
      <c r="D11423">
        <v>0</v>
      </c>
      <c r="E11423">
        <v>263</v>
      </c>
    </row>
    <row r="11424" spans="1:5" hidden="1" x14ac:dyDescent="0.25">
      <c r="A11424">
        <v>1105</v>
      </c>
      <c r="B11424" t="s">
        <v>1210</v>
      </c>
      <c r="C11424" t="s">
        <v>11799</v>
      </c>
      <c r="D11424">
        <v>0</v>
      </c>
      <c r="E11424">
        <v>263</v>
      </c>
    </row>
    <row r="11425" spans="1:5" hidden="1" x14ac:dyDescent="0.25">
      <c r="A11425">
        <v>2202</v>
      </c>
      <c r="B11425" t="s">
        <v>2838</v>
      </c>
      <c r="C11425" t="s">
        <v>11800</v>
      </c>
      <c r="D11425">
        <v>0</v>
      </c>
      <c r="E11425">
        <v>263</v>
      </c>
    </row>
    <row r="11426" spans="1:5" hidden="1" x14ac:dyDescent="0.25">
      <c r="A11426">
        <v>1237</v>
      </c>
      <c r="B11426" t="s">
        <v>15</v>
      </c>
      <c r="C11426" t="s">
        <v>11801</v>
      </c>
      <c r="D11426">
        <v>0</v>
      </c>
      <c r="E11426">
        <v>263</v>
      </c>
    </row>
    <row r="11427" spans="1:5" hidden="1" x14ac:dyDescent="0.25">
      <c r="A11427">
        <v>1111</v>
      </c>
      <c r="B11427" t="s">
        <v>30</v>
      </c>
      <c r="C11427" t="s">
        <v>11802</v>
      </c>
      <c r="D11427">
        <v>0</v>
      </c>
      <c r="E11427">
        <v>263</v>
      </c>
    </row>
    <row r="11428" spans="1:5" hidden="1" x14ac:dyDescent="0.25">
      <c r="A11428">
        <v>1111</v>
      </c>
      <c r="B11428" t="s">
        <v>30</v>
      </c>
      <c r="C11428" t="s">
        <v>11803</v>
      </c>
      <c r="D11428">
        <v>0</v>
      </c>
      <c r="E11428">
        <v>263</v>
      </c>
    </row>
    <row r="11429" spans="1:5" hidden="1" x14ac:dyDescent="0.25">
      <c r="A11429">
        <v>2230</v>
      </c>
      <c r="B11429" t="s">
        <v>4848</v>
      </c>
      <c r="C11429" t="s">
        <v>11804</v>
      </c>
      <c r="D11429">
        <v>0</v>
      </c>
      <c r="E11429">
        <v>263</v>
      </c>
    </row>
    <row r="11430" spans="1:5" hidden="1" x14ac:dyDescent="0.25">
      <c r="A11430">
        <v>96</v>
      </c>
      <c r="B11430" t="s">
        <v>310</v>
      </c>
      <c r="C11430" t="s">
        <v>11805</v>
      </c>
      <c r="D11430">
        <v>0</v>
      </c>
      <c r="E11430">
        <v>263</v>
      </c>
    </row>
    <row r="11431" spans="1:5" hidden="1" x14ac:dyDescent="0.25">
      <c r="A11431">
        <v>1044</v>
      </c>
      <c r="B11431" t="s">
        <v>2221</v>
      </c>
      <c r="C11431" t="s">
        <v>11806</v>
      </c>
      <c r="D11431">
        <v>0</v>
      </c>
      <c r="E11431">
        <v>263</v>
      </c>
    </row>
    <row r="11432" spans="1:5" hidden="1" x14ac:dyDescent="0.25">
      <c r="A11432">
        <v>1355</v>
      </c>
      <c r="B11432" t="s">
        <v>449</v>
      </c>
      <c r="C11432" t="s">
        <v>11807</v>
      </c>
      <c r="D11432">
        <v>0</v>
      </c>
      <c r="E11432">
        <v>264</v>
      </c>
    </row>
    <row r="11433" spans="1:5" hidden="1" x14ac:dyDescent="0.25">
      <c r="A11433">
        <v>1880</v>
      </c>
      <c r="B11433" t="s">
        <v>785</v>
      </c>
      <c r="C11433" t="s">
        <v>11808</v>
      </c>
      <c r="D11433">
        <v>0</v>
      </c>
      <c r="E11433">
        <v>264</v>
      </c>
    </row>
    <row r="11434" spans="1:5" hidden="1" x14ac:dyDescent="0.25">
      <c r="A11434">
        <v>1738</v>
      </c>
      <c r="B11434" t="s">
        <v>21</v>
      </c>
      <c r="C11434" t="s">
        <v>11809</v>
      </c>
      <c r="D11434">
        <v>0</v>
      </c>
      <c r="E11434">
        <v>264</v>
      </c>
    </row>
    <row r="11435" spans="1:5" hidden="1" x14ac:dyDescent="0.25">
      <c r="A11435">
        <v>293</v>
      </c>
      <c r="B11435" t="s">
        <v>313</v>
      </c>
      <c r="C11435" t="s">
        <v>11810</v>
      </c>
      <c r="D11435">
        <v>0</v>
      </c>
      <c r="E11435">
        <v>265</v>
      </c>
    </row>
    <row r="11436" spans="1:5" hidden="1" x14ac:dyDescent="0.25">
      <c r="A11436">
        <v>293</v>
      </c>
      <c r="B11436" t="s">
        <v>313</v>
      </c>
      <c r="C11436" t="s">
        <v>11811</v>
      </c>
      <c r="D11436">
        <v>0</v>
      </c>
      <c r="E11436">
        <v>265</v>
      </c>
    </row>
    <row r="11437" spans="1:5" hidden="1" x14ac:dyDescent="0.25">
      <c r="A11437">
        <v>2176</v>
      </c>
      <c r="B11437" t="s">
        <v>66</v>
      </c>
      <c r="C11437" t="s">
        <v>11812</v>
      </c>
      <c r="D11437">
        <v>0</v>
      </c>
      <c r="E11437">
        <v>265</v>
      </c>
    </row>
    <row r="11438" spans="1:5" hidden="1" x14ac:dyDescent="0.25">
      <c r="A11438">
        <v>511</v>
      </c>
      <c r="B11438" t="s">
        <v>239</v>
      </c>
      <c r="C11438" t="s">
        <v>11813</v>
      </c>
      <c r="D11438">
        <v>0</v>
      </c>
      <c r="E11438">
        <v>265</v>
      </c>
    </row>
    <row r="11439" spans="1:5" hidden="1" x14ac:dyDescent="0.25">
      <c r="A11439">
        <v>1237</v>
      </c>
      <c r="B11439" t="s">
        <v>15</v>
      </c>
      <c r="C11439" t="s">
        <v>11814</v>
      </c>
      <c r="D11439">
        <v>0</v>
      </c>
      <c r="E11439">
        <v>265</v>
      </c>
    </row>
    <row r="11440" spans="1:5" hidden="1" x14ac:dyDescent="0.25">
      <c r="A11440">
        <v>2176</v>
      </c>
      <c r="B11440" t="s">
        <v>66</v>
      </c>
      <c r="C11440" t="s">
        <v>11815</v>
      </c>
      <c r="D11440">
        <v>0</v>
      </c>
      <c r="E11440">
        <v>265</v>
      </c>
    </row>
    <row r="11441" spans="1:5" hidden="1" x14ac:dyDescent="0.25">
      <c r="A11441">
        <v>1111</v>
      </c>
      <c r="B11441" t="s">
        <v>30</v>
      </c>
      <c r="C11441" t="s">
        <v>11816</v>
      </c>
      <c r="D11441">
        <v>0</v>
      </c>
      <c r="E11441">
        <v>265</v>
      </c>
    </row>
    <row r="11442" spans="1:5" hidden="1" x14ac:dyDescent="0.25">
      <c r="A11442">
        <v>2219</v>
      </c>
      <c r="B11442" t="s">
        <v>396</v>
      </c>
      <c r="C11442" t="s">
        <v>11817</v>
      </c>
      <c r="D11442">
        <v>0</v>
      </c>
      <c r="E11442">
        <v>266</v>
      </c>
    </row>
    <row r="11443" spans="1:5" hidden="1" x14ac:dyDescent="0.25">
      <c r="A11443">
        <v>414</v>
      </c>
      <c r="B11443" t="s">
        <v>49</v>
      </c>
      <c r="C11443" t="s">
        <v>11818</v>
      </c>
      <c r="D11443">
        <v>0</v>
      </c>
      <c r="E11443">
        <v>266</v>
      </c>
    </row>
    <row r="11444" spans="1:5" hidden="1" x14ac:dyDescent="0.25">
      <c r="A11444">
        <v>2236</v>
      </c>
      <c r="B11444" t="s">
        <v>90</v>
      </c>
      <c r="C11444" t="s">
        <v>11819</v>
      </c>
      <c r="D11444">
        <v>0</v>
      </c>
      <c r="E11444">
        <v>266</v>
      </c>
    </row>
    <row r="11445" spans="1:5" hidden="1" x14ac:dyDescent="0.25">
      <c r="A11445">
        <v>587</v>
      </c>
      <c r="B11445" t="s">
        <v>289</v>
      </c>
      <c r="C11445" t="s">
        <v>11820</v>
      </c>
      <c r="D11445">
        <v>0</v>
      </c>
      <c r="E11445">
        <v>266</v>
      </c>
    </row>
    <row r="11446" spans="1:5" hidden="1" x14ac:dyDescent="0.25">
      <c r="A11446">
        <v>1355</v>
      </c>
      <c r="B11446" t="s">
        <v>449</v>
      </c>
      <c r="C11446" t="s">
        <v>11821</v>
      </c>
      <c r="D11446">
        <v>0</v>
      </c>
      <c r="E11446">
        <v>266</v>
      </c>
    </row>
    <row r="11447" spans="1:5" hidden="1" x14ac:dyDescent="0.25">
      <c r="A11447">
        <v>961</v>
      </c>
      <c r="B11447" t="s">
        <v>152</v>
      </c>
      <c r="C11447" t="s">
        <v>11822</v>
      </c>
      <c r="D11447">
        <v>0</v>
      </c>
      <c r="E11447">
        <v>266</v>
      </c>
    </row>
    <row r="11448" spans="1:5" hidden="1" x14ac:dyDescent="0.25">
      <c r="A11448">
        <v>2226</v>
      </c>
      <c r="B11448" t="s">
        <v>2444</v>
      </c>
      <c r="C11448" t="s">
        <v>11823</v>
      </c>
      <c r="D11448">
        <v>0</v>
      </c>
      <c r="E11448">
        <v>266</v>
      </c>
    </row>
    <row r="11449" spans="1:5" hidden="1" x14ac:dyDescent="0.25">
      <c r="A11449">
        <v>1871</v>
      </c>
      <c r="B11449" t="s">
        <v>373</v>
      </c>
      <c r="C11449" t="s">
        <v>11824</v>
      </c>
      <c r="D11449">
        <v>0</v>
      </c>
      <c r="E11449">
        <v>266</v>
      </c>
    </row>
    <row r="11450" spans="1:5" hidden="1" x14ac:dyDescent="0.25">
      <c r="A11450">
        <v>2294</v>
      </c>
      <c r="B11450" t="s">
        <v>71</v>
      </c>
      <c r="C11450" t="s">
        <v>11825</v>
      </c>
      <c r="D11450">
        <v>0</v>
      </c>
      <c r="E11450">
        <v>266</v>
      </c>
    </row>
    <row r="11451" spans="1:5" hidden="1" x14ac:dyDescent="0.25">
      <c r="A11451">
        <v>376</v>
      </c>
      <c r="B11451" t="s">
        <v>11826</v>
      </c>
      <c r="C11451" t="s">
        <v>11827</v>
      </c>
      <c r="D11451">
        <v>0</v>
      </c>
      <c r="E11451">
        <v>267</v>
      </c>
    </row>
    <row r="11452" spans="1:5" hidden="1" x14ac:dyDescent="0.25">
      <c r="A11452">
        <v>152</v>
      </c>
      <c r="B11452" t="s">
        <v>1294</v>
      </c>
      <c r="C11452" t="s">
        <v>11828</v>
      </c>
      <c r="D11452">
        <v>0</v>
      </c>
      <c r="E11452">
        <v>267</v>
      </c>
    </row>
    <row r="11453" spans="1:5" hidden="1" x14ac:dyDescent="0.25">
      <c r="A11453">
        <v>2176</v>
      </c>
      <c r="B11453" t="s">
        <v>66</v>
      </c>
      <c r="C11453" t="s">
        <v>11829</v>
      </c>
      <c r="D11453">
        <v>0</v>
      </c>
      <c r="E11453">
        <v>267</v>
      </c>
    </row>
    <row r="11454" spans="1:5" hidden="1" x14ac:dyDescent="0.25">
      <c r="A11454">
        <v>382</v>
      </c>
      <c r="B11454" t="s">
        <v>9</v>
      </c>
      <c r="C11454" t="s">
        <v>11830</v>
      </c>
      <c r="D11454">
        <v>0</v>
      </c>
      <c r="E11454">
        <v>268</v>
      </c>
    </row>
    <row r="11455" spans="1:5" hidden="1" x14ac:dyDescent="0.25">
      <c r="A11455">
        <v>1871</v>
      </c>
      <c r="B11455" t="s">
        <v>373</v>
      </c>
      <c r="C11455" t="s">
        <v>11831</v>
      </c>
      <c r="D11455">
        <v>0</v>
      </c>
      <c r="E11455">
        <v>268</v>
      </c>
    </row>
    <row r="11456" spans="1:5" hidden="1" x14ac:dyDescent="0.25">
      <c r="A11456">
        <v>912</v>
      </c>
      <c r="B11456" t="s">
        <v>4154</v>
      </c>
      <c r="C11456" t="s">
        <v>11832</v>
      </c>
      <c r="D11456">
        <v>0</v>
      </c>
      <c r="E11456">
        <v>268</v>
      </c>
    </row>
    <row r="11457" spans="1:5" hidden="1" x14ac:dyDescent="0.25">
      <c r="A11457">
        <v>622</v>
      </c>
      <c r="B11457" t="s">
        <v>1187</v>
      </c>
      <c r="C11457" t="s">
        <v>11833</v>
      </c>
      <c r="D11457">
        <v>0</v>
      </c>
      <c r="E11457">
        <v>268</v>
      </c>
    </row>
    <row r="11458" spans="1:5" hidden="1" x14ac:dyDescent="0.25">
      <c r="A11458">
        <v>513</v>
      </c>
      <c r="B11458" t="s">
        <v>61</v>
      </c>
      <c r="C11458" t="s">
        <v>11834</v>
      </c>
      <c r="D11458">
        <v>0</v>
      </c>
      <c r="E11458">
        <v>268</v>
      </c>
    </row>
    <row r="11459" spans="1:5" hidden="1" x14ac:dyDescent="0.25">
      <c r="A11459">
        <v>1738</v>
      </c>
      <c r="B11459" t="s">
        <v>21</v>
      </c>
      <c r="C11459" t="s">
        <v>11835</v>
      </c>
      <c r="D11459">
        <v>0</v>
      </c>
      <c r="E11459">
        <v>268</v>
      </c>
    </row>
    <row r="11460" spans="1:5" hidden="1" x14ac:dyDescent="0.25">
      <c r="A11460">
        <v>1469</v>
      </c>
      <c r="B11460" t="s">
        <v>3190</v>
      </c>
      <c r="C11460" t="s">
        <v>11836</v>
      </c>
      <c r="D11460">
        <v>0</v>
      </c>
      <c r="E11460">
        <v>268</v>
      </c>
    </row>
    <row r="11461" spans="1:5" hidden="1" x14ac:dyDescent="0.25">
      <c r="A11461">
        <v>911</v>
      </c>
      <c r="B11461" t="s">
        <v>1674</v>
      </c>
      <c r="C11461" t="s">
        <v>11837</v>
      </c>
      <c r="D11461">
        <v>0</v>
      </c>
      <c r="E11461">
        <v>268</v>
      </c>
    </row>
    <row r="11462" spans="1:5" hidden="1" x14ac:dyDescent="0.25">
      <c r="A11462">
        <v>1025</v>
      </c>
      <c r="B11462" t="s">
        <v>413</v>
      </c>
      <c r="C11462" t="s">
        <v>11838</v>
      </c>
      <c r="D11462">
        <v>0</v>
      </c>
      <c r="E11462">
        <v>269</v>
      </c>
    </row>
    <row r="11463" spans="1:5" hidden="1" x14ac:dyDescent="0.25">
      <c r="A11463">
        <v>2115</v>
      </c>
      <c r="B11463" t="s">
        <v>35</v>
      </c>
      <c r="C11463" t="s">
        <v>11839</v>
      </c>
      <c r="D11463">
        <v>0</v>
      </c>
      <c r="E11463">
        <v>269</v>
      </c>
    </row>
    <row r="11464" spans="1:5" hidden="1" x14ac:dyDescent="0.25">
      <c r="A11464">
        <v>2115</v>
      </c>
      <c r="B11464" t="s">
        <v>35</v>
      </c>
      <c r="C11464" t="s">
        <v>11840</v>
      </c>
      <c r="D11464">
        <v>0</v>
      </c>
      <c r="E11464">
        <v>269</v>
      </c>
    </row>
    <row r="11465" spans="1:5" hidden="1" x14ac:dyDescent="0.25">
      <c r="A11465">
        <v>414</v>
      </c>
      <c r="B11465" t="s">
        <v>49</v>
      </c>
      <c r="C11465" t="s">
        <v>11841</v>
      </c>
      <c r="D11465">
        <v>0</v>
      </c>
      <c r="E11465">
        <v>269</v>
      </c>
    </row>
    <row r="11466" spans="1:5" hidden="1" x14ac:dyDescent="0.25">
      <c r="A11466">
        <v>898</v>
      </c>
      <c r="B11466" t="s">
        <v>421</v>
      </c>
      <c r="C11466" t="s">
        <v>11842</v>
      </c>
      <c r="D11466">
        <v>0</v>
      </c>
      <c r="E11466">
        <v>269</v>
      </c>
    </row>
    <row r="11467" spans="1:5" hidden="1" x14ac:dyDescent="0.25">
      <c r="A11467">
        <v>1717</v>
      </c>
      <c r="B11467" t="s">
        <v>11843</v>
      </c>
      <c r="C11467" t="s">
        <v>11844</v>
      </c>
      <c r="D11467">
        <v>0</v>
      </c>
      <c r="E11467">
        <v>270</v>
      </c>
    </row>
    <row r="11468" spans="1:5" hidden="1" x14ac:dyDescent="0.25">
      <c r="A11468">
        <v>1268</v>
      </c>
      <c r="B11468" t="s">
        <v>73</v>
      </c>
      <c r="C11468" t="s">
        <v>11845</v>
      </c>
      <c r="D11468">
        <v>0</v>
      </c>
      <c r="E11468">
        <v>270</v>
      </c>
    </row>
    <row r="11469" spans="1:5" hidden="1" x14ac:dyDescent="0.25">
      <c r="A11469">
        <v>1111</v>
      </c>
      <c r="B11469" t="s">
        <v>30</v>
      </c>
      <c r="C11469" t="s">
        <v>11846</v>
      </c>
      <c r="D11469">
        <v>0</v>
      </c>
      <c r="E11469">
        <v>270</v>
      </c>
    </row>
    <row r="11470" spans="1:5" hidden="1" x14ac:dyDescent="0.25">
      <c r="A11470">
        <v>1111</v>
      </c>
      <c r="B11470" t="s">
        <v>30</v>
      </c>
      <c r="C11470" t="s">
        <v>11847</v>
      </c>
      <c r="D11470">
        <v>0</v>
      </c>
      <c r="E11470">
        <v>270</v>
      </c>
    </row>
    <row r="11471" spans="1:5" hidden="1" x14ac:dyDescent="0.25">
      <c r="A11471">
        <v>979</v>
      </c>
      <c r="B11471" t="s">
        <v>3475</v>
      </c>
      <c r="C11471" t="s">
        <v>11848</v>
      </c>
      <c r="D11471">
        <v>0</v>
      </c>
      <c r="E11471">
        <v>270</v>
      </c>
    </row>
    <row r="11472" spans="1:5" hidden="1" x14ac:dyDescent="0.25">
      <c r="A11472">
        <v>1505</v>
      </c>
      <c r="B11472" t="s">
        <v>224</v>
      </c>
      <c r="C11472" t="s">
        <v>11849</v>
      </c>
      <c r="D11472">
        <v>0</v>
      </c>
      <c r="E11472">
        <v>270</v>
      </c>
    </row>
    <row r="11473" spans="1:5" hidden="1" x14ac:dyDescent="0.25">
      <c r="A11473">
        <v>1477</v>
      </c>
      <c r="B11473" t="s">
        <v>685</v>
      </c>
      <c r="C11473" t="s">
        <v>11850</v>
      </c>
      <c r="D11473">
        <v>0</v>
      </c>
      <c r="E11473">
        <v>270</v>
      </c>
    </row>
    <row r="11474" spans="1:5" hidden="1" x14ac:dyDescent="0.25">
      <c r="A11474">
        <v>1111</v>
      </c>
      <c r="B11474" t="s">
        <v>30</v>
      </c>
      <c r="C11474" t="s">
        <v>11851</v>
      </c>
      <c r="D11474">
        <v>0</v>
      </c>
      <c r="E11474">
        <v>270</v>
      </c>
    </row>
    <row r="11475" spans="1:5" hidden="1" x14ac:dyDescent="0.25">
      <c r="A11475">
        <v>500</v>
      </c>
      <c r="B11475" t="s">
        <v>278</v>
      </c>
      <c r="C11475" t="s">
        <v>11852</v>
      </c>
      <c r="D11475">
        <v>0</v>
      </c>
      <c r="E11475">
        <v>271</v>
      </c>
    </row>
    <row r="11476" spans="1:5" hidden="1" x14ac:dyDescent="0.25">
      <c r="A11476">
        <v>293</v>
      </c>
      <c r="B11476" t="s">
        <v>313</v>
      </c>
      <c r="C11476" t="s">
        <v>11853</v>
      </c>
      <c r="D11476">
        <v>0</v>
      </c>
      <c r="E11476">
        <v>271</v>
      </c>
    </row>
    <row r="11477" spans="1:5" hidden="1" x14ac:dyDescent="0.25">
      <c r="A11477">
        <v>1669</v>
      </c>
      <c r="B11477" t="s">
        <v>176</v>
      </c>
      <c r="C11477" t="s">
        <v>11854</v>
      </c>
      <c r="D11477">
        <v>0</v>
      </c>
      <c r="E11477">
        <v>271</v>
      </c>
    </row>
    <row r="11478" spans="1:5" hidden="1" x14ac:dyDescent="0.25">
      <c r="A11478">
        <v>529</v>
      </c>
      <c r="B11478" t="s">
        <v>3437</v>
      </c>
      <c r="C11478" t="s">
        <v>11855</v>
      </c>
      <c r="D11478">
        <v>0</v>
      </c>
      <c r="E11478">
        <v>271</v>
      </c>
    </row>
    <row r="11479" spans="1:5" hidden="1" x14ac:dyDescent="0.25">
      <c r="A11479">
        <v>1163</v>
      </c>
      <c r="B11479" t="s">
        <v>987</v>
      </c>
      <c r="C11479" t="s">
        <v>11856</v>
      </c>
      <c r="D11479">
        <v>0</v>
      </c>
      <c r="E11479">
        <v>271</v>
      </c>
    </row>
    <row r="11480" spans="1:5" hidden="1" x14ac:dyDescent="0.25">
      <c r="A11480">
        <v>243</v>
      </c>
      <c r="B11480" t="s">
        <v>276</v>
      </c>
      <c r="C11480" t="s">
        <v>11857</v>
      </c>
      <c r="D11480">
        <v>0</v>
      </c>
      <c r="E11480">
        <v>271</v>
      </c>
    </row>
    <row r="11481" spans="1:5" hidden="1" x14ac:dyDescent="0.25">
      <c r="A11481">
        <v>1732</v>
      </c>
      <c r="B11481" t="s">
        <v>3911</v>
      </c>
      <c r="C11481" t="s">
        <v>11858</v>
      </c>
      <c r="D11481">
        <v>0</v>
      </c>
      <c r="E11481">
        <v>271</v>
      </c>
    </row>
    <row r="11482" spans="1:5" hidden="1" x14ac:dyDescent="0.25">
      <c r="A11482">
        <v>171</v>
      </c>
      <c r="B11482" t="s">
        <v>186</v>
      </c>
      <c r="C11482" t="s">
        <v>11859</v>
      </c>
      <c r="D11482">
        <v>0</v>
      </c>
      <c r="E11482">
        <v>272</v>
      </c>
    </row>
    <row r="11483" spans="1:5" hidden="1" x14ac:dyDescent="0.25">
      <c r="A11483">
        <v>2305</v>
      </c>
      <c r="B11483" t="s">
        <v>23</v>
      </c>
      <c r="C11483" t="s">
        <v>11860</v>
      </c>
      <c r="D11483">
        <v>0</v>
      </c>
      <c r="E11483">
        <v>272</v>
      </c>
    </row>
    <row r="11484" spans="1:5" hidden="1" x14ac:dyDescent="0.25">
      <c r="A11484">
        <v>2226</v>
      </c>
      <c r="B11484" t="s">
        <v>2444</v>
      </c>
      <c r="C11484" t="s">
        <v>11861</v>
      </c>
      <c r="D11484">
        <v>0</v>
      </c>
      <c r="E11484">
        <v>272</v>
      </c>
    </row>
    <row r="11485" spans="1:5" hidden="1" x14ac:dyDescent="0.25">
      <c r="A11485">
        <v>1960</v>
      </c>
      <c r="B11485" t="s">
        <v>1411</v>
      </c>
      <c r="C11485" t="s">
        <v>11862</v>
      </c>
      <c r="D11485">
        <v>0</v>
      </c>
      <c r="E11485">
        <v>272</v>
      </c>
    </row>
    <row r="11486" spans="1:5" hidden="1" x14ac:dyDescent="0.25">
      <c r="A11486">
        <v>551</v>
      </c>
      <c r="B11486" t="s">
        <v>2861</v>
      </c>
      <c r="C11486" t="s">
        <v>11863</v>
      </c>
      <c r="D11486">
        <v>0</v>
      </c>
      <c r="E11486">
        <v>272</v>
      </c>
    </row>
    <row r="11487" spans="1:5" hidden="1" x14ac:dyDescent="0.25">
      <c r="A11487">
        <v>1693</v>
      </c>
      <c r="B11487" t="s">
        <v>382</v>
      </c>
      <c r="C11487" t="s">
        <v>11864</v>
      </c>
      <c r="D11487">
        <v>0</v>
      </c>
      <c r="E11487">
        <v>272</v>
      </c>
    </row>
    <row r="11488" spans="1:5" hidden="1" x14ac:dyDescent="0.25">
      <c r="A11488">
        <v>1709</v>
      </c>
      <c r="B11488" t="s">
        <v>541</v>
      </c>
      <c r="C11488" t="s">
        <v>11865</v>
      </c>
      <c r="D11488">
        <v>0</v>
      </c>
      <c r="E11488">
        <v>272</v>
      </c>
    </row>
    <row r="11489" spans="1:5" hidden="1" x14ac:dyDescent="0.25">
      <c r="A11489">
        <v>123</v>
      </c>
      <c r="B11489" t="s">
        <v>11866</v>
      </c>
      <c r="C11489" t="s">
        <v>11867</v>
      </c>
      <c r="D11489">
        <v>0</v>
      </c>
      <c r="E11489">
        <v>272</v>
      </c>
    </row>
    <row r="11490" spans="1:5" hidden="1" x14ac:dyDescent="0.25">
      <c r="A11490">
        <v>39</v>
      </c>
      <c r="B11490" t="s">
        <v>3226</v>
      </c>
      <c r="C11490" t="s">
        <v>11868</v>
      </c>
      <c r="D11490">
        <v>0</v>
      </c>
      <c r="E11490">
        <v>272</v>
      </c>
    </row>
    <row r="11491" spans="1:5" hidden="1" x14ac:dyDescent="0.25">
      <c r="A11491">
        <v>2115</v>
      </c>
      <c r="B11491" t="s">
        <v>35</v>
      </c>
      <c r="C11491" t="s">
        <v>11869</v>
      </c>
      <c r="D11491">
        <v>0</v>
      </c>
      <c r="E11491">
        <v>272</v>
      </c>
    </row>
    <row r="11492" spans="1:5" hidden="1" x14ac:dyDescent="0.25">
      <c r="A11492">
        <v>1968</v>
      </c>
      <c r="B11492" t="s">
        <v>849</v>
      </c>
      <c r="C11492" t="s">
        <v>11870</v>
      </c>
      <c r="D11492">
        <v>0</v>
      </c>
      <c r="E11492">
        <v>272</v>
      </c>
    </row>
    <row r="11493" spans="1:5" hidden="1" x14ac:dyDescent="0.25">
      <c r="A11493">
        <v>1536</v>
      </c>
      <c r="B11493" t="s">
        <v>1473</v>
      </c>
      <c r="C11493" t="s">
        <v>11871</v>
      </c>
      <c r="D11493">
        <v>0</v>
      </c>
      <c r="E11493">
        <v>273</v>
      </c>
    </row>
    <row r="11494" spans="1:5" hidden="1" x14ac:dyDescent="0.25">
      <c r="A11494">
        <v>23</v>
      </c>
      <c r="B11494" t="s">
        <v>1952</v>
      </c>
      <c r="C11494" t="s">
        <v>11872</v>
      </c>
      <c r="D11494">
        <v>0</v>
      </c>
      <c r="E11494">
        <v>273</v>
      </c>
    </row>
    <row r="11495" spans="1:5" hidden="1" x14ac:dyDescent="0.25">
      <c r="A11495">
        <v>1738</v>
      </c>
      <c r="B11495" t="s">
        <v>21</v>
      </c>
      <c r="C11495" t="s">
        <v>11873</v>
      </c>
      <c r="D11495">
        <v>0</v>
      </c>
      <c r="E11495">
        <v>273</v>
      </c>
    </row>
    <row r="11496" spans="1:5" hidden="1" x14ac:dyDescent="0.25">
      <c r="A11496">
        <v>1934</v>
      </c>
      <c r="B11496" t="s">
        <v>2127</v>
      </c>
      <c r="C11496" t="s">
        <v>11874</v>
      </c>
      <c r="D11496">
        <v>0</v>
      </c>
      <c r="E11496">
        <v>273</v>
      </c>
    </row>
    <row r="11497" spans="1:5" hidden="1" x14ac:dyDescent="0.25">
      <c r="A11497">
        <v>636</v>
      </c>
      <c r="B11497" t="s">
        <v>296</v>
      </c>
      <c r="C11497" t="s">
        <v>11875</v>
      </c>
      <c r="D11497">
        <v>0</v>
      </c>
      <c r="E11497">
        <v>274</v>
      </c>
    </row>
    <row r="11498" spans="1:5" hidden="1" x14ac:dyDescent="0.25">
      <c r="A11498">
        <v>2115</v>
      </c>
      <c r="B11498" t="s">
        <v>35</v>
      </c>
      <c r="C11498" t="s">
        <v>11876</v>
      </c>
      <c r="D11498">
        <v>0</v>
      </c>
      <c r="E11498">
        <v>274</v>
      </c>
    </row>
    <row r="11499" spans="1:5" hidden="1" x14ac:dyDescent="0.25">
      <c r="A11499">
        <v>2289</v>
      </c>
      <c r="B11499" t="s">
        <v>471</v>
      </c>
      <c r="C11499" t="s">
        <v>11877</v>
      </c>
      <c r="D11499">
        <v>0</v>
      </c>
      <c r="E11499">
        <v>274</v>
      </c>
    </row>
    <row r="11500" spans="1:5" hidden="1" x14ac:dyDescent="0.25">
      <c r="A11500">
        <v>1111</v>
      </c>
      <c r="B11500" t="s">
        <v>30</v>
      </c>
      <c r="C11500" t="s">
        <v>11878</v>
      </c>
      <c r="D11500">
        <v>0</v>
      </c>
      <c r="E11500">
        <v>274</v>
      </c>
    </row>
    <row r="11501" spans="1:5" hidden="1" x14ac:dyDescent="0.25">
      <c r="A11501">
        <v>220</v>
      </c>
      <c r="B11501" t="s">
        <v>5737</v>
      </c>
      <c r="C11501" t="s">
        <v>11879</v>
      </c>
      <c r="D11501">
        <v>0</v>
      </c>
      <c r="E11501">
        <v>274</v>
      </c>
    </row>
    <row r="11502" spans="1:5" hidden="1" x14ac:dyDescent="0.25">
      <c r="A11502">
        <v>414</v>
      </c>
      <c r="B11502" t="s">
        <v>49</v>
      </c>
      <c r="C11502" t="s">
        <v>11880</v>
      </c>
      <c r="D11502">
        <v>0</v>
      </c>
      <c r="E11502">
        <v>274</v>
      </c>
    </row>
    <row r="11503" spans="1:5" hidden="1" x14ac:dyDescent="0.25">
      <c r="A11503">
        <v>2115</v>
      </c>
      <c r="B11503" t="s">
        <v>35</v>
      </c>
      <c r="C11503" t="s">
        <v>11881</v>
      </c>
      <c r="D11503">
        <v>0</v>
      </c>
      <c r="E11503">
        <v>274</v>
      </c>
    </row>
    <row r="11504" spans="1:5" hidden="1" x14ac:dyDescent="0.25">
      <c r="A11504">
        <v>636</v>
      </c>
      <c r="B11504" t="s">
        <v>296</v>
      </c>
      <c r="C11504" t="s">
        <v>11882</v>
      </c>
      <c r="D11504">
        <v>0</v>
      </c>
      <c r="E11504">
        <v>274</v>
      </c>
    </row>
    <row r="11505" spans="1:5" hidden="1" x14ac:dyDescent="0.25">
      <c r="A11505">
        <v>2115</v>
      </c>
      <c r="B11505" t="s">
        <v>35</v>
      </c>
      <c r="C11505" t="s">
        <v>11883</v>
      </c>
      <c r="D11505">
        <v>0</v>
      </c>
      <c r="E11505">
        <v>274</v>
      </c>
    </row>
    <row r="11506" spans="1:5" hidden="1" x14ac:dyDescent="0.25">
      <c r="A11506">
        <v>893</v>
      </c>
      <c r="B11506" t="s">
        <v>80</v>
      </c>
      <c r="C11506" t="s">
        <v>11884</v>
      </c>
      <c r="D11506">
        <v>0</v>
      </c>
      <c r="E11506">
        <v>275</v>
      </c>
    </row>
    <row r="11507" spans="1:5" hidden="1" x14ac:dyDescent="0.25">
      <c r="A11507">
        <v>1697</v>
      </c>
      <c r="B11507" t="s">
        <v>163</v>
      </c>
      <c r="C11507" t="s">
        <v>11885</v>
      </c>
      <c r="D11507">
        <v>0</v>
      </c>
      <c r="E11507">
        <v>275</v>
      </c>
    </row>
    <row r="11508" spans="1:5" hidden="1" x14ac:dyDescent="0.25">
      <c r="A11508">
        <v>2115</v>
      </c>
      <c r="B11508" t="s">
        <v>35</v>
      </c>
      <c r="C11508" t="s">
        <v>11886</v>
      </c>
      <c r="D11508">
        <v>0</v>
      </c>
      <c r="E11508">
        <v>275</v>
      </c>
    </row>
    <row r="11509" spans="1:5" hidden="1" x14ac:dyDescent="0.25">
      <c r="A11509">
        <v>1383</v>
      </c>
      <c r="B11509" t="s">
        <v>569</v>
      </c>
      <c r="C11509" t="s">
        <v>11887</v>
      </c>
      <c r="D11509">
        <v>0</v>
      </c>
      <c r="E11509">
        <v>275</v>
      </c>
    </row>
    <row r="11510" spans="1:5" hidden="1" x14ac:dyDescent="0.25">
      <c r="A11510">
        <v>258</v>
      </c>
      <c r="B11510" t="s">
        <v>380</v>
      </c>
      <c r="C11510" t="s">
        <v>11888</v>
      </c>
      <c r="D11510">
        <v>0</v>
      </c>
      <c r="E11510">
        <v>275</v>
      </c>
    </row>
    <row r="11511" spans="1:5" hidden="1" x14ac:dyDescent="0.25">
      <c r="A11511">
        <v>754</v>
      </c>
      <c r="B11511" t="s">
        <v>1242</v>
      </c>
      <c r="C11511" t="s">
        <v>11889</v>
      </c>
      <c r="D11511">
        <v>0</v>
      </c>
      <c r="E11511">
        <v>275</v>
      </c>
    </row>
    <row r="11512" spans="1:5" hidden="1" x14ac:dyDescent="0.25">
      <c r="A11512">
        <v>293</v>
      </c>
      <c r="B11512" t="s">
        <v>313</v>
      </c>
      <c r="C11512" t="s">
        <v>11890</v>
      </c>
      <c r="D11512">
        <v>0</v>
      </c>
      <c r="E11512">
        <v>275</v>
      </c>
    </row>
    <row r="11513" spans="1:5" hidden="1" x14ac:dyDescent="0.25">
      <c r="A11513">
        <v>1959</v>
      </c>
      <c r="B11513" t="s">
        <v>545</v>
      </c>
      <c r="C11513" t="s">
        <v>11891</v>
      </c>
      <c r="D11513">
        <v>0</v>
      </c>
      <c r="E11513">
        <v>275</v>
      </c>
    </row>
    <row r="11514" spans="1:5" hidden="1" x14ac:dyDescent="0.25">
      <c r="A11514">
        <v>2115</v>
      </c>
      <c r="B11514" t="s">
        <v>35</v>
      </c>
      <c r="C11514" t="s">
        <v>11892</v>
      </c>
      <c r="D11514">
        <v>0</v>
      </c>
      <c r="E11514">
        <v>275</v>
      </c>
    </row>
    <row r="11515" spans="1:5" hidden="1" x14ac:dyDescent="0.25">
      <c r="A11515">
        <v>1111</v>
      </c>
      <c r="B11515" t="s">
        <v>30</v>
      </c>
      <c r="C11515" t="s">
        <v>11893</v>
      </c>
      <c r="D11515">
        <v>0</v>
      </c>
      <c r="E11515">
        <v>275</v>
      </c>
    </row>
    <row r="11516" spans="1:5" hidden="1" x14ac:dyDescent="0.25">
      <c r="A11516">
        <v>2141</v>
      </c>
      <c r="B11516" t="s">
        <v>328</v>
      </c>
      <c r="C11516" t="s">
        <v>11894</v>
      </c>
      <c r="D11516">
        <v>0</v>
      </c>
      <c r="E11516">
        <v>275</v>
      </c>
    </row>
    <row r="11517" spans="1:5" hidden="1" x14ac:dyDescent="0.25">
      <c r="A11517">
        <v>1158</v>
      </c>
      <c r="B11517" t="s">
        <v>6958</v>
      </c>
      <c r="C11517" t="s">
        <v>11895</v>
      </c>
      <c r="D11517">
        <v>0</v>
      </c>
      <c r="E11517">
        <v>275</v>
      </c>
    </row>
    <row r="11518" spans="1:5" hidden="1" x14ac:dyDescent="0.25">
      <c r="A11518">
        <v>1271</v>
      </c>
      <c r="B11518" t="s">
        <v>1254</v>
      </c>
      <c r="C11518" t="s">
        <v>11896</v>
      </c>
      <c r="D11518">
        <v>0</v>
      </c>
      <c r="E11518">
        <v>275</v>
      </c>
    </row>
    <row r="11519" spans="1:5" hidden="1" x14ac:dyDescent="0.25">
      <c r="A11519">
        <v>1934</v>
      </c>
      <c r="B11519" t="s">
        <v>2127</v>
      </c>
      <c r="C11519" t="s">
        <v>11897</v>
      </c>
      <c r="D11519">
        <v>0</v>
      </c>
      <c r="E11519">
        <v>276</v>
      </c>
    </row>
    <row r="11520" spans="1:5" hidden="1" x14ac:dyDescent="0.25">
      <c r="A11520">
        <v>1237</v>
      </c>
      <c r="B11520" t="s">
        <v>15</v>
      </c>
      <c r="C11520" t="s">
        <v>11898</v>
      </c>
      <c r="D11520">
        <v>0</v>
      </c>
      <c r="E11520">
        <v>276</v>
      </c>
    </row>
    <row r="11521" spans="1:5" hidden="1" x14ac:dyDescent="0.25">
      <c r="A11521">
        <v>2176</v>
      </c>
      <c r="B11521" t="s">
        <v>66</v>
      </c>
      <c r="C11521" t="s">
        <v>11899</v>
      </c>
      <c r="D11521">
        <v>0</v>
      </c>
      <c r="E11521">
        <v>276</v>
      </c>
    </row>
    <row r="11522" spans="1:5" hidden="1" x14ac:dyDescent="0.25">
      <c r="A11522">
        <v>154</v>
      </c>
      <c r="B11522" t="s">
        <v>4213</v>
      </c>
      <c r="C11522" t="s">
        <v>11900</v>
      </c>
      <c r="D11522">
        <v>0</v>
      </c>
      <c r="E11522">
        <v>276</v>
      </c>
    </row>
    <row r="11523" spans="1:5" hidden="1" x14ac:dyDescent="0.25">
      <c r="A11523">
        <v>2305</v>
      </c>
      <c r="B11523" t="s">
        <v>23</v>
      </c>
      <c r="C11523" t="s">
        <v>11901</v>
      </c>
      <c r="D11523">
        <v>0</v>
      </c>
      <c r="E11523">
        <v>276</v>
      </c>
    </row>
    <row r="11524" spans="1:5" hidden="1" x14ac:dyDescent="0.25">
      <c r="A11524">
        <v>96</v>
      </c>
      <c r="B11524" t="s">
        <v>310</v>
      </c>
      <c r="C11524" t="s">
        <v>11902</v>
      </c>
      <c r="D11524">
        <v>0</v>
      </c>
      <c r="E11524">
        <v>276</v>
      </c>
    </row>
    <row r="11525" spans="1:5" hidden="1" x14ac:dyDescent="0.25">
      <c r="A11525">
        <v>1217</v>
      </c>
      <c r="B11525" t="s">
        <v>8297</v>
      </c>
      <c r="C11525" t="s">
        <v>11903</v>
      </c>
      <c r="D11525">
        <v>0</v>
      </c>
      <c r="E11525">
        <v>276</v>
      </c>
    </row>
    <row r="11526" spans="1:5" hidden="1" x14ac:dyDescent="0.25">
      <c r="A11526">
        <v>1876</v>
      </c>
      <c r="B11526" t="s">
        <v>57</v>
      </c>
      <c r="C11526" t="s">
        <v>11904</v>
      </c>
      <c r="D11526">
        <v>0</v>
      </c>
      <c r="E11526">
        <v>277</v>
      </c>
    </row>
    <row r="11527" spans="1:5" hidden="1" x14ac:dyDescent="0.25">
      <c r="A11527">
        <v>1111</v>
      </c>
      <c r="B11527" t="s">
        <v>30</v>
      </c>
      <c r="C11527" t="s">
        <v>11905</v>
      </c>
      <c r="D11527">
        <v>0</v>
      </c>
      <c r="E11527">
        <v>277</v>
      </c>
    </row>
    <row r="11528" spans="1:5" hidden="1" x14ac:dyDescent="0.25">
      <c r="A11528">
        <v>1875</v>
      </c>
      <c r="B11528" t="s">
        <v>107</v>
      </c>
      <c r="C11528" t="s">
        <v>11906</v>
      </c>
      <c r="D11528">
        <v>0</v>
      </c>
      <c r="E11528">
        <v>277</v>
      </c>
    </row>
    <row r="11529" spans="1:5" hidden="1" x14ac:dyDescent="0.25">
      <c r="A11529">
        <v>1875</v>
      </c>
      <c r="B11529" t="s">
        <v>107</v>
      </c>
      <c r="C11529" t="e">
        <f>-por mí no se preocupen -añadió la mujer, bondadosa, comprensiva, sacrificada- los jóvenes se sienten mejor cuando están solos, Yo también He sido joven y ahora Estoy vieja, Así es la vida, pero ya vendrán para ustedes las preocupaciones, uno llega a la vejez a pasar angustias</f>
        <v>#NAME?</v>
      </c>
      <c r="D11529">
        <v>0</v>
      </c>
      <c r="E11529">
        <v>277</v>
      </c>
    </row>
    <row r="11530" spans="1:5" hidden="1" x14ac:dyDescent="0.25">
      <c r="A11530">
        <v>797</v>
      </c>
      <c r="B11530" t="s">
        <v>631</v>
      </c>
      <c r="C11530" t="s">
        <v>11907</v>
      </c>
      <c r="D11530">
        <v>0</v>
      </c>
      <c r="E11530">
        <v>277</v>
      </c>
    </row>
    <row r="11531" spans="1:5" hidden="1" x14ac:dyDescent="0.25">
      <c r="A11531">
        <v>1355</v>
      </c>
      <c r="B11531" t="s">
        <v>449</v>
      </c>
      <c r="C11531" t="s">
        <v>11908</v>
      </c>
      <c r="D11531">
        <v>0</v>
      </c>
      <c r="E11531">
        <v>277</v>
      </c>
    </row>
    <row r="11532" spans="1:5" hidden="1" x14ac:dyDescent="0.25">
      <c r="A11532">
        <v>75</v>
      </c>
      <c r="B11532" t="s">
        <v>5</v>
      </c>
      <c r="C11532" t="s">
        <v>11909</v>
      </c>
      <c r="D11532">
        <v>0</v>
      </c>
      <c r="E11532">
        <v>277</v>
      </c>
    </row>
    <row r="11533" spans="1:5" hidden="1" x14ac:dyDescent="0.25">
      <c r="A11533">
        <v>75</v>
      </c>
      <c r="B11533" t="s">
        <v>5</v>
      </c>
      <c r="C11533" t="s">
        <v>11910</v>
      </c>
      <c r="D11533">
        <v>0</v>
      </c>
      <c r="E11533">
        <v>277</v>
      </c>
    </row>
    <row r="11534" spans="1:5" hidden="1" x14ac:dyDescent="0.25">
      <c r="A11534">
        <v>1271</v>
      </c>
      <c r="B11534" t="s">
        <v>1254</v>
      </c>
      <c r="C11534" t="s">
        <v>11911</v>
      </c>
      <c r="D11534">
        <v>0</v>
      </c>
      <c r="E11534">
        <v>278</v>
      </c>
    </row>
    <row r="11535" spans="1:5" hidden="1" x14ac:dyDescent="0.25">
      <c r="A11535">
        <v>96</v>
      </c>
      <c r="B11535" t="s">
        <v>310</v>
      </c>
      <c r="C11535" t="s">
        <v>11912</v>
      </c>
      <c r="D11535">
        <v>0</v>
      </c>
      <c r="E11535">
        <v>278</v>
      </c>
    </row>
    <row r="11536" spans="1:5" hidden="1" x14ac:dyDescent="0.25">
      <c r="A11536">
        <v>365</v>
      </c>
      <c r="B11536" t="s">
        <v>109</v>
      </c>
      <c r="C11536" t="s">
        <v>11913</v>
      </c>
      <c r="D11536">
        <v>0</v>
      </c>
      <c r="E11536">
        <v>278</v>
      </c>
    </row>
    <row r="11537" spans="1:5" hidden="1" x14ac:dyDescent="0.25">
      <c r="A11537">
        <v>587</v>
      </c>
      <c r="B11537" t="s">
        <v>289</v>
      </c>
      <c r="C11537" t="s">
        <v>11914</v>
      </c>
      <c r="D11537">
        <v>0</v>
      </c>
      <c r="E11537">
        <v>278</v>
      </c>
    </row>
    <row r="11538" spans="1:5" hidden="1" x14ac:dyDescent="0.25">
      <c r="A11538">
        <v>1111</v>
      </c>
      <c r="B11538" t="s">
        <v>30</v>
      </c>
      <c r="C11538" t="s">
        <v>11915</v>
      </c>
      <c r="D11538">
        <v>0</v>
      </c>
      <c r="E11538">
        <v>278</v>
      </c>
    </row>
    <row r="11539" spans="1:5" hidden="1" x14ac:dyDescent="0.25">
      <c r="A11539">
        <v>1355</v>
      </c>
      <c r="B11539" t="s">
        <v>449</v>
      </c>
      <c r="C11539" t="s">
        <v>11916</v>
      </c>
      <c r="D11539">
        <v>0</v>
      </c>
      <c r="E11539">
        <v>278</v>
      </c>
    </row>
    <row r="11540" spans="1:5" hidden="1" x14ac:dyDescent="0.25">
      <c r="A11540">
        <v>1111</v>
      </c>
      <c r="B11540" t="s">
        <v>30</v>
      </c>
      <c r="C11540" t="s">
        <v>11917</v>
      </c>
      <c r="D11540">
        <v>0</v>
      </c>
      <c r="E11540">
        <v>278</v>
      </c>
    </row>
    <row r="11541" spans="1:5" hidden="1" x14ac:dyDescent="0.25">
      <c r="A11541">
        <v>958</v>
      </c>
      <c r="B11541" t="s">
        <v>1561</v>
      </c>
      <c r="C11541" t="s">
        <v>11918</v>
      </c>
      <c r="D11541">
        <v>0</v>
      </c>
      <c r="E11541">
        <v>278</v>
      </c>
    </row>
    <row r="11542" spans="1:5" hidden="1" x14ac:dyDescent="0.25">
      <c r="A11542">
        <v>1374</v>
      </c>
      <c r="B11542" t="s">
        <v>1593</v>
      </c>
      <c r="C11542" t="s">
        <v>11919</v>
      </c>
      <c r="D11542">
        <v>0</v>
      </c>
      <c r="E11542">
        <v>278</v>
      </c>
    </row>
    <row r="11543" spans="1:5" hidden="1" x14ac:dyDescent="0.25">
      <c r="A11543">
        <v>1876</v>
      </c>
      <c r="B11543" t="s">
        <v>57</v>
      </c>
      <c r="C11543" t="s">
        <v>11920</v>
      </c>
      <c r="D11543">
        <v>0</v>
      </c>
      <c r="E11543">
        <v>279</v>
      </c>
    </row>
    <row r="11544" spans="1:5" hidden="1" x14ac:dyDescent="0.25">
      <c r="A11544">
        <v>1416</v>
      </c>
      <c r="B11544" t="s">
        <v>1857</v>
      </c>
      <c r="C11544" t="s">
        <v>11921</v>
      </c>
      <c r="D11544">
        <v>0</v>
      </c>
      <c r="E11544">
        <v>279</v>
      </c>
    </row>
    <row r="11545" spans="1:5" hidden="1" x14ac:dyDescent="0.25">
      <c r="A11545">
        <v>1505</v>
      </c>
      <c r="B11545" t="s">
        <v>224</v>
      </c>
      <c r="C11545" t="s">
        <v>11922</v>
      </c>
      <c r="D11545">
        <v>0</v>
      </c>
      <c r="E11545">
        <v>279</v>
      </c>
    </row>
    <row r="11546" spans="1:5" hidden="1" x14ac:dyDescent="0.25">
      <c r="A11546">
        <v>525</v>
      </c>
      <c r="B11546" t="s">
        <v>678</v>
      </c>
      <c r="C11546" t="s">
        <v>11923</v>
      </c>
      <c r="D11546">
        <v>0</v>
      </c>
      <c r="E11546">
        <v>279</v>
      </c>
    </row>
    <row r="11547" spans="1:5" hidden="1" x14ac:dyDescent="0.25">
      <c r="A11547">
        <v>2115</v>
      </c>
      <c r="B11547" t="s">
        <v>35</v>
      </c>
      <c r="C11547" t="s">
        <v>11924</v>
      </c>
      <c r="D11547">
        <v>0</v>
      </c>
      <c r="E11547">
        <v>280</v>
      </c>
    </row>
    <row r="11548" spans="1:5" hidden="1" x14ac:dyDescent="0.25">
      <c r="A11548">
        <v>1964</v>
      </c>
      <c r="B11548" t="s">
        <v>342</v>
      </c>
      <c r="C11548" t="s">
        <v>11925</v>
      </c>
      <c r="D11548">
        <v>0</v>
      </c>
      <c r="E11548">
        <v>280</v>
      </c>
    </row>
    <row r="11549" spans="1:5" hidden="1" x14ac:dyDescent="0.25">
      <c r="A11549">
        <v>2115</v>
      </c>
      <c r="B11549" t="s">
        <v>35</v>
      </c>
      <c r="C11549" t="s">
        <v>11926</v>
      </c>
      <c r="D11549">
        <v>0</v>
      </c>
      <c r="E11549">
        <v>280</v>
      </c>
    </row>
    <row r="11550" spans="1:5" hidden="1" x14ac:dyDescent="0.25">
      <c r="A11550">
        <v>148</v>
      </c>
      <c r="B11550" t="s">
        <v>3731</v>
      </c>
      <c r="C11550" t="s">
        <v>11927</v>
      </c>
      <c r="D11550">
        <v>0</v>
      </c>
      <c r="E11550">
        <v>280</v>
      </c>
    </row>
    <row r="11551" spans="1:5" hidden="1" x14ac:dyDescent="0.25">
      <c r="A11551">
        <v>2300</v>
      </c>
      <c r="B11551" t="s">
        <v>2232</v>
      </c>
      <c r="C11551" t="s">
        <v>11928</v>
      </c>
      <c r="D11551">
        <v>0</v>
      </c>
      <c r="E11551">
        <v>280</v>
      </c>
    </row>
    <row r="11552" spans="1:5" hidden="1" x14ac:dyDescent="0.25">
      <c r="A11552">
        <v>1025</v>
      </c>
      <c r="B11552" t="s">
        <v>413</v>
      </c>
      <c r="C11552" t="s">
        <v>11929</v>
      </c>
      <c r="D11552">
        <v>0</v>
      </c>
      <c r="E11552">
        <v>280</v>
      </c>
    </row>
    <row r="11553" spans="1:5" hidden="1" x14ac:dyDescent="0.25">
      <c r="A11553">
        <v>1111</v>
      </c>
      <c r="B11553" t="s">
        <v>30</v>
      </c>
      <c r="C11553" t="s">
        <v>11930</v>
      </c>
      <c r="D11553">
        <v>0</v>
      </c>
      <c r="E11553">
        <v>280</v>
      </c>
    </row>
    <row r="11554" spans="1:5" hidden="1" x14ac:dyDescent="0.25">
      <c r="A11554">
        <v>673</v>
      </c>
      <c r="B11554" t="s">
        <v>172</v>
      </c>
      <c r="C11554" t="s">
        <v>11931</v>
      </c>
      <c r="D11554">
        <v>0</v>
      </c>
      <c r="E11554">
        <v>280</v>
      </c>
    </row>
    <row r="11555" spans="1:5" hidden="1" x14ac:dyDescent="0.25">
      <c r="A11555">
        <v>1875</v>
      </c>
      <c r="B11555" t="s">
        <v>107</v>
      </c>
      <c r="C11555" t="s">
        <v>11932</v>
      </c>
      <c r="D11555">
        <v>0</v>
      </c>
      <c r="E11555">
        <v>281</v>
      </c>
    </row>
    <row r="11556" spans="1:5" hidden="1" x14ac:dyDescent="0.25">
      <c r="A11556">
        <v>1959</v>
      </c>
      <c r="B11556" t="s">
        <v>545</v>
      </c>
      <c r="C11556" t="s">
        <v>11933</v>
      </c>
      <c r="D11556">
        <v>0</v>
      </c>
      <c r="E11556">
        <v>281</v>
      </c>
    </row>
    <row r="11557" spans="1:5" hidden="1" x14ac:dyDescent="0.25">
      <c r="A11557">
        <v>1821</v>
      </c>
      <c r="B11557" t="s">
        <v>6837</v>
      </c>
      <c r="C11557" t="s">
        <v>11934</v>
      </c>
      <c r="D11557">
        <v>0</v>
      </c>
      <c r="E11557">
        <v>282</v>
      </c>
    </row>
    <row r="11558" spans="1:5" hidden="1" x14ac:dyDescent="0.25">
      <c r="A11558">
        <v>432</v>
      </c>
      <c r="B11558" t="s">
        <v>815</v>
      </c>
      <c r="C11558" t="s">
        <v>11935</v>
      </c>
      <c r="D11558">
        <v>0</v>
      </c>
      <c r="E11558">
        <v>282</v>
      </c>
    </row>
    <row r="11559" spans="1:5" hidden="1" x14ac:dyDescent="0.25">
      <c r="A11559">
        <v>136</v>
      </c>
      <c r="B11559" t="s">
        <v>170</v>
      </c>
      <c r="C11559" t="s">
        <v>11936</v>
      </c>
      <c r="D11559">
        <v>0</v>
      </c>
      <c r="E11559">
        <v>282</v>
      </c>
    </row>
    <row r="11560" spans="1:5" hidden="1" x14ac:dyDescent="0.25">
      <c r="A11560">
        <v>513</v>
      </c>
      <c r="B11560" t="s">
        <v>61</v>
      </c>
      <c r="C11560" t="s">
        <v>11937</v>
      </c>
      <c r="D11560">
        <v>0</v>
      </c>
      <c r="E11560">
        <v>282</v>
      </c>
    </row>
    <row r="11561" spans="1:5" hidden="1" x14ac:dyDescent="0.25">
      <c r="A11561">
        <v>1514</v>
      </c>
      <c r="B11561" t="s">
        <v>5679</v>
      </c>
      <c r="C11561" t="s">
        <v>11938</v>
      </c>
      <c r="D11561">
        <v>0</v>
      </c>
      <c r="E11561">
        <v>282</v>
      </c>
    </row>
    <row r="11562" spans="1:5" hidden="1" x14ac:dyDescent="0.25">
      <c r="A11562">
        <v>961</v>
      </c>
      <c r="B11562" t="s">
        <v>152</v>
      </c>
      <c r="C11562" t="s">
        <v>11939</v>
      </c>
      <c r="D11562">
        <v>0</v>
      </c>
      <c r="E11562">
        <v>282</v>
      </c>
    </row>
    <row r="11563" spans="1:5" hidden="1" x14ac:dyDescent="0.25">
      <c r="A11563">
        <v>587</v>
      </c>
      <c r="B11563" t="s">
        <v>289</v>
      </c>
      <c r="C11563" t="s">
        <v>11940</v>
      </c>
      <c r="D11563">
        <v>0</v>
      </c>
      <c r="E11563">
        <v>282</v>
      </c>
    </row>
    <row r="11564" spans="1:5" hidden="1" x14ac:dyDescent="0.25">
      <c r="A11564">
        <v>1709</v>
      </c>
      <c r="B11564" t="s">
        <v>541</v>
      </c>
      <c r="C11564" t="s">
        <v>11941</v>
      </c>
      <c r="D11564">
        <v>0</v>
      </c>
      <c r="E11564">
        <v>282</v>
      </c>
    </row>
    <row r="11565" spans="1:5" hidden="1" x14ac:dyDescent="0.25">
      <c r="A11565">
        <v>1080</v>
      </c>
      <c r="B11565" t="s">
        <v>1008</v>
      </c>
      <c r="C11565" t="s">
        <v>11942</v>
      </c>
      <c r="D11565">
        <v>0</v>
      </c>
      <c r="E11565">
        <v>282</v>
      </c>
    </row>
    <row r="11566" spans="1:5" hidden="1" x14ac:dyDescent="0.25">
      <c r="A11566">
        <v>2115</v>
      </c>
      <c r="B11566" t="s">
        <v>35</v>
      </c>
      <c r="C11566" t="s">
        <v>11943</v>
      </c>
      <c r="D11566">
        <v>0</v>
      </c>
      <c r="E11566">
        <v>282</v>
      </c>
    </row>
    <row r="11567" spans="1:5" hidden="1" x14ac:dyDescent="0.25">
      <c r="A11567">
        <v>2115</v>
      </c>
      <c r="B11567" t="s">
        <v>35</v>
      </c>
      <c r="C11567" t="s">
        <v>11944</v>
      </c>
      <c r="D11567">
        <v>0</v>
      </c>
      <c r="E11567">
        <v>282</v>
      </c>
    </row>
    <row r="11568" spans="1:5" hidden="1" x14ac:dyDescent="0.25">
      <c r="A11568">
        <v>459</v>
      </c>
      <c r="B11568" t="s">
        <v>556</v>
      </c>
      <c r="C11568" t="s">
        <v>11945</v>
      </c>
      <c r="D11568">
        <v>0</v>
      </c>
      <c r="E11568">
        <v>282</v>
      </c>
    </row>
    <row r="11569" spans="1:5" hidden="1" x14ac:dyDescent="0.25">
      <c r="A11569">
        <v>2115</v>
      </c>
      <c r="B11569" t="s">
        <v>35</v>
      </c>
      <c r="C11569" t="s">
        <v>11946</v>
      </c>
      <c r="D11569">
        <v>0</v>
      </c>
      <c r="E11569">
        <v>283</v>
      </c>
    </row>
    <row r="11570" spans="1:5" hidden="1" x14ac:dyDescent="0.25">
      <c r="A11570">
        <v>1738</v>
      </c>
      <c r="B11570" t="s">
        <v>21</v>
      </c>
      <c r="C11570" t="s">
        <v>11947</v>
      </c>
      <c r="D11570">
        <v>0</v>
      </c>
      <c r="E11570">
        <v>283</v>
      </c>
    </row>
    <row r="11571" spans="1:5" hidden="1" x14ac:dyDescent="0.25">
      <c r="A11571">
        <v>2115</v>
      </c>
      <c r="B11571" t="s">
        <v>35</v>
      </c>
      <c r="C11571" t="s">
        <v>11948</v>
      </c>
      <c r="D11571">
        <v>0</v>
      </c>
      <c r="E11571">
        <v>283</v>
      </c>
    </row>
    <row r="11572" spans="1:5" hidden="1" x14ac:dyDescent="0.25">
      <c r="A11572">
        <v>1876</v>
      </c>
      <c r="B11572" t="s">
        <v>57</v>
      </c>
      <c r="C11572" t="s">
        <v>11949</v>
      </c>
      <c r="D11572">
        <v>0</v>
      </c>
      <c r="E11572">
        <v>283</v>
      </c>
    </row>
    <row r="11573" spans="1:5" hidden="1" x14ac:dyDescent="0.25">
      <c r="A11573">
        <v>959</v>
      </c>
      <c r="B11573" t="s">
        <v>689</v>
      </c>
      <c r="C11573" t="s">
        <v>11950</v>
      </c>
      <c r="D11573">
        <v>0</v>
      </c>
      <c r="E11573">
        <v>283</v>
      </c>
    </row>
    <row r="11574" spans="1:5" hidden="1" x14ac:dyDescent="0.25">
      <c r="A11574">
        <v>1098</v>
      </c>
      <c r="B11574" t="s">
        <v>502</v>
      </c>
      <c r="C11574" t="s">
        <v>11951</v>
      </c>
      <c r="D11574">
        <v>0</v>
      </c>
      <c r="E11574">
        <v>284</v>
      </c>
    </row>
    <row r="11575" spans="1:5" hidden="1" x14ac:dyDescent="0.25">
      <c r="A11575">
        <v>582</v>
      </c>
      <c r="B11575" t="s">
        <v>1644</v>
      </c>
      <c r="C11575" t="s">
        <v>11952</v>
      </c>
      <c r="D11575">
        <v>0</v>
      </c>
      <c r="E11575">
        <v>284</v>
      </c>
    </row>
    <row r="11576" spans="1:5" hidden="1" x14ac:dyDescent="0.25">
      <c r="A11576">
        <v>1894</v>
      </c>
      <c r="B11576" t="s">
        <v>286</v>
      </c>
      <c r="C11576" t="s">
        <v>11953</v>
      </c>
      <c r="D11576">
        <v>0</v>
      </c>
      <c r="E11576">
        <v>284</v>
      </c>
    </row>
    <row r="11577" spans="1:5" hidden="1" x14ac:dyDescent="0.25">
      <c r="A11577">
        <v>2115</v>
      </c>
      <c r="B11577" t="s">
        <v>35</v>
      </c>
      <c r="C11577" t="s">
        <v>11954</v>
      </c>
      <c r="D11577">
        <v>0</v>
      </c>
      <c r="E11577">
        <v>284</v>
      </c>
    </row>
    <row r="11578" spans="1:5" hidden="1" x14ac:dyDescent="0.25">
      <c r="A11578">
        <v>230</v>
      </c>
      <c r="B11578" t="s">
        <v>2118</v>
      </c>
      <c r="C11578" t="s">
        <v>11955</v>
      </c>
      <c r="D11578">
        <v>0</v>
      </c>
      <c r="E11578">
        <v>284</v>
      </c>
    </row>
    <row r="11579" spans="1:5" hidden="1" x14ac:dyDescent="0.25">
      <c r="A11579">
        <v>988</v>
      </c>
      <c r="B11579" t="s">
        <v>317</v>
      </c>
      <c r="C11579" t="s">
        <v>11956</v>
      </c>
      <c r="D11579">
        <v>0</v>
      </c>
      <c r="E11579">
        <v>284</v>
      </c>
    </row>
    <row r="11580" spans="1:5" hidden="1" x14ac:dyDescent="0.25">
      <c r="A11580">
        <v>2176</v>
      </c>
      <c r="B11580" t="s">
        <v>66</v>
      </c>
      <c r="C11580" t="s">
        <v>11957</v>
      </c>
      <c r="D11580">
        <v>0</v>
      </c>
      <c r="E11580">
        <v>284</v>
      </c>
    </row>
    <row r="11581" spans="1:5" hidden="1" x14ac:dyDescent="0.25">
      <c r="A11581">
        <v>1111</v>
      </c>
      <c r="B11581" t="s">
        <v>30</v>
      </c>
      <c r="C11581" t="s">
        <v>11958</v>
      </c>
      <c r="D11581">
        <v>0</v>
      </c>
      <c r="E11581">
        <v>284</v>
      </c>
    </row>
    <row r="11582" spans="1:5" hidden="1" x14ac:dyDescent="0.25">
      <c r="A11582">
        <v>1080</v>
      </c>
      <c r="B11582" t="s">
        <v>1008</v>
      </c>
      <c r="C11582" t="s">
        <v>11959</v>
      </c>
      <c r="D11582">
        <v>0</v>
      </c>
      <c r="E11582">
        <v>285</v>
      </c>
    </row>
    <row r="11583" spans="1:5" hidden="1" x14ac:dyDescent="0.25">
      <c r="A11583">
        <v>765</v>
      </c>
      <c r="B11583" t="s">
        <v>752</v>
      </c>
      <c r="C11583" t="s">
        <v>11960</v>
      </c>
      <c r="D11583">
        <v>0</v>
      </c>
      <c r="E11583">
        <v>285</v>
      </c>
    </row>
    <row r="11584" spans="1:5" hidden="1" x14ac:dyDescent="0.25">
      <c r="A11584">
        <v>187</v>
      </c>
      <c r="B11584" t="s">
        <v>708</v>
      </c>
      <c r="C11584" t="s">
        <v>11961</v>
      </c>
      <c r="D11584">
        <v>0</v>
      </c>
      <c r="E11584">
        <v>285</v>
      </c>
    </row>
    <row r="11585" spans="1:5" hidden="1" x14ac:dyDescent="0.25">
      <c r="A11585">
        <v>319</v>
      </c>
      <c r="B11585" t="s">
        <v>150</v>
      </c>
      <c r="C11585" t="s">
        <v>11962</v>
      </c>
      <c r="D11585">
        <v>0</v>
      </c>
      <c r="E11585">
        <v>285</v>
      </c>
    </row>
    <row r="11586" spans="1:5" hidden="1" x14ac:dyDescent="0.25">
      <c r="A11586">
        <v>382</v>
      </c>
      <c r="B11586" t="s">
        <v>9</v>
      </c>
      <c r="C11586" t="s">
        <v>11963</v>
      </c>
      <c r="D11586">
        <v>0</v>
      </c>
      <c r="E11586">
        <v>286</v>
      </c>
    </row>
    <row r="11587" spans="1:5" hidden="1" x14ac:dyDescent="0.25">
      <c r="A11587">
        <v>636</v>
      </c>
      <c r="B11587" t="s">
        <v>296</v>
      </c>
      <c r="C11587" t="s">
        <v>11964</v>
      </c>
      <c r="D11587">
        <v>0</v>
      </c>
      <c r="E11587">
        <v>286</v>
      </c>
    </row>
    <row r="11588" spans="1:5" hidden="1" x14ac:dyDescent="0.25">
      <c r="A11588">
        <v>1066</v>
      </c>
      <c r="B11588" t="s">
        <v>17</v>
      </c>
      <c r="C11588" t="s">
        <v>11965</v>
      </c>
      <c r="D11588">
        <v>0</v>
      </c>
      <c r="E11588">
        <v>286</v>
      </c>
    </row>
    <row r="11589" spans="1:5" hidden="1" x14ac:dyDescent="0.25">
      <c r="A11589">
        <v>1111</v>
      </c>
      <c r="B11589" t="s">
        <v>30</v>
      </c>
      <c r="C11589" t="s">
        <v>11966</v>
      </c>
      <c r="D11589">
        <v>0</v>
      </c>
      <c r="E11589">
        <v>286</v>
      </c>
    </row>
    <row r="11590" spans="1:5" hidden="1" x14ac:dyDescent="0.25">
      <c r="A11590">
        <v>323</v>
      </c>
      <c r="B11590" t="s">
        <v>7180</v>
      </c>
      <c r="C11590" t="s">
        <v>11967</v>
      </c>
      <c r="D11590">
        <v>0</v>
      </c>
      <c r="E11590">
        <v>286</v>
      </c>
    </row>
    <row r="11591" spans="1:5" hidden="1" x14ac:dyDescent="0.25">
      <c r="A11591">
        <v>772</v>
      </c>
      <c r="B11591" t="s">
        <v>740</v>
      </c>
      <c r="C11591" t="s">
        <v>11968</v>
      </c>
      <c r="D11591">
        <v>0</v>
      </c>
      <c r="E11591">
        <v>286</v>
      </c>
    </row>
    <row r="11592" spans="1:5" hidden="1" x14ac:dyDescent="0.25">
      <c r="A11592">
        <v>2189</v>
      </c>
      <c r="B11592" t="s">
        <v>37</v>
      </c>
      <c r="C11592" t="s">
        <v>11969</v>
      </c>
      <c r="D11592">
        <v>0</v>
      </c>
      <c r="E11592">
        <v>287</v>
      </c>
    </row>
    <row r="11593" spans="1:5" hidden="1" x14ac:dyDescent="0.25">
      <c r="A11593">
        <v>1025</v>
      </c>
      <c r="B11593" t="s">
        <v>413</v>
      </c>
      <c r="C11593" t="s">
        <v>11970</v>
      </c>
      <c r="D11593">
        <v>0</v>
      </c>
      <c r="E11593">
        <v>287</v>
      </c>
    </row>
    <row r="11594" spans="1:5" hidden="1" x14ac:dyDescent="0.25">
      <c r="A11594">
        <v>2198</v>
      </c>
      <c r="B11594" t="s">
        <v>658</v>
      </c>
      <c r="C11594" t="s">
        <v>11971</v>
      </c>
      <c r="D11594">
        <v>0</v>
      </c>
      <c r="E11594">
        <v>287</v>
      </c>
    </row>
    <row r="11595" spans="1:5" hidden="1" x14ac:dyDescent="0.25">
      <c r="A11595">
        <v>1129</v>
      </c>
      <c r="B11595" t="s">
        <v>88</v>
      </c>
      <c r="C11595" t="s">
        <v>11972</v>
      </c>
      <c r="D11595">
        <v>0</v>
      </c>
      <c r="E11595">
        <v>287</v>
      </c>
    </row>
    <row r="11596" spans="1:5" hidden="1" x14ac:dyDescent="0.25">
      <c r="A11596">
        <v>898</v>
      </c>
      <c r="B11596" t="s">
        <v>421</v>
      </c>
      <c r="C11596" t="s">
        <v>11973</v>
      </c>
      <c r="D11596">
        <v>0</v>
      </c>
      <c r="E11596">
        <v>287</v>
      </c>
    </row>
    <row r="11597" spans="1:5" hidden="1" x14ac:dyDescent="0.25">
      <c r="A11597">
        <v>2126</v>
      </c>
      <c r="B11597" t="s">
        <v>3247</v>
      </c>
      <c r="C11597" t="s">
        <v>11974</v>
      </c>
      <c r="D11597">
        <v>0</v>
      </c>
      <c r="E11597">
        <v>288</v>
      </c>
    </row>
    <row r="11598" spans="1:5" hidden="1" x14ac:dyDescent="0.25">
      <c r="A11598">
        <v>636</v>
      </c>
      <c r="B11598" t="s">
        <v>296</v>
      </c>
      <c r="C11598" t="s">
        <v>11975</v>
      </c>
      <c r="D11598">
        <v>0</v>
      </c>
      <c r="E11598">
        <v>288</v>
      </c>
    </row>
    <row r="11599" spans="1:5" hidden="1" x14ac:dyDescent="0.25">
      <c r="A11599">
        <v>2294</v>
      </c>
      <c r="B11599" t="s">
        <v>71</v>
      </c>
      <c r="C11599" t="s">
        <v>11976</v>
      </c>
      <c r="D11599">
        <v>0</v>
      </c>
      <c r="E11599">
        <v>289</v>
      </c>
    </row>
    <row r="11600" spans="1:5" hidden="1" x14ac:dyDescent="0.25">
      <c r="A11600">
        <v>513</v>
      </c>
      <c r="B11600" t="s">
        <v>61</v>
      </c>
      <c r="C11600" t="s">
        <v>11977</v>
      </c>
      <c r="D11600">
        <v>0</v>
      </c>
      <c r="E11600">
        <v>289</v>
      </c>
    </row>
    <row r="11601" spans="1:5" hidden="1" x14ac:dyDescent="0.25">
      <c r="A11601">
        <v>2115</v>
      </c>
      <c r="B11601" t="s">
        <v>35</v>
      </c>
      <c r="C11601" t="s">
        <v>11978</v>
      </c>
      <c r="D11601">
        <v>0</v>
      </c>
      <c r="E11601">
        <v>289</v>
      </c>
    </row>
    <row r="11602" spans="1:5" hidden="1" x14ac:dyDescent="0.25">
      <c r="A11602">
        <v>212</v>
      </c>
      <c r="B11602" t="s">
        <v>111</v>
      </c>
      <c r="C11602" t="s">
        <v>11979</v>
      </c>
      <c r="D11602">
        <v>0</v>
      </c>
      <c r="E11602">
        <v>289</v>
      </c>
    </row>
    <row r="11603" spans="1:5" hidden="1" x14ac:dyDescent="0.25">
      <c r="A11603">
        <v>1382</v>
      </c>
      <c r="B11603" t="s">
        <v>489</v>
      </c>
      <c r="C11603" t="s">
        <v>11980</v>
      </c>
      <c r="D11603">
        <v>0</v>
      </c>
      <c r="E11603">
        <v>289</v>
      </c>
    </row>
    <row r="11604" spans="1:5" hidden="1" x14ac:dyDescent="0.25">
      <c r="A11604">
        <v>96</v>
      </c>
      <c r="B11604" t="s">
        <v>310</v>
      </c>
      <c r="C11604" t="s">
        <v>11981</v>
      </c>
      <c r="D11604">
        <v>0</v>
      </c>
      <c r="E11604">
        <v>289</v>
      </c>
    </row>
    <row r="11605" spans="1:5" hidden="1" x14ac:dyDescent="0.25">
      <c r="A11605">
        <v>1934</v>
      </c>
      <c r="B11605" t="s">
        <v>2127</v>
      </c>
      <c r="C11605" t="s">
        <v>11982</v>
      </c>
      <c r="D11605">
        <v>0</v>
      </c>
      <c r="E11605">
        <v>290</v>
      </c>
    </row>
    <row r="11606" spans="1:5" hidden="1" x14ac:dyDescent="0.25">
      <c r="A11606">
        <v>2115</v>
      </c>
      <c r="B11606" t="s">
        <v>35</v>
      </c>
      <c r="C11606" t="s">
        <v>11983</v>
      </c>
      <c r="D11606">
        <v>0</v>
      </c>
      <c r="E11606">
        <v>290</v>
      </c>
    </row>
    <row r="11607" spans="1:5" hidden="1" x14ac:dyDescent="0.25">
      <c r="A11607">
        <v>1316</v>
      </c>
      <c r="B11607" t="s">
        <v>1332</v>
      </c>
      <c r="C11607" t="s">
        <v>11984</v>
      </c>
      <c r="D11607">
        <v>0</v>
      </c>
      <c r="E11607">
        <v>290</v>
      </c>
    </row>
    <row r="11608" spans="1:5" hidden="1" x14ac:dyDescent="0.25">
      <c r="A11608">
        <v>1721</v>
      </c>
      <c r="B11608" t="s">
        <v>182</v>
      </c>
      <c r="C11608" t="s">
        <v>11985</v>
      </c>
      <c r="D11608">
        <v>0</v>
      </c>
      <c r="E11608">
        <v>290</v>
      </c>
    </row>
    <row r="11609" spans="1:5" hidden="1" x14ac:dyDescent="0.25">
      <c r="A11609">
        <v>1009</v>
      </c>
      <c r="B11609" t="s">
        <v>116</v>
      </c>
      <c r="C11609" t="s">
        <v>11986</v>
      </c>
      <c r="D11609">
        <v>0</v>
      </c>
      <c r="E11609">
        <v>290</v>
      </c>
    </row>
    <row r="11610" spans="1:5" hidden="1" x14ac:dyDescent="0.25">
      <c r="A11610">
        <v>1669</v>
      </c>
      <c r="B11610" t="s">
        <v>176</v>
      </c>
      <c r="C11610" t="s">
        <v>11987</v>
      </c>
      <c r="D11610">
        <v>0</v>
      </c>
      <c r="E11610">
        <v>290</v>
      </c>
    </row>
    <row r="11611" spans="1:5" hidden="1" x14ac:dyDescent="0.25">
      <c r="A11611">
        <v>1721</v>
      </c>
      <c r="B11611" t="s">
        <v>182</v>
      </c>
      <c r="C11611" t="s">
        <v>11988</v>
      </c>
      <c r="D11611">
        <v>0</v>
      </c>
      <c r="E11611">
        <v>290</v>
      </c>
    </row>
    <row r="11612" spans="1:5" hidden="1" x14ac:dyDescent="0.25">
      <c r="A11612">
        <v>1889</v>
      </c>
      <c r="B11612" t="s">
        <v>180</v>
      </c>
      <c r="C11612" t="s">
        <v>11989</v>
      </c>
      <c r="D11612">
        <v>0</v>
      </c>
      <c r="E11612">
        <v>291</v>
      </c>
    </row>
    <row r="11613" spans="1:5" hidden="1" x14ac:dyDescent="0.25">
      <c r="A11613">
        <v>2236</v>
      </c>
      <c r="B11613" t="s">
        <v>90</v>
      </c>
      <c r="C11613" t="s">
        <v>11990</v>
      </c>
      <c r="D11613">
        <v>0</v>
      </c>
      <c r="E11613">
        <v>291</v>
      </c>
    </row>
    <row r="11614" spans="1:5" hidden="1" x14ac:dyDescent="0.25">
      <c r="A11614">
        <v>1464</v>
      </c>
      <c r="B11614" t="s">
        <v>55</v>
      </c>
      <c r="C11614" t="s">
        <v>11991</v>
      </c>
      <c r="D11614">
        <v>0</v>
      </c>
      <c r="E11614">
        <v>291</v>
      </c>
    </row>
    <row r="11615" spans="1:5" hidden="1" x14ac:dyDescent="0.25">
      <c r="A11615">
        <v>301</v>
      </c>
      <c r="B11615" t="s">
        <v>1630</v>
      </c>
      <c r="C11615" t="s">
        <v>11992</v>
      </c>
      <c r="D11615">
        <v>0</v>
      </c>
      <c r="E11615">
        <v>291</v>
      </c>
    </row>
    <row r="11616" spans="1:5" hidden="1" x14ac:dyDescent="0.25">
      <c r="A11616">
        <v>2294</v>
      </c>
      <c r="B11616" t="s">
        <v>71</v>
      </c>
      <c r="C11616" t="s">
        <v>11993</v>
      </c>
      <c r="D11616">
        <v>0</v>
      </c>
      <c r="E11616">
        <v>291</v>
      </c>
    </row>
    <row r="11617" spans="1:5" hidden="1" x14ac:dyDescent="0.25">
      <c r="A11617">
        <v>2035</v>
      </c>
      <c r="B11617" t="s">
        <v>284</v>
      </c>
      <c r="C11617" t="s">
        <v>11994</v>
      </c>
      <c r="D11617">
        <v>0</v>
      </c>
      <c r="E11617">
        <v>292</v>
      </c>
    </row>
    <row r="11618" spans="1:5" hidden="1" x14ac:dyDescent="0.25">
      <c r="A11618">
        <v>1237</v>
      </c>
      <c r="B11618" t="s">
        <v>15</v>
      </c>
      <c r="C11618" t="s">
        <v>11995</v>
      </c>
      <c r="D11618">
        <v>0</v>
      </c>
      <c r="E11618">
        <v>292</v>
      </c>
    </row>
    <row r="11619" spans="1:5" hidden="1" x14ac:dyDescent="0.25">
      <c r="A11619">
        <v>1876</v>
      </c>
      <c r="B11619" t="s">
        <v>57</v>
      </c>
      <c r="C11619" t="s">
        <v>11996</v>
      </c>
      <c r="D11619">
        <v>0</v>
      </c>
      <c r="E11619">
        <v>292</v>
      </c>
    </row>
    <row r="11620" spans="1:5" hidden="1" x14ac:dyDescent="0.25">
      <c r="A11620">
        <v>1369</v>
      </c>
      <c r="B11620" t="s">
        <v>2633</v>
      </c>
      <c r="C11620" t="s">
        <v>11997</v>
      </c>
      <c r="D11620">
        <v>0</v>
      </c>
      <c r="E11620">
        <v>292</v>
      </c>
    </row>
    <row r="11621" spans="1:5" hidden="1" x14ac:dyDescent="0.25">
      <c r="A11621">
        <v>2273</v>
      </c>
      <c r="B11621" t="s">
        <v>2083</v>
      </c>
      <c r="C11621" t="s">
        <v>11998</v>
      </c>
      <c r="D11621">
        <v>0</v>
      </c>
      <c r="E11621">
        <v>292</v>
      </c>
    </row>
    <row r="11622" spans="1:5" hidden="1" x14ac:dyDescent="0.25">
      <c r="A11622">
        <v>685</v>
      </c>
      <c r="B11622" t="s">
        <v>10193</v>
      </c>
      <c r="C11622" t="s">
        <v>11999</v>
      </c>
      <c r="D11622">
        <v>0</v>
      </c>
      <c r="E11622">
        <v>293</v>
      </c>
    </row>
    <row r="11623" spans="1:5" hidden="1" x14ac:dyDescent="0.25">
      <c r="A11623">
        <v>673</v>
      </c>
      <c r="B11623" t="s">
        <v>172</v>
      </c>
      <c r="C11623" t="s">
        <v>12000</v>
      </c>
      <c r="D11623">
        <v>0</v>
      </c>
      <c r="E11623">
        <v>293</v>
      </c>
    </row>
    <row r="11624" spans="1:5" hidden="1" x14ac:dyDescent="0.25">
      <c r="A11624">
        <v>543</v>
      </c>
      <c r="B11624" t="s">
        <v>2333</v>
      </c>
      <c r="C11624" t="s">
        <v>12001</v>
      </c>
      <c r="D11624">
        <v>0</v>
      </c>
      <c r="E11624">
        <v>293</v>
      </c>
    </row>
    <row r="11625" spans="1:5" hidden="1" x14ac:dyDescent="0.25">
      <c r="A11625">
        <v>405</v>
      </c>
      <c r="B11625" t="s">
        <v>189</v>
      </c>
      <c r="C11625" t="s">
        <v>12002</v>
      </c>
      <c r="D11625">
        <v>0</v>
      </c>
      <c r="E11625">
        <v>293</v>
      </c>
    </row>
    <row r="11626" spans="1:5" hidden="1" x14ac:dyDescent="0.25">
      <c r="A11626">
        <v>2189</v>
      </c>
      <c r="B11626" t="s">
        <v>37</v>
      </c>
      <c r="C11626" t="s">
        <v>12003</v>
      </c>
      <c r="D11626">
        <v>0</v>
      </c>
      <c r="E11626">
        <v>293</v>
      </c>
    </row>
    <row r="11627" spans="1:5" hidden="1" x14ac:dyDescent="0.25">
      <c r="A11627">
        <v>500</v>
      </c>
      <c r="B11627" t="s">
        <v>278</v>
      </c>
      <c r="C11627" t="s">
        <v>12004</v>
      </c>
      <c r="D11627" s="2">
        <v>0</v>
      </c>
      <c r="E11627">
        <v>293</v>
      </c>
    </row>
    <row r="11628" spans="1:5" hidden="1" x14ac:dyDescent="0.25">
      <c r="A11628">
        <v>1025</v>
      </c>
      <c r="B11628" t="s">
        <v>413</v>
      </c>
      <c r="C11628" t="s">
        <v>12005</v>
      </c>
      <c r="D11628">
        <v>0</v>
      </c>
      <c r="E11628">
        <v>294</v>
      </c>
    </row>
    <row r="11629" spans="1:5" hidden="1" x14ac:dyDescent="0.25">
      <c r="A11629">
        <v>1111</v>
      </c>
      <c r="B11629" t="s">
        <v>30</v>
      </c>
      <c r="C11629" t="s">
        <v>12006</v>
      </c>
      <c r="D11629">
        <v>0</v>
      </c>
      <c r="E11629">
        <v>294</v>
      </c>
    </row>
    <row r="11630" spans="1:5" hidden="1" x14ac:dyDescent="0.25">
      <c r="A11630">
        <v>1875</v>
      </c>
      <c r="B11630" t="s">
        <v>107</v>
      </c>
      <c r="C11630" t="s">
        <v>12007</v>
      </c>
      <c r="D11630">
        <v>0</v>
      </c>
      <c r="E11630">
        <v>294</v>
      </c>
    </row>
    <row r="11631" spans="1:5" hidden="1" x14ac:dyDescent="0.25">
      <c r="A11631">
        <v>2044</v>
      </c>
      <c r="B11631" t="s">
        <v>1039</v>
      </c>
      <c r="C11631" t="s">
        <v>12008</v>
      </c>
      <c r="D11631">
        <v>0</v>
      </c>
      <c r="E11631">
        <v>294</v>
      </c>
    </row>
    <row r="11632" spans="1:5" hidden="1" x14ac:dyDescent="0.25">
      <c r="A11632">
        <v>529</v>
      </c>
      <c r="B11632" t="s">
        <v>3437</v>
      </c>
      <c r="C11632" t="s">
        <v>12009</v>
      </c>
      <c r="D11632">
        <v>0</v>
      </c>
      <c r="E11632">
        <v>294</v>
      </c>
    </row>
    <row r="11633" spans="1:5" hidden="1" x14ac:dyDescent="0.25">
      <c r="A11633">
        <v>1098</v>
      </c>
      <c r="B11633" t="s">
        <v>502</v>
      </c>
      <c r="C11633" t="s">
        <v>12010</v>
      </c>
      <c r="D11633">
        <v>0</v>
      </c>
      <c r="E11633">
        <v>295</v>
      </c>
    </row>
    <row r="11634" spans="1:5" hidden="1" x14ac:dyDescent="0.25">
      <c r="A11634">
        <v>1111</v>
      </c>
      <c r="B11634" t="s">
        <v>30</v>
      </c>
      <c r="C11634" t="s">
        <v>12011</v>
      </c>
      <c r="D11634">
        <v>0</v>
      </c>
      <c r="E11634">
        <v>295</v>
      </c>
    </row>
    <row r="11635" spans="1:5" hidden="1" x14ac:dyDescent="0.25">
      <c r="A11635">
        <v>1374</v>
      </c>
      <c r="B11635" t="s">
        <v>1593</v>
      </c>
      <c r="C11635" t="s">
        <v>12012</v>
      </c>
      <c r="D11635">
        <v>0</v>
      </c>
      <c r="E11635">
        <v>295</v>
      </c>
    </row>
    <row r="11636" spans="1:5" hidden="1" x14ac:dyDescent="0.25">
      <c r="A11636">
        <v>1748</v>
      </c>
      <c r="B11636" t="s">
        <v>4007</v>
      </c>
      <c r="C11636" t="s">
        <v>12013</v>
      </c>
      <c r="D11636">
        <v>0</v>
      </c>
      <c r="E11636">
        <v>296</v>
      </c>
    </row>
    <row r="11637" spans="1:5" hidden="1" x14ac:dyDescent="0.25">
      <c r="A11637">
        <v>2176</v>
      </c>
      <c r="B11637" t="s">
        <v>66</v>
      </c>
      <c r="C11637" t="s">
        <v>12014</v>
      </c>
      <c r="D11637">
        <v>0</v>
      </c>
      <c r="E11637">
        <v>296</v>
      </c>
    </row>
    <row r="11638" spans="1:5" hidden="1" x14ac:dyDescent="0.25">
      <c r="A11638">
        <v>435</v>
      </c>
      <c r="B11638" t="s">
        <v>126</v>
      </c>
      <c r="C11638" t="s">
        <v>12015</v>
      </c>
      <c r="D11638">
        <v>0</v>
      </c>
      <c r="E11638">
        <v>296</v>
      </c>
    </row>
    <row r="11639" spans="1:5" hidden="1" x14ac:dyDescent="0.25">
      <c r="A11639">
        <v>2300</v>
      </c>
      <c r="B11639" t="s">
        <v>2232</v>
      </c>
      <c r="C11639" t="s">
        <v>12016</v>
      </c>
      <c r="D11639">
        <v>0</v>
      </c>
      <c r="E11639">
        <v>296</v>
      </c>
    </row>
    <row r="11640" spans="1:5" hidden="1" x14ac:dyDescent="0.25">
      <c r="A11640">
        <v>1111</v>
      </c>
      <c r="B11640" t="s">
        <v>30</v>
      </c>
      <c r="C11640" t="s">
        <v>12017</v>
      </c>
      <c r="D11640">
        <v>0</v>
      </c>
      <c r="E11640">
        <v>296</v>
      </c>
    </row>
    <row r="11641" spans="1:5" hidden="1" x14ac:dyDescent="0.25">
      <c r="A11641">
        <v>174</v>
      </c>
      <c r="B11641" t="s">
        <v>144</v>
      </c>
      <c r="C11641" t="s">
        <v>12018</v>
      </c>
      <c r="D11641">
        <v>0</v>
      </c>
      <c r="E11641">
        <v>296</v>
      </c>
    </row>
    <row r="11642" spans="1:5" hidden="1" x14ac:dyDescent="0.25">
      <c r="A11642">
        <v>258</v>
      </c>
      <c r="B11642" t="s">
        <v>380</v>
      </c>
      <c r="C11642" t="s">
        <v>12019</v>
      </c>
      <c r="D11642">
        <v>0</v>
      </c>
      <c r="E11642">
        <v>297</v>
      </c>
    </row>
    <row r="11643" spans="1:5" hidden="1" x14ac:dyDescent="0.25">
      <c r="A11643">
        <v>1432</v>
      </c>
      <c r="B11643" t="s">
        <v>233</v>
      </c>
      <c r="C11643" t="s">
        <v>12020</v>
      </c>
      <c r="D11643">
        <v>0</v>
      </c>
      <c r="E11643">
        <v>297</v>
      </c>
    </row>
    <row r="11644" spans="1:5" hidden="1" x14ac:dyDescent="0.25">
      <c r="A11644">
        <v>1960</v>
      </c>
      <c r="B11644" t="s">
        <v>1411</v>
      </c>
      <c r="C11644" t="s">
        <v>12021</v>
      </c>
      <c r="D11644">
        <v>0</v>
      </c>
      <c r="E11644">
        <v>297</v>
      </c>
    </row>
    <row r="11645" spans="1:5" hidden="1" x14ac:dyDescent="0.25">
      <c r="A11645">
        <v>298</v>
      </c>
      <c r="B11645" t="s">
        <v>6154</v>
      </c>
      <c r="C11645" t="s">
        <v>12022</v>
      </c>
      <c r="D11645">
        <v>0</v>
      </c>
      <c r="E11645">
        <v>297</v>
      </c>
    </row>
    <row r="11646" spans="1:5" hidden="1" x14ac:dyDescent="0.25">
      <c r="A11646">
        <v>2289</v>
      </c>
      <c r="B11646" t="s">
        <v>471</v>
      </c>
      <c r="C11646" t="s">
        <v>12023</v>
      </c>
      <c r="D11646">
        <v>0</v>
      </c>
      <c r="E11646">
        <v>297</v>
      </c>
    </row>
    <row r="11647" spans="1:5" hidden="1" x14ac:dyDescent="0.25">
      <c r="A11647">
        <v>258</v>
      </c>
      <c r="B11647" t="s">
        <v>380</v>
      </c>
      <c r="C11647" t="s">
        <v>12024</v>
      </c>
      <c r="D11647">
        <v>0</v>
      </c>
      <c r="E11647">
        <v>298</v>
      </c>
    </row>
    <row r="11648" spans="1:5" hidden="1" x14ac:dyDescent="0.25">
      <c r="A11648">
        <v>1111</v>
      </c>
      <c r="B11648" t="s">
        <v>30</v>
      </c>
      <c r="C11648" t="s">
        <v>12025</v>
      </c>
      <c r="D11648">
        <v>0</v>
      </c>
      <c r="E11648">
        <v>298</v>
      </c>
    </row>
    <row r="11649" spans="1:5" hidden="1" x14ac:dyDescent="0.25">
      <c r="A11649">
        <v>1628</v>
      </c>
      <c r="B11649" t="s">
        <v>1683</v>
      </c>
      <c r="C11649" t="s">
        <v>12026</v>
      </c>
      <c r="D11649">
        <v>0</v>
      </c>
      <c r="E11649">
        <v>298</v>
      </c>
    </row>
    <row r="11650" spans="1:5" hidden="1" x14ac:dyDescent="0.25">
      <c r="A11650">
        <v>1954</v>
      </c>
      <c r="B11650" t="s">
        <v>83</v>
      </c>
      <c r="C11650" t="s">
        <v>12027</v>
      </c>
      <c r="D11650">
        <v>0</v>
      </c>
      <c r="E11650">
        <v>298</v>
      </c>
    </row>
    <row r="11651" spans="1:5" hidden="1" x14ac:dyDescent="0.25">
      <c r="A11651">
        <v>1191</v>
      </c>
      <c r="B11651" t="s">
        <v>8543</v>
      </c>
      <c r="C11651" t="s">
        <v>12028</v>
      </c>
      <c r="D11651">
        <v>0</v>
      </c>
      <c r="E11651">
        <v>298</v>
      </c>
    </row>
    <row r="11652" spans="1:5" hidden="1" x14ac:dyDescent="0.25">
      <c r="A11652">
        <v>591</v>
      </c>
      <c r="B11652" t="s">
        <v>247</v>
      </c>
      <c r="C11652" t="s">
        <v>12029</v>
      </c>
      <c r="D11652">
        <v>0</v>
      </c>
      <c r="E11652">
        <v>298</v>
      </c>
    </row>
    <row r="11653" spans="1:5" hidden="1" x14ac:dyDescent="0.25">
      <c r="A11653">
        <v>2149</v>
      </c>
      <c r="B11653" t="s">
        <v>154</v>
      </c>
      <c r="C11653" t="s">
        <v>12030</v>
      </c>
      <c r="D11653">
        <v>0</v>
      </c>
      <c r="E11653">
        <v>298</v>
      </c>
    </row>
    <row r="11654" spans="1:5" hidden="1" x14ac:dyDescent="0.25">
      <c r="A11654">
        <v>1025</v>
      </c>
      <c r="B11654" t="s">
        <v>413</v>
      </c>
      <c r="C11654" t="s">
        <v>12031</v>
      </c>
      <c r="D11654">
        <v>0</v>
      </c>
      <c r="E11654">
        <v>298</v>
      </c>
    </row>
    <row r="11655" spans="1:5" hidden="1" x14ac:dyDescent="0.25">
      <c r="A11655">
        <v>1025</v>
      </c>
      <c r="B11655" t="s">
        <v>413</v>
      </c>
      <c r="C11655" t="s">
        <v>12032</v>
      </c>
      <c r="D11655">
        <v>0</v>
      </c>
      <c r="E11655">
        <v>298</v>
      </c>
    </row>
    <row r="11656" spans="1:5" hidden="1" x14ac:dyDescent="0.25">
      <c r="A11656">
        <v>1111</v>
      </c>
      <c r="B11656" t="s">
        <v>30</v>
      </c>
      <c r="C11656" t="s">
        <v>12033</v>
      </c>
      <c r="D11656">
        <v>0</v>
      </c>
      <c r="E11656">
        <v>299</v>
      </c>
    </row>
    <row r="11657" spans="1:5" hidden="1" x14ac:dyDescent="0.25">
      <c r="A11657">
        <v>1703</v>
      </c>
      <c r="B11657" t="s">
        <v>3164</v>
      </c>
      <c r="C11657" t="s">
        <v>12034</v>
      </c>
      <c r="D11657">
        <v>0</v>
      </c>
      <c r="E11657">
        <v>299</v>
      </c>
    </row>
    <row r="11658" spans="1:5" hidden="1" x14ac:dyDescent="0.25">
      <c r="A11658">
        <v>1111</v>
      </c>
      <c r="B11658" t="s">
        <v>30</v>
      </c>
      <c r="C11658" t="s">
        <v>12035</v>
      </c>
      <c r="D11658">
        <v>0</v>
      </c>
      <c r="E11658">
        <v>299</v>
      </c>
    </row>
    <row r="11659" spans="1:5" hidden="1" x14ac:dyDescent="0.25">
      <c r="A11659">
        <v>772</v>
      </c>
      <c r="B11659" t="s">
        <v>740</v>
      </c>
      <c r="C11659" t="s">
        <v>12036</v>
      </c>
      <c r="D11659">
        <v>0</v>
      </c>
      <c r="E11659">
        <v>299</v>
      </c>
    </row>
    <row r="11660" spans="1:5" hidden="1" x14ac:dyDescent="0.25">
      <c r="A11660">
        <v>1959</v>
      </c>
      <c r="B11660" t="s">
        <v>545</v>
      </c>
      <c r="C11660" t="s">
        <v>12037</v>
      </c>
      <c r="D11660">
        <v>0</v>
      </c>
      <c r="E11660">
        <v>299</v>
      </c>
    </row>
    <row r="11661" spans="1:5" hidden="1" x14ac:dyDescent="0.25">
      <c r="A11661">
        <v>1111</v>
      </c>
      <c r="B11661" t="s">
        <v>30</v>
      </c>
      <c r="C11661" t="s">
        <v>12038</v>
      </c>
      <c r="D11661">
        <v>0</v>
      </c>
      <c r="E11661">
        <v>299</v>
      </c>
    </row>
    <row r="11662" spans="1:5" hidden="1" x14ac:dyDescent="0.25">
      <c r="A11662">
        <v>265</v>
      </c>
      <c r="B11662" t="s">
        <v>256</v>
      </c>
      <c r="C11662" t="s">
        <v>12039</v>
      </c>
      <c r="D11662">
        <v>0</v>
      </c>
      <c r="E11662">
        <v>299</v>
      </c>
    </row>
    <row r="11663" spans="1:5" hidden="1" x14ac:dyDescent="0.25">
      <c r="A11663">
        <v>1025</v>
      </c>
      <c r="B11663" t="s">
        <v>413</v>
      </c>
      <c r="C11663" t="s">
        <v>12040</v>
      </c>
      <c r="D11663">
        <v>0</v>
      </c>
      <c r="E11663">
        <v>300</v>
      </c>
    </row>
    <row r="11664" spans="1:5" hidden="1" x14ac:dyDescent="0.25">
      <c r="A11664">
        <v>1046</v>
      </c>
      <c r="B11664" t="s">
        <v>136</v>
      </c>
      <c r="C11664" t="s">
        <v>12041</v>
      </c>
      <c r="D11664">
        <v>0</v>
      </c>
      <c r="E11664">
        <v>300</v>
      </c>
    </row>
    <row r="11665" spans="1:5" hidden="1" x14ac:dyDescent="0.25">
      <c r="A11665">
        <v>1279</v>
      </c>
      <c r="B11665" t="s">
        <v>438</v>
      </c>
      <c r="C11665" t="s">
        <v>12042</v>
      </c>
      <c r="D11665">
        <v>0</v>
      </c>
      <c r="E11665">
        <v>301</v>
      </c>
    </row>
    <row r="11666" spans="1:5" hidden="1" x14ac:dyDescent="0.25">
      <c r="A11666">
        <v>2300</v>
      </c>
      <c r="B11666" t="s">
        <v>2232</v>
      </c>
      <c r="C11666" t="s">
        <v>12043</v>
      </c>
      <c r="D11666">
        <v>0</v>
      </c>
      <c r="E11666">
        <v>301</v>
      </c>
    </row>
    <row r="11667" spans="1:5" hidden="1" x14ac:dyDescent="0.25">
      <c r="A11667">
        <v>2237</v>
      </c>
      <c r="B11667" t="s">
        <v>385</v>
      </c>
      <c r="C11667" t="s">
        <v>12044</v>
      </c>
      <c r="D11667">
        <v>0</v>
      </c>
      <c r="E11667">
        <v>301</v>
      </c>
    </row>
    <row r="11668" spans="1:5" hidden="1" x14ac:dyDescent="0.25">
      <c r="A11668">
        <v>513</v>
      </c>
      <c r="B11668" t="s">
        <v>61</v>
      </c>
      <c r="C11668" t="s">
        <v>12045</v>
      </c>
      <c r="D11668">
        <v>0</v>
      </c>
      <c r="E11668">
        <v>301</v>
      </c>
    </row>
    <row r="11669" spans="1:5" hidden="1" x14ac:dyDescent="0.25">
      <c r="A11669">
        <v>1781</v>
      </c>
      <c r="B11669" t="s">
        <v>331</v>
      </c>
      <c r="C11669" t="s">
        <v>12046</v>
      </c>
      <c r="D11669">
        <v>0</v>
      </c>
      <c r="E11669">
        <v>302</v>
      </c>
    </row>
    <row r="11670" spans="1:5" hidden="1" x14ac:dyDescent="0.25">
      <c r="A11670">
        <v>1453</v>
      </c>
      <c r="B11670" t="s">
        <v>2955</v>
      </c>
      <c r="C11670" t="s">
        <v>12047</v>
      </c>
      <c r="D11670">
        <v>0</v>
      </c>
      <c r="E11670">
        <v>303</v>
      </c>
    </row>
    <row r="11671" spans="1:5" hidden="1" x14ac:dyDescent="0.25">
      <c r="A11671">
        <v>2115</v>
      </c>
      <c r="B11671" t="s">
        <v>35</v>
      </c>
      <c r="C11671" t="s">
        <v>12048</v>
      </c>
      <c r="D11671">
        <v>0</v>
      </c>
      <c r="E11671">
        <v>303</v>
      </c>
    </row>
    <row r="11672" spans="1:5" hidden="1" x14ac:dyDescent="0.25">
      <c r="A11672">
        <v>931</v>
      </c>
      <c r="B11672" t="s">
        <v>3068</v>
      </c>
      <c r="C11672" t="s">
        <v>12049</v>
      </c>
      <c r="D11672">
        <v>0</v>
      </c>
      <c r="E11672">
        <v>303</v>
      </c>
    </row>
    <row r="11673" spans="1:5" hidden="1" x14ac:dyDescent="0.25">
      <c r="A11673">
        <v>1111</v>
      </c>
      <c r="B11673" t="s">
        <v>30</v>
      </c>
      <c r="C11673" t="s">
        <v>12050</v>
      </c>
      <c r="D11673">
        <v>0</v>
      </c>
      <c r="E11673">
        <v>304</v>
      </c>
    </row>
    <row r="11674" spans="1:5" hidden="1" x14ac:dyDescent="0.25">
      <c r="A11674">
        <v>2185</v>
      </c>
      <c r="B11674" t="s">
        <v>510</v>
      </c>
      <c r="C11674" t="s">
        <v>12051</v>
      </c>
      <c r="D11674">
        <v>0</v>
      </c>
      <c r="E11674">
        <v>304</v>
      </c>
    </row>
    <row r="11675" spans="1:5" hidden="1" x14ac:dyDescent="0.25">
      <c r="A11675">
        <v>2299</v>
      </c>
      <c r="B11675" t="s">
        <v>338</v>
      </c>
      <c r="C11675" t="s">
        <v>12052</v>
      </c>
      <c r="D11675">
        <v>0</v>
      </c>
      <c r="E11675">
        <v>305</v>
      </c>
    </row>
    <row r="11676" spans="1:5" hidden="1" x14ac:dyDescent="0.25">
      <c r="A11676">
        <v>1022</v>
      </c>
      <c r="B11676" t="s">
        <v>939</v>
      </c>
      <c r="C11676" t="s">
        <v>12053</v>
      </c>
      <c r="D11676">
        <v>0</v>
      </c>
      <c r="E11676">
        <v>305</v>
      </c>
    </row>
    <row r="11677" spans="1:5" hidden="1" x14ac:dyDescent="0.25">
      <c r="A11677">
        <v>513</v>
      </c>
      <c r="B11677" t="s">
        <v>61</v>
      </c>
      <c r="C11677" t="s">
        <v>12054</v>
      </c>
      <c r="D11677">
        <v>0</v>
      </c>
      <c r="E11677">
        <v>305</v>
      </c>
    </row>
    <row r="11678" spans="1:5" hidden="1" x14ac:dyDescent="0.25">
      <c r="A11678">
        <v>2307</v>
      </c>
      <c r="B11678" t="s">
        <v>211</v>
      </c>
      <c r="C11678" t="s">
        <v>12055</v>
      </c>
      <c r="D11678">
        <v>0</v>
      </c>
      <c r="E11678">
        <v>306</v>
      </c>
    </row>
    <row r="11679" spans="1:5" hidden="1" x14ac:dyDescent="0.25">
      <c r="A11679">
        <v>673</v>
      </c>
      <c r="B11679" t="s">
        <v>172</v>
      </c>
      <c r="C11679" t="s">
        <v>12056</v>
      </c>
      <c r="D11679">
        <v>0</v>
      </c>
      <c r="E11679">
        <v>306</v>
      </c>
    </row>
    <row r="11680" spans="1:5" hidden="1" x14ac:dyDescent="0.25">
      <c r="A11680">
        <v>2176</v>
      </c>
      <c r="B11680" t="s">
        <v>66</v>
      </c>
      <c r="C11680" t="s">
        <v>12057</v>
      </c>
      <c r="D11680">
        <v>0</v>
      </c>
      <c r="E11680">
        <v>307</v>
      </c>
    </row>
    <row r="11681" spans="1:5" hidden="1" x14ac:dyDescent="0.25">
      <c r="A11681">
        <v>204</v>
      </c>
      <c r="B11681" t="s">
        <v>3018</v>
      </c>
      <c r="C11681" t="s">
        <v>12058</v>
      </c>
      <c r="D11681">
        <v>0</v>
      </c>
      <c r="E11681">
        <v>307</v>
      </c>
    </row>
    <row r="11682" spans="1:5" hidden="1" x14ac:dyDescent="0.25">
      <c r="A11682">
        <v>91</v>
      </c>
      <c r="B11682" t="s">
        <v>64</v>
      </c>
      <c r="C11682" t="s">
        <v>12059</v>
      </c>
      <c r="D11682">
        <v>0</v>
      </c>
      <c r="E11682">
        <v>308</v>
      </c>
    </row>
    <row r="11683" spans="1:5" hidden="1" x14ac:dyDescent="0.25">
      <c r="A11683">
        <v>1954</v>
      </c>
      <c r="B11683" t="s">
        <v>83</v>
      </c>
      <c r="C11683" t="s">
        <v>12060</v>
      </c>
      <c r="D11683">
        <v>0</v>
      </c>
      <c r="E11683">
        <v>309</v>
      </c>
    </row>
    <row r="11684" spans="1:5" hidden="1" x14ac:dyDescent="0.25">
      <c r="A11684">
        <v>1954</v>
      </c>
      <c r="B11684" t="s">
        <v>83</v>
      </c>
      <c r="C11684" t="s">
        <v>12061</v>
      </c>
      <c r="D11684">
        <v>0</v>
      </c>
      <c r="E11684">
        <v>309</v>
      </c>
    </row>
    <row r="11685" spans="1:5" hidden="1" x14ac:dyDescent="0.25">
      <c r="A11685">
        <v>587</v>
      </c>
      <c r="B11685" t="s">
        <v>289</v>
      </c>
      <c r="C11685" t="s">
        <v>12062</v>
      </c>
      <c r="D11685">
        <v>0</v>
      </c>
      <c r="E11685">
        <v>309</v>
      </c>
    </row>
    <row r="11686" spans="1:5" hidden="1" x14ac:dyDescent="0.25">
      <c r="A11686">
        <v>1954</v>
      </c>
      <c r="B11686" t="s">
        <v>83</v>
      </c>
      <c r="C11686" t="s">
        <v>12063</v>
      </c>
      <c r="D11686">
        <v>0</v>
      </c>
      <c r="E11686">
        <v>309</v>
      </c>
    </row>
    <row r="11687" spans="1:5" hidden="1" x14ac:dyDescent="0.25">
      <c r="A11687">
        <v>2115</v>
      </c>
      <c r="B11687" t="s">
        <v>35</v>
      </c>
      <c r="C11687" t="s">
        <v>12064</v>
      </c>
      <c r="D11687">
        <v>0</v>
      </c>
      <c r="E11687">
        <v>309</v>
      </c>
    </row>
    <row r="11688" spans="1:5" hidden="1" x14ac:dyDescent="0.25">
      <c r="A11688">
        <v>2236</v>
      </c>
      <c r="B11688" t="s">
        <v>90</v>
      </c>
      <c r="C11688" t="s">
        <v>12065</v>
      </c>
      <c r="D11688">
        <v>0</v>
      </c>
      <c r="E11688">
        <v>309</v>
      </c>
    </row>
    <row r="11689" spans="1:5" hidden="1" x14ac:dyDescent="0.25">
      <c r="A11689">
        <v>2152</v>
      </c>
      <c r="B11689" t="s">
        <v>589</v>
      </c>
      <c r="C11689" t="s">
        <v>12066</v>
      </c>
      <c r="D11689">
        <v>0</v>
      </c>
      <c r="E11689">
        <v>309</v>
      </c>
    </row>
    <row r="11690" spans="1:5" hidden="1" x14ac:dyDescent="0.25">
      <c r="A11690">
        <v>1167</v>
      </c>
      <c r="B11690" t="s">
        <v>1190</v>
      </c>
      <c r="C11690" t="s">
        <v>12067</v>
      </c>
      <c r="D11690">
        <v>0</v>
      </c>
      <c r="E11690">
        <v>310</v>
      </c>
    </row>
    <row r="11691" spans="1:5" hidden="1" x14ac:dyDescent="0.25">
      <c r="A11691">
        <v>1253</v>
      </c>
      <c r="B11691" t="s">
        <v>205</v>
      </c>
      <c r="C11691" t="s">
        <v>12068</v>
      </c>
      <c r="D11691">
        <v>0</v>
      </c>
      <c r="E11691">
        <v>310</v>
      </c>
    </row>
    <row r="11692" spans="1:5" hidden="1" x14ac:dyDescent="0.25">
      <c r="A11692">
        <v>1631</v>
      </c>
      <c r="B11692" t="s">
        <v>1680</v>
      </c>
      <c r="C11692" t="s">
        <v>12069</v>
      </c>
      <c r="D11692">
        <v>0</v>
      </c>
      <c r="E11692">
        <v>310</v>
      </c>
    </row>
    <row r="11693" spans="1:5" hidden="1" x14ac:dyDescent="0.25">
      <c r="A11693">
        <v>898</v>
      </c>
      <c r="B11693" t="s">
        <v>421</v>
      </c>
      <c r="C11693" t="s">
        <v>12880</v>
      </c>
      <c r="D11693">
        <v>0</v>
      </c>
      <c r="E11693">
        <v>0</v>
      </c>
    </row>
    <row r="11694" spans="1:5" hidden="1" x14ac:dyDescent="0.25">
      <c r="A11694">
        <v>515</v>
      </c>
      <c r="B11694" t="s">
        <v>3538</v>
      </c>
      <c r="C11694" t="s">
        <v>12070</v>
      </c>
      <c r="D11694">
        <v>0</v>
      </c>
      <c r="E11694">
        <v>310</v>
      </c>
    </row>
    <row r="11695" spans="1:5" hidden="1" x14ac:dyDescent="0.25">
      <c r="A11695">
        <v>769</v>
      </c>
      <c r="B11695" t="s">
        <v>271</v>
      </c>
      <c r="C11695" t="s">
        <v>12071</v>
      </c>
      <c r="D11695">
        <v>0</v>
      </c>
      <c r="E11695">
        <v>311</v>
      </c>
    </row>
    <row r="11696" spans="1:5" hidden="1" x14ac:dyDescent="0.25">
      <c r="A11696">
        <v>574</v>
      </c>
      <c r="B11696" t="s">
        <v>976</v>
      </c>
      <c r="C11696" t="s">
        <v>12072</v>
      </c>
      <c r="D11696">
        <v>0</v>
      </c>
      <c r="E11696">
        <v>311</v>
      </c>
    </row>
    <row r="11697" spans="1:5" hidden="1" x14ac:dyDescent="0.25">
      <c r="A11697">
        <v>2115</v>
      </c>
      <c r="B11697" t="s">
        <v>35</v>
      </c>
      <c r="C11697" t="s">
        <v>12073</v>
      </c>
      <c r="D11697">
        <v>0</v>
      </c>
      <c r="E11697">
        <v>311</v>
      </c>
    </row>
    <row r="11698" spans="1:5" hidden="1" x14ac:dyDescent="0.25">
      <c r="A11698">
        <v>1189</v>
      </c>
      <c r="B11698" t="s">
        <v>562</v>
      </c>
      <c r="C11698" t="s">
        <v>12074</v>
      </c>
      <c r="D11698">
        <v>0</v>
      </c>
      <c r="E11698">
        <v>311</v>
      </c>
    </row>
    <row r="11699" spans="1:5" hidden="1" x14ac:dyDescent="0.25">
      <c r="A11699">
        <v>846</v>
      </c>
      <c r="B11699" t="s">
        <v>344</v>
      </c>
      <c r="C11699" t="s">
        <v>12075</v>
      </c>
      <c r="D11699">
        <v>0</v>
      </c>
      <c r="E11699">
        <v>311</v>
      </c>
    </row>
    <row r="11700" spans="1:5" hidden="1" x14ac:dyDescent="0.25">
      <c r="A11700">
        <v>187</v>
      </c>
      <c r="B11700" t="s">
        <v>708</v>
      </c>
      <c r="C11700" t="s">
        <v>12076</v>
      </c>
      <c r="D11700">
        <v>0</v>
      </c>
      <c r="E11700">
        <v>311</v>
      </c>
    </row>
    <row r="11701" spans="1:5" hidden="1" x14ac:dyDescent="0.25">
      <c r="A11701">
        <v>293</v>
      </c>
      <c r="B11701" t="s">
        <v>313</v>
      </c>
      <c r="C11701" t="s">
        <v>12077</v>
      </c>
      <c r="D11701">
        <v>0</v>
      </c>
      <c r="E11701">
        <v>311</v>
      </c>
    </row>
    <row r="11702" spans="1:5" hidden="1" x14ac:dyDescent="0.25">
      <c r="A11702">
        <v>2141</v>
      </c>
      <c r="B11702" t="s">
        <v>328</v>
      </c>
      <c r="C11702" t="s">
        <v>12078</v>
      </c>
      <c r="D11702">
        <v>0</v>
      </c>
      <c r="E11702">
        <v>312</v>
      </c>
    </row>
    <row r="11703" spans="1:5" hidden="1" x14ac:dyDescent="0.25">
      <c r="A11703">
        <v>1948</v>
      </c>
      <c r="B11703" t="s">
        <v>230</v>
      </c>
      <c r="C11703" t="s">
        <v>12079</v>
      </c>
      <c r="D11703">
        <v>0</v>
      </c>
      <c r="E11703">
        <v>312</v>
      </c>
    </row>
    <row r="11704" spans="1:5" hidden="1" x14ac:dyDescent="0.25">
      <c r="A11704">
        <v>1894</v>
      </c>
      <c r="B11704" t="s">
        <v>286</v>
      </c>
      <c r="C11704" t="s">
        <v>12080</v>
      </c>
      <c r="D11704">
        <v>0</v>
      </c>
      <c r="E11704">
        <v>312</v>
      </c>
    </row>
    <row r="11705" spans="1:5" hidden="1" x14ac:dyDescent="0.25">
      <c r="A11705">
        <v>2115</v>
      </c>
      <c r="B11705" t="s">
        <v>35</v>
      </c>
      <c r="C11705" t="s">
        <v>12081</v>
      </c>
      <c r="D11705">
        <v>0</v>
      </c>
      <c r="E11705">
        <v>312</v>
      </c>
    </row>
    <row r="11706" spans="1:5" hidden="1" x14ac:dyDescent="0.25">
      <c r="A11706">
        <v>1477</v>
      </c>
      <c r="B11706" t="s">
        <v>685</v>
      </c>
      <c r="C11706" t="s">
        <v>12082</v>
      </c>
      <c r="D11706">
        <v>0</v>
      </c>
      <c r="E11706">
        <v>312</v>
      </c>
    </row>
    <row r="11707" spans="1:5" hidden="1" x14ac:dyDescent="0.25">
      <c r="A11707">
        <v>220</v>
      </c>
      <c r="B11707" t="s">
        <v>5737</v>
      </c>
      <c r="C11707" t="s">
        <v>12083</v>
      </c>
      <c r="D11707">
        <v>0</v>
      </c>
      <c r="E11707">
        <v>313</v>
      </c>
    </row>
    <row r="11708" spans="1:5" hidden="1" x14ac:dyDescent="0.25">
      <c r="A11708">
        <v>1111</v>
      </c>
      <c r="B11708" t="s">
        <v>30</v>
      </c>
      <c r="C11708" t="s">
        <v>12084</v>
      </c>
      <c r="D11708">
        <v>0</v>
      </c>
      <c r="E11708">
        <v>313</v>
      </c>
    </row>
    <row r="11709" spans="1:5" hidden="1" x14ac:dyDescent="0.25">
      <c r="A11709">
        <v>797</v>
      </c>
      <c r="B11709" t="s">
        <v>631</v>
      </c>
      <c r="C11709" t="s">
        <v>12085</v>
      </c>
      <c r="D11709">
        <v>0</v>
      </c>
      <c r="E11709">
        <v>313</v>
      </c>
    </row>
    <row r="11710" spans="1:5" hidden="1" x14ac:dyDescent="0.25">
      <c r="A11710">
        <v>459</v>
      </c>
      <c r="B11710" t="s">
        <v>556</v>
      </c>
      <c r="C11710" t="s">
        <v>12086</v>
      </c>
      <c r="D11710">
        <v>0</v>
      </c>
      <c r="E11710">
        <v>313</v>
      </c>
    </row>
    <row r="11711" spans="1:5" hidden="1" x14ac:dyDescent="0.25">
      <c r="A11711">
        <v>212</v>
      </c>
      <c r="B11711" t="s">
        <v>111</v>
      </c>
      <c r="C11711" t="s">
        <v>12087</v>
      </c>
      <c r="D11711">
        <v>0</v>
      </c>
      <c r="E11711">
        <v>313</v>
      </c>
    </row>
    <row r="11712" spans="1:5" hidden="1" x14ac:dyDescent="0.25">
      <c r="A11712">
        <v>2223</v>
      </c>
      <c r="B11712" t="s">
        <v>103</v>
      </c>
      <c r="C11712" t="s">
        <v>12088</v>
      </c>
      <c r="D11712">
        <v>0</v>
      </c>
      <c r="E11712">
        <v>314</v>
      </c>
    </row>
    <row r="11713" spans="1:5" hidden="1" x14ac:dyDescent="0.25">
      <c r="A11713">
        <v>2035</v>
      </c>
      <c r="B11713" t="s">
        <v>284</v>
      </c>
      <c r="C11713" t="s">
        <v>12089</v>
      </c>
      <c r="D11713">
        <v>0</v>
      </c>
      <c r="E11713">
        <v>314</v>
      </c>
    </row>
    <row r="11714" spans="1:5" hidden="1" x14ac:dyDescent="0.25">
      <c r="A11714">
        <v>1299</v>
      </c>
      <c r="B11714" t="s">
        <v>94</v>
      </c>
      <c r="C11714" t="s">
        <v>12090</v>
      </c>
      <c r="D11714">
        <v>0</v>
      </c>
      <c r="E11714">
        <v>314</v>
      </c>
    </row>
    <row r="11715" spans="1:5" hidden="1" x14ac:dyDescent="0.25">
      <c r="A11715">
        <v>261</v>
      </c>
      <c r="B11715" t="s">
        <v>40</v>
      </c>
      <c r="C11715" t="s">
        <v>12091</v>
      </c>
      <c r="D11715">
        <v>0</v>
      </c>
      <c r="E11715">
        <v>314</v>
      </c>
    </row>
    <row r="11716" spans="1:5" hidden="1" x14ac:dyDescent="0.25">
      <c r="A11716">
        <v>1505</v>
      </c>
      <c r="B11716" t="s">
        <v>224</v>
      </c>
      <c r="C11716" t="s">
        <v>12092</v>
      </c>
      <c r="D11716">
        <v>0</v>
      </c>
      <c r="E11716">
        <v>314</v>
      </c>
    </row>
    <row r="11717" spans="1:5" hidden="1" x14ac:dyDescent="0.25">
      <c r="A11717">
        <v>513</v>
      </c>
      <c r="B11717" t="s">
        <v>61</v>
      </c>
      <c r="C11717" t="s">
        <v>12093</v>
      </c>
      <c r="D11717">
        <v>0</v>
      </c>
      <c r="E11717">
        <v>314</v>
      </c>
    </row>
    <row r="11718" spans="1:5" hidden="1" x14ac:dyDescent="0.25">
      <c r="A11718">
        <v>2236</v>
      </c>
      <c r="B11718" t="s">
        <v>90</v>
      </c>
      <c r="C11718" t="s">
        <v>12094</v>
      </c>
      <c r="D11718">
        <v>0</v>
      </c>
      <c r="E11718">
        <v>314</v>
      </c>
    </row>
    <row r="11719" spans="1:5" hidden="1" x14ac:dyDescent="0.25">
      <c r="A11719">
        <v>597</v>
      </c>
      <c r="B11719" t="s">
        <v>10428</v>
      </c>
      <c r="C11719" t="s">
        <v>12095</v>
      </c>
      <c r="D11719">
        <v>0</v>
      </c>
      <c r="E11719">
        <v>314</v>
      </c>
    </row>
    <row r="11720" spans="1:5" hidden="1" x14ac:dyDescent="0.25">
      <c r="A11720">
        <v>511</v>
      </c>
      <c r="B11720" t="s">
        <v>239</v>
      </c>
      <c r="C11720" t="s">
        <v>12096</v>
      </c>
      <c r="D11720">
        <v>0</v>
      </c>
      <c r="E11720">
        <v>315</v>
      </c>
    </row>
    <row r="11721" spans="1:5" hidden="1" x14ac:dyDescent="0.25">
      <c r="A11721">
        <v>797</v>
      </c>
      <c r="B11721" t="s">
        <v>631</v>
      </c>
      <c r="C11721" t="s">
        <v>12097</v>
      </c>
      <c r="D11721">
        <v>0</v>
      </c>
      <c r="E11721">
        <v>315</v>
      </c>
    </row>
    <row r="11722" spans="1:5" hidden="1" x14ac:dyDescent="0.25">
      <c r="A11722">
        <v>2258</v>
      </c>
      <c r="B11722" t="s">
        <v>683</v>
      </c>
      <c r="C11722" t="s">
        <v>12098</v>
      </c>
      <c r="D11722">
        <v>0</v>
      </c>
      <c r="E11722">
        <v>315</v>
      </c>
    </row>
    <row r="11723" spans="1:5" hidden="1" x14ac:dyDescent="0.25">
      <c r="A11723">
        <v>1889</v>
      </c>
      <c r="B11723" t="s">
        <v>180</v>
      </c>
      <c r="C11723" t="s">
        <v>12099</v>
      </c>
      <c r="D11723">
        <v>0</v>
      </c>
      <c r="E11723">
        <v>316</v>
      </c>
    </row>
    <row r="11724" spans="1:5" hidden="1" x14ac:dyDescent="0.25">
      <c r="A11724">
        <v>1934</v>
      </c>
      <c r="B11724" t="s">
        <v>2127</v>
      </c>
      <c r="C11724" t="s">
        <v>12100</v>
      </c>
      <c r="D11724">
        <v>0</v>
      </c>
      <c r="E11724">
        <v>316</v>
      </c>
    </row>
    <row r="11725" spans="1:5" hidden="1" x14ac:dyDescent="0.25">
      <c r="A11725">
        <v>1383</v>
      </c>
      <c r="B11725" t="s">
        <v>569</v>
      </c>
      <c r="C11725" t="s">
        <v>12101</v>
      </c>
      <c r="D11725">
        <v>0</v>
      </c>
      <c r="E11725">
        <v>316</v>
      </c>
    </row>
    <row r="11726" spans="1:5" hidden="1" x14ac:dyDescent="0.25">
      <c r="A11726">
        <v>513</v>
      </c>
      <c r="B11726" t="s">
        <v>61</v>
      </c>
      <c r="C11726" t="s">
        <v>12102</v>
      </c>
      <c r="D11726">
        <v>0</v>
      </c>
      <c r="E11726">
        <v>316</v>
      </c>
    </row>
    <row r="11727" spans="1:5" hidden="1" x14ac:dyDescent="0.25">
      <c r="A11727">
        <v>1111</v>
      </c>
      <c r="B11727" t="s">
        <v>30</v>
      </c>
      <c r="C11727" t="s">
        <v>12103</v>
      </c>
      <c r="D11727">
        <v>0</v>
      </c>
      <c r="E11727">
        <v>317</v>
      </c>
    </row>
    <row r="11728" spans="1:5" hidden="1" x14ac:dyDescent="0.25">
      <c r="A11728">
        <v>1046</v>
      </c>
      <c r="B11728" t="s">
        <v>136</v>
      </c>
      <c r="C11728" t="s">
        <v>12104</v>
      </c>
      <c r="D11728">
        <v>0</v>
      </c>
      <c r="E11728">
        <v>317</v>
      </c>
    </row>
    <row r="11729" spans="1:5" hidden="1" x14ac:dyDescent="0.25">
      <c r="A11729">
        <v>1427</v>
      </c>
      <c r="B11729" t="s">
        <v>191</v>
      </c>
      <c r="C11729" t="s">
        <v>12105</v>
      </c>
      <c r="D11729">
        <v>0</v>
      </c>
      <c r="E11729">
        <v>317</v>
      </c>
    </row>
    <row r="11730" spans="1:5" hidden="1" x14ac:dyDescent="0.25">
      <c r="A11730">
        <v>988</v>
      </c>
      <c r="B11730" t="s">
        <v>317</v>
      </c>
      <c r="C11730" t="s">
        <v>12106</v>
      </c>
      <c r="D11730">
        <v>0</v>
      </c>
      <c r="E11730">
        <v>318</v>
      </c>
    </row>
    <row r="11731" spans="1:5" hidden="1" x14ac:dyDescent="0.25">
      <c r="A11731">
        <v>893</v>
      </c>
      <c r="B11731" t="s">
        <v>80</v>
      </c>
      <c r="C11731" t="s">
        <v>12107</v>
      </c>
      <c r="D11731">
        <v>0</v>
      </c>
      <c r="E11731">
        <v>318</v>
      </c>
    </row>
    <row r="11732" spans="1:5" hidden="1" x14ac:dyDescent="0.25">
      <c r="A11732">
        <v>961</v>
      </c>
      <c r="B11732" t="s">
        <v>152</v>
      </c>
      <c r="C11732" t="s">
        <v>12108</v>
      </c>
      <c r="D11732">
        <v>0</v>
      </c>
      <c r="E11732">
        <v>318</v>
      </c>
    </row>
    <row r="11733" spans="1:5" hidden="1" x14ac:dyDescent="0.25">
      <c r="A11733">
        <v>529</v>
      </c>
      <c r="B11733" t="s">
        <v>3437</v>
      </c>
      <c r="C11733" t="s">
        <v>12109</v>
      </c>
      <c r="D11733">
        <v>0</v>
      </c>
      <c r="E11733">
        <v>318</v>
      </c>
    </row>
    <row r="11734" spans="1:5" hidden="1" x14ac:dyDescent="0.25">
      <c r="A11734">
        <v>258</v>
      </c>
      <c r="B11734" t="s">
        <v>380</v>
      </c>
      <c r="C11734" t="s">
        <v>12110</v>
      </c>
      <c r="D11734">
        <v>0</v>
      </c>
      <c r="E11734">
        <v>319</v>
      </c>
    </row>
    <row r="11735" spans="1:5" hidden="1" x14ac:dyDescent="0.25">
      <c r="A11735">
        <v>2316</v>
      </c>
      <c r="B11735" t="s">
        <v>42</v>
      </c>
      <c r="C11735" t="s">
        <v>12111</v>
      </c>
      <c r="D11735">
        <v>0</v>
      </c>
      <c r="E11735">
        <v>320</v>
      </c>
    </row>
    <row r="11736" spans="1:5" hidden="1" x14ac:dyDescent="0.25">
      <c r="A11736">
        <v>1694</v>
      </c>
      <c r="B11736" t="s">
        <v>274</v>
      </c>
      <c r="C11736" t="s">
        <v>12112</v>
      </c>
      <c r="D11736">
        <v>0</v>
      </c>
      <c r="E11736">
        <v>320</v>
      </c>
    </row>
    <row r="11737" spans="1:5" hidden="1" x14ac:dyDescent="0.25">
      <c r="A11737">
        <v>513</v>
      </c>
      <c r="B11737" t="s">
        <v>61</v>
      </c>
      <c r="C11737" t="s">
        <v>12113</v>
      </c>
      <c r="D11737">
        <v>0</v>
      </c>
      <c r="E11737">
        <v>320</v>
      </c>
    </row>
    <row r="11738" spans="1:5" hidden="1" x14ac:dyDescent="0.25">
      <c r="A11738">
        <v>2233</v>
      </c>
      <c r="B11738" t="s">
        <v>2049</v>
      </c>
      <c r="C11738" t="s">
        <v>12114</v>
      </c>
      <c r="D11738">
        <v>0</v>
      </c>
      <c r="E11738">
        <v>320</v>
      </c>
    </row>
    <row r="11739" spans="1:5" hidden="1" x14ac:dyDescent="0.25">
      <c r="A11739">
        <v>174</v>
      </c>
      <c r="B11739" t="s">
        <v>144</v>
      </c>
      <c r="C11739" t="s">
        <v>12115</v>
      </c>
      <c r="D11739">
        <v>0</v>
      </c>
      <c r="E11739">
        <v>320</v>
      </c>
    </row>
    <row r="11740" spans="1:5" hidden="1" x14ac:dyDescent="0.25">
      <c r="A11740">
        <v>2211</v>
      </c>
      <c r="B11740" t="s">
        <v>2645</v>
      </c>
      <c r="C11740" t="s">
        <v>12116</v>
      </c>
      <c r="D11740">
        <v>0</v>
      </c>
      <c r="E11740">
        <v>320</v>
      </c>
    </row>
    <row r="11741" spans="1:5" hidden="1" x14ac:dyDescent="0.25">
      <c r="A11741">
        <v>1098</v>
      </c>
      <c r="B11741" t="s">
        <v>502</v>
      </c>
      <c r="C11741" t="s">
        <v>12117</v>
      </c>
      <c r="D11741">
        <v>0</v>
      </c>
      <c r="E11741">
        <v>320</v>
      </c>
    </row>
    <row r="11742" spans="1:5" hidden="1" x14ac:dyDescent="0.25">
      <c r="A11742">
        <v>2241</v>
      </c>
      <c r="B11742" t="s">
        <v>5608</v>
      </c>
      <c r="C11742" t="s">
        <v>12118</v>
      </c>
      <c r="D11742">
        <v>0</v>
      </c>
      <c r="E11742">
        <v>321</v>
      </c>
    </row>
    <row r="11743" spans="1:5" hidden="1" x14ac:dyDescent="0.25">
      <c r="A11743">
        <v>1111</v>
      </c>
      <c r="B11743" t="s">
        <v>30</v>
      </c>
      <c r="C11743" t="s">
        <v>12119</v>
      </c>
      <c r="D11743">
        <v>0</v>
      </c>
      <c r="E11743">
        <v>321</v>
      </c>
    </row>
    <row r="11744" spans="1:5" hidden="1" x14ac:dyDescent="0.25">
      <c r="A11744">
        <v>2256</v>
      </c>
      <c r="B11744" t="s">
        <v>4711</v>
      </c>
      <c r="C11744" t="s">
        <v>12120</v>
      </c>
      <c r="D11744">
        <v>0</v>
      </c>
      <c r="E11744">
        <v>321</v>
      </c>
    </row>
    <row r="11745" spans="1:5" hidden="1" x14ac:dyDescent="0.25">
      <c r="A11745">
        <v>589</v>
      </c>
      <c r="B11745" t="s">
        <v>3924</v>
      </c>
      <c r="C11745" t="s">
        <v>12121</v>
      </c>
      <c r="D11745">
        <v>0</v>
      </c>
      <c r="E11745">
        <v>321</v>
      </c>
    </row>
    <row r="11746" spans="1:5" hidden="1" x14ac:dyDescent="0.25">
      <c r="A11746">
        <v>2115</v>
      </c>
      <c r="B11746" t="s">
        <v>35</v>
      </c>
      <c r="C11746" t="s">
        <v>12122</v>
      </c>
      <c r="D11746">
        <v>0</v>
      </c>
      <c r="E11746">
        <v>321</v>
      </c>
    </row>
    <row r="11747" spans="1:5" hidden="1" x14ac:dyDescent="0.25">
      <c r="A11747">
        <v>234</v>
      </c>
      <c r="B11747" t="s">
        <v>1175</v>
      </c>
      <c r="C11747" t="s">
        <v>12123</v>
      </c>
      <c r="D11747">
        <v>0</v>
      </c>
      <c r="E11747">
        <v>322</v>
      </c>
    </row>
    <row r="11748" spans="1:5" hidden="1" x14ac:dyDescent="0.25">
      <c r="A11748">
        <v>258</v>
      </c>
      <c r="B11748" t="s">
        <v>380</v>
      </c>
      <c r="C11748" t="s">
        <v>12124</v>
      </c>
      <c r="D11748">
        <v>0</v>
      </c>
      <c r="E11748">
        <v>322</v>
      </c>
    </row>
    <row r="11749" spans="1:5" hidden="1" x14ac:dyDescent="0.25">
      <c r="A11749">
        <v>365</v>
      </c>
      <c r="B11749" t="s">
        <v>109</v>
      </c>
      <c r="C11749" t="s">
        <v>12125</v>
      </c>
      <c r="D11749">
        <v>0</v>
      </c>
      <c r="E11749">
        <v>322</v>
      </c>
    </row>
    <row r="11750" spans="1:5" hidden="1" x14ac:dyDescent="0.25">
      <c r="A11750">
        <v>1111</v>
      </c>
      <c r="B11750" t="s">
        <v>30</v>
      </c>
      <c r="C11750" t="s">
        <v>12126</v>
      </c>
      <c r="D11750">
        <v>0</v>
      </c>
      <c r="E11750">
        <v>322</v>
      </c>
    </row>
    <row r="11751" spans="1:5" hidden="1" x14ac:dyDescent="0.25">
      <c r="A11751">
        <v>1781</v>
      </c>
      <c r="B11751" t="s">
        <v>331</v>
      </c>
      <c r="C11751" t="s">
        <v>12127</v>
      </c>
      <c r="D11751">
        <v>0</v>
      </c>
      <c r="E11751">
        <v>322</v>
      </c>
    </row>
    <row r="11752" spans="1:5" hidden="1" x14ac:dyDescent="0.25">
      <c r="A11752">
        <v>2115</v>
      </c>
      <c r="B11752" t="s">
        <v>35</v>
      </c>
      <c r="C11752" t="s">
        <v>12128</v>
      </c>
      <c r="D11752">
        <v>0</v>
      </c>
      <c r="E11752">
        <v>322</v>
      </c>
    </row>
    <row r="11753" spans="1:5" hidden="1" x14ac:dyDescent="0.25">
      <c r="A11753">
        <v>2237</v>
      </c>
      <c r="B11753" t="s">
        <v>385</v>
      </c>
      <c r="C11753" t="s">
        <v>12129</v>
      </c>
      <c r="D11753">
        <v>0</v>
      </c>
      <c r="E11753">
        <v>323</v>
      </c>
    </row>
    <row r="11754" spans="1:5" hidden="1" x14ac:dyDescent="0.25">
      <c r="A11754">
        <v>2236</v>
      </c>
      <c r="B11754" t="s">
        <v>90</v>
      </c>
      <c r="C11754" t="s">
        <v>12130</v>
      </c>
      <c r="D11754">
        <v>0</v>
      </c>
      <c r="E11754">
        <v>323</v>
      </c>
    </row>
    <row r="11755" spans="1:5" hidden="1" x14ac:dyDescent="0.25">
      <c r="A11755">
        <v>137</v>
      </c>
      <c r="B11755" t="s">
        <v>2166</v>
      </c>
      <c r="C11755" t="s">
        <v>12131</v>
      </c>
      <c r="D11755">
        <v>0</v>
      </c>
      <c r="E11755">
        <v>323</v>
      </c>
    </row>
    <row r="11756" spans="1:5" hidden="1" x14ac:dyDescent="0.25">
      <c r="A11756">
        <v>854</v>
      </c>
      <c r="B11756" t="s">
        <v>3183</v>
      </c>
      <c r="C11756" t="s">
        <v>12132</v>
      </c>
      <c r="D11756">
        <v>0</v>
      </c>
      <c r="E11756">
        <v>323</v>
      </c>
    </row>
    <row r="11757" spans="1:5" hidden="1" x14ac:dyDescent="0.25">
      <c r="A11757">
        <v>1636</v>
      </c>
      <c r="B11757" t="s">
        <v>573</v>
      </c>
      <c r="C11757" t="s">
        <v>12133</v>
      </c>
      <c r="D11757">
        <v>0</v>
      </c>
      <c r="E11757">
        <v>323</v>
      </c>
    </row>
    <row r="11758" spans="1:5" hidden="1" x14ac:dyDescent="0.25">
      <c r="A11758">
        <v>513</v>
      </c>
      <c r="B11758" t="s">
        <v>61</v>
      </c>
      <c r="C11758" t="s">
        <v>12134</v>
      </c>
      <c r="D11758">
        <v>0</v>
      </c>
      <c r="E11758">
        <v>323</v>
      </c>
    </row>
    <row r="11759" spans="1:5" hidden="1" x14ac:dyDescent="0.25">
      <c r="A11759">
        <v>174</v>
      </c>
      <c r="B11759" t="s">
        <v>144</v>
      </c>
      <c r="C11759" t="s">
        <v>12135</v>
      </c>
      <c r="D11759">
        <v>0</v>
      </c>
      <c r="E11759">
        <v>324</v>
      </c>
    </row>
    <row r="11760" spans="1:5" hidden="1" x14ac:dyDescent="0.25">
      <c r="A11760">
        <v>1111</v>
      </c>
      <c r="B11760" t="s">
        <v>30</v>
      </c>
      <c r="C11760" t="s">
        <v>12136</v>
      </c>
      <c r="D11760">
        <v>0</v>
      </c>
      <c r="E11760">
        <v>324</v>
      </c>
    </row>
    <row r="11761" spans="1:5" hidden="1" x14ac:dyDescent="0.25">
      <c r="A11761">
        <v>1692</v>
      </c>
      <c r="B11761" t="s">
        <v>202</v>
      </c>
      <c r="C11761" t="s">
        <v>12137</v>
      </c>
      <c r="D11761">
        <v>0</v>
      </c>
      <c r="E11761">
        <v>324</v>
      </c>
    </row>
    <row r="11762" spans="1:5" hidden="1" x14ac:dyDescent="0.25">
      <c r="A11762">
        <v>1889</v>
      </c>
      <c r="B11762" t="s">
        <v>180</v>
      </c>
      <c r="C11762" t="s">
        <v>12138</v>
      </c>
      <c r="D11762">
        <v>0</v>
      </c>
      <c r="E11762">
        <v>324</v>
      </c>
    </row>
    <row r="11763" spans="1:5" hidden="1" x14ac:dyDescent="0.25">
      <c r="A11763">
        <v>2115</v>
      </c>
      <c r="B11763" t="s">
        <v>35</v>
      </c>
      <c r="C11763" t="s">
        <v>12139</v>
      </c>
      <c r="D11763">
        <v>0</v>
      </c>
      <c r="E11763">
        <v>324</v>
      </c>
    </row>
    <row r="11764" spans="1:5" hidden="1" x14ac:dyDescent="0.25">
      <c r="A11764">
        <v>2170</v>
      </c>
      <c r="B11764" t="s">
        <v>209</v>
      </c>
      <c r="C11764" t="s">
        <v>12140</v>
      </c>
      <c r="D11764">
        <v>0</v>
      </c>
      <c r="E11764">
        <v>325</v>
      </c>
    </row>
    <row r="11765" spans="1:5" hidden="1" x14ac:dyDescent="0.25">
      <c r="A11765">
        <v>1377</v>
      </c>
      <c r="B11765" t="s">
        <v>12141</v>
      </c>
      <c r="C11765" t="s">
        <v>12142</v>
      </c>
      <c r="D11765">
        <v>0</v>
      </c>
      <c r="E11765">
        <v>325</v>
      </c>
    </row>
    <row r="11766" spans="1:5" hidden="1" x14ac:dyDescent="0.25">
      <c r="A11766">
        <v>511</v>
      </c>
      <c r="B11766" t="s">
        <v>239</v>
      </c>
      <c r="C11766" t="s">
        <v>12143</v>
      </c>
      <c r="D11766">
        <v>0</v>
      </c>
      <c r="E11766">
        <v>325</v>
      </c>
    </row>
    <row r="11767" spans="1:5" hidden="1" x14ac:dyDescent="0.25">
      <c r="A11767">
        <v>1860</v>
      </c>
      <c r="B11767" t="s">
        <v>348</v>
      </c>
      <c r="C11767" t="s">
        <v>12144</v>
      </c>
      <c r="D11767">
        <v>0</v>
      </c>
      <c r="E11767">
        <v>325</v>
      </c>
    </row>
    <row r="11768" spans="1:5" hidden="1" x14ac:dyDescent="0.25">
      <c r="A11768">
        <v>1954</v>
      </c>
      <c r="B11768" t="s">
        <v>83</v>
      </c>
      <c r="C11768" t="s">
        <v>12145</v>
      </c>
      <c r="D11768">
        <v>0</v>
      </c>
      <c r="E11768">
        <v>325</v>
      </c>
    </row>
    <row r="11769" spans="1:5" hidden="1" x14ac:dyDescent="0.25">
      <c r="A11769">
        <v>1469</v>
      </c>
      <c r="B11769" t="s">
        <v>3190</v>
      </c>
      <c r="C11769" t="s">
        <v>12146</v>
      </c>
      <c r="D11769">
        <v>0</v>
      </c>
      <c r="E11769">
        <v>326</v>
      </c>
    </row>
    <row r="11770" spans="1:5" hidden="1" x14ac:dyDescent="0.25">
      <c r="A11770">
        <v>382</v>
      </c>
      <c r="B11770" t="s">
        <v>9</v>
      </c>
      <c r="C11770" t="s">
        <v>12147</v>
      </c>
      <c r="D11770">
        <v>0</v>
      </c>
      <c r="E11770">
        <v>326</v>
      </c>
    </row>
    <row r="11771" spans="1:5" hidden="1" x14ac:dyDescent="0.25">
      <c r="A11771">
        <v>1941</v>
      </c>
      <c r="B11771" t="s">
        <v>5380</v>
      </c>
      <c r="C11771" t="s">
        <v>12148</v>
      </c>
      <c r="D11771">
        <v>0</v>
      </c>
      <c r="E11771">
        <v>326</v>
      </c>
    </row>
    <row r="11772" spans="1:5" hidden="1" x14ac:dyDescent="0.25">
      <c r="A11772">
        <v>941</v>
      </c>
      <c r="B11772" t="s">
        <v>409</v>
      </c>
      <c r="C11772" t="s">
        <v>12149</v>
      </c>
      <c r="D11772">
        <v>0</v>
      </c>
      <c r="E11772">
        <v>326</v>
      </c>
    </row>
    <row r="11773" spans="1:5" hidden="1" x14ac:dyDescent="0.25">
      <c r="A11773">
        <v>1876</v>
      </c>
      <c r="B11773" t="s">
        <v>57</v>
      </c>
      <c r="C11773" t="s">
        <v>12150</v>
      </c>
      <c r="D11773">
        <v>0</v>
      </c>
      <c r="E11773">
        <v>327</v>
      </c>
    </row>
    <row r="11774" spans="1:5" hidden="1" x14ac:dyDescent="0.25">
      <c r="A11774">
        <v>959</v>
      </c>
      <c r="B11774" t="s">
        <v>689</v>
      </c>
      <c r="C11774" t="s">
        <v>12151</v>
      </c>
      <c r="D11774">
        <v>0</v>
      </c>
      <c r="E11774">
        <v>328</v>
      </c>
    </row>
    <row r="11775" spans="1:5" hidden="1" x14ac:dyDescent="0.25">
      <c r="A11775">
        <v>492</v>
      </c>
      <c r="B11775" t="s">
        <v>811</v>
      </c>
      <c r="C11775" t="s">
        <v>12152</v>
      </c>
      <c r="D11775">
        <v>0</v>
      </c>
      <c r="E11775">
        <v>329</v>
      </c>
    </row>
    <row r="11776" spans="1:5" hidden="1" x14ac:dyDescent="0.25">
      <c r="A11776">
        <v>587</v>
      </c>
      <c r="B11776" t="s">
        <v>289</v>
      </c>
      <c r="C11776" t="s">
        <v>12153</v>
      </c>
      <c r="D11776">
        <v>0</v>
      </c>
      <c r="E11776">
        <v>329</v>
      </c>
    </row>
    <row r="11777" spans="1:5" hidden="1" x14ac:dyDescent="0.25">
      <c r="A11777">
        <v>402</v>
      </c>
      <c r="B11777" t="s">
        <v>897</v>
      </c>
      <c r="C11777" t="s">
        <v>12154</v>
      </c>
      <c r="D11777">
        <v>0</v>
      </c>
      <c r="E11777">
        <v>329</v>
      </c>
    </row>
    <row r="11778" spans="1:5" hidden="1" x14ac:dyDescent="0.25">
      <c r="A11778">
        <v>797</v>
      </c>
      <c r="B11778" t="s">
        <v>631</v>
      </c>
      <c r="C11778" t="s">
        <v>12155</v>
      </c>
      <c r="D11778">
        <v>0</v>
      </c>
      <c r="E11778">
        <v>329</v>
      </c>
    </row>
    <row r="11779" spans="1:5" hidden="1" x14ac:dyDescent="0.25">
      <c r="A11779">
        <v>1505</v>
      </c>
      <c r="B11779" t="s">
        <v>224</v>
      </c>
      <c r="C11779" t="s">
        <v>12156</v>
      </c>
      <c r="D11779">
        <v>0</v>
      </c>
      <c r="E11779">
        <v>329</v>
      </c>
    </row>
    <row r="11780" spans="1:5" hidden="1" x14ac:dyDescent="0.25">
      <c r="A11780">
        <v>2219</v>
      </c>
      <c r="B11780" t="s">
        <v>396</v>
      </c>
      <c r="C11780" t="s">
        <v>12157</v>
      </c>
      <c r="D11780">
        <v>0</v>
      </c>
      <c r="E11780">
        <v>329</v>
      </c>
    </row>
    <row r="11781" spans="1:5" hidden="1" x14ac:dyDescent="0.25">
      <c r="A11781">
        <v>1317</v>
      </c>
      <c r="B11781" t="s">
        <v>825</v>
      </c>
      <c r="C11781" t="s">
        <v>12158</v>
      </c>
      <c r="D11781">
        <v>0</v>
      </c>
      <c r="E11781">
        <v>330</v>
      </c>
    </row>
    <row r="11782" spans="1:5" hidden="1" x14ac:dyDescent="0.25">
      <c r="A11782">
        <v>2219</v>
      </c>
      <c r="B11782" t="s">
        <v>396</v>
      </c>
      <c r="C11782" t="s">
        <v>12159</v>
      </c>
      <c r="D11782">
        <v>0</v>
      </c>
      <c r="E11782">
        <v>330</v>
      </c>
    </row>
    <row r="11783" spans="1:5" hidden="1" x14ac:dyDescent="0.25">
      <c r="A11783">
        <v>1636</v>
      </c>
      <c r="B11783" t="s">
        <v>573</v>
      </c>
      <c r="C11783" t="s">
        <v>12160</v>
      </c>
      <c r="D11783">
        <v>0</v>
      </c>
      <c r="E11783">
        <v>330</v>
      </c>
    </row>
    <row r="11784" spans="1:5" hidden="1" x14ac:dyDescent="0.25">
      <c r="A11784">
        <v>1383</v>
      </c>
      <c r="B11784" t="s">
        <v>569</v>
      </c>
      <c r="C11784" t="s">
        <v>12161</v>
      </c>
      <c r="D11784">
        <v>0</v>
      </c>
      <c r="E11784">
        <v>331</v>
      </c>
    </row>
    <row r="11785" spans="1:5" hidden="1" x14ac:dyDescent="0.25">
      <c r="A11785">
        <v>1383</v>
      </c>
      <c r="B11785" t="s">
        <v>569</v>
      </c>
      <c r="C11785" t="s">
        <v>12162</v>
      </c>
      <c r="D11785">
        <v>0</v>
      </c>
      <c r="E11785">
        <v>331</v>
      </c>
    </row>
    <row r="11786" spans="1:5" hidden="1" x14ac:dyDescent="0.25">
      <c r="A11786">
        <v>905</v>
      </c>
      <c r="B11786" t="s">
        <v>4387</v>
      </c>
      <c r="C11786" t="s">
        <v>12163</v>
      </c>
      <c r="D11786">
        <v>0</v>
      </c>
      <c r="E11786">
        <v>331</v>
      </c>
    </row>
    <row r="11787" spans="1:5" hidden="1" x14ac:dyDescent="0.25">
      <c r="A11787">
        <v>1237</v>
      </c>
      <c r="B11787" t="s">
        <v>15</v>
      </c>
      <c r="C11787" t="s">
        <v>12164</v>
      </c>
      <c r="D11787">
        <v>0</v>
      </c>
      <c r="E11787">
        <v>332</v>
      </c>
    </row>
    <row r="11788" spans="1:5" hidden="1" x14ac:dyDescent="0.25">
      <c r="A11788">
        <v>2115</v>
      </c>
      <c r="B11788" t="s">
        <v>35</v>
      </c>
      <c r="C11788" t="s">
        <v>12165</v>
      </c>
      <c r="D11788">
        <v>0</v>
      </c>
      <c r="E11788">
        <v>332</v>
      </c>
    </row>
    <row r="11789" spans="1:5" hidden="1" x14ac:dyDescent="0.25">
      <c r="A11789">
        <v>893</v>
      </c>
      <c r="B11789" t="s">
        <v>80</v>
      </c>
      <c r="C11789" t="s">
        <v>12166</v>
      </c>
      <c r="D11789">
        <v>0</v>
      </c>
      <c r="E11789">
        <v>332</v>
      </c>
    </row>
    <row r="11790" spans="1:5" hidden="1" x14ac:dyDescent="0.25">
      <c r="A11790">
        <v>414</v>
      </c>
      <c r="B11790" t="s">
        <v>49</v>
      </c>
      <c r="C11790" t="s">
        <v>12167</v>
      </c>
      <c r="D11790">
        <v>0</v>
      </c>
      <c r="E11790">
        <v>333</v>
      </c>
    </row>
    <row r="11791" spans="1:5" hidden="1" x14ac:dyDescent="0.25">
      <c r="A11791">
        <v>2152</v>
      </c>
      <c r="B11791" t="s">
        <v>589</v>
      </c>
      <c r="C11791" t="s">
        <v>12168</v>
      </c>
      <c r="D11791">
        <v>0</v>
      </c>
      <c r="E11791">
        <v>333</v>
      </c>
    </row>
    <row r="11792" spans="1:5" hidden="1" x14ac:dyDescent="0.25">
      <c r="A11792">
        <v>459</v>
      </c>
      <c r="B11792" t="s">
        <v>556</v>
      </c>
      <c r="C11792" t="s">
        <v>12169</v>
      </c>
      <c r="D11792">
        <v>0</v>
      </c>
      <c r="E11792">
        <v>334</v>
      </c>
    </row>
    <row r="11793" spans="1:5" hidden="1" x14ac:dyDescent="0.25">
      <c r="A11793">
        <v>171</v>
      </c>
      <c r="B11793" t="s">
        <v>186</v>
      </c>
      <c r="C11793" t="s">
        <v>12170</v>
      </c>
      <c r="D11793">
        <v>0</v>
      </c>
      <c r="E11793">
        <v>334</v>
      </c>
    </row>
    <row r="11794" spans="1:5" hidden="1" x14ac:dyDescent="0.25">
      <c r="A11794">
        <v>1875</v>
      </c>
      <c r="B11794" t="s">
        <v>107</v>
      </c>
      <c r="C11794" t="s">
        <v>12171</v>
      </c>
      <c r="D11794">
        <v>0</v>
      </c>
      <c r="E11794">
        <v>335</v>
      </c>
    </row>
    <row r="11795" spans="1:5" hidden="1" x14ac:dyDescent="0.25">
      <c r="A11795">
        <v>1689</v>
      </c>
      <c r="B11795" t="s">
        <v>1120</v>
      </c>
      <c r="C11795" t="s">
        <v>12172</v>
      </c>
      <c r="D11795">
        <v>0</v>
      </c>
      <c r="E11795">
        <v>335</v>
      </c>
    </row>
    <row r="11796" spans="1:5" hidden="1" x14ac:dyDescent="0.25">
      <c r="A11796">
        <v>1968</v>
      </c>
      <c r="B11796" t="s">
        <v>849</v>
      </c>
      <c r="C11796" t="s">
        <v>12173</v>
      </c>
      <c r="D11796">
        <v>0</v>
      </c>
      <c r="E11796">
        <v>335</v>
      </c>
    </row>
    <row r="11797" spans="1:5" hidden="1" x14ac:dyDescent="0.25">
      <c r="A11797">
        <v>1966</v>
      </c>
      <c r="B11797" t="s">
        <v>792</v>
      </c>
      <c r="C11797" t="s">
        <v>12174</v>
      </c>
      <c r="D11797">
        <v>0</v>
      </c>
      <c r="E11797">
        <v>335</v>
      </c>
    </row>
    <row r="11798" spans="1:5" hidden="1" x14ac:dyDescent="0.25">
      <c r="A11798">
        <v>1636</v>
      </c>
      <c r="B11798" t="s">
        <v>573</v>
      </c>
      <c r="C11798" t="s">
        <v>12175</v>
      </c>
      <c r="D11798">
        <v>0</v>
      </c>
      <c r="E11798">
        <v>335</v>
      </c>
    </row>
    <row r="11799" spans="1:5" hidden="1" x14ac:dyDescent="0.25">
      <c r="A11799">
        <v>1377</v>
      </c>
      <c r="B11799" t="s">
        <v>12141</v>
      </c>
      <c r="C11799" t="s">
        <v>12176</v>
      </c>
      <c r="D11799">
        <v>0</v>
      </c>
      <c r="E11799">
        <v>335</v>
      </c>
    </row>
    <row r="11800" spans="1:5" hidden="1" x14ac:dyDescent="0.25">
      <c r="A11800">
        <v>252</v>
      </c>
      <c r="B11800" t="s">
        <v>8387</v>
      </c>
      <c r="C11800" t="s">
        <v>12177</v>
      </c>
      <c r="D11800">
        <v>0</v>
      </c>
      <c r="E11800">
        <v>336</v>
      </c>
    </row>
    <row r="11801" spans="1:5" hidden="1" x14ac:dyDescent="0.25">
      <c r="A11801">
        <v>2182</v>
      </c>
      <c r="B11801" t="s">
        <v>113</v>
      </c>
      <c r="C11801" t="s">
        <v>12178</v>
      </c>
      <c r="D11801">
        <v>0</v>
      </c>
      <c r="E11801">
        <v>336</v>
      </c>
    </row>
    <row r="11802" spans="1:5" hidden="1" x14ac:dyDescent="0.25">
      <c r="A11802">
        <v>1959</v>
      </c>
      <c r="B11802" t="s">
        <v>545</v>
      </c>
      <c r="C11802" t="s">
        <v>12179</v>
      </c>
      <c r="D11802">
        <v>0</v>
      </c>
      <c r="E11802">
        <v>336</v>
      </c>
    </row>
    <row r="11803" spans="1:5" hidden="1" x14ac:dyDescent="0.25">
      <c r="A11803">
        <v>2115</v>
      </c>
      <c r="B11803" t="s">
        <v>35</v>
      </c>
      <c r="C11803" t="s">
        <v>12180</v>
      </c>
      <c r="D11803">
        <v>0</v>
      </c>
      <c r="E11803">
        <v>336</v>
      </c>
    </row>
    <row r="11804" spans="1:5" hidden="1" x14ac:dyDescent="0.25">
      <c r="A11804">
        <v>2176</v>
      </c>
      <c r="B11804" t="s">
        <v>66</v>
      </c>
      <c r="C11804" t="s">
        <v>12181</v>
      </c>
      <c r="D11804">
        <v>0</v>
      </c>
      <c r="E11804">
        <v>336</v>
      </c>
    </row>
    <row r="11805" spans="1:5" hidden="1" x14ac:dyDescent="0.25">
      <c r="A11805">
        <v>2219</v>
      </c>
      <c r="B11805" t="s">
        <v>396</v>
      </c>
      <c r="C11805" t="s">
        <v>12182</v>
      </c>
      <c r="D11805">
        <v>0</v>
      </c>
      <c r="E11805">
        <v>336</v>
      </c>
    </row>
    <row r="11806" spans="1:5" hidden="1" x14ac:dyDescent="0.25">
      <c r="A11806">
        <v>1514</v>
      </c>
      <c r="B11806" t="s">
        <v>5679</v>
      </c>
      <c r="C11806" t="s">
        <v>12183</v>
      </c>
      <c r="D11806">
        <v>0</v>
      </c>
      <c r="E11806">
        <v>337</v>
      </c>
    </row>
    <row r="11807" spans="1:5" hidden="1" x14ac:dyDescent="0.25">
      <c r="A11807">
        <v>1111</v>
      </c>
      <c r="B11807" t="s">
        <v>30</v>
      </c>
      <c r="C11807" t="s">
        <v>12184</v>
      </c>
      <c r="D11807">
        <v>0</v>
      </c>
      <c r="E11807">
        <v>337</v>
      </c>
    </row>
    <row r="11808" spans="1:5" hidden="1" x14ac:dyDescent="0.25">
      <c r="A11808">
        <v>1111</v>
      </c>
      <c r="B11808" t="s">
        <v>30</v>
      </c>
      <c r="C11808" t="s">
        <v>12185</v>
      </c>
      <c r="D11808">
        <v>0</v>
      </c>
      <c r="E11808">
        <v>337</v>
      </c>
    </row>
    <row r="11809" spans="1:5" hidden="1" x14ac:dyDescent="0.25">
      <c r="A11809">
        <v>513</v>
      </c>
      <c r="B11809" t="s">
        <v>61</v>
      </c>
      <c r="C11809" t="s">
        <v>12186</v>
      </c>
      <c r="D11809">
        <v>0</v>
      </c>
      <c r="E11809">
        <v>338</v>
      </c>
    </row>
    <row r="11810" spans="1:5" hidden="1" x14ac:dyDescent="0.25">
      <c r="A11810">
        <v>1875</v>
      </c>
      <c r="B11810" t="s">
        <v>107</v>
      </c>
      <c r="C11810" t="s">
        <v>12187</v>
      </c>
      <c r="D11810">
        <v>0</v>
      </c>
      <c r="E11810">
        <v>338</v>
      </c>
    </row>
    <row r="11811" spans="1:5" hidden="1" x14ac:dyDescent="0.25">
      <c r="A11811">
        <v>1894</v>
      </c>
      <c r="B11811" t="s">
        <v>286</v>
      </c>
      <c r="C11811" t="e">
        <f>-¡Suelten los [16]!Augusto sintió que el cuerpo le pesaba, que se negaba a obedecerle, pero lo dominó y, con el entendimiento alumbrado por un súbito recuerdo, corrió a campo traviesa, pues la oscuridad lo favorecía, dando vueltas, entrecruzando sus rastros, llegando hasta el pie del muro y volviendo hacia el centro de los potreros</f>
        <v>#NAME?</v>
      </c>
      <c r="D11811">
        <v>0</v>
      </c>
      <c r="E11811">
        <v>338</v>
      </c>
    </row>
    <row r="11812" spans="1:5" hidden="1" x14ac:dyDescent="0.25">
      <c r="A11812">
        <v>1936</v>
      </c>
      <c r="B11812" t="s">
        <v>8186</v>
      </c>
      <c r="C11812" t="s">
        <v>12188</v>
      </c>
      <c r="D11812">
        <v>0</v>
      </c>
      <c r="E11812">
        <v>339</v>
      </c>
    </row>
    <row r="11813" spans="1:5" hidden="1" x14ac:dyDescent="0.25">
      <c r="A11813">
        <v>673</v>
      </c>
      <c r="B11813" t="s">
        <v>172</v>
      </c>
      <c r="C11813" t="s">
        <v>12189</v>
      </c>
      <c r="D11813">
        <v>0</v>
      </c>
      <c r="E11813">
        <v>339</v>
      </c>
    </row>
    <row r="11814" spans="1:5" hidden="1" x14ac:dyDescent="0.25">
      <c r="A11814">
        <v>2115</v>
      </c>
      <c r="B11814" t="s">
        <v>35</v>
      </c>
      <c r="C11814" t="s">
        <v>12190</v>
      </c>
      <c r="D11814">
        <v>0</v>
      </c>
      <c r="E11814">
        <v>339</v>
      </c>
    </row>
    <row r="11815" spans="1:5" hidden="1" x14ac:dyDescent="0.25">
      <c r="A11815">
        <v>2310</v>
      </c>
      <c r="B11815" t="s">
        <v>829</v>
      </c>
      <c r="C11815" t="s">
        <v>12191</v>
      </c>
      <c r="D11815">
        <v>0</v>
      </c>
      <c r="E11815">
        <v>339</v>
      </c>
    </row>
    <row r="11816" spans="1:5" hidden="1" x14ac:dyDescent="0.25">
      <c r="A11816">
        <v>1998</v>
      </c>
      <c r="B11816" t="s">
        <v>1869</v>
      </c>
      <c r="C11816" t="s">
        <v>12192</v>
      </c>
      <c r="D11816">
        <v>0</v>
      </c>
      <c r="E11816">
        <v>340</v>
      </c>
    </row>
    <row r="11817" spans="1:5" hidden="1" x14ac:dyDescent="0.25">
      <c r="A11817">
        <v>1875</v>
      </c>
      <c r="B11817" t="s">
        <v>107</v>
      </c>
      <c r="C11817" t="s">
        <v>12193</v>
      </c>
      <c r="D11817">
        <v>0</v>
      </c>
      <c r="E11817">
        <v>340</v>
      </c>
    </row>
    <row r="11818" spans="1:5" hidden="1" x14ac:dyDescent="0.25">
      <c r="A11818">
        <v>1709</v>
      </c>
      <c r="B11818" t="s">
        <v>541</v>
      </c>
      <c r="C11818" t="s">
        <v>12194</v>
      </c>
      <c r="D11818">
        <v>0</v>
      </c>
      <c r="E11818">
        <v>340</v>
      </c>
    </row>
    <row r="11819" spans="1:5" hidden="1" x14ac:dyDescent="0.25">
      <c r="A11819">
        <v>75</v>
      </c>
      <c r="B11819" t="s">
        <v>5</v>
      </c>
      <c r="C11819" t="s">
        <v>12195</v>
      </c>
      <c r="D11819">
        <v>0</v>
      </c>
      <c r="E11819">
        <v>341</v>
      </c>
    </row>
    <row r="11820" spans="1:5" hidden="1" x14ac:dyDescent="0.25">
      <c r="A11820">
        <v>2236</v>
      </c>
      <c r="B11820" t="s">
        <v>90</v>
      </c>
      <c r="C11820" t="s">
        <v>12196</v>
      </c>
      <c r="D11820">
        <v>0</v>
      </c>
      <c r="E11820">
        <v>341</v>
      </c>
    </row>
    <row r="11821" spans="1:5" hidden="1" x14ac:dyDescent="0.25">
      <c r="A11821">
        <v>2115</v>
      </c>
      <c r="B11821" t="s">
        <v>35</v>
      </c>
      <c r="C11821" t="s">
        <v>12197</v>
      </c>
      <c r="D11821">
        <v>0</v>
      </c>
      <c r="E11821">
        <v>341</v>
      </c>
    </row>
    <row r="11822" spans="1:5" hidden="1" x14ac:dyDescent="0.25">
      <c r="A11822">
        <v>1237</v>
      </c>
      <c r="B11822" t="s">
        <v>15</v>
      </c>
      <c r="C11822" t="s">
        <v>12198</v>
      </c>
      <c r="D11822">
        <v>0</v>
      </c>
      <c r="E11822">
        <v>341</v>
      </c>
    </row>
    <row r="11823" spans="1:5" hidden="1" x14ac:dyDescent="0.25">
      <c r="A11823">
        <v>9</v>
      </c>
      <c r="B11823" t="s">
        <v>629</v>
      </c>
      <c r="C11823" t="s">
        <v>12199</v>
      </c>
      <c r="D11823">
        <v>0</v>
      </c>
      <c r="E11823">
        <v>341</v>
      </c>
    </row>
    <row r="11824" spans="1:5" hidden="1" x14ac:dyDescent="0.25">
      <c r="A11824">
        <v>1355</v>
      </c>
      <c r="B11824" t="s">
        <v>449</v>
      </c>
      <c r="C11824" t="s">
        <v>12200</v>
      </c>
      <c r="D11824">
        <v>0</v>
      </c>
      <c r="E11824">
        <v>342</v>
      </c>
    </row>
    <row r="11825" spans="1:5" hidden="1" x14ac:dyDescent="0.25">
      <c r="A11825">
        <v>513</v>
      </c>
      <c r="B11825" t="s">
        <v>61</v>
      </c>
      <c r="C11825" t="s">
        <v>12201</v>
      </c>
      <c r="D11825">
        <v>0</v>
      </c>
      <c r="E11825">
        <v>342</v>
      </c>
    </row>
    <row r="11826" spans="1:5" hidden="1" x14ac:dyDescent="0.25">
      <c r="A11826">
        <v>1197</v>
      </c>
      <c r="B11826" t="s">
        <v>579</v>
      </c>
      <c r="C11826" t="s">
        <v>12202</v>
      </c>
      <c r="D11826">
        <v>0</v>
      </c>
      <c r="E11826">
        <v>342</v>
      </c>
    </row>
    <row r="11827" spans="1:5" hidden="1" x14ac:dyDescent="0.25">
      <c r="A11827">
        <v>797</v>
      </c>
      <c r="B11827" t="s">
        <v>631</v>
      </c>
      <c r="C11827" t="s">
        <v>12203</v>
      </c>
      <c r="D11827">
        <v>0</v>
      </c>
      <c r="E11827">
        <v>342</v>
      </c>
    </row>
    <row r="11828" spans="1:5" hidden="1" x14ac:dyDescent="0.25">
      <c r="A11828">
        <v>2294</v>
      </c>
      <c r="B11828" t="s">
        <v>71</v>
      </c>
      <c r="C11828" t="s">
        <v>12204</v>
      </c>
      <c r="D11828">
        <v>0</v>
      </c>
      <c r="E11828">
        <v>342</v>
      </c>
    </row>
    <row r="11829" spans="1:5" hidden="1" x14ac:dyDescent="0.25">
      <c r="A11829">
        <v>1355</v>
      </c>
      <c r="B11829" t="s">
        <v>449</v>
      </c>
      <c r="C11829" t="s">
        <v>12205</v>
      </c>
      <c r="D11829">
        <v>0</v>
      </c>
      <c r="E11829">
        <v>343</v>
      </c>
    </row>
    <row r="11830" spans="1:5" hidden="1" x14ac:dyDescent="0.25">
      <c r="A11830">
        <v>275</v>
      </c>
      <c r="B11830" t="s">
        <v>33</v>
      </c>
      <c r="C11830" t="s">
        <v>12206</v>
      </c>
      <c r="D11830">
        <v>0</v>
      </c>
      <c r="E11830">
        <v>343</v>
      </c>
    </row>
    <row r="11831" spans="1:5" hidden="1" x14ac:dyDescent="0.25">
      <c r="A11831">
        <v>1111</v>
      </c>
      <c r="B11831" t="s">
        <v>30</v>
      </c>
      <c r="C11831" t="s">
        <v>12207</v>
      </c>
      <c r="D11831">
        <v>0</v>
      </c>
      <c r="E11831">
        <v>343</v>
      </c>
    </row>
    <row r="11832" spans="1:5" hidden="1" x14ac:dyDescent="0.25">
      <c r="A11832">
        <v>1225</v>
      </c>
      <c r="B11832" t="s">
        <v>44</v>
      </c>
      <c r="C11832" t="s">
        <v>12208</v>
      </c>
      <c r="D11832">
        <v>0</v>
      </c>
      <c r="E11832">
        <v>343</v>
      </c>
    </row>
    <row r="11833" spans="1:5" hidden="1" x14ac:dyDescent="0.25">
      <c r="A11833">
        <v>1695</v>
      </c>
      <c r="B11833" t="s">
        <v>25</v>
      </c>
      <c r="C11833" t="s">
        <v>12209</v>
      </c>
      <c r="D11833">
        <v>0</v>
      </c>
      <c r="E11833">
        <v>344</v>
      </c>
    </row>
    <row r="11834" spans="1:5" hidden="1" x14ac:dyDescent="0.25">
      <c r="A11834">
        <v>2204</v>
      </c>
      <c r="B11834" t="s">
        <v>538</v>
      </c>
      <c r="C11834" t="s">
        <v>12210</v>
      </c>
      <c r="D11834">
        <v>0</v>
      </c>
      <c r="E11834">
        <v>344</v>
      </c>
    </row>
    <row r="11835" spans="1:5" hidden="1" x14ac:dyDescent="0.25">
      <c r="A11835">
        <v>2307</v>
      </c>
      <c r="B11835" t="s">
        <v>211</v>
      </c>
      <c r="C11835" t="s">
        <v>12211</v>
      </c>
      <c r="D11835">
        <v>0</v>
      </c>
      <c r="E11835">
        <v>345</v>
      </c>
    </row>
    <row r="11836" spans="1:5" hidden="1" x14ac:dyDescent="0.25">
      <c r="A11836">
        <v>2126</v>
      </c>
      <c r="B11836" t="s">
        <v>3247</v>
      </c>
      <c r="C11836" t="s">
        <v>12212</v>
      </c>
      <c r="D11836">
        <v>0</v>
      </c>
      <c r="E11836">
        <v>345</v>
      </c>
    </row>
    <row r="11837" spans="1:5" hidden="1" x14ac:dyDescent="0.25">
      <c r="A11837">
        <v>212</v>
      </c>
      <c r="B11837" t="s">
        <v>111</v>
      </c>
      <c r="C11837" t="s">
        <v>12213</v>
      </c>
      <c r="D11837">
        <v>0</v>
      </c>
      <c r="E11837">
        <v>345</v>
      </c>
    </row>
    <row r="11838" spans="1:5" hidden="1" x14ac:dyDescent="0.25">
      <c r="A11838">
        <v>2170</v>
      </c>
      <c r="B11838" t="s">
        <v>209</v>
      </c>
      <c r="C11838" t="s">
        <v>12214</v>
      </c>
      <c r="D11838">
        <v>0</v>
      </c>
      <c r="E11838">
        <v>345</v>
      </c>
    </row>
    <row r="11839" spans="1:5" hidden="1" x14ac:dyDescent="0.25">
      <c r="A11839">
        <v>1427</v>
      </c>
      <c r="B11839" t="s">
        <v>191</v>
      </c>
      <c r="C11839" t="s">
        <v>12215</v>
      </c>
      <c r="D11839">
        <v>0</v>
      </c>
      <c r="E11839">
        <v>346</v>
      </c>
    </row>
    <row r="11840" spans="1:5" hidden="1" x14ac:dyDescent="0.25">
      <c r="A11840">
        <v>1477</v>
      </c>
      <c r="B11840" t="s">
        <v>685</v>
      </c>
      <c r="C11840" t="s">
        <v>12216</v>
      </c>
      <c r="D11840">
        <v>0</v>
      </c>
      <c r="E11840">
        <v>347</v>
      </c>
    </row>
    <row r="11841" spans="1:5" hidden="1" x14ac:dyDescent="0.25">
      <c r="A11841">
        <v>2209</v>
      </c>
      <c r="B11841" t="s">
        <v>101</v>
      </c>
      <c r="C11841" t="s">
        <v>12217</v>
      </c>
      <c r="D11841">
        <v>0</v>
      </c>
      <c r="E11841">
        <v>347</v>
      </c>
    </row>
    <row r="11842" spans="1:5" hidden="1" x14ac:dyDescent="0.25">
      <c r="A11842">
        <v>890</v>
      </c>
      <c r="B11842" t="s">
        <v>952</v>
      </c>
      <c r="C11842" t="s">
        <v>12218</v>
      </c>
      <c r="D11842">
        <v>0</v>
      </c>
      <c r="E11842">
        <v>347</v>
      </c>
    </row>
    <row r="11843" spans="1:5" hidden="1" x14ac:dyDescent="0.25">
      <c r="A11843">
        <v>1464</v>
      </c>
      <c r="B11843" t="s">
        <v>55</v>
      </c>
      <c r="C11843" t="s">
        <v>12219</v>
      </c>
      <c r="D11843">
        <v>0</v>
      </c>
      <c r="E11843">
        <v>348</v>
      </c>
    </row>
    <row r="11844" spans="1:5" hidden="1" x14ac:dyDescent="0.25">
      <c r="A11844">
        <v>1505</v>
      </c>
      <c r="B11844" t="s">
        <v>224</v>
      </c>
      <c r="C11844" t="s">
        <v>12220</v>
      </c>
      <c r="D11844">
        <v>0</v>
      </c>
      <c r="E11844">
        <v>348</v>
      </c>
    </row>
    <row r="11845" spans="1:5" hidden="1" x14ac:dyDescent="0.25">
      <c r="A11845">
        <v>1254</v>
      </c>
      <c r="B11845" t="s">
        <v>1916</v>
      </c>
      <c r="C11845" t="s">
        <v>12221</v>
      </c>
      <c r="D11845">
        <v>0</v>
      </c>
      <c r="E11845">
        <v>348</v>
      </c>
    </row>
    <row r="11846" spans="1:5" hidden="1" x14ac:dyDescent="0.25">
      <c r="A11846">
        <v>1689</v>
      </c>
      <c r="B11846" t="s">
        <v>1120</v>
      </c>
      <c r="C11846" t="s">
        <v>12222</v>
      </c>
      <c r="D11846">
        <v>0</v>
      </c>
      <c r="E11846">
        <v>349</v>
      </c>
    </row>
    <row r="11847" spans="1:5" hidden="1" x14ac:dyDescent="0.25">
      <c r="A11847">
        <v>1954</v>
      </c>
      <c r="B11847" t="s">
        <v>83</v>
      </c>
      <c r="C11847" t="s">
        <v>12223</v>
      </c>
      <c r="D11847">
        <v>0</v>
      </c>
      <c r="E11847">
        <v>349</v>
      </c>
    </row>
    <row r="11848" spans="1:5" hidden="1" x14ac:dyDescent="0.25">
      <c r="A11848">
        <v>846</v>
      </c>
      <c r="B11848" t="s">
        <v>344</v>
      </c>
      <c r="C11848" t="s">
        <v>12224</v>
      </c>
      <c r="D11848">
        <v>0</v>
      </c>
      <c r="E11848">
        <v>350</v>
      </c>
    </row>
    <row r="11849" spans="1:5" hidden="1" x14ac:dyDescent="0.25">
      <c r="A11849">
        <v>1098</v>
      </c>
      <c r="B11849" t="s">
        <v>502</v>
      </c>
      <c r="C11849" t="e">
        <f>-¿Qué hace Usted aquí? el teniente avanza hacia Alberto, Éste ve tras los hombros del oficial, la mancha de musgo que oscurece el bloque de piedra que sostiene al héroe, mejor dicho la adivina, pues las luces de la Prevención son opacas y lejanas, o la inventa: es posible que ese mismo día los soldados de guardia hayan raspado y fregado el pedestal</f>
        <v>#NAME?</v>
      </c>
      <c r="D11849">
        <v>0</v>
      </c>
      <c r="E11849">
        <v>350</v>
      </c>
    </row>
    <row r="11850" spans="1:5" hidden="1" x14ac:dyDescent="0.25">
      <c r="A11850">
        <v>2176</v>
      </c>
      <c r="B11850" t="s">
        <v>66</v>
      </c>
      <c r="C11850" t="s">
        <v>12225</v>
      </c>
      <c r="D11850">
        <v>0</v>
      </c>
      <c r="E11850">
        <v>351</v>
      </c>
    </row>
    <row r="11851" spans="1:5" hidden="1" x14ac:dyDescent="0.25">
      <c r="A11851">
        <v>513</v>
      </c>
      <c r="B11851" t="s">
        <v>61</v>
      </c>
      <c r="C11851" t="s">
        <v>12226</v>
      </c>
      <c r="D11851">
        <v>0</v>
      </c>
      <c r="E11851">
        <v>351</v>
      </c>
    </row>
    <row r="11852" spans="1:5" hidden="1" x14ac:dyDescent="0.25">
      <c r="A11852">
        <v>1683</v>
      </c>
      <c r="B11852" t="s">
        <v>12227</v>
      </c>
      <c r="C11852" t="s">
        <v>12228</v>
      </c>
      <c r="D11852">
        <v>0</v>
      </c>
      <c r="E11852">
        <v>351</v>
      </c>
    </row>
    <row r="11853" spans="1:5" hidden="1" x14ac:dyDescent="0.25">
      <c r="A11853">
        <v>2127</v>
      </c>
      <c r="B11853" t="s">
        <v>697</v>
      </c>
      <c r="C11853" t="s">
        <v>12229</v>
      </c>
      <c r="D11853">
        <v>0</v>
      </c>
      <c r="E11853">
        <v>351</v>
      </c>
    </row>
    <row r="11854" spans="1:5" hidden="1" x14ac:dyDescent="0.25">
      <c r="A11854">
        <v>414</v>
      </c>
      <c r="B11854" t="s">
        <v>49</v>
      </c>
      <c r="C11854" t="s">
        <v>12230</v>
      </c>
      <c r="D11854">
        <v>0</v>
      </c>
      <c r="E11854">
        <v>352</v>
      </c>
    </row>
    <row r="11855" spans="1:5" hidden="1" x14ac:dyDescent="0.25">
      <c r="A11855">
        <v>136</v>
      </c>
      <c r="B11855" t="s">
        <v>170</v>
      </c>
      <c r="C11855" t="s">
        <v>12231</v>
      </c>
      <c r="D11855">
        <v>0</v>
      </c>
      <c r="E11855">
        <v>352</v>
      </c>
    </row>
    <row r="11856" spans="1:5" hidden="1" x14ac:dyDescent="0.25">
      <c r="A11856">
        <v>1636</v>
      </c>
      <c r="B11856" t="s">
        <v>573</v>
      </c>
      <c r="C11856" t="s">
        <v>12232</v>
      </c>
      <c r="D11856">
        <v>0</v>
      </c>
      <c r="E11856">
        <v>352</v>
      </c>
    </row>
    <row r="11857" spans="1:5" hidden="1" x14ac:dyDescent="0.25">
      <c r="A11857">
        <v>25</v>
      </c>
      <c r="B11857" t="s">
        <v>5693</v>
      </c>
      <c r="C11857" t="s">
        <v>12233</v>
      </c>
      <c r="D11857">
        <v>0</v>
      </c>
      <c r="E11857">
        <v>353</v>
      </c>
    </row>
    <row r="11858" spans="1:5" hidden="1" x14ac:dyDescent="0.25">
      <c r="A11858">
        <v>2115</v>
      </c>
      <c r="B11858" t="s">
        <v>35</v>
      </c>
      <c r="C11858" t="s">
        <v>12234</v>
      </c>
      <c r="D11858">
        <v>0</v>
      </c>
      <c r="E11858">
        <v>353</v>
      </c>
    </row>
    <row r="11859" spans="1:5" hidden="1" x14ac:dyDescent="0.25">
      <c r="A11859">
        <v>511</v>
      </c>
      <c r="B11859" t="s">
        <v>239</v>
      </c>
      <c r="C11859" t="s">
        <v>12235</v>
      </c>
      <c r="D11859">
        <v>0</v>
      </c>
      <c r="E11859">
        <v>353</v>
      </c>
    </row>
    <row r="11860" spans="1:5" hidden="1" x14ac:dyDescent="0.25">
      <c r="A11860">
        <v>1355</v>
      </c>
      <c r="B11860" t="s">
        <v>449</v>
      </c>
      <c r="C11860" t="s">
        <v>12236</v>
      </c>
      <c r="D11860">
        <v>0</v>
      </c>
      <c r="E11860">
        <v>354</v>
      </c>
    </row>
    <row r="11861" spans="1:5" hidden="1" x14ac:dyDescent="0.25">
      <c r="A11861">
        <v>505</v>
      </c>
      <c r="B11861" t="s">
        <v>2152</v>
      </c>
      <c r="C11861" t="s">
        <v>12237</v>
      </c>
      <c r="D11861">
        <v>0</v>
      </c>
      <c r="E11861">
        <v>355</v>
      </c>
    </row>
    <row r="11862" spans="1:5" hidden="1" x14ac:dyDescent="0.25">
      <c r="A11862">
        <v>513</v>
      </c>
      <c r="B11862" t="s">
        <v>61</v>
      </c>
      <c r="C11862" t="s">
        <v>12238</v>
      </c>
      <c r="D11862">
        <v>0</v>
      </c>
      <c r="E11862">
        <v>355</v>
      </c>
    </row>
    <row r="11863" spans="1:5" hidden="1" x14ac:dyDescent="0.25">
      <c r="A11863">
        <v>690</v>
      </c>
      <c r="B11863" t="s">
        <v>1441</v>
      </c>
      <c r="C11863" t="s">
        <v>12239</v>
      </c>
      <c r="D11863">
        <v>0</v>
      </c>
      <c r="E11863">
        <v>355</v>
      </c>
    </row>
    <row r="11864" spans="1:5" hidden="1" x14ac:dyDescent="0.25">
      <c r="A11864">
        <v>959</v>
      </c>
      <c r="B11864" t="s">
        <v>689</v>
      </c>
      <c r="C11864" t="s">
        <v>12240</v>
      </c>
      <c r="D11864">
        <v>0</v>
      </c>
      <c r="E11864">
        <v>355</v>
      </c>
    </row>
    <row r="11865" spans="1:5" hidden="1" x14ac:dyDescent="0.25">
      <c r="A11865">
        <v>890</v>
      </c>
      <c r="B11865" t="s">
        <v>952</v>
      </c>
      <c r="C11865" t="s">
        <v>12241</v>
      </c>
      <c r="D11865">
        <v>0</v>
      </c>
      <c r="E11865">
        <v>355</v>
      </c>
    </row>
    <row r="11866" spans="1:5" hidden="1" x14ac:dyDescent="0.25">
      <c r="A11866">
        <v>382</v>
      </c>
      <c r="B11866" t="s">
        <v>9</v>
      </c>
      <c r="C11866" t="s">
        <v>12242</v>
      </c>
      <c r="D11866">
        <v>0</v>
      </c>
      <c r="E11866">
        <v>357</v>
      </c>
    </row>
    <row r="11867" spans="1:5" hidden="1" x14ac:dyDescent="0.25">
      <c r="A11867">
        <v>772</v>
      </c>
      <c r="B11867" t="s">
        <v>740</v>
      </c>
      <c r="C11867" t="s">
        <v>12243</v>
      </c>
      <c r="D11867">
        <v>0</v>
      </c>
      <c r="E11867">
        <v>357</v>
      </c>
    </row>
    <row r="11868" spans="1:5" hidden="1" x14ac:dyDescent="0.25">
      <c r="A11868">
        <v>1555</v>
      </c>
      <c r="B11868" t="s">
        <v>737</v>
      </c>
      <c r="C11868" t="s">
        <v>12244</v>
      </c>
      <c r="D11868">
        <v>0</v>
      </c>
      <c r="E11868">
        <v>357</v>
      </c>
    </row>
    <row r="11869" spans="1:5" hidden="1" x14ac:dyDescent="0.25">
      <c r="A11869">
        <v>2142</v>
      </c>
      <c r="B11869" t="s">
        <v>156</v>
      </c>
      <c r="C11869" t="s">
        <v>12245</v>
      </c>
      <c r="D11869">
        <v>0</v>
      </c>
      <c r="E11869">
        <v>357</v>
      </c>
    </row>
    <row r="11870" spans="1:5" hidden="1" x14ac:dyDescent="0.25">
      <c r="A11870">
        <v>2204</v>
      </c>
      <c r="B11870" t="s">
        <v>538</v>
      </c>
      <c r="C11870" t="s">
        <v>12246</v>
      </c>
      <c r="D11870">
        <v>0</v>
      </c>
      <c r="E11870">
        <v>358</v>
      </c>
    </row>
    <row r="11871" spans="1:5" hidden="1" x14ac:dyDescent="0.25">
      <c r="A11871">
        <v>2115</v>
      </c>
      <c r="B11871" t="s">
        <v>35</v>
      </c>
      <c r="C11871" t="s">
        <v>12247</v>
      </c>
      <c r="D11871">
        <v>0</v>
      </c>
      <c r="E11871">
        <v>358</v>
      </c>
    </row>
    <row r="11872" spans="1:5" hidden="1" x14ac:dyDescent="0.25">
      <c r="A11872">
        <v>765</v>
      </c>
      <c r="B11872" t="s">
        <v>752</v>
      </c>
      <c r="C11872" t="s">
        <v>12248</v>
      </c>
      <c r="D11872">
        <v>0</v>
      </c>
      <c r="E11872">
        <v>358</v>
      </c>
    </row>
    <row r="11873" spans="1:5" hidden="1" x14ac:dyDescent="0.25">
      <c r="A11873">
        <v>1552</v>
      </c>
      <c r="B11873" t="s">
        <v>946</v>
      </c>
      <c r="C11873" t="s">
        <v>12249</v>
      </c>
      <c r="D11873">
        <v>0</v>
      </c>
      <c r="E11873">
        <v>358</v>
      </c>
    </row>
    <row r="11874" spans="1:5" hidden="1" x14ac:dyDescent="0.25">
      <c r="A11874">
        <v>500</v>
      </c>
      <c r="B11874" t="s">
        <v>278</v>
      </c>
      <c r="C11874" t="s">
        <v>12250</v>
      </c>
      <c r="D11874">
        <v>0</v>
      </c>
      <c r="E11874">
        <v>358</v>
      </c>
    </row>
    <row r="11875" spans="1:5" hidden="1" x14ac:dyDescent="0.25">
      <c r="A11875">
        <v>890</v>
      </c>
      <c r="B11875" t="s">
        <v>952</v>
      </c>
      <c r="C11875" t="s">
        <v>12251</v>
      </c>
      <c r="D11875">
        <v>0</v>
      </c>
      <c r="E11875">
        <v>358</v>
      </c>
    </row>
    <row r="11876" spans="1:5" hidden="1" x14ac:dyDescent="0.25">
      <c r="A11876">
        <v>2291</v>
      </c>
      <c r="B11876" t="s">
        <v>86</v>
      </c>
      <c r="C11876" t="s">
        <v>12252</v>
      </c>
      <c r="D11876">
        <v>0</v>
      </c>
      <c r="E11876">
        <v>358</v>
      </c>
    </row>
    <row r="11877" spans="1:5" hidden="1" x14ac:dyDescent="0.25">
      <c r="A11877">
        <v>1936</v>
      </c>
      <c r="B11877" t="s">
        <v>8186</v>
      </c>
      <c r="C11877" t="s">
        <v>12253</v>
      </c>
      <c r="D11877">
        <v>0</v>
      </c>
      <c r="E11877">
        <v>359</v>
      </c>
    </row>
    <row r="11878" spans="1:5" hidden="1" x14ac:dyDescent="0.25">
      <c r="A11878">
        <v>1875</v>
      </c>
      <c r="B11878" t="s">
        <v>107</v>
      </c>
      <c r="C11878" t="s">
        <v>12254</v>
      </c>
      <c r="D11878">
        <v>0</v>
      </c>
      <c r="E11878">
        <v>359</v>
      </c>
    </row>
    <row r="11879" spans="1:5" hidden="1" x14ac:dyDescent="0.25">
      <c r="A11879">
        <v>854</v>
      </c>
      <c r="B11879" t="s">
        <v>3183</v>
      </c>
      <c r="C11879" t="s">
        <v>12255</v>
      </c>
      <c r="D11879">
        <v>0</v>
      </c>
      <c r="E11879">
        <v>360</v>
      </c>
    </row>
    <row r="11880" spans="1:5" hidden="1" x14ac:dyDescent="0.25">
      <c r="A11880">
        <v>2115</v>
      </c>
      <c r="B11880" t="s">
        <v>35</v>
      </c>
      <c r="C11880" t="s">
        <v>12256</v>
      </c>
      <c r="D11880">
        <v>0</v>
      </c>
      <c r="E11880">
        <v>360</v>
      </c>
    </row>
    <row r="11881" spans="1:5" hidden="1" x14ac:dyDescent="0.25">
      <c r="A11881">
        <v>275</v>
      </c>
      <c r="B11881" t="s">
        <v>33</v>
      </c>
      <c r="C11881" t="s">
        <v>12257</v>
      </c>
      <c r="D11881">
        <v>0</v>
      </c>
      <c r="E11881">
        <v>360</v>
      </c>
    </row>
    <row r="11882" spans="1:5" hidden="1" x14ac:dyDescent="0.25">
      <c r="A11882">
        <v>769</v>
      </c>
      <c r="B11882" t="s">
        <v>271</v>
      </c>
      <c r="C11882" t="s">
        <v>12258</v>
      </c>
      <c r="D11882">
        <v>0</v>
      </c>
      <c r="E11882">
        <v>360</v>
      </c>
    </row>
    <row r="11883" spans="1:5" hidden="1" x14ac:dyDescent="0.25">
      <c r="A11883">
        <v>931</v>
      </c>
      <c r="B11883" t="s">
        <v>3068</v>
      </c>
      <c r="C11883" t="s">
        <v>12259</v>
      </c>
      <c r="D11883">
        <v>0</v>
      </c>
      <c r="E11883">
        <v>361</v>
      </c>
    </row>
    <row r="11884" spans="1:5" hidden="1" x14ac:dyDescent="0.25">
      <c r="A11884">
        <v>495</v>
      </c>
      <c r="B11884" t="s">
        <v>1149</v>
      </c>
      <c r="C11884" t="s">
        <v>12260</v>
      </c>
      <c r="D11884">
        <v>0</v>
      </c>
      <c r="E11884">
        <v>361</v>
      </c>
    </row>
    <row r="11885" spans="1:5" hidden="1" x14ac:dyDescent="0.25">
      <c r="A11885">
        <v>2189</v>
      </c>
      <c r="B11885" t="s">
        <v>37</v>
      </c>
      <c r="C11885" t="s">
        <v>12261</v>
      </c>
      <c r="D11885">
        <v>0</v>
      </c>
      <c r="E11885">
        <v>361</v>
      </c>
    </row>
    <row r="11886" spans="1:5" hidden="1" x14ac:dyDescent="0.25">
      <c r="A11886">
        <v>1781</v>
      </c>
      <c r="B11886" t="s">
        <v>331</v>
      </c>
      <c r="C11886" t="s">
        <v>12262</v>
      </c>
      <c r="D11886">
        <v>0</v>
      </c>
      <c r="E11886">
        <v>361</v>
      </c>
    </row>
    <row r="11887" spans="1:5" hidden="1" x14ac:dyDescent="0.25">
      <c r="A11887">
        <v>484</v>
      </c>
      <c r="B11887" t="s">
        <v>1838</v>
      </c>
      <c r="C11887" t="s">
        <v>12263</v>
      </c>
      <c r="D11887">
        <v>0</v>
      </c>
      <c r="E11887">
        <v>361</v>
      </c>
    </row>
    <row r="11888" spans="1:5" hidden="1" x14ac:dyDescent="0.25">
      <c r="A11888">
        <v>1040</v>
      </c>
      <c r="B11888" t="s">
        <v>1898</v>
      </c>
      <c r="C11888" t="s">
        <v>12264</v>
      </c>
      <c r="D11888">
        <v>0</v>
      </c>
      <c r="E11888">
        <v>362</v>
      </c>
    </row>
    <row r="11889" spans="1:5" hidden="1" x14ac:dyDescent="0.25">
      <c r="A11889">
        <v>988</v>
      </c>
      <c r="B11889" t="s">
        <v>317</v>
      </c>
      <c r="C11889" t="s">
        <v>12265</v>
      </c>
      <c r="D11889">
        <v>0</v>
      </c>
      <c r="E11889">
        <v>363</v>
      </c>
    </row>
    <row r="11890" spans="1:5" hidden="1" x14ac:dyDescent="0.25">
      <c r="A11890">
        <v>2182</v>
      </c>
      <c r="B11890" t="s">
        <v>113</v>
      </c>
      <c r="C11890" t="s">
        <v>12266</v>
      </c>
      <c r="D11890">
        <v>0</v>
      </c>
      <c r="E11890">
        <v>363</v>
      </c>
    </row>
    <row r="11891" spans="1:5" hidden="1" x14ac:dyDescent="0.25">
      <c r="A11891">
        <v>1875</v>
      </c>
      <c r="B11891" t="s">
        <v>107</v>
      </c>
      <c r="C11891" t="s">
        <v>12267</v>
      </c>
      <c r="D11891">
        <v>0</v>
      </c>
      <c r="E11891">
        <v>363</v>
      </c>
    </row>
    <row r="11892" spans="1:5" hidden="1" x14ac:dyDescent="0.25">
      <c r="A11892">
        <v>1228</v>
      </c>
      <c r="B11892" t="s">
        <v>1599</v>
      </c>
      <c r="C11892" t="s">
        <v>12268</v>
      </c>
      <c r="D11892">
        <v>0</v>
      </c>
      <c r="E11892">
        <v>363</v>
      </c>
    </row>
    <row r="11893" spans="1:5" hidden="1" x14ac:dyDescent="0.25">
      <c r="A11893">
        <v>535</v>
      </c>
      <c r="B11893" t="s">
        <v>1390</v>
      </c>
      <c r="C11893" t="s">
        <v>12269</v>
      </c>
      <c r="D11893">
        <v>0</v>
      </c>
      <c r="E11893">
        <v>364</v>
      </c>
    </row>
    <row r="11894" spans="1:5" hidden="1" x14ac:dyDescent="0.25">
      <c r="A11894">
        <v>61</v>
      </c>
      <c r="B11894" t="s">
        <v>123</v>
      </c>
      <c r="C11894" t="s">
        <v>12270</v>
      </c>
      <c r="D11894">
        <v>0</v>
      </c>
      <c r="E11894">
        <v>364</v>
      </c>
    </row>
    <row r="11895" spans="1:5" hidden="1" x14ac:dyDescent="0.25">
      <c r="A11895">
        <v>513</v>
      </c>
      <c r="B11895" t="s">
        <v>61</v>
      </c>
      <c r="C11895" t="s">
        <v>12271</v>
      </c>
      <c r="D11895">
        <v>0</v>
      </c>
      <c r="E11895">
        <v>364</v>
      </c>
    </row>
    <row r="11896" spans="1:5" hidden="1" x14ac:dyDescent="0.25">
      <c r="A11896">
        <v>1025</v>
      </c>
      <c r="B11896" t="s">
        <v>413</v>
      </c>
      <c r="C11896" t="s">
        <v>12272</v>
      </c>
      <c r="D11896">
        <v>0</v>
      </c>
      <c r="E11896">
        <v>364</v>
      </c>
    </row>
    <row r="11897" spans="1:5" hidden="1" x14ac:dyDescent="0.25">
      <c r="A11897">
        <v>754</v>
      </c>
      <c r="B11897" t="s">
        <v>1242</v>
      </c>
      <c r="C11897" t="s">
        <v>12273</v>
      </c>
      <c r="D11897">
        <v>0</v>
      </c>
      <c r="E11897">
        <v>365</v>
      </c>
    </row>
    <row r="11898" spans="1:5" hidden="1" x14ac:dyDescent="0.25">
      <c r="A11898">
        <v>513</v>
      </c>
      <c r="B11898" t="s">
        <v>61</v>
      </c>
      <c r="C11898" t="s">
        <v>12274</v>
      </c>
      <c r="D11898">
        <v>0</v>
      </c>
      <c r="E11898">
        <v>366</v>
      </c>
    </row>
    <row r="11899" spans="1:5" hidden="1" x14ac:dyDescent="0.25">
      <c r="A11899">
        <v>929</v>
      </c>
      <c r="B11899" t="s">
        <v>325</v>
      </c>
      <c r="C11899" t="s">
        <v>12275</v>
      </c>
      <c r="D11899">
        <v>0</v>
      </c>
      <c r="E11899">
        <v>367</v>
      </c>
    </row>
    <row r="11900" spans="1:5" hidden="1" x14ac:dyDescent="0.25">
      <c r="A11900">
        <v>1738</v>
      </c>
      <c r="B11900" t="s">
        <v>21</v>
      </c>
      <c r="C11900" t="s">
        <v>12276</v>
      </c>
      <c r="D11900">
        <v>0</v>
      </c>
      <c r="E11900">
        <v>367</v>
      </c>
    </row>
    <row r="11901" spans="1:5" hidden="1" x14ac:dyDescent="0.25">
      <c r="A11901">
        <v>2115</v>
      </c>
      <c r="B11901" t="s">
        <v>35</v>
      </c>
      <c r="C11901" t="s">
        <v>12277</v>
      </c>
      <c r="D11901">
        <v>0</v>
      </c>
      <c r="E11901">
        <v>367</v>
      </c>
    </row>
    <row r="11902" spans="1:5" hidden="1" x14ac:dyDescent="0.25">
      <c r="A11902">
        <v>319</v>
      </c>
      <c r="B11902" t="s">
        <v>150</v>
      </c>
      <c r="C11902" t="s">
        <v>12278</v>
      </c>
      <c r="D11902">
        <v>0</v>
      </c>
      <c r="E11902">
        <v>367</v>
      </c>
    </row>
    <row r="11903" spans="1:5" hidden="1" x14ac:dyDescent="0.25">
      <c r="A11903">
        <v>2176</v>
      </c>
      <c r="B11903" t="s">
        <v>66</v>
      </c>
      <c r="C11903" t="s">
        <v>12279</v>
      </c>
      <c r="D11903">
        <v>0</v>
      </c>
      <c r="E11903">
        <v>368</v>
      </c>
    </row>
    <row r="11904" spans="1:5" hidden="1" x14ac:dyDescent="0.25">
      <c r="A11904">
        <v>2115</v>
      </c>
      <c r="B11904" t="s">
        <v>35</v>
      </c>
      <c r="C11904" t="s">
        <v>12280</v>
      </c>
      <c r="D11904">
        <v>0</v>
      </c>
      <c r="E11904">
        <v>368</v>
      </c>
    </row>
    <row r="11905" spans="1:5" hidden="1" x14ac:dyDescent="0.25">
      <c r="A11905">
        <v>1738</v>
      </c>
      <c r="B11905" t="s">
        <v>21</v>
      </c>
      <c r="C11905" t="s">
        <v>12281</v>
      </c>
      <c r="D11905">
        <v>0</v>
      </c>
      <c r="E11905">
        <v>368</v>
      </c>
    </row>
    <row r="11906" spans="1:5" hidden="1" x14ac:dyDescent="0.25">
      <c r="A11906">
        <v>1339</v>
      </c>
      <c r="B11906" t="s">
        <v>2311</v>
      </c>
      <c r="C11906" t="s">
        <v>12282</v>
      </c>
      <c r="D11906">
        <v>0</v>
      </c>
      <c r="E11906">
        <v>369</v>
      </c>
    </row>
    <row r="11907" spans="1:5" hidden="1" x14ac:dyDescent="0.25">
      <c r="A11907">
        <v>91</v>
      </c>
      <c r="B11907" t="s">
        <v>64</v>
      </c>
      <c r="C11907" t="s">
        <v>12283</v>
      </c>
      <c r="D11907">
        <v>0</v>
      </c>
      <c r="E11907">
        <v>370</v>
      </c>
    </row>
    <row r="11908" spans="1:5" hidden="1" x14ac:dyDescent="0.25">
      <c r="A11908">
        <v>500</v>
      </c>
      <c r="B11908" t="s">
        <v>278</v>
      </c>
      <c r="C11908" t="s">
        <v>12284</v>
      </c>
      <c r="D11908">
        <v>0</v>
      </c>
      <c r="E11908">
        <v>370</v>
      </c>
    </row>
    <row r="11909" spans="1:5" hidden="1" x14ac:dyDescent="0.25">
      <c r="A11909">
        <v>146</v>
      </c>
      <c r="B11909" t="s">
        <v>8956</v>
      </c>
      <c r="C11909" t="s">
        <v>12285</v>
      </c>
      <c r="D11909">
        <v>0</v>
      </c>
      <c r="E11909">
        <v>370</v>
      </c>
    </row>
    <row r="11910" spans="1:5" hidden="1" x14ac:dyDescent="0.25">
      <c r="A11910">
        <v>1526</v>
      </c>
      <c r="B11910" t="s">
        <v>399</v>
      </c>
      <c r="C11910" t="s">
        <v>12286</v>
      </c>
      <c r="D11910">
        <v>0</v>
      </c>
      <c r="E11910">
        <v>370</v>
      </c>
    </row>
    <row r="11911" spans="1:5" hidden="1" x14ac:dyDescent="0.25">
      <c r="A11911">
        <v>1361</v>
      </c>
      <c r="B11911" t="s">
        <v>5464</v>
      </c>
      <c r="C11911" t="s">
        <v>12287</v>
      </c>
      <c r="D11911">
        <v>0</v>
      </c>
      <c r="E11911">
        <v>370</v>
      </c>
    </row>
    <row r="11912" spans="1:5" hidden="1" x14ac:dyDescent="0.25">
      <c r="A11912">
        <v>2241</v>
      </c>
      <c r="B11912" t="s">
        <v>5608</v>
      </c>
      <c r="C11912" t="s">
        <v>12288</v>
      </c>
      <c r="D11912">
        <v>0</v>
      </c>
      <c r="E11912">
        <v>371</v>
      </c>
    </row>
    <row r="11913" spans="1:5" hidden="1" x14ac:dyDescent="0.25">
      <c r="A11913">
        <v>349</v>
      </c>
      <c r="B11913" t="s">
        <v>12289</v>
      </c>
      <c r="C11913" t="s">
        <v>12290</v>
      </c>
      <c r="D11913">
        <v>0</v>
      </c>
      <c r="E11913">
        <v>371</v>
      </c>
    </row>
    <row r="11914" spans="1:5" hidden="1" x14ac:dyDescent="0.25">
      <c r="A11914">
        <v>535</v>
      </c>
      <c r="B11914" t="s">
        <v>1390</v>
      </c>
      <c r="C11914" t="s">
        <v>12291</v>
      </c>
      <c r="D11914">
        <v>0</v>
      </c>
      <c r="E11914">
        <v>372</v>
      </c>
    </row>
    <row r="11915" spans="1:5" hidden="1" x14ac:dyDescent="0.25">
      <c r="A11915">
        <v>673</v>
      </c>
      <c r="B11915" t="s">
        <v>172</v>
      </c>
      <c r="C11915" t="s">
        <v>12292</v>
      </c>
      <c r="D11915">
        <v>0</v>
      </c>
      <c r="E11915">
        <v>372</v>
      </c>
    </row>
    <row r="11916" spans="1:5" hidden="1" x14ac:dyDescent="0.25">
      <c r="A11916">
        <v>1098</v>
      </c>
      <c r="B11916" t="s">
        <v>502</v>
      </c>
      <c r="C11916" t="s">
        <v>12293</v>
      </c>
      <c r="D11916">
        <v>0</v>
      </c>
      <c r="E11916">
        <v>373</v>
      </c>
    </row>
    <row r="11917" spans="1:5" hidden="1" x14ac:dyDescent="0.25">
      <c r="A11917">
        <v>797</v>
      </c>
      <c r="B11917" t="s">
        <v>631</v>
      </c>
      <c r="C11917" t="s">
        <v>12294</v>
      </c>
      <c r="D11917">
        <v>0</v>
      </c>
      <c r="E11917">
        <v>374</v>
      </c>
    </row>
    <row r="11918" spans="1:5" hidden="1" x14ac:dyDescent="0.25">
      <c r="A11918">
        <v>75</v>
      </c>
      <c r="B11918" t="s">
        <v>5</v>
      </c>
      <c r="C11918" t="s">
        <v>12295</v>
      </c>
      <c r="D11918">
        <v>0</v>
      </c>
      <c r="E11918">
        <v>374</v>
      </c>
    </row>
    <row r="11919" spans="1:5" hidden="1" x14ac:dyDescent="0.25">
      <c r="A11919">
        <v>220</v>
      </c>
      <c r="B11919" t="s">
        <v>5737</v>
      </c>
      <c r="C11919" t="s">
        <v>12296</v>
      </c>
      <c r="D11919">
        <v>0</v>
      </c>
      <c r="E11919">
        <v>375</v>
      </c>
    </row>
    <row r="11920" spans="1:5" hidden="1" x14ac:dyDescent="0.25">
      <c r="A11920">
        <v>187</v>
      </c>
      <c r="B11920" t="s">
        <v>708</v>
      </c>
      <c r="C11920" t="s">
        <v>12297</v>
      </c>
      <c r="D11920">
        <v>0</v>
      </c>
      <c r="E11920">
        <v>375</v>
      </c>
    </row>
    <row r="11921" spans="1:5" hidden="1" x14ac:dyDescent="0.25">
      <c r="A11921">
        <v>454</v>
      </c>
      <c r="B11921" t="s">
        <v>12298</v>
      </c>
      <c r="C11921" t="s">
        <v>12299</v>
      </c>
      <c r="D11921">
        <v>0</v>
      </c>
      <c r="E11921">
        <v>375</v>
      </c>
    </row>
    <row r="11922" spans="1:5" hidden="1" x14ac:dyDescent="0.25">
      <c r="A11922">
        <v>1253</v>
      </c>
      <c r="B11922" t="s">
        <v>205</v>
      </c>
      <c r="C11922" t="s">
        <v>12300</v>
      </c>
      <c r="D11922">
        <v>0</v>
      </c>
      <c r="E11922">
        <v>375</v>
      </c>
    </row>
    <row r="11923" spans="1:5" hidden="1" x14ac:dyDescent="0.25">
      <c r="A11923">
        <v>1111</v>
      </c>
      <c r="B11923" t="s">
        <v>30</v>
      </c>
      <c r="C11923" t="s">
        <v>12301</v>
      </c>
      <c r="D11923">
        <v>0</v>
      </c>
      <c r="E11923">
        <v>375</v>
      </c>
    </row>
    <row r="11924" spans="1:5" hidden="1" x14ac:dyDescent="0.25">
      <c r="A11924">
        <v>1631</v>
      </c>
      <c r="B11924" t="s">
        <v>1680</v>
      </c>
      <c r="C11924" t="s">
        <v>12302</v>
      </c>
      <c r="D11924">
        <v>0</v>
      </c>
      <c r="E11924">
        <v>375</v>
      </c>
    </row>
    <row r="11925" spans="1:5" hidden="1" x14ac:dyDescent="0.25">
      <c r="A11925">
        <v>2162</v>
      </c>
      <c r="B11925" t="s">
        <v>9420</v>
      </c>
      <c r="C11925" t="s">
        <v>12303</v>
      </c>
      <c r="D11925">
        <v>0</v>
      </c>
      <c r="E11925">
        <v>375</v>
      </c>
    </row>
    <row r="11926" spans="1:5" hidden="1" x14ac:dyDescent="0.25">
      <c r="A11926">
        <v>1695</v>
      </c>
      <c r="B11926" t="s">
        <v>25</v>
      </c>
      <c r="C11926" t="s">
        <v>12304</v>
      </c>
      <c r="D11926">
        <v>0</v>
      </c>
      <c r="E11926">
        <v>377</v>
      </c>
    </row>
    <row r="11927" spans="1:5" hidden="1" x14ac:dyDescent="0.25">
      <c r="A11927">
        <v>2236</v>
      </c>
      <c r="B11927" t="s">
        <v>90</v>
      </c>
      <c r="C11927" t="s">
        <v>12305</v>
      </c>
      <c r="D11927">
        <v>0</v>
      </c>
      <c r="E11927">
        <v>377</v>
      </c>
    </row>
    <row r="11928" spans="1:5" hidden="1" x14ac:dyDescent="0.25">
      <c r="A11928">
        <v>171</v>
      </c>
      <c r="B11928" t="s">
        <v>186</v>
      </c>
      <c r="C11928" t="s">
        <v>12306</v>
      </c>
      <c r="D11928">
        <v>0</v>
      </c>
      <c r="E11928">
        <v>377</v>
      </c>
    </row>
    <row r="11929" spans="1:5" hidden="1" x14ac:dyDescent="0.25">
      <c r="A11929">
        <v>2115</v>
      </c>
      <c r="B11929" t="s">
        <v>35</v>
      </c>
      <c r="C11929" t="s">
        <v>12307</v>
      </c>
      <c r="D11929">
        <v>0</v>
      </c>
      <c r="E11929">
        <v>377</v>
      </c>
    </row>
    <row r="11930" spans="1:5" hidden="1" x14ac:dyDescent="0.25">
      <c r="A11930">
        <v>1954</v>
      </c>
      <c r="B11930" t="s">
        <v>83</v>
      </c>
      <c r="C11930" t="s">
        <v>12308</v>
      </c>
      <c r="D11930">
        <v>0</v>
      </c>
      <c r="E11930">
        <v>377</v>
      </c>
    </row>
    <row r="11931" spans="1:5" hidden="1" x14ac:dyDescent="0.25">
      <c r="A11931">
        <v>1022</v>
      </c>
      <c r="B11931" t="s">
        <v>939</v>
      </c>
      <c r="C11931" t="s">
        <v>12309</v>
      </c>
      <c r="D11931">
        <v>0</v>
      </c>
      <c r="E11931">
        <v>378</v>
      </c>
    </row>
    <row r="11932" spans="1:5" hidden="1" x14ac:dyDescent="0.25">
      <c r="A11932">
        <v>1111</v>
      </c>
      <c r="B11932" t="s">
        <v>30</v>
      </c>
      <c r="C11932" t="s">
        <v>12310</v>
      </c>
      <c r="D11932">
        <v>0</v>
      </c>
      <c r="E11932">
        <v>379</v>
      </c>
    </row>
    <row r="11933" spans="1:5" hidden="1" x14ac:dyDescent="0.25">
      <c r="A11933">
        <v>636</v>
      </c>
      <c r="B11933" t="s">
        <v>296</v>
      </c>
      <c r="C11933" t="s">
        <v>12311</v>
      </c>
      <c r="D11933">
        <v>0</v>
      </c>
      <c r="E11933">
        <v>379</v>
      </c>
    </row>
    <row r="11934" spans="1:5" hidden="1" x14ac:dyDescent="0.25">
      <c r="A11934">
        <v>1237</v>
      </c>
      <c r="B11934" t="s">
        <v>15</v>
      </c>
      <c r="C11934" t="s">
        <v>12312</v>
      </c>
      <c r="D11934">
        <v>0</v>
      </c>
      <c r="E11934">
        <v>380</v>
      </c>
    </row>
    <row r="11935" spans="1:5" hidden="1" x14ac:dyDescent="0.25">
      <c r="A11935">
        <v>1324</v>
      </c>
      <c r="B11935" t="s">
        <v>6064</v>
      </c>
      <c r="C11935" t="s">
        <v>12313</v>
      </c>
      <c r="D11935">
        <v>0</v>
      </c>
      <c r="E11935">
        <v>380</v>
      </c>
    </row>
    <row r="11936" spans="1:5" hidden="1" x14ac:dyDescent="0.25">
      <c r="A11936">
        <v>1781</v>
      </c>
      <c r="B11936" t="s">
        <v>331</v>
      </c>
      <c r="C11936" t="s">
        <v>12314</v>
      </c>
      <c r="D11936">
        <v>0</v>
      </c>
      <c r="E11936">
        <v>381</v>
      </c>
    </row>
    <row r="11937" spans="1:5" hidden="1" x14ac:dyDescent="0.25">
      <c r="A11937">
        <v>2146</v>
      </c>
      <c r="B11937" t="s">
        <v>3037</v>
      </c>
      <c r="C11937" t="s">
        <v>12315</v>
      </c>
      <c r="D11937">
        <v>0</v>
      </c>
      <c r="E11937">
        <v>383</v>
      </c>
    </row>
    <row r="11938" spans="1:5" hidden="1" x14ac:dyDescent="0.25">
      <c r="A11938">
        <v>2202</v>
      </c>
      <c r="B11938" t="s">
        <v>2838</v>
      </c>
      <c r="C11938" t="s">
        <v>12316</v>
      </c>
      <c r="D11938">
        <v>0</v>
      </c>
      <c r="E11938">
        <v>383</v>
      </c>
    </row>
    <row r="11939" spans="1:5" hidden="1" x14ac:dyDescent="0.25">
      <c r="A11939">
        <v>1225</v>
      </c>
      <c r="B11939" t="s">
        <v>44</v>
      </c>
      <c r="C11939" t="s">
        <v>12317</v>
      </c>
      <c r="D11939">
        <v>0</v>
      </c>
      <c r="E11939">
        <v>384</v>
      </c>
    </row>
    <row r="11940" spans="1:5" hidden="1" x14ac:dyDescent="0.25">
      <c r="A11940">
        <v>1954</v>
      </c>
      <c r="B11940" t="s">
        <v>83</v>
      </c>
      <c r="C11940" t="s">
        <v>12318</v>
      </c>
      <c r="D11940">
        <v>0</v>
      </c>
      <c r="E11940">
        <v>386</v>
      </c>
    </row>
    <row r="11941" spans="1:5" hidden="1" x14ac:dyDescent="0.25">
      <c r="A11941">
        <v>1555</v>
      </c>
      <c r="B11941" t="s">
        <v>737</v>
      </c>
      <c r="C11941" t="s">
        <v>12319</v>
      </c>
      <c r="D11941">
        <v>0</v>
      </c>
      <c r="E11941">
        <v>386</v>
      </c>
    </row>
    <row r="11942" spans="1:5" hidden="1" x14ac:dyDescent="0.25">
      <c r="A11942">
        <v>1700</v>
      </c>
      <c r="B11942" t="s">
        <v>625</v>
      </c>
      <c r="C11942" t="s">
        <v>12320</v>
      </c>
      <c r="D11942">
        <v>0</v>
      </c>
      <c r="E11942">
        <v>387</v>
      </c>
    </row>
    <row r="11943" spans="1:5" hidden="1" x14ac:dyDescent="0.25">
      <c r="A11943">
        <v>1299</v>
      </c>
      <c r="B11943" t="s">
        <v>94</v>
      </c>
      <c r="C11943" t="s">
        <v>12321</v>
      </c>
      <c r="D11943">
        <v>0</v>
      </c>
      <c r="E11943">
        <v>387</v>
      </c>
    </row>
    <row r="11944" spans="1:5" hidden="1" x14ac:dyDescent="0.25">
      <c r="A11944">
        <v>2141</v>
      </c>
      <c r="B11944" t="s">
        <v>328</v>
      </c>
      <c r="C11944" t="s">
        <v>12322</v>
      </c>
      <c r="D11944">
        <v>0</v>
      </c>
      <c r="E11944">
        <v>388</v>
      </c>
    </row>
    <row r="11945" spans="1:5" hidden="1" x14ac:dyDescent="0.25">
      <c r="A11945">
        <v>1206</v>
      </c>
      <c r="B11945" t="s">
        <v>2639</v>
      </c>
      <c r="C11945" t="s">
        <v>12323</v>
      </c>
      <c r="D11945">
        <v>0</v>
      </c>
      <c r="E11945">
        <v>389</v>
      </c>
    </row>
    <row r="11946" spans="1:5" hidden="1" x14ac:dyDescent="0.25">
      <c r="A11946">
        <v>2335</v>
      </c>
      <c r="B11946" t="s">
        <v>4188</v>
      </c>
      <c r="C11946" t="s">
        <v>12324</v>
      </c>
      <c r="D11946">
        <v>0</v>
      </c>
      <c r="E11946">
        <v>390</v>
      </c>
    </row>
    <row r="11947" spans="1:5" hidden="1" x14ac:dyDescent="0.25">
      <c r="A11947">
        <v>815</v>
      </c>
      <c r="B11947" t="s">
        <v>222</v>
      </c>
      <c r="C11947" t="s">
        <v>12325</v>
      </c>
      <c r="D11947">
        <v>0</v>
      </c>
      <c r="E11947">
        <v>391</v>
      </c>
    </row>
    <row r="11948" spans="1:5" hidden="1" x14ac:dyDescent="0.25">
      <c r="A11948">
        <v>1738</v>
      </c>
      <c r="B11948" t="s">
        <v>21</v>
      </c>
      <c r="C11948" t="s">
        <v>12326</v>
      </c>
      <c r="D11948">
        <v>0</v>
      </c>
      <c r="E11948">
        <v>392</v>
      </c>
    </row>
    <row r="11949" spans="1:5" hidden="1" x14ac:dyDescent="0.25">
      <c r="A11949">
        <v>393</v>
      </c>
      <c r="B11949" t="s">
        <v>11497</v>
      </c>
      <c r="C11949" t="s">
        <v>12327</v>
      </c>
      <c r="D11949">
        <v>0</v>
      </c>
      <c r="E11949">
        <v>392</v>
      </c>
    </row>
    <row r="11950" spans="1:5" hidden="1" x14ac:dyDescent="0.25">
      <c r="A11950">
        <v>969</v>
      </c>
      <c r="B11950" t="s">
        <v>2109</v>
      </c>
      <c r="C11950" t="s">
        <v>12328</v>
      </c>
      <c r="D11950">
        <v>0</v>
      </c>
      <c r="E11950">
        <v>393</v>
      </c>
    </row>
    <row r="11951" spans="1:5" hidden="1" x14ac:dyDescent="0.25">
      <c r="A11951">
        <v>212</v>
      </c>
      <c r="B11951" t="s">
        <v>111</v>
      </c>
      <c r="C11951" t="s">
        <v>12329</v>
      </c>
      <c r="D11951">
        <v>0</v>
      </c>
      <c r="E11951">
        <v>393</v>
      </c>
    </row>
    <row r="11952" spans="1:5" hidden="1" x14ac:dyDescent="0.25">
      <c r="A11952">
        <v>1355</v>
      </c>
      <c r="B11952" t="s">
        <v>449</v>
      </c>
      <c r="C11952" t="s">
        <v>12330</v>
      </c>
      <c r="D11952">
        <v>0</v>
      </c>
      <c r="E11952">
        <v>393</v>
      </c>
    </row>
    <row r="11953" spans="1:5" hidden="1" x14ac:dyDescent="0.25">
      <c r="A11953">
        <v>513</v>
      </c>
      <c r="B11953" t="s">
        <v>61</v>
      </c>
      <c r="C11953" t="s">
        <v>12331</v>
      </c>
      <c r="D11953">
        <v>0</v>
      </c>
      <c r="E11953">
        <v>394</v>
      </c>
    </row>
    <row r="11954" spans="1:5" hidden="1" x14ac:dyDescent="0.25">
      <c r="A11954">
        <v>2236</v>
      </c>
      <c r="B11954" t="s">
        <v>90</v>
      </c>
      <c r="C11954" t="s">
        <v>12332</v>
      </c>
      <c r="D11954">
        <v>0</v>
      </c>
      <c r="E11954">
        <v>395</v>
      </c>
    </row>
    <row r="11955" spans="1:5" hidden="1" x14ac:dyDescent="0.25">
      <c r="A11955">
        <v>562</v>
      </c>
      <c r="B11955" t="s">
        <v>12333</v>
      </c>
      <c r="C11955" t="s">
        <v>12334</v>
      </c>
      <c r="D11955">
        <v>0</v>
      </c>
      <c r="E11955">
        <v>395</v>
      </c>
    </row>
    <row r="11956" spans="1:5" hidden="1" x14ac:dyDescent="0.25">
      <c r="A11956">
        <v>1347</v>
      </c>
      <c r="B11956" t="s">
        <v>554</v>
      </c>
      <c r="C11956" t="s">
        <v>12335</v>
      </c>
      <c r="D11956">
        <v>0</v>
      </c>
      <c r="E11956">
        <v>395</v>
      </c>
    </row>
    <row r="11957" spans="1:5" hidden="1" x14ac:dyDescent="0.25">
      <c r="A11957">
        <v>382</v>
      </c>
      <c r="B11957" t="s">
        <v>9</v>
      </c>
      <c r="C11957" t="s">
        <v>12336</v>
      </c>
      <c r="D11957">
        <v>0</v>
      </c>
      <c r="E11957">
        <v>395</v>
      </c>
    </row>
    <row r="11958" spans="1:5" hidden="1" x14ac:dyDescent="0.25">
      <c r="A11958">
        <v>414</v>
      </c>
      <c r="B11958" t="s">
        <v>49</v>
      </c>
      <c r="C11958" t="s">
        <v>12337</v>
      </c>
      <c r="D11958">
        <v>0</v>
      </c>
      <c r="E11958">
        <v>395</v>
      </c>
    </row>
    <row r="11959" spans="1:5" hidden="1" x14ac:dyDescent="0.25">
      <c r="A11959">
        <v>997</v>
      </c>
      <c r="B11959" t="s">
        <v>7135</v>
      </c>
      <c r="C11959" t="s">
        <v>12338</v>
      </c>
      <c r="D11959">
        <v>0</v>
      </c>
      <c r="E11959">
        <v>396</v>
      </c>
    </row>
    <row r="11960" spans="1:5" hidden="1" x14ac:dyDescent="0.25">
      <c r="A11960">
        <v>293</v>
      </c>
      <c r="B11960" t="s">
        <v>313</v>
      </c>
      <c r="C11960" t="s">
        <v>12339</v>
      </c>
      <c r="D11960">
        <v>0</v>
      </c>
      <c r="E11960">
        <v>396</v>
      </c>
    </row>
    <row r="11961" spans="1:5" hidden="1" x14ac:dyDescent="0.25">
      <c r="A11961">
        <v>1318</v>
      </c>
      <c r="B11961" t="s">
        <v>547</v>
      </c>
      <c r="C11961" t="s">
        <v>12340</v>
      </c>
      <c r="D11961">
        <v>0</v>
      </c>
      <c r="E11961">
        <v>396</v>
      </c>
    </row>
    <row r="11962" spans="1:5" hidden="1" x14ac:dyDescent="0.25">
      <c r="A11962">
        <v>1040</v>
      </c>
      <c r="B11962" t="s">
        <v>1898</v>
      </c>
      <c r="C11962" t="s">
        <v>12341</v>
      </c>
      <c r="D11962">
        <v>0</v>
      </c>
      <c r="E11962">
        <v>396</v>
      </c>
    </row>
    <row r="11963" spans="1:5" hidden="1" x14ac:dyDescent="0.25">
      <c r="A11963">
        <v>279</v>
      </c>
      <c r="B11963" t="s">
        <v>3450</v>
      </c>
      <c r="C11963" t="s">
        <v>12342</v>
      </c>
      <c r="D11963">
        <v>0</v>
      </c>
      <c r="E11963">
        <v>397</v>
      </c>
    </row>
    <row r="11964" spans="1:5" hidden="1" x14ac:dyDescent="0.25">
      <c r="A11964">
        <v>91</v>
      </c>
      <c r="B11964" t="s">
        <v>64</v>
      </c>
      <c r="C11964" t="s">
        <v>12343</v>
      </c>
      <c r="D11964">
        <v>0</v>
      </c>
      <c r="E11964">
        <v>397</v>
      </c>
    </row>
    <row r="11965" spans="1:5" hidden="1" x14ac:dyDescent="0.25">
      <c r="A11965">
        <v>642</v>
      </c>
      <c r="B11965" t="s">
        <v>676</v>
      </c>
      <c r="C11965" t="s">
        <v>12344</v>
      </c>
      <c r="D11965">
        <v>0</v>
      </c>
      <c r="E11965">
        <v>398</v>
      </c>
    </row>
    <row r="11966" spans="1:5" hidden="1" x14ac:dyDescent="0.25">
      <c r="A11966">
        <v>2115</v>
      </c>
      <c r="B11966" t="s">
        <v>35</v>
      </c>
      <c r="C11966" t="s">
        <v>12345</v>
      </c>
      <c r="D11966">
        <v>0</v>
      </c>
      <c r="E11966">
        <v>398</v>
      </c>
    </row>
    <row r="11967" spans="1:5" hidden="1" x14ac:dyDescent="0.25">
      <c r="A11967">
        <v>382</v>
      </c>
      <c r="B11967" t="s">
        <v>9</v>
      </c>
      <c r="C11967" t="s">
        <v>12346</v>
      </c>
      <c r="D11967">
        <v>0</v>
      </c>
      <c r="E11967">
        <v>399</v>
      </c>
    </row>
    <row r="11968" spans="1:5" hidden="1" x14ac:dyDescent="0.25">
      <c r="A11968">
        <v>2141</v>
      </c>
      <c r="B11968" t="s">
        <v>328</v>
      </c>
      <c r="C11968" t="s">
        <v>12347</v>
      </c>
      <c r="D11968">
        <v>0</v>
      </c>
      <c r="E11968">
        <v>399</v>
      </c>
    </row>
    <row r="11969" spans="1:5" hidden="1" x14ac:dyDescent="0.25">
      <c r="A11969">
        <v>1514</v>
      </c>
      <c r="B11969" t="s">
        <v>5679</v>
      </c>
      <c r="C11969" t="s">
        <v>12348</v>
      </c>
      <c r="D11969">
        <v>0</v>
      </c>
      <c r="E11969">
        <v>400</v>
      </c>
    </row>
    <row r="11970" spans="1:5" hidden="1" x14ac:dyDescent="0.25">
      <c r="A11970">
        <v>636</v>
      </c>
      <c r="B11970" t="s">
        <v>296</v>
      </c>
      <c r="C11970" t="s">
        <v>12349</v>
      </c>
      <c r="D11970">
        <v>0</v>
      </c>
      <c r="E11970">
        <v>400</v>
      </c>
    </row>
    <row r="11971" spans="1:5" hidden="1" x14ac:dyDescent="0.25">
      <c r="A11971">
        <v>275</v>
      </c>
      <c r="B11971" t="s">
        <v>33</v>
      </c>
      <c r="C11971" t="s">
        <v>12350</v>
      </c>
      <c r="D11971">
        <v>0</v>
      </c>
      <c r="E11971">
        <v>400</v>
      </c>
    </row>
    <row r="11972" spans="1:5" hidden="1" x14ac:dyDescent="0.25">
      <c r="A11972">
        <v>1111</v>
      </c>
      <c r="B11972" t="s">
        <v>30</v>
      </c>
      <c r="C11972" t="s">
        <v>12351</v>
      </c>
      <c r="D11972">
        <v>0</v>
      </c>
      <c r="E11972">
        <v>400</v>
      </c>
    </row>
    <row r="11973" spans="1:5" hidden="1" x14ac:dyDescent="0.25">
      <c r="A11973">
        <v>1427</v>
      </c>
      <c r="B11973" t="s">
        <v>191</v>
      </c>
      <c r="C11973" t="s">
        <v>12352</v>
      </c>
      <c r="D11973">
        <v>0</v>
      </c>
      <c r="E11973">
        <v>401</v>
      </c>
    </row>
    <row r="11974" spans="1:5" hidden="1" x14ac:dyDescent="0.25">
      <c r="A11974">
        <v>1894</v>
      </c>
      <c r="B11974" t="s">
        <v>286</v>
      </c>
      <c r="C11974" t="s">
        <v>12353</v>
      </c>
      <c r="D11974">
        <v>0</v>
      </c>
      <c r="E11974">
        <v>403</v>
      </c>
    </row>
    <row r="11975" spans="1:5" hidden="1" x14ac:dyDescent="0.25">
      <c r="A11975">
        <v>1939</v>
      </c>
      <c r="B11975" t="s">
        <v>1141</v>
      </c>
      <c r="C11975" t="s">
        <v>12354</v>
      </c>
      <c r="D11975">
        <v>0</v>
      </c>
      <c r="E11975">
        <v>403</v>
      </c>
    </row>
    <row r="11976" spans="1:5" hidden="1" x14ac:dyDescent="0.25">
      <c r="A11976">
        <v>932</v>
      </c>
      <c r="B11976" t="s">
        <v>2613</v>
      </c>
      <c r="C11976" t="s">
        <v>12355</v>
      </c>
      <c r="D11976">
        <v>0</v>
      </c>
      <c r="E11976">
        <v>403</v>
      </c>
    </row>
    <row r="11977" spans="1:5" hidden="1" x14ac:dyDescent="0.25">
      <c r="A11977">
        <v>1476</v>
      </c>
      <c r="B11977" t="s">
        <v>1784</v>
      </c>
      <c r="C11977" t="s">
        <v>12356</v>
      </c>
      <c r="D11977">
        <v>0</v>
      </c>
      <c r="E11977">
        <v>403</v>
      </c>
    </row>
    <row r="11978" spans="1:5" hidden="1" x14ac:dyDescent="0.25">
      <c r="A11978">
        <v>1450</v>
      </c>
      <c r="B11978" t="s">
        <v>241</v>
      </c>
      <c r="C11978" t="s">
        <v>12357</v>
      </c>
      <c r="D11978">
        <v>0</v>
      </c>
      <c r="E11978">
        <v>404</v>
      </c>
    </row>
    <row r="11979" spans="1:5" hidden="1" x14ac:dyDescent="0.25">
      <c r="A11979">
        <v>312</v>
      </c>
      <c r="B11979" t="s">
        <v>2376</v>
      </c>
      <c r="C11979" t="s">
        <v>12358</v>
      </c>
      <c r="D11979">
        <v>0</v>
      </c>
      <c r="E11979">
        <v>405</v>
      </c>
    </row>
    <row r="11980" spans="1:5" hidden="1" x14ac:dyDescent="0.25">
      <c r="A11980">
        <v>459</v>
      </c>
      <c r="B11980" t="s">
        <v>556</v>
      </c>
      <c r="C11980" t="s">
        <v>12359</v>
      </c>
      <c r="D11980">
        <v>0</v>
      </c>
      <c r="E11980">
        <v>406</v>
      </c>
    </row>
    <row r="11981" spans="1:5" hidden="1" x14ac:dyDescent="0.25">
      <c r="A11981">
        <v>513</v>
      </c>
      <c r="B11981" t="s">
        <v>61</v>
      </c>
      <c r="C11981" t="s">
        <v>12360</v>
      </c>
      <c r="D11981">
        <v>0</v>
      </c>
      <c r="E11981">
        <v>406</v>
      </c>
    </row>
    <row r="11982" spans="1:5" hidden="1" x14ac:dyDescent="0.25">
      <c r="A11982">
        <v>1889</v>
      </c>
      <c r="B11982" t="s">
        <v>180</v>
      </c>
      <c r="C11982" t="s">
        <v>12361</v>
      </c>
      <c r="D11982">
        <v>0</v>
      </c>
      <c r="E11982">
        <v>406</v>
      </c>
    </row>
    <row r="11983" spans="1:5" hidden="1" x14ac:dyDescent="0.25">
      <c r="A11983">
        <v>1574</v>
      </c>
      <c r="B11983" t="s">
        <v>933</v>
      </c>
      <c r="C11983" t="s">
        <v>12362</v>
      </c>
      <c r="D11983">
        <v>0</v>
      </c>
      <c r="E11983">
        <v>406</v>
      </c>
    </row>
    <row r="11984" spans="1:5" hidden="1" x14ac:dyDescent="0.25">
      <c r="A11984">
        <v>898</v>
      </c>
      <c r="B11984" t="s">
        <v>421</v>
      </c>
      <c r="C11984" t="s">
        <v>12363</v>
      </c>
      <c r="D11984">
        <v>0</v>
      </c>
      <c r="E11984">
        <v>407</v>
      </c>
    </row>
    <row r="11985" spans="1:5" hidden="1" x14ac:dyDescent="0.25">
      <c r="A11985">
        <v>1502</v>
      </c>
      <c r="B11985" t="s">
        <v>847</v>
      </c>
      <c r="C11985" t="s">
        <v>12364</v>
      </c>
      <c r="D11985">
        <v>0</v>
      </c>
      <c r="E11985">
        <v>407</v>
      </c>
    </row>
    <row r="11986" spans="1:5" hidden="1" x14ac:dyDescent="0.25">
      <c r="A11986">
        <v>1009</v>
      </c>
      <c r="B11986" t="s">
        <v>116</v>
      </c>
      <c r="C11986" t="s">
        <v>12365</v>
      </c>
      <c r="D11986">
        <v>0</v>
      </c>
      <c r="E11986">
        <v>407</v>
      </c>
    </row>
    <row r="11987" spans="1:5" hidden="1" x14ac:dyDescent="0.25">
      <c r="A11987">
        <v>230</v>
      </c>
      <c r="B11987" t="s">
        <v>2118</v>
      </c>
      <c r="C11987" t="s">
        <v>12366</v>
      </c>
      <c r="D11987">
        <v>0</v>
      </c>
      <c r="E11987">
        <v>408</v>
      </c>
    </row>
    <row r="11988" spans="1:5" hidden="1" x14ac:dyDescent="0.25">
      <c r="A11988">
        <v>513</v>
      </c>
      <c r="B11988" t="s">
        <v>61</v>
      </c>
      <c r="C11988" t="s">
        <v>12367</v>
      </c>
      <c r="D11988">
        <v>0</v>
      </c>
      <c r="E11988">
        <v>409</v>
      </c>
    </row>
    <row r="11989" spans="1:5" hidden="1" x14ac:dyDescent="0.25">
      <c r="A11989">
        <v>1795</v>
      </c>
      <c r="B11989" t="s">
        <v>4833</v>
      </c>
      <c r="C11989" t="s">
        <v>12368</v>
      </c>
      <c r="D11989">
        <v>0</v>
      </c>
      <c r="E11989">
        <v>411</v>
      </c>
    </row>
    <row r="11990" spans="1:5" hidden="1" x14ac:dyDescent="0.25">
      <c r="A11990">
        <v>1317</v>
      </c>
      <c r="B11990" t="s">
        <v>825</v>
      </c>
      <c r="C11990" t="s">
        <v>12369</v>
      </c>
      <c r="D11990">
        <v>0</v>
      </c>
      <c r="E11990">
        <v>411</v>
      </c>
    </row>
    <row r="11991" spans="1:5" hidden="1" x14ac:dyDescent="0.25">
      <c r="A11991">
        <v>2189</v>
      </c>
      <c r="B11991" t="s">
        <v>37</v>
      </c>
      <c r="C11991" t="s">
        <v>12370</v>
      </c>
      <c r="D11991">
        <v>0</v>
      </c>
      <c r="E11991">
        <v>411</v>
      </c>
    </row>
    <row r="11992" spans="1:5" hidden="1" x14ac:dyDescent="0.25">
      <c r="A11992">
        <v>1871</v>
      </c>
      <c r="B11992" t="s">
        <v>373</v>
      </c>
      <c r="C11992" t="s">
        <v>12371</v>
      </c>
      <c r="D11992">
        <v>0</v>
      </c>
      <c r="E11992">
        <v>412</v>
      </c>
    </row>
    <row r="11993" spans="1:5" hidden="1" x14ac:dyDescent="0.25">
      <c r="A11993">
        <v>293</v>
      </c>
      <c r="B11993" t="s">
        <v>313</v>
      </c>
      <c r="C11993" t="s">
        <v>12372</v>
      </c>
      <c r="D11993">
        <v>0</v>
      </c>
      <c r="E11993">
        <v>412</v>
      </c>
    </row>
    <row r="11994" spans="1:5" hidden="1" x14ac:dyDescent="0.25">
      <c r="A11994">
        <v>1555</v>
      </c>
      <c r="B11994" t="s">
        <v>737</v>
      </c>
      <c r="C11994" t="s">
        <v>12373</v>
      </c>
      <c r="D11994">
        <v>0</v>
      </c>
      <c r="E11994">
        <v>413</v>
      </c>
    </row>
    <row r="11995" spans="1:5" hidden="1" x14ac:dyDescent="0.25">
      <c r="A11995">
        <v>2249</v>
      </c>
      <c r="B11995" t="s">
        <v>59</v>
      </c>
      <c r="C11995" t="s">
        <v>12374</v>
      </c>
      <c r="D11995">
        <v>0</v>
      </c>
      <c r="E11995">
        <v>414</v>
      </c>
    </row>
    <row r="11996" spans="1:5" hidden="1" x14ac:dyDescent="0.25">
      <c r="A11996">
        <v>2115</v>
      </c>
      <c r="B11996" t="s">
        <v>35</v>
      </c>
      <c r="C11996" t="s">
        <v>12375</v>
      </c>
      <c r="D11996">
        <v>0</v>
      </c>
      <c r="E11996">
        <v>414</v>
      </c>
    </row>
    <row r="11997" spans="1:5" hidden="1" x14ac:dyDescent="0.25">
      <c r="A11997">
        <v>797</v>
      </c>
      <c r="B11997" t="s">
        <v>631</v>
      </c>
      <c r="C11997" t="s">
        <v>12376</v>
      </c>
      <c r="D11997">
        <v>0</v>
      </c>
      <c r="E11997">
        <v>414</v>
      </c>
    </row>
    <row r="11998" spans="1:5" hidden="1" x14ac:dyDescent="0.25">
      <c r="A11998">
        <v>2305</v>
      </c>
      <c r="B11998" t="s">
        <v>23</v>
      </c>
      <c r="C11998" t="s">
        <v>12377</v>
      </c>
      <c r="D11998">
        <v>0</v>
      </c>
      <c r="E11998">
        <v>414</v>
      </c>
    </row>
    <row r="11999" spans="1:5" hidden="1" x14ac:dyDescent="0.25">
      <c r="A11999">
        <v>757</v>
      </c>
      <c r="B11999" t="s">
        <v>1900</v>
      </c>
      <c r="C11999" t="s">
        <v>12378</v>
      </c>
      <c r="D11999">
        <v>0</v>
      </c>
      <c r="E11999">
        <v>414</v>
      </c>
    </row>
    <row r="12000" spans="1:5" hidden="1" x14ac:dyDescent="0.25">
      <c r="A12000">
        <v>1253</v>
      </c>
      <c r="B12000" t="s">
        <v>205</v>
      </c>
      <c r="C12000" t="s">
        <v>12379</v>
      </c>
      <c r="D12000">
        <v>0</v>
      </c>
      <c r="E12000">
        <v>415</v>
      </c>
    </row>
    <row r="12001" spans="1:5" hidden="1" x14ac:dyDescent="0.25">
      <c r="A12001">
        <v>988</v>
      </c>
      <c r="B12001" t="s">
        <v>317</v>
      </c>
      <c r="C12001" t="s">
        <v>12380</v>
      </c>
      <c r="D12001">
        <v>0</v>
      </c>
      <c r="E12001">
        <v>415</v>
      </c>
    </row>
    <row r="12002" spans="1:5" hidden="1" x14ac:dyDescent="0.25">
      <c r="A12002">
        <v>1695</v>
      </c>
      <c r="B12002" t="s">
        <v>25</v>
      </c>
      <c r="C12002" t="s">
        <v>12381</v>
      </c>
      <c r="D12002">
        <v>0</v>
      </c>
      <c r="E12002">
        <v>416</v>
      </c>
    </row>
    <row r="12003" spans="1:5" hidden="1" x14ac:dyDescent="0.25">
      <c r="A12003">
        <v>293</v>
      </c>
      <c r="B12003" t="s">
        <v>313</v>
      </c>
      <c r="C12003" t="s">
        <v>12382</v>
      </c>
      <c r="D12003">
        <v>0</v>
      </c>
      <c r="E12003">
        <v>416</v>
      </c>
    </row>
    <row r="12004" spans="1:5" hidden="1" x14ac:dyDescent="0.25">
      <c r="A12004">
        <v>1821</v>
      </c>
      <c r="B12004" t="s">
        <v>6837</v>
      </c>
      <c r="C12004" t="s">
        <v>12383</v>
      </c>
      <c r="D12004">
        <v>0</v>
      </c>
      <c r="E12004">
        <v>417</v>
      </c>
    </row>
    <row r="12005" spans="1:5" hidden="1" x14ac:dyDescent="0.25">
      <c r="A12005">
        <v>1253</v>
      </c>
      <c r="B12005" t="s">
        <v>205</v>
      </c>
      <c r="C12005" t="s">
        <v>12384</v>
      </c>
      <c r="D12005">
        <v>0</v>
      </c>
      <c r="E12005">
        <v>417</v>
      </c>
    </row>
    <row r="12006" spans="1:5" hidden="1" x14ac:dyDescent="0.25">
      <c r="A12006">
        <v>1080</v>
      </c>
      <c r="B12006" t="s">
        <v>1008</v>
      </c>
      <c r="C12006" t="s">
        <v>12385</v>
      </c>
      <c r="D12006">
        <v>0</v>
      </c>
      <c r="E12006">
        <v>418</v>
      </c>
    </row>
    <row r="12007" spans="1:5" hidden="1" x14ac:dyDescent="0.25">
      <c r="A12007">
        <v>1875</v>
      </c>
      <c r="B12007" t="s">
        <v>107</v>
      </c>
      <c r="C12007" t="s">
        <v>12386</v>
      </c>
      <c r="D12007">
        <v>0</v>
      </c>
      <c r="E12007">
        <v>418</v>
      </c>
    </row>
    <row r="12008" spans="1:5" hidden="1" x14ac:dyDescent="0.25">
      <c r="A12008">
        <v>2292</v>
      </c>
      <c r="B12008" t="s">
        <v>1881</v>
      </c>
      <c r="C12008" t="s">
        <v>12387</v>
      </c>
      <c r="D12008">
        <v>0</v>
      </c>
      <c r="E12008">
        <v>418</v>
      </c>
    </row>
    <row r="12009" spans="1:5" hidden="1" x14ac:dyDescent="0.25">
      <c r="A12009">
        <v>1098</v>
      </c>
      <c r="B12009" t="s">
        <v>502</v>
      </c>
      <c r="C12009" t="s">
        <v>12388</v>
      </c>
      <c r="D12009">
        <v>0</v>
      </c>
      <c r="E12009">
        <v>419</v>
      </c>
    </row>
    <row r="12010" spans="1:5" hidden="1" x14ac:dyDescent="0.25">
      <c r="A12010">
        <v>2115</v>
      </c>
      <c r="B12010" t="s">
        <v>35</v>
      </c>
      <c r="C12010" t="s">
        <v>12389</v>
      </c>
      <c r="D12010">
        <v>0</v>
      </c>
      <c r="E12010">
        <v>419</v>
      </c>
    </row>
    <row r="12011" spans="1:5" hidden="1" x14ac:dyDescent="0.25">
      <c r="A12011">
        <v>1429</v>
      </c>
      <c r="B12011" t="s">
        <v>637</v>
      </c>
      <c r="C12011" t="s">
        <v>12390</v>
      </c>
      <c r="D12011">
        <v>0</v>
      </c>
      <c r="E12011">
        <v>420</v>
      </c>
    </row>
    <row r="12012" spans="1:5" hidden="1" x14ac:dyDescent="0.25">
      <c r="A12012">
        <v>1502</v>
      </c>
      <c r="B12012" t="s">
        <v>847</v>
      </c>
      <c r="C12012" t="s">
        <v>12391</v>
      </c>
      <c r="D12012">
        <v>0</v>
      </c>
      <c r="E12012">
        <v>420</v>
      </c>
    </row>
    <row r="12013" spans="1:5" hidden="1" x14ac:dyDescent="0.25">
      <c r="A12013">
        <v>2115</v>
      </c>
      <c r="B12013" t="s">
        <v>35</v>
      </c>
      <c r="C12013" t="s">
        <v>12392</v>
      </c>
      <c r="D12013">
        <v>0</v>
      </c>
      <c r="E12013">
        <v>420</v>
      </c>
    </row>
    <row r="12014" spans="1:5" hidden="1" x14ac:dyDescent="0.25">
      <c r="A12014">
        <v>636</v>
      </c>
      <c r="B12014" t="s">
        <v>296</v>
      </c>
      <c r="C12014" t="s">
        <v>12393</v>
      </c>
      <c r="D12014">
        <v>0</v>
      </c>
      <c r="E12014">
        <v>421</v>
      </c>
    </row>
    <row r="12015" spans="1:5" hidden="1" x14ac:dyDescent="0.25">
      <c r="A12015">
        <v>1875</v>
      </c>
      <c r="B12015" t="s">
        <v>107</v>
      </c>
      <c r="C12015" t="s">
        <v>12394</v>
      </c>
      <c r="D12015">
        <v>0</v>
      </c>
      <c r="E12015">
        <v>422</v>
      </c>
    </row>
    <row r="12016" spans="1:5" hidden="1" x14ac:dyDescent="0.25">
      <c r="A12016">
        <v>1968</v>
      </c>
      <c r="B12016" t="s">
        <v>849</v>
      </c>
      <c r="C12016" t="s">
        <v>12395</v>
      </c>
      <c r="D12016">
        <v>0</v>
      </c>
      <c r="E12016">
        <v>422</v>
      </c>
    </row>
    <row r="12017" spans="1:5" hidden="1" x14ac:dyDescent="0.25">
      <c r="A12017">
        <v>2115</v>
      </c>
      <c r="B12017" t="s">
        <v>35</v>
      </c>
      <c r="C12017" t="s">
        <v>12396</v>
      </c>
      <c r="D12017">
        <v>0</v>
      </c>
      <c r="E12017">
        <v>422</v>
      </c>
    </row>
    <row r="12018" spans="1:5" hidden="1" x14ac:dyDescent="0.25">
      <c r="A12018">
        <v>2314</v>
      </c>
      <c r="B12018" t="s">
        <v>2396</v>
      </c>
      <c r="C12018" t="s">
        <v>12397</v>
      </c>
      <c r="D12018">
        <v>0</v>
      </c>
      <c r="E12018">
        <v>424</v>
      </c>
    </row>
    <row r="12019" spans="1:5" hidden="1" x14ac:dyDescent="0.25">
      <c r="A12019">
        <v>515</v>
      </c>
      <c r="B12019" t="s">
        <v>3538</v>
      </c>
      <c r="C12019" t="s">
        <v>12398</v>
      </c>
      <c r="D12019">
        <v>0</v>
      </c>
      <c r="E12019">
        <v>424</v>
      </c>
    </row>
    <row r="12020" spans="1:5" hidden="1" x14ac:dyDescent="0.25">
      <c r="A12020">
        <v>492</v>
      </c>
      <c r="B12020" t="s">
        <v>811</v>
      </c>
      <c r="C12020" t="s">
        <v>12399</v>
      </c>
      <c r="D12020">
        <v>0</v>
      </c>
      <c r="E12020">
        <v>424</v>
      </c>
    </row>
    <row r="12021" spans="1:5" hidden="1" x14ac:dyDescent="0.25">
      <c r="A12021">
        <v>1098</v>
      </c>
      <c r="B12021" t="s">
        <v>502</v>
      </c>
      <c r="C12021" t="s">
        <v>12400</v>
      </c>
      <c r="D12021">
        <v>0</v>
      </c>
      <c r="E12021">
        <v>425</v>
      </c>
    </row>
    <row r="12022" spans="1:5" hidden="1" x14ac:dyDescent="0.25">
      <c r="A12022">
        <v>1876</v>
      </c>
      <c r="B12022" t="s">
        <v>57</v>
      </c>
      <c r="C12022" t="s">
        <v>12401</v>
      </c>
      <c r="D12022">
        <v>0</v>
      </c>
      <c r="E12022">
        <v>425</v>
      </c>
    </row>
    <row r="12023" spans="1:5" hidden="1" x14ac:dyDescent="0.25">
      <c r="A12023">
        <v>279</v>
      </c>
      <c r="B12023" t="s">
        <v>3450</v>
      </c>
      <c r="C12023" t="s">
        <v>12402</v>
      </c>
      <c r="D12023">
        <v>0</v>
      </c>
      <c r="E12023">
        <v>427</v>
      </c>
    </row>
    <row r="12024" spans="1:5" hidden="1" x14ac:dyDescent="0.25">
      <c r="A12024">
        <v>2115</v>
      </c>
      <c r="B12024" t="s">
        <v>35</v>
      </c>
      <c r="C12024" t="s">
        <v>12403</v>
      </c>
      <c r="D12024">
        <v>0</v>
      </c>
      <c r="E12024">
        <v>427</v>
      </c>
    </row>
    <row r="12025" spans="1:5" hidden="1" x14ac:dyDescent="0.25">
      <c r="A12025">
        <v>1186</v>
      </c>
      <c r="B12025" t="s">
        <v>404</v>
      </c>
      <c r="C12025" t="s">
        <v>12404</v>
      </c>
      <c r="D12025">
        <v>0</v>
      </c>
      <c r="E12025">
        <v>428</v>
      </c>
    </row>
    <row r="12026" spans="1:5" hidden="1" x14ac:dyDescent="0.25">
      <c r="A12026">
        <v>1048</v>
      </c>
      <c r="B12026" t="s">
        <v>670</v>
      </c>
      <c r="C12026" t="s">
        <v>12405</v>
      </c>
      <c r="D12026">
        <v>0</v>
      </c>
      <c r="E12026">
        <v>428</v>
      </c>
    </row>
    <row r="12027" spans="1:5" hidden="1" x14ac:dyDescent="0.25">
      <c r="A12027">
        <v>988</v>
      </c>
      <c r="B12027" t="s">
        <v>317</v>
      </c>
      <c r="C12027" t="s">
        <v>12406</v>
      </c>
      <c r="D12027">
        <v>0</v>
      </c>
      <c r="E12027">
        <v>429</v>
      </c>
    </row>
    <row r="12028" spans="1:5" hidden="1" x14ac:dyDescent="0.25">
      <c r="A12028">
        <v>89</v>
      </c>
      <c r="B12028" t="s">
        <v>1503</v>
      </c>
      <c r="C12028" t="s">
        <v>12407</v>
      </c>
      <c r="D12028">
        <v>0</v>
      </c>
      <c r="E12028">
        <v>429</v>
      </c>
    </row>
    <row r="12029" spans="1:5" hidden="1" x14ac:dyDescent="0.25">
      <c r="A12029">
        <v>1669</v>
      </c>
      <c r="B12029" t="s">
        <v>176</v>
      </c>
      <c r="C12029" t="s">
        <v>12408</v>
      </c>
      <c r="D12029">
        <v>0</v>
      </c>
      <c r="E12029">
        <v>429</v>
      </c>
    </row>
    <row r="12030" spans="1:5" hidden="1" x14ac:dyDescent="0.25">
      <c r="A12030">
        <v>909</v>
      </c>
      <c r="B12030" t="s">
        <v>5334</v>
      </c>
      <c r="C12030" t="s">
        <v>12409</v>
      </c>
      <c r="D12030">
        <v>0</v>
      </c>
      <c r="E12030">
        <v>430</v>
      </c>
    </row>
    <row r="12031" spans="1:5" hidden="1" x14ac:dyDescent="0.25">
      <c r="A12031">
        <v>1048</v>
      </c>
      <c r="B12031" t="s">
        <v>670</v>
      </c>
      <c r="C12031" t="s">
        <v>12410</v>
      </c>
      <c r="D12031">
        <v>0</v>
      </c>
      <c r="E12031">
        <v>431</v>
      </c>
    </row>
    <row r="12032" spans="1:5" hidden="1" x14ac:dyDescent="0.25">
      <c r="A12032">
        <v>1111</v>
      </c>
      <c r="B12032" t="s">
        <v>30</v>
      </c>
      <c r="C12032" t="s">
        <v>12411</v>
      </c>
      <c r="D12032">
        <v>0</v>
      </c>
      <c r="E12032">
        <v>432</v>
      </c>
    </row>
    <row r="12033" spans="1:5" hidden="1" x14ac:dyDescent="0.25">
      <c r="A12033">
        <v>187</v>
      </c>
      <c r="B12033" t="s">
        <v>708</v>
      </c>
      <c r="C12033" t="s">
        <v>12412</v>
      </c>
      <c r="D12033">
        <v>0</v>
      </c>
      <c r="E12033">
        <v>432</v>
      </c>
    </row>
    <row r="12034" spans="1:5" hidden="1" x14ac:dyDescent="0.25">
      <c r="A12034">
        <v>1467</v>
      </c>
      <c r="B12034" t="s">
        <v>428</v>
      </c>
      <c r="C12034" t="s">
        <v>12413</v>
      </c>
      <c r="D12034">
        <v>0</v>
      </c>
      <c r="E12034">
        <v>433</v>
      </c>
    </row>
    <row r="12035" spans="1:5" hidden="1" x14ac:dyDescent="0.25">
      <c r="A12035">
        <v>1111</v>
      </c>
      <c r="B12035" t="s">
        <v>30</v>
      </c>
      <c r="C12035" t="s">
        <v>12414</v>
      </c>
      <c r="D12035">
        <v>0</v>
      </c>
      <c r="E12035">
        <v>433</v>
      </c>
    </row>
    <row r="12036" spans="1:5" hidden="1" x14ac:dyDescent="0.25">
      <c r="A12036">
        <v>1309</v>
      </c>
      <c r="B12036" t="s">
        <v>12415</v>
      </c>
      <c r="C12036" t="s">
        <v>12416</v>
      </c>
      <c r="D12036">
        <v>0</v>
      </c>
      <c r="E12036">
        <v>434</v>
      </c>
    </row>
    <row r="12037" spans="1:5" hidden="1" x14ac:dyDescent="0.25">
      <c r="A12037">
        <v>1541</v>
      </c>
      <c r="B12037" t="s">
        <v>955</v>
      </c>
      <c r="C12037" t="s">
        <v>12417</v>
      </c>
      <c r="D12037">
        <v>0</v>
      </c>
      <c r="E12037">
        <v>434</v>
      </c>
    </row>
    <row r="12038" spans="1:5" hidden="1" x14ac:dyDescent="0.25">
      <c r="A12038">
        <v>2115</v>
      </c>
      <c r="B12038" t="s">
        <v>35</v>
      </c>
      <c r="C12038" t="s">
        <v>12418</v>
      </c>
      <c r="D12038">
        <v>0</v>
      </c>
      <c r="E12038">
        <v>435</v>
      </c>
    </row>
    <row r="12039" spans="1:5" hidden="1" x14ac:dyDescent="0.25">
      <c r="A12039">
        <v>1237</v>
      </c>
      <c r="B12039" t="s">
        <v>15</v>
      </c>
      <c r="C12039" t="s">
        <v>12419</v>
      </c>
      <c r="D12039">
        <v>0</v>
      </c>
      <c r="E12039">
        <v>436</v>
      </c>
    </row>
    <row r="12040" spans="1:5" hidden="1" x14ac:dyDescent="0.25">
      <c r="A12040">
        <v>71</v>
      </c>
      <c r="B12040" t="s">
        <v>12420</v>
      </c>
      <c r="C12040" t="s">
        <v>12421</v>
      </c>
      <c r="D12040">
        <v>0</v>
      </c>
      <c r="E12040">
        <v>436</v>
      </c>
    </row>
    <row r="12041" spans="1:5" hidden="1" x14ac:dyDescent="0.25">
      <c r="A12041">
        <v>893</v>
      </c>
      <c r="B12041" t="s">
        <v>80</v>
      </c>
      <c r="C12041" t="s">
        <v>12422</v>
      </c>
      <c r="D12041">
        <v>0</v>
      </c>
      <c r="E12041">
        <v>437</v>
      </c>
    </row>
    <row r="12042" spans="1:5" hidden="1" x14ac:dyDescent="0.25">
      <c r="A12042">
        <v>662</v>
      </c>
      <c r="B12042" t="s">
        <v>12423</v>
      </c>
      <c r="C12042" t="s">
        <v>12424</v>
      </c>
      <c r="D12042">
        <v>0</v>
      </c>
      <c r="E12042">
        <v>439</v>
      </c>
    </row>
    <row r="12043" spans="1:5" hidden="1" x14ac:dyDescent="0.25">
      <c r="A12043">
        <v>2127</v>
      </c>
      <c r="B12043" t="s">
        <v>697</v>
      </c>
      <c r="C12043" t="s">
        <v>12425</v>
      </c>
      <c r="D12043">
        <v>0</v>
      </c>
      <c r="E12043">
        <v>439</v>
      </c>
    </row>
    <row r="12044" spans="1:5" hidden="1" x14ac:dyDescent="0.25">
      <c r="A12044">
        <v>2176</v>
      </c>
      <c r="B12044" t="s">
        <v>66</v>
      </c>
      <c r="C12044" t="s">
        <v>12426</v>
      </c>
      <c r="D12044">
        <v>0</v>
      </c>
      <c r="E12044">
        <v>440</v>
      </c>
    </row>
    <row r="12045" spans="1:5" hidden="1" x14ac:dyDescent="0.25">
      <c r="A12045">
        <v>293</v>
      </c>
      <c r="B12045" t="s">
        <v>313</v>
      </c>
      <c r="C12045" t="s">
        <v>12427</v>
      </c>
      <c r="D12045">
        <v>0</v>
      </c>
      <c r="E12045">
        <v>440</v>
      </c>
    </row>
    <row r="12046" spans="1:5" hidden="1" x14ac:dyDescent="0.25">
      <c r="A12046">
        <v>1355</v>
      </c>
      <c r="B12046" t="s">
        <v>449</v>
      </c>
      <c r="C12046" t="s">
        <v>12428</v>
      </c>
      <c r="D12046">
        <v>0</v>
      </c>
      <c r="E12046">
        <v>441</v>
      </c>
    </row>
    <row r="12047" spans="1:5" hidden="1" x14ac:dyDescent="0.25">
      <c r="A12047">
        <v>1505</v>
      </c>
      <c r="B12047" t="s">
        <v>224</v>
      </c>
      <c r="C12047" t="s">
        <v>12429</v>
      </c>
      <c r="D12047">
        <v>0</v>
      </c>
      <c r="E12047">
        <v>442</v>
      </c>
    </row>
    <row r="12048" spans="1:5" hidden="1" x14ac:dyDescent="0.25">
      <c r="A12048">
        <v>846</v>
      </c>
      <c r="B12048" t="s">
        <v>344</v>
      </c>
      <c r="C12048" t="s">
        <v>12430</v>
      </c>
      <c r="D12048">
        <v>0</v>
      </c>
      <c r="E12048">
        <v>443</v>
      </c>
    </row>
    <row r="12049" spans="1:5" hidden="1" x14ac:dyDescent="0.25">
      <c r="A12049">
        <v>2289</v>
      </c>
      <c r="B12049" t="s">
        <v>471</v>
      </c>
      <c r="C12049" t="s">
        <v>12431</v>
      </c>
      <c r="D12049">
        <v>0</v>
      </c>
      <c r="E12049">
        <v>445</v>
      </c>
    </row>
    <row r="12050" spans="1:5" hidden="1" x14ac:dyDescent="0.25">
      <c r="A12050">
        <v>2115</v>
      </c>
      <c r="B12050" t="s">
        <v>35</v>
      </c>
      <c r="C12050" t="s">
        <v>12432</v>
      </c>
      <c r="D12050">
        <v>0</v>
      </c>
      <c r="E12050">
        <v>445</v>
      </c>
    </row>
    <row r="12051" spans="1:5" hidden="1" x14ac:dyDescent="0.25">
      <c r="A12051">
        <v>2236</v>
      </c>
      <c r="B12051" t="s">
        <v>90</v>
      </c>
      <c r="C12051" t="s">
        <v>12433</v>
      </c>
      <c r="D12051">
        <v>0</v>
      </c>
      <c r="E12051">
        <v>447</v>
      </c>
    </row>
    <row r="12052" spans="1:5" hidden="1" x14ac:dyDescent="0.25">
      <c r="A12052">
        <v>1237</v>
      </c>
      <c r="B12052" t="s">
        <v>15</v>
      </c>
      <c r="C12052" t="s">
        <v>12434</v>
      </c>
      <c r="D12052">
        <v>0</v>
      </c>
      <c r="E12052">
        <v>448</v>
      </c>
    </row>
    <row r="12053" spans="1:5" hidden="1" x14ac:dyDescent="0.25">
      <c r="A12053">
        <v>212</v>
      </c>
      <c r="B12053" t="s">
        <v>111</v>
      </c>
      <c r="C12053" t="s">
        <v>12435</v>
      </c>
      <c r="D12053">
        <v>0</v>
      </c>
      <c r="E12053">
        <v>449</v>
      </c>
    </row>
    <row r="12054" spans="1:5" hidden="1" x14ac:dyDescent="0.25">
      <c r="A12054">
        <v>997</v>
      </c>
      <c r="B12054" t="s">
        <v>7135</v>
      </c>
      <c r="C12054" t="s">
        <v>12436</v>
      </c>
      <c r="D12054">
        <v>0</v>
      </c>
      <c r="E12054">
        <v>450</v>
      </c>
    </row>
    <row r="12055" spans="1:5" hidden="1" x14ac:dyDescent="0.25">
      <c r="A12055">
        <v>959</v>
      </c>
      <c r="B12055" t="s">
        <v>689</v>
      </c>
      <c r="C12055" t="s">
        <v>12437</v>
      </c>
      <c r="D12055">
        <v>0</v>
      </c>
      <c r="E12055">
        <v>450</v>
      </c>
    </row>
    <row r="12056" spans="1:5" hidden="1" x14ac:dyDescent="0.25">
      <c r="A12056">
        <v>1689</v>
      </c>
      <c r="B12056" t="s">
        <v>1120</v>
      </c>
      <c r="C12056" t="s">
        <v>12438</v>
      </c>
      <c r="D12056">
        <v>0</v>
      </c>
      <c r="E12056">
        <v>450</v>
      </c>
    </row>
    <row r="12057" spans="1:5" hidden="1" x14ac:dyDescent="0.25">
      <c r="A12057">
        <v>212</v>
      </c>
      <c r="B12057" t="s">
        <v>111</v>
      </c>
      <c r="C12057" t="s">
        <v>12439</v>
      </c>
      <c r="D12057">
        <v>0</v>
      </c>
      <c r="E12057">
        <v>451</v>
      </c>
    </row>
    <row r="12058" spans="1:5" hidden="1" x14ac:dyDescent="0.25">
      <c r="A12058">
        <v>234</v>
      </c>
      <c r="B12058" t="s">
        <v>1175</v>
      </c>
      <c r="C12058" t="s">
        <v>12440</v>
      </c>
      <c r="D12058">
        <v>0</v>
      </c>
      <c r="E12058">
        <v>453</v>
      </c>
    </row>
    <row r="12059" spans="1:5" hidden="1" x14ac:dyDescent="0.25">
      <c r="A12059">
        <v>212</v>
      </c>
      <c r="B12059" t="s">
        <v>111</v>
      </c>
      <c r="C12059" t="s">
        <v>12441</v>
      </c>
      <c r="D12059">
        <v>0</v>
      </c>
      <c r="E12059">
        <v>454</v>
      </c>
    </row>
    <row r="12060" spans="1:5" hidden="1" x14ac:dyDescent="0.25">
      <c r="A12060">
        <v>2152</v>
      </c>
      <c r="B12060" t="s">
        <v>589</v>
      </c>
      <c r="C12060" t="s">
        <v>12442</v>
      </c>
      <c r="D12060">
        <v>0</v>
      </c>
      <c r="E12060">
        <v>455</v>
      </c>
    </row>
    <row r="12061" spans="1:5" hidden="1" x14ac:dyDescent="0.25">
      <c r="A12061">
        <v>65</v>
      </c>
      <c r="B12061" t="s">
        <v>12443</v>
      </c>
      <c r="C12061" t="s">
        <v>12444</v>
      </c>
      <c r="D12061">
        <v>0</v>
      </c>
      <c r="E12061">
        <v>455</v>
      </c>
    </row>
    <row r="12062" spans="1:5" hidden="1" x14ac:dyDescent="0.25">
      <c r="A12062">
        <v>2115</v>
      </c>
      <c r="B12062" t="s">
        <v>35</v>
      </c>
      <c r="C12062" t="s">
        <v>12445</v>
      </c>
      <c r="D12062">
        <v>0</v>
      </c>
      <c r="E12062">
        <v>455</v>
      </c>
    </row>
    <row r="12063" spans="1:5" hidden="1" x14ac:dyDescent="0.25">
      <c r="A12063">
        <v>2237</v>
      </c>
      <c r="B12063" t="s">
        <v>385</v>
      </c>
      <c r="C12063" t="s">
        <v>12446</v>
      </c>
      <c r="D12063">
        <v>0</v>
      </c>
      <c r="E12063">
        <v>455</v>
      </c>
    </row>
    <row r="12064" spans="1:5" hidden="1" x14ac:dyDescent="0.25">
      <c r="A12064">
        <v>513</v>
      </c>
      <c r="B12064" t="s">
        <v>61</v>
      </c>
      <c r="C12064" t="s">
        <v>12447</v>
      </c>
      <c r="D12064">
        <v>0</v>
      </c>
      <c r="E12064">
        <v>455</v>
      </c>
    </row>
    <row r="12065" spans="1:5" hidden="1" x14ac:dyDescent="0.25">
      <c r="A12065">
        <v>2236</v>
      </c>
      <c r="B12065" t="s">
        <v>90</v>
      </c>
      <c r="C12065" t="s">
        <v>12448</v>
      </c>
      <c r="D12065">
        <v>0</v>
      </c>
      <c r="E12065">
        <v>457</v>
      </c>
    </row>
    <row r="12066" spans="1:5" hidden="1" x14ac:dyDescent="0.25">
      <c r="A12066">
        <v>288</v>
      </c>
      <c r="B12066" t="s">
        <v>262</v>
      </c>
      <c r="C12066" t="s">
        <v>12449</v>
      </c>
      <c r="D12066">
        <v>0</v>
      </c>
      <c r="E12066">
        <v>457</v>
      </c>
    </row>
    <row r="12067" spans="1:5" hidden="1" x14ac:dyDescent="0.25">
      <c r="A12067">
        <v>2305</v>
      </c>
      <c r="B12067" t="s">
        <v>23</v>
      </c>
      <c r="C12067" t="s">
        <v>12450</v>
      </c>
      <c r="D12067">
        <v>0</v>
      </c>
      <c r="E12067">
        <v>459</v>
      </c>
    </row>
    <row r="12068" spans="1:5" hidden="1" x14ac:dyDescent="0.25">
      <c r="A12068">
        <v>1111</v>
      </c>
      <c r="B12068" t="s">
        <v>30</v>
      </c>
      <c r="C12068" t="s">
        <v>12451</v>
      </c>
      <c r="D12068">
        <v>0</v>
      </c>
      <c r="E12068">
        <v>460</v>
      </c>
    </row>
    <row r="12069" spans="1:5" hidden="1" x14ac:dyDescent="0.25">
      <c r="A12069">
        <v>1111</v>
      </c>
      <c r="B12069" t="s">
        <v>30</v>
      </c>
      <c r="C12069" t="s">
        <v>12452</v>
      </c>
      <c r="D12069">
        <v>0</v>
      </c>
      <c r="E12069">
        <v>460</v>
      </c>
    </row>
    <row r="12070" spans="1:5" hidden="1" x14ac:dyDescent="0.25">
      <c r="A12070">
        <v>293</v>
      </c>
      <c r="B12070" t="s">
        <v>313</v>
      </c>
      <c r="C12070" t="s">
        <v>12453</v>
      </c>
      <c r="D12070">
        <v>0</v>
      </c>
      <c r="E12070">
        <v>461</v>
      </c>
    </row>
    <row r="12071" spans="1:5" hidden="1" x14ac:dyDescent="0.25">
      <c r="A12071">
        <v>758</v>
      </c>
      <c r="B12071" t="s">
        <v>10795</v>
      </c>
      <c r="C12071" t="s">
        <v>12454</v>
      </c>
      <c r="D12071">
        <v>0</v>
      </c>
      <c r="E12071">
        <v>464</v>
      </c>
    </row>
    <row r="12072" spans="1:5" hidden="1" x14ac:dyDescent="0.25">
      <c r="A12072">
        <v>312</v>
      </c>
      <c r="B12072" t="s">
        <v>2376</v>
      </c>
      <c r="C12072" t="s">
        <v>12455</v>
      </c>
      <c r="D12072">
        <v>0</v>
      </c>
      <c r="E12072">
        <v>466</v>
      </c>
    </row>
    <row r="12073" spans="1:5" hidden="1" x14ac:dyDescent="0.25">
      <c r="A12073">
        <v>754</v>
      </c>
      <c r="B12073" t="s">
        <v>1242</v>
      </c>
      <c r="C12073" t="s">
        <v>12456</v>
      </c>
      <c r="D12073">
        <v>0</v>
      </c>
      <c r="E12073">
        <v>467</v>
      </c>
    </row>
    <row r="12074" spans="1:5" hidden="1" x14ac:dyDescent="0.25">
      <c r="A12074">
        <v>891</v>
      </c>
      <c r="B12074" t="s">
        <v>387</v>
      </c>
      <c r="C12074" t="s">
        <v>12457</v>
      </c>
      <c r="D12074">
        <v>0</v>
      </c>
      <c r="E12074">
        <v>469</v>
      </c>
    </row>
    <row r="12075" spans="1:5" hidden="1" x14ac:dyDescent="0.25">
      <c r="A12075">
        <v>1163</v>
      </c>
      <c r="B12075" t="s">
        <v>987</v>
      </c>
      <c r="C12075" t="s">
        <v>12458</v>
      </c>
      <c r="D12075">
        <v>0</v>
      </c>
      <c r="E12075">
        <v>471</v>
      </c>
    </row>
    <row r="12076" spans="1:5" hidden="1" x14ac:dyDescent="0.25">
      <c r="A12076">
        <v>893</v>
      </c>
      <c r="B12076" t="s">
        <v>80</v>
      </c>
      <c r="C12076" t="s">
        <v>12459</v>
      </c>
      <c r="D12076">
        <v>0</v>
      </c>
      <c r="E12076">
        <v>472</v>
      </c>
    </row>
    <row r="12077" spans="1:5" hidden="1" x14ac:dyDescent="0.25">
      <c r="A12077">
        <v>2249</v>
      </c>
      <c r="B12077" t="s">
        <v>59</v>
      </c>
      <c r="C12077" t="s">
        <v>12460</v>
      </c>
      <c r="D12077">
        <v>0</v>
      </c>
      <c r="E12077">
        <v>472</v>
      </c>
    </row>
    <row r="12078" spans="1:5" hidden="1" x14ac:dyDescent="0.25">
      <c r="A12078">
        <v>1738</v>
      </c>
      <c r="B12078" t="s">
        <v>21</v>
      </c>
      <c r="C12078" t="s">
        <v>12461</v>
      </c>
      <c r="D12078">
        <v>0</v>
      </c>
      <c r="E12078">
        <v>474</v>
      </c>
    </row>
    <row r="12079" spans="1:5" hidden="1" x14ac:dyDescent="0.25">
      <c r="A12079">
        <v>1128</v>
      </c>
      <c r="B12079" t="s">
        <v>494</v>
      </c>
      <c r="C12079" t="s">
        <v>12462</v>
      </c>
      <c r="D12079">
        <v>0</v>
      </c>
      <c r="E12079">
        <v>475</v>
      </c>
    </row>
    <row r="12080" spans="1:5" hidden="1" x14ac:dyDescent="0.25">
      <c r="A12080">
        <v>636</v>
      </c>
      <c r="B12080" t="s">
        <v>296</v>
      </c>
      <c r="C12080" t="s">
        <v>12463</v>
      </c>
      <c r="D12080">
        <v>0</v>
      </c>
      <c r="E12080">
        <v>475</v>
      </c>
    </row>
    <row r="12081" spans="1:5" hidden="1" x14ac:dyDescent="0.25">
      <c r="A12081">
        <v>513</v>
      </c>
      <c r="B12081" t="s">
        <v>61</v>
      </c>
      <c r="C12081" t="s">
        <v>12464</v>
      </c>
      <c r="D12081">
        <v>0</v>
      </c>
      <c r="E12081">
        <v>476</v>
      </c>
    </row>
    <row r="12082" spans="1:5" hidden="1" x14ac:dyDescent="0.25">
      <c r="A12082">
        <v>1135</v>
      </c>
      <c r="B12082" t="s">
        <v>11188</v>
      </c>
      <c r="C12082" t="s">
        <v>12465</v>
      </c>
      <c r="D12082">
        <v>0</v>
      </c>
      <c r="E12082">
        <v>477</v>
      </c>
    </row>
    <row r="12083" spans="1:5" hidden="1" x14ac:dyDescent="0.25">
      <c r="A12083">
        <v>218</v>
      </c>
      <c r="B12083" t="s">
        <v>12466</v>
      </c>
      <c r="C12083" t="s">
        <v>12467</v>
      </c>
      <c r="D12083">
        <v>0</v>
      </c>
      <c r="E12083">
        <v>477</v>
      </c>
    </row>
    <row r="12084" spans="1:5" hidden="1" x14ac:dyDescent="0.25">
      <c r="A12084">
        <v>1966</v>
      </c>
      <c r="B12084" t="s">
        <v>792</v>
      </c>
      <c r="C12084" t="s">
        <v>12468</v>
      </c>
      <c r="D12084">
        <v>0</v>
      </c>
      <c r="E12084">
        <v>479</v>
      </c>
    </row>
    <row r="12085" spans="1:5" hidden="1" x14ac:dyDescent="0.25">
      <c r="A12085">
        <v>771</v>
      </c>
      <c r="B12085" t="s">
        <v>5633</v>
      </c>
      <c r="C12085" t="s">
        <v>12469</v>
      </c>
      <c r="D12085">
        <v>0</v>
      </c>
      <c r="E12085">
        <v>480</v>
      </c>
    </row>
    <row r="12086" spans="1:5" hidden="1" x14ac:dyDescent="0.25">
      <c r="A12086">
        <v>1111</v>
      </c>
      <c r="B12086" t="s">
        <v>30</v>
      </c>
      <c r="C12086" t="s">
        <v>12470</v>
      </c>
      <c r="D12086">
        <v>0</v>
      </c>
      <c r="E12086">
        <v>482</v>
      </c>
    </row>
    <row r="12087" spans="1:5" hidden="1" x14ac:dyDescent="0.25">
      <c r="A12087">
        <v>636</v>
      </c>
      <c r="B12087" t="s">
        <v>296</v>
      </c>
      <c r="C12087" t="s">
        <v>12471</v>
      </c>
      <c r="D12087">
        <v>0</v>
      </c>
      <c r="E12087">
        <v>482</v>
      </c>
    </row>
    <row r="12088" spans="1:5" hidden="1" x14ac:dyDescent="0.25">
      <c r="A12088">
        <v>275</v>
      </c>
      <c r="B12088" t="s">
        <v>33</v>
      </c>
      <c r="C12088" t="s">
        <v>12472</v>
      </c>
      <c r="D12088">
        <v>0</v>
      </c>
      <c r="E12088">
        <v>483</v>
      </c>
    </row>
    <row r="12089" spans="1:5" hidden="1" x14ac:dyDescent="0.25">
      <c r="A12089">
        <v>1227</v>
      </c>
      <c r="B12089" t="s">
        <v>1168</v>
      </c>
      <c r="C12089" t="s">
        <v>12473</v>
      </c>
      <c r="D12089">
        <v>0</v>
      </c>
      <c r="E12089">
        <v>483</v>
      </c>
    </row>
    <row r="12090" spans="1:5" hidden="1" x14ac:dyDescent="0.25">
      <c r="A12090">
        <v>942</v>
      </c>
      <c r="B12090" t="s">
        <v>178</v>
      </c>
      <c r="C12090" t="s">
        <v>12474</v>
      </c>
      <c r="D12090">
        <v>0</v>
      </c>
      <c r="E12090">
        <v>484</v>
      </c>
    </row>
    <row r="12091" spans="1:5" hidden="1" x14ac:dyDescent="0.25">
      <c r="A12091">
        <v>598</v>
      </c>
      <c r="B12091" t="s">
        <v>662</v>
      </c>
      <c r="C12091" t="s">
        <v>12475</v>
      </c>
      <c r="D12091">
        <v>0</v>
      </c>
      <c r="E12091">
        <v>485</v>
      </c>
    </row>
    <row r="12092" spans="1:5" hidden="1" x14ac:dyDescent="0.25">
      <c r="A12092">
        <v>1858</v>
      </c>
      <c r="B12092" t="s">
        <v>315</v>
      </c>
      <c r="C12092" t="s">
        <v>12476</v>
      </c>
      <c r="D12092">
        <v>0</v>
      </c>
      <c r="E12092">
        <v>487</v>
      </c>
    </row>
    <row r="12093" spans="1:5" hidden="1" x14ac:dyDescent="0.25">
      <c r="A12093">
        <v>548</v>
      </c>
      <c r="B12093" t="s">
        <v>99</v>
      </c>
      <c r="C12093" t="s">
        <v>12477</v>
      </c>
      <c r="D12093">
        <v>0</v>
      </c>
      <c r="E12093">
        <v>488</v>
      </c>
    </row>
    <row r="12094" spans="1:5" hidden="1" x14ac:dyDescent="0.25">
      <c r="A12094">
        <v>2141</v>
      </c>
      <c r="B12094" t="s">
        <v>328</v>
      </c>
      <c r="C12094" t="s">
        <v>12478</v>
      </c>
      <c r="D12094">
        <v>0</v>
      </c>
      <c r="E12094">
        <v>489</v>
      </c>
    </row>
    <row r="12095" spans="1:5" hidden="1" x14ac:dyDescent="0.25">
      <c r="A12095">
        <v>1876</v>
      </c>
      <c r="B12095" t="s">
        <v>57</v>
      </c>
      <c r="C12095" t="s">
        <v>12479</v>
      </c>
      <c r="D12095">
        <v>0</v>
      </c>
      <c r="E12095">
        <v>490</v>
      </c>
    </row>
    <row r="12096" spans="1:5" hidden="1" x14ac:dyDescent="0.25">
      <c r="A12096">
        <v>1128</v>
      </c>
      <c r="B12096" t="s">
        <v>494</v>
      </c>
      <c r="C12096" t="s">
        <v>12480</v>
      </c>
      <c r="D12096">
        <v>0</v>
      </c>
      <c r="E12096">
        <v>490</v>
      </c>
    </row>
    <row r="12097" spans="1:5" hidden="1" x14ac:dyDescent="0.25">
      <c r="A12097">
        <v>206</v>
      </c>
      <c r="B12097" t="s">
        <v>550</v>
      </c>
      <c r="C12097" t="s">
        <v>12481</v>
      </c>
      <c r="D12097">
        <v>0</v>
      </c>
      <c r="E12097">
        <v>491</v>
      </c>
    </row>
    <row r="12098" spans="1:5" hidden="1" x14ac:dyDescent="0.25">
      <c r="A12098">
        <v>1894</v>
      </c>
      <c r="B12098" t="s">
        <v>286</v>
      </c>
      <c r="C12098" t="s">
        <v>12482</v>
      </c>
      <c r="D12098">
        <v>0</v>
      </c>
      <c r="E12098">
        <v>492</v>
      </c>
    </row>
    <row r="12099" spans="1:5" hidden="1" x14ac:dyDescent="0.25">
      <c r="A12099">
        <v>988</v>
      </c>
      <c r="B12099" t="s">
        <v>317</v>
      </c>
      <c r="C12099" t="s">
        <v>12483</v>
      </c>
      <c r="D12099">
        <v>0</v>
      </c>
      <c r="E12099">
        <v>492</v>
      </c>
    </row>
    <row r="12100" spans="1:5" hidden="1" x14ac:dyDescent="0.25">
      <c r="A12100">
        <v>660</v>
      </c>
      <c r="B12100" t="s">
        <v>12484</v>
      </c>
      <c r="C12100" t="s">
        <v>12485</v>
      </c>
      <c r="D12100">
        <v>0</v>
      </c>
      <c r="E12100">
        <v>492</v>
      </c>
    </row>
    <row r="12101" spans="1:5" hidden="1" x14ac:dyDescent="0.25">
      <c r="A12101">
        <v>1275</v>
      </c>
      <c r="B12101" t="s">
        <v>12486</v>
      </c>
      <c r="C12101" t="s">
        <v>12487</v>
      </c>
      <c r="D12101">
        <v>0</v>
      </c>
      <c r="E12101">
        <v>492</v>
      </c>
    </row>
    <row r="12102" spans="1:5" hidden="1" x14ac:dyDescent="0.25">
      <c r="A12102">
        <v>661</v>
      </c>
      <c r="B12102" t="s">
        <v>124</v>
      </c>
      <c r="C12102" t="s">
        <v>12488</v>
      </c>
      <c r="D12102">
        <v>0</v>
      </c>
      <c r="E12102">
        <v>492</v>
      </c>
    </row>
    <row r="12103" spans="1:5" hidden="1" x14ac:dyDescent="0.25">
      <c r="A12103">
        <v>1237</v>
      </c>
      <c r="B12103" t="s">
        <v>15</v>
      </c>
      <c r="C12103" t="s">
        <v>12489</v>
      </c>
      <c r="D12103">
        <v>0</v>
      </c>
      <c r="E12103">
        <v>495</v>
      </c>
    </row>
    <row r="12104" spans="1:5" hidden="1" x14ac:dyDescent="0.25">
      <c r="A12104">
        <v>1476</v>
      </c>
      <c r="B12104" t="s">
        <v>1784</v>
      </c>
      <c r="C12104" t="s">
        <v>12490</v>
      </c>
      <c r="D12104">
        <v>0</v>
      </c>
      <c r="E12104">
        <v>495</v>
      </c>
    </row>
    <row r="12105" spans="1:5" hidden="1" x14ac:dyDescent="0.25">
      <c r="A12105">
        <v>2294</v>
      </c>
      <c r="B12105" t="s">
        <v>71</v>
      </c>
      <c r="C12105" t="s">
        <v>12491</v>
      </c>
      <c r="D12105">
        <v>0</v>
      </c>
      <c r="E12105">
        <v>495</v>
      </c>
    </row>
    <row r="12106" spans="1:5" hidden="1" x14ac:dyDescent="0.25">
      <c r="A12106">
        <v>2306</v>
      </c>
      <c r="B12106" t="s">
        <v>1623</v>
      </c>
      <c r="C12106" t="s">
        <v>12492</v>
      </c>
      <c r="D12106">
        <v>0</v>
      </c>
      <c r="E12106">
        <v>496</v>
      </c>
    </row>
    <row r="12107" spans="1:5" hidden="1" x14ac:dyDescent="0.25">
      <c r="A12107">
        <v>529</v>
      </c>
      <c r="B12107" t="s">
        <v>3437</v>
      </c>
      <c r="C12107" t="s">
        <v>12493</v>
      </c>
      <c r="D12107">
        <v>0</v>
      </c>
      <c r="E12107">
        <v>496</v>
      </c>
    </row>
    <row r="12108" spans="1:5" hidden="1" x14ac:dyDescent="0.25">
      <c r="A12108">
        <v>690</v>
      </c>
      <c r="B12108" t="s">
        <v>1441</v>
      </c>
      <c r="C12108" t="s">
        <v>12494</v>
      </c>
      <c r="D12108">
        <v>0</v>
      </c>
      <c r="E12108">
        <v>497</v>
      </c>
    </row>
    <row r="12109" spans="1:5" hidden="1" x14ac:dyDescent="0.25">
      <c r="A12109">
        <v>1111</v>
      </c>
      <c r="B12109" t="s">
        <v>30</v>
      </c>
      <c r="C12109" t="e">
        <f>-y ahora se sentará, se pondrá a respirar Como un caballo o Como un perro, la baba le chorreará por el pescuezo, sus manos se volverán locas, se le cortará la voz, quita la mano asqueroso, dará patadas en el aire, silbará con la lengua entre los dientes, cantará, gritará, se revolcará sobre las hormigas, las cerdas le caerán en la frente, saca la mano o te capamos, se tenderá en la tierra, hundirá la cabeza en la hierbita y en la arena, llorará, sus manos y su cuerpo se quedarán quietos, morirán</f>
        <v>#NAME?</v>
      </c>
      <c r="D12109">
        <v>0</v>
      </c>
      <c r="E12109">
        <v>500</v>
      </c>
    </row>
    <row r="12110" spans="1:5" hidden="1" x14ac:dyDescent="0.25">
      <c r="A12110">
        <v>1876</v>
      </c>
      <c r="B12110" t="s">
        <v>57</v>
      </c>
      <c r="C12110" t="s">
        <v>12495</v>
      </c>
      <c r="D12110">
        <v>0</v>
      </c>
      <c r="E12110">
        <v>500</v>
      </c>
    </row>
    <row r="12111" spans="1:5" hidden="1" x14ac:dyDescent="0.25">
      <c r="A12111">
        <v>1430</v>
      </c>
      <c r="B12111" t="s">
        <v>8372</v>
      </c>
      <c r="C12111" t="s">
        <v>12496</v>
      </c>
      <c r="D12111">
        <v>0</v>
      </c>
      <c r="E12111">
        <v>500</v>
      </c>
    </row>
    <row r="12112" spans="1:5" hidden="1" x14ac:dyDescent="0.25">
      <c r="A12112">
        <v>969</v>
      </c>
      <c r="B12112" t="s">
        <v>2109</v>
      </c>
      <c r="C12112" t="s">
        <v>12497</v>
      </c>
      <c r="D12112">
        <v>0</v>
      </c>
      <c r="E12112">
        <v>503</v>
      </c>
    </row>
    <row r="12113" spans="1:5" hidden="1" x14ac:dyDescent="0.25">
      <c r="A12113">
        <v>1505</v>
      </c>
      <c r="B12113" t="s">
        <v>224</v>
      </c>
      <c r="C12113" t="s">
        <v>12498</v>
      </c>
      <c r="D12113">
        <v>0</v>
      </c>
      <c r="E12113">
        <v>503</v>
      </c>
    </row>
    <row r="12114" spans="1:5" hidden="1" x14ac:dyDescent="0.25">
      <c r="A12114">
        <v>1956</v>
      </c>
      <c r="B12114" t="s">
        <v>3090</v>
      </c>
      <c r="C12114" t="s">
        <v>12499</v>
      </c>
      <c r="D12114">
        <v>0</v>
      </c>
      <c r="E12114">
        <v>504</v>
      </c>
    </row>
    <row r="12115" spans="1:5" hidden="1" x14ac:dyDescent="0.25">
      <c r="A12115">
        <v>2237</v>
      </c>
      <c r="B12115" t="s">
        <v>385</v>
      </c>
      <c r="C12115" t="s">
        <v>12500</v>
      </c>
      <c r="D12115">
        <v>0</v>
      </c>
      <c r="E12115">
        <v>505</v>
      </c>
    </row>
    <row r="12116" spans="1:5" hidden="1" x14ac:dyDescent="0.25">
      <c r="A12116">
        <v>1857</v>
      </c>
      <c r="B12116" t="s">
        <v>917</v>
      </c>
      <c r="C12116" t="s">
        <v>12501</v>
      </c>
      <c r="D12116">
        <v>0</v>
      </c>
      <c r="E12116">
        <v>505</v>
      </c>
    </row>
    <row r="12117" spans="1:5" hidden="1" x14ac:dyDescent="0.25">
      <c r="A12117">
        <v>2283</v>
      </c>
      <c r="B12117" t="s">
        <v>618</v>
      </c>
      <c r="C12117" t="s">
        <v>12502</v>
      </c>
      <c r="D12117">
        <v>0</v>
      </c>
      <c r="E12117">
        <v>505</v>
      </c>
    </row>
    <row r="12118" spans="1:5" hidden="1" x14ac:dyDescent="0.25">
      <c r="A12118">
        <v>1080</v>
      </c>
      <c r="B12118" t="s">
        <v>1008</v>
      </c>
      <c r="C12118" t="s">
        <v>12503</v>
      </c>
      <c r="D12118">
        <v>0</v>
      </c>
      <c r="E12118">
        <v>506</v>
      </c>
    </row>
    <row r="12119" spans="1:5" hidden="1" x14ac:dyDescent="0.25">
      <c r="A12119">
        <v>959</v>
      </c>
      <c r="B12119" t="s">
        <v>689</v>
      </c>
      <c r="C12119" t="s">
        <v>12504</v>
      </c>
      <c r="D12119">
        <v>0</v>
      </c>
      <c r="E12119">
        <v>506</v>
      </c>
    </row>
    <row r="12120" spans="1:5" hidden="1" x14ac:dyDescent="0.25">
      <c r="A12120">
        <v>1111</v>
      </c>
      <c r="B12120" t="s">
        <v>30</v>
      </c>
      <c r="C12120" t="s">
        <v>12505</v>
      </c>
      <c r="D12120">
        <v>0</v>
      </c>
      <c r="E12120">
        <v>509</v>
      </c>
    </row>
    <row r="12121" spans="1:5" hidden="1" x14ac:dyDescent="0.25">
      <c r="A12121">
        <v>414</v>
      </c>
      <c r="B12121" t="s">
        <v>49</v>
      </c>
      <c r="C12121" t="s">
        <v>12506</v>
      </c>
      <c r="D12121">
        <v>0</v>
      </c>
      <c r="E12121">
        <v>512</v>
      </c>
    </row>
    <row r="12122" spans="1:5" hidden="1" x14ac:dyDescent="0.25">
      <c r="A12122">
        <v>728</v>
      </c>
      <c r="B12122" t="s">
        <v>3881</v>
      </c>
      <c r="C12122" t="s">
        <v>12507</v>
      </c>
      <c r="D12122">
        <v>0</v>
      </c>
      <c r="E12122">
        <v>513</v>
      </c>
    </row>
    <row r="12123" spans="1:5" hidden="1" x14ac:dyDescent="0.25">
      <c r="A12123">
        <v>184</v>
      </c>
      <c r="B12123" t="s">
        <v>2331</v>
      </c>
      <c r="C12123" t="s">
        <v>12508</v>
      </c>
      <c r="D12123">
        <v>0</v>
      </c>
      <c r="E12123">
        <v>514</v>
      </c>
    </row>
    <row r="12124" spans="1:5" hidden="1" x14ac:dyDescent="0.25">
      <c r="A12124">
        <v>293</v>
      </c>
      <c r="B12124" t="s">
        <v>313</v>
      </c>
      <c r="C12124" t="s">
        <v>12509</v>
      </c>
      <c r="D12124">
        <v>0</v>
      </c>
      <c r="E12124">
        <v>516</v>
      </c>
    </row>
    <row r="12125" spans="1:5" hidden="1" x14ac:dyDescent="0.25">
      <c r="A12125">
        <v>290</v>
      </c>
      <c r="B12125" t="s">
        <v>1725</v>
      </c>
      <c r="C12125" t="s">
        <v>12510</v>
      </c>
      <c r="D12125">
        <v>0</v>
      </c>
      <c r="E12125">
        <v>517</v>
      </c>
    </row>
    <row r="12126" spans="1:5" hidden="1" x14ac:dyDescent="0.25">
      <c r="A12126">
        <v>1505</v>
      </c>
      <c r="B12126" t="s">
        <v>224</v>
      </c>
      <c r="C12126" t="s">
        <v>12511</v>
      </c>
      <c r="D12126">
        <v>0</v>
      </c>
      <c r="E12126">
        <v>524</v>
      </c>
    </row>
    <row r="12127" spans="1:5" hidden="1" x14ac:dyDescent="0.25">
      <c r="A12127">
        <v>2236</v>
      </c>
      <c r="B12127" t="s">
        <v>90</v>
      </c>
      <c r="C12127" t="s">
        <v>12512</v>
      </c>
      <c r="D12127">
        <v>0</v>
      </c>
      <c r="E12127">
        <v>525</v>
      </c>
    </row>
    <row r="12128" spans="1:5" hidden="1" x14ac:dyDescent="0.25">
      <c r="A12128">
        <v>1065</v>
      </c>
      <c r="B12128" t="s">
        <v>1015</v>
      </c>
      <c r="C12128" t="s">
        <v>12513</v>
      </c>
      <c r="D12128">
        <v>0</v>
      </c>
      <c r="E12128">
        <v>526</v>
      </c>
    </row>
    <row r="12129" spans="1:5" hidden="1" x14ac:dyDescent="0.25">
      <c r="A12129">
        <v>772</v>
      </c>
      <c r="B12129" t="s">
        <v>740</v>
      </c>
      <c r="C12129" t="s">
        <v>12514</v>
      </c>
      <c r="D12129">
        <v>0</v>
      </c>
      <c r="E12129">
        <v>527</v>
      </c>
    </row>
    <row r="12130" spans="1:5" hidden="1" x14ac:dyDescent="0.25">
      <c r="A12130">
        <v>509</v>
      </c>
      <c r="B12130" t="s">
        <v>5247</v>
      </c>
      <c r="C12130" t="s">
        <v>12515</v>
      </c>
      <c r="D12130">
        <v>0</v>
      </c>
      <c r="E12130">
        <v>527</v>
      </c>
    </row>
    <row r="12131" spans="1:5" hidden="1" x14ac:dyDescent="0.25">
      <c r="A12131">
        <v>511</v>
      </c>
      <c r="B12131" t="s">
        <v>239</v>
      </c>
      <c r="C12131" t="s">
        <v>12516</v>
      </c>
      <c r="D12131">
        <v>0</v>
      </c>
      <c r="E12131">
        <v>528</v>
      </c>
    </row>
    <row r="12132" spans="1:5" hidden="1" x14ac:dyDescent="0.25">
      <c r="A12132">
        <v>1894</v>
      </c>
      <c r="B12132" t="s">
        <v>286</v>
      </c>
      <c r="C12132" t="s">
        <v>12517</v>
      </c>
      <c r="D12132">
        <v>0</v>
      </c>
      <c r="E12132">
        <v>528</v>
      </c>
    </row>
    <row r="12133" spans="1:5" hidden="1" x14ac:dyDescent="0.25">
      <c r="A12133">
        <v>1535</v>
      </c>
      <c r="B12133" t="s">
        <v>2439</v>
      </c>
      <c r="C12133" t="s">
        <v>12518</v>
      </c>
      <c r="D12133">
        <v>0</v>
      </c>
      <c r="E12133">
        <v>529</v>
      </c>
    </row>
    <row r="12134" spans="1:5" hidden="1" x14ac:dyDescent="0.25">
      <c r="A12134">
        <v>1875</v>
      </c>
      <c r="B12134" t="s">
        <v>107</v>
      </c>
      <c r="C12134" t="s">
        <v>12519</v>
      </c>
      <c r="D12134">
        <v>0</v>
      </c>
      <c r="E12134">
        <v>529</v>
      </c>
    </row>
    <row r="12135" spans="1:5" hidden="1" x14ac:dyDescent="0.25">
      <c r="A12135">
        <v>1429</v>
      </c>
      <c r="B12135" t="s">
        <v>637</v>
      </c>
      <c r="C12135" t="s">
        <v>12520</v>
      </c>
      <c r="D12135">
        <v>0</v>
      </c>
      <c r="E12135">
        <v>530</v>
      </c>
    </row>
    <row r="12136" spans="1:5" hidden="1" x14ac:dyDescent="0.25">
      <c r="A12136">
        <v>904</v>
      </c>
      <c r="B12136" t="s">
        <v>7115</v>
      </c>
      <c r="C12136" t="s">
        <v>12521</v>
      </c>
      <c r="D12136">
        <v>0</v>
      </c>
      <c r="E12136">
        <v>530</v>
      </c>
    </row>
    <row r="12137" spans="1:5" hidden="1" x14ac:dyDescent="0.25">
      <c r="A12137">
        <v>293</v>
      </c>
      <c r="B12137" t="s">
        <v>313</v>
      </c>
      <c r="C12137" t="s">
        <v>12522</v>
      </c>
      <c r="D12137">
        <v>0</v>
      </c>
      <c r="E12137">
        <v>530</v>
      </c>
    </row>
    <row r="12138" spans="1:5" hidden="1" x14ac:dyDescent="0.25">
      <c r="A12138">
        <v>1046</v>
      </c>
      <c r="B12138" t="s">
        <v>136</v>
      </c>
      <c r="C12138" t="s">
        <v>12523</v>
      </c>
      <c r="D12138">
        <v>0</v>
      </c>
      <c r="E12138">
        <v>531</v>
      </c>
    </row>
    <row r="12139" spans="1:5" hidden="1" x14ac:dyDescent="0.25">
      <c r="A12139">
        <v>1936</v>
      </c>
      <c r="B12139" t="s">
        <v>8186</v>
      </c>
      <c r="C12139" t="s">
        <v>12524</v>
      </c>
      <c r="D12139">
        <v>0</v>
      </c>
      <c r="E12139">
        <v>532</v>
      </c>
    </row>
    <row r="12140" spans="1:5" hidden="1" x14ac:dyDescent="0.25">
      <c r="A12140">
        <v>1098</v>
      </c>
      <c r="B12140" t="s">
        <v>502</v>
      </c>
      <c r="C12140" t="s">
        <v>12525</v>
      </c>
      <c r="D12140">
        <v>0</v>
      </c>
      <c r="E12140">
        <v>534</v>
      </c>
    </row>
    <row r="12141" spans="1:5" hidden="1" x14ac:dyDescent="0.25">
      <c r="A12141">
        <v>1888</v>
      </c>
      <c r="B12141" t="s">
        <v>10402</v>
      </c>
      <c r="C12141" t="s">
        <v>12526</v>
      </c>
      <c r="D12141">
        <v>0</v>
      </c>
      <c r="E12141">
        <v>534</v>
      </c>
    </row>
    <row r="12142" spans="1:5" hidden="1" x14ac:dyDescent="0.25">
      <c r="A12142">
        <v>382</v>
      </c>
      <c r="B12142" t="s">
        <v>9</v>
      </c>
      <c r="C12142" t="s">
        <v>12527</v>
      </c>
      <c r="D12142">
        <v>0</v>
      </c>
      <c r="E12142">
        <v>535</v>
      </c>
    </row>
    <row r="12143" spans="1:5" hidden="1" x14ac:dyDescent="0.25">
      <c r="A12143">
        <v>1876</v>
      </c>
      <c r="B12143" t="s">
        <v>57</v>
      </c>
      <c r="C12143" t="s">
        <v>12528</v>
      </c>
      <c r="D12143">
        <v>0</v>
      </c>
      <c r="E12143">
        <v>535</v>
      </c>
    </row>
    <row r="12144" spans="1:5" hidden="1" x14ac:dyDescent="0.25">
      <c r="A12144">
        <v>2219</v>
      </c>
      <c r="B12144" t="s">
        <v>396</v>
      </c>
      <c r="C12144" t="s">
        <v>12529</v>
      </c>
      <c r="D12144">
        <v>0</v>
      </c>
      <c r="E12144">
        <v>536</v>
      </c>
    </row>
    <row r="12145" spans="1:5" hidden="1" x14ac:dyDescent="0.25">
      <c r="A12145">
        <v>2115</v>
      </c>
      <c r="B12145" t="s">
        <v>35</v>
      </c>
      <c r="C12145" t="s">
        <v>12530</v>
      </c>
      <c r="D12145">
        <v>0</v>
      </c>
      <c r="E12145">
        <v>536</v>
      </c>
    </row>
    <row r="12146" spans="1:5" hidden="1" x14ac:dyDescent="0.25">
      <c r="A12146">
        <v>2022</v>
      </c>
      <c r="B12146" t="s">
        <v>1392</v>
      </c>
      <c r="C12146" t="s">
        <v>12531</v>
      </c>
      <c r="D12146">
        <v>0</v>
      </c>
      <c r="E12146">
        <v>538</v>
      </c>
    </row>
    <row r="12147" spans="1:5" hidden="1" x14ac:dyDescent="0.25">
      <c r="A12147">
        <v>760</v>
      </c>
      <c r="B12147" t="s">
        <v>5387</v>
      </c>
      <c r="C12147" t="s">
        <v>12532</v>
      </c>
      <c r="D12147">
        <v>0</v>
      </c>
      <c r="E12147">
        <v>539</v>
      </c>
    </row>
    <row r="12148" spans="1:5" hidden="1" x14ac:dyDescent="0.25">
      <c r="A12148">
        <v>1316</v>
      </c>
      <c r="B12148" t="s">
        <v>1332</v>
      </c>
      <c r="C12148" t="s">
        <v>12533</v>
      </c>
      <c r="D12148">
        <v>0</v>
      </c>
      <c r="E12148">
        <v>545</v>
      </c>
    </row>
    <row r="12149" spans="1:5" hidden="1" x14ac:dyDescent="0.25">
      <c r="A12149">
        <v>2115</v>
      </c>
      <c r="B12149" t="s">
        <v>35</v>
      </c>
      <c r="C12149" t="s">
        <v>12534</v>
      </c>
      <c r="D12149">
        <v>0</v>
      </c>
      <c r="E12149">
        <v>546</v>
      </c>
    </row>
    <row r="12150" spans="1:5" hidden="1" x14ac:dyDescent="0.25">
      <c r="A12150">
        <v>2139</v>
      </c>
      <c r="B12150" t="s">
        <v>3715</v>
      </c>
      <c r="C12150" t="s">
        <v>12535</v>
      </c>
      <c r="D12150">
        <v>0</v>
      </c>
      <c r="E12150">
        <v>547</v>
      </c>
    </row>
    <row r="12151" spans="1:5" hidden="1" x14ac:dyDescent="0.25">
      <c r="A12151">
        <v>1464</v>
      </c>
      <c r="B12151" t="s">
        <v>55</v>
      </c>
      <c r="C12151" t="s">
        <v>12536</v>
      </c>
      <c r="D12151">
        <v>0</v>
      </c>
      <c r="E12151">
        <v>547</v>
      </c>
    </row>
    <row r="12152" spans="1:5" hidden="1" x14ac:dyDescent="0.25">
      <c r="A12152">
        <v>1111</v>
      </c>
      <c r="B12152" t="s">
        <v>30</v>
      </c>
      <c r="C12152" t="s">
        <v>12537</v>
      </c>
      <c r="D12152">
        <v>0</v>
      </c>
      <c r="E12152">
        <v>549</v>
      </c>
    </row>
    <row r="12153" spans="1:5" hidden="1" x14ac:dyDescent="0.25">
      <c r="A12153">
        <v>2103</v>
      </c>
      <c r="B12153" t="s">
        <v>226</v>
      </c>
      <c r="C12153" t="s">
        <v>12538</v>
      </c>
      <c r="D12153">
        <v>0</v>
      </c>
      <c r="E12153">
        <v>549</v>
      </c>
    </row>
    <row r="12154" spans="1:5" hidden="1" x14ac:dyDescent="0.25">
      <c r="A12154">
        <v>500</v>
      </c>
      <c r="B12154" t="s">
        <v>278</v>
      </c>
      <c r="C12154" t="s">
        <v>12539</v>
      </c>
      <c r="D12154">
        <v>0</v>
      </c>
      <c r="E12154">
        <v>550</v>
      </c>
    </row>
    <row r="12155" spans="1:5" hidden="1" x14ac:dyDescent="0.25">
      <c r="A12155">
        <v>1419</v>
      </c>
      <c r="B12155" t="s">
        <v>78</v>
      </c>
      <c r="C12155" t="s">
        <v>12540</v>
      </c>
      <c r="D12155">
        <v>0</v>
      </c>
      <c r="E12155">
        <v>550</v>
      </c>
    </row>
    <row r="12156" spans="1:5" hidden="1" x14ac:dyDescent="0.25">
      <c r="A12156">
        <v>1669</v>
      </c>
      <c r="B12156" t="s">
        <v>176</v>
      </c>
      <c r="C12156" t="s">
        <v>12541</v>
      </c>
      <c r="D12156">
        <v>0</v>
      </c>
      <c r="E12156">
        <v>552</v>
      </c>
    </row>
    <row r="12157" spans="1:5" hidden="1" x14ac:dyDescent="0.25">
      <c r="A12157">
        <v>1111</v>
      </c>
      <c r="B12157" t="s">
        <v>30</v>
      </c>
      <c r="C12157" t="s">
        <v>12542</v>
      </c>
      <c r="D12157">
        <v>0</v>
      </c>
      <c r="E12157">
        <v>553</v>
      </c>
    </row>
    <row r="12158" spans="1:5" hidden="1" x14ac:dyDescent="0.25">
      <c r="A12158">
        <v>529</v>
      </c>
      <c r="B12158" t="s">
        <v>3437</v>
      </c>
      <c r="C12158" t="s">
        <v>12543</v>
      </c>
      <c r="D12158">
        <v>0</v>
      </c>
      <c r="E12158">
        <v>553</v>
      </c>
    </row>
    <row r="12159" spans="1:5" hidden="1" x14ac:dyDescent="0.25">
      <c r="A12159">
        <v>511</v>
      </c>
      <c r="B12159" t="s">
        <v>239</v>
      </c>
      <c r="C12159" t="s">
        <v>12544</v>
      </c>
      <c r="D12159">
        <v>0</v>
      </c>
      <c r="E12159">
        <v>555</v>
      </c>
    </row>
    <row r="12160" spans="1:5" hidden="1" x14ac:dyDescent="0.25">
      <c r="A12160">
        <v>301</v>
      </c>
      <c r="B12160" t="s">
        <v>1630</v>
      </c>
      <c r="C12160" t="s">
        <v>12545</v>
      </c>
      <c r="D12160">
        <v>0</v>
      </c>
      <c r="E12160">
        <v>559</v>
      </c>
    </row>
    <row r="12161" spans="1:5" hidden="1" x14ac:dyDescent="0.25">
      <c r="A12161">
        <v>2115</v>
      </c>
      <c r="B12161" t="s">
        <v>35</v>
      </c>
      <c r="C12161" t="s">
        <v>12546</v>
      </c>
      <c r="D12161">
        <v>0</v>
      </c>
      <c r="E12161">
        <v>563</v>
      </c>
    </row>
    <row r="12162" spans="1:5" hidden="1" x14ac:dyDescent="0.25">
      <c r="A12162">
        <v>2115</v>
      </c>
      <c r="B12162" t="s">
        <v>35</v>
      </c>
      <c r="C12162" t="s">
        <v>12547</v>
      </c>
      <c r="D12162">
        <v>0</v>
      </c>
      <c r="E12162">
        <v>563</v>
      </c>
    </row>
    <row r="12163" spans="1:5" hidden="1" x14ac:dyDescent="0.25">
      <c r="A12163">
        <v>513</v>
      </c>
      <c r="B12163" t="s">
        <v>61</v>
      </c>
      <c r="C12163" t="s">
        <v>12548</v>
      </c>
      <c r="D12163">
        <v>0</v>
      </c>
      <c r="E12163">
        <v>564</v>
      </c>
    </row>
    <row r="12164" spans="1:5" hidden="1" x14ac:dyDescent="0.25">
      <c r="A12164">
        <v>797</v>
      </c>
      <c r="B12164" t="s">
        <v>631</v>
      </c>
      <c r="C12164" t="s">
        <v>12549</v>
      </c>
      <c r="D12164">
        <v>0</v>
      </c>
      <c r="E12164">
        <v>565</v>
      </c>
    </row>
    <row r="12165" spans="1:5" hidden="1" x14ac:dyDescent="0.25">
      <c r="A12165">
        <v>1111</v>
      </c>
      <c r="B12165" t="s">
        <v>30</v>
      </c>
      <c r="C12165" t="s">
        <v>12550</v>
      </c>
      <c r="D12165">
        <v>0</v>
      </c>
      <c r="E12165">
        <v>565</v>
      </c>
    </row>
    <row r="12166" spans="1:5" hidden="1" x14ac:dyDescent="0.25">
      <c r="A12166">
        <v>1860</v>
      </c>
      <c r="B12166" t="s">
        <v>348</v>
      </c>
      <c r="C12166" t="s">
        <v>12551</v>
      </c>
      <c r="D12166">
        <v>0</v>
      </c>
      <c r="E12166">
        <v>566</v>
      </c>
    </row>
    <row r="12167" spans="1:5" hidden="1" x14ac:dyDescent="0.25">
      <c r="A12167">
        <v>2223</v>
      </c>
      <c r="B12167" t="s">
        <v>103</v>
      </c>
      <c r="C12167" t="s">
        <v>12552</v>
      </c>
      <c r="D12167">
        <v>0</v>
      </c>
      <c r="E12167">
        <v>569</v>
      </c>
    </row>
    <row r="12168" spans="1:5" hidden="1" x14ac:dyDescent="0.25">
      <c r="A12168">
        <v>1111</v>
      </c>
      <c r="B12168" t="s">
        <v>30</v>
      </c>
      <c r="C12168" t="s">
        <v>12553</v>
      </c>
      <c r="D12168">
        <v>0</v>
      </c>
      <c r="E12168">
        <v>577</v>
      </c>
    </row>
    <row r="12169" spans="1:5" hidden="1" x14ac:dyDescent="0.25">
      <c r="A12169">
        <v>1135</v>
      </c>
      <c r="B12169" t="s">
        <v>11188</v>
      </c>
      <c r="C12169" t="s">
        <v>12554</v>
      </c>
      <c r="D12169">
        <v>0</v>
      </c>
      <c r="E12169">
        <v>577</v>
      </c>
    </row>
    <row r="12170" spans="1:5" hidden="1" x14ac:dyDescent="0.25">
      <c r="A12170">
        <v>690</v>
      </c>
      <c r="B12170" t="s">
        <v>1441</v>
      </c>
      <c r="C12170" t="s">
        <v>12555</v>
      </c>
      <c r="D12170">
        <v>0</v>
      </c>
      <c r="E12170">
        <v>579</v>
      </c>
    </row>
    <row r="12171" spans="1:5" hidden="1" x14ac:dyDescent="0.25">
      <c r="A12171">
        <v>1111</v>
      </c>
      <c r="B12171" t="s">
        <v>30</v>
      </c>
      <c r="C12171" t="s">
        <v>12556</v>
      </c>
      <c r="D12171">
        <v>0</v>
      </c>
      <c r="E12171">
        <v>579</v>
      </c>
    </row>
    <row r="12172" spans="1:5" hidden="1" x14ac:dyDescent="0.25">
      <c r="A12172">
        <v>220</v>
      </c>
      <c r="B12172" t="s">
        <v>5737</v>
      </c>
      <c r="C12172" t="s">
        <v>12557</v>
      </c>
      <c r="D12172">
        <v>0</v>
      </c>
      <c r="E12172">
        <v>579</v>
      </c>
    </row>
    <row r="12173" spans="1:5" hidden="1" x14ac:dyDescent="0.25">
      <c r="A12173">
        <v>1959</v>
      </c>
      <c r="B12173" t="s">
        <v>545</v>
      </c>
      <c r="C12173" t="s">
        <v>12558</v>
      </c>
      <c r="D12173">
        <v>0</v>
      </c>
      <c r="E12173">
        <v>579</v>
      </c>
    </row>
    <row r="12174" spans="1:5" hidden="1" x14ac:dyDescent="0.25">
      <c r="A12174">
        <v>893</v>
      </c>
      <c r="B12174" t="s">
        <v>80</v>
      </c>
      <c r="C12174" t="s">
        <v>12559</v>
      </c>
      <c r="D12174">
        <v>0</v>
      </c>
      <c r="E12174">
        <v>587</v>
      </c>
    </row>
    <row r="12175" spans="1:5" hidden="1" x14ac:dyDescent="0.25">
      <c r="A12175">
        <v>1552</v>
      </c>
      <c r="B12175" t="s">
        <v>946</v>
      </c>
      <c r="C12175" t="s">
        <v>12560</v>
      </c>
      <c r="D12175">
        <v>0</v>
      </c>
      <c r="E12175">
        <v>587</v>
      </c>
    </row>
    <row r="12176" spans="1:5" hidden="1" x14ac:dyDescent="0.25">
      <c r="A12176">
        <v>500</v>
      </c>
      <c r="B12176" t="s">
        <v>278</v>
      </c>
      <c r="C12176" t="s">
        <v>12561</v>
      </c>
      <c r="D12176">
        <v>0</v>
      </c>
      <c r="E12176">
        <v>589</v>
      </c>
    </row>
    <row r="12177" spans="1:5" hidden="1" x14ac:dyDescent="0.25">
      <c r="A12177">
        <v>23</v>
      </c>
      <c r="B12177" t="s">
        <v>1952</v>
      </c>
      <c r="C12177" t="s">
        <v>12562</v>
      </c>
      <c r="D12177">
        <v>0</v>
      </c>
      <c r="E12177">
        <v>589</v>
      </c>
    </row>
    <row r="12178" spans="1:5" hidden="1" x14ac:dyDescent="0.25">
      <c r="A12178">
        <v>71</v>
      </c>
      <c r="B12178" t="s">
        <v>12420</v>
      </c>
      <c r="C12178" t="s">
        <v>12563</v>
      </c>
      <c r="D12178">
        <v>0</v>
      </c>
      <c r="E12178">
        <v>590</v>
      </c>
    </row>
    <row r="12179" spans="1:5" hidden="1" x14ac:dyDescent="0.25">
      <c r="A12179">
        <v>430</v>
      </c>
      <c r="B12179" t="s">
        <v>219</v>
      </c>
      <c r="C12179" t="s">
        <v>12564</v>
      </c>
      <c r="D12179">
        <v>0</v>
      </c>
      <c r="E12179">
        <v>591</v>
      </c>
    </row>
    <row r="12180" spans="1:5" hidden="1" x14ac:dyDescent="0.25">
      <c r="A12180">
        <v>279</v>
      </c>
      <c r="B12180" t="s">
        <v>3450</v>
      </c>
      <c r="C12180" t="s">
        <v>12565</v>
      </c>
      <c r="D12180">
        <v>0</v>
      </c>
      <c r="E12180">
        <v>595</v>
      </c>
    </row>
    <row r="12181" spans="1:5" hidden="1" x14ac:dyDescent="0.25">
      <c r="A12181">
        <v>1575</v>
      </c>
      <c r="B12181" t="s">
        <v>19</v>
      </c>
      <c r="C12181" t="s">
        <v>12566</v>
      </c>
      <c r="D12181">
        <v>0</v>
      </c>
      <c r="E12181">
        <v>598</v>
      </c>
    </row>
    <row r="12182" spans="1:5" hidden="1" x14ac:dyDescent="0.25">
      <c r="A12182">
        <v>2115</v>
      </c>
      <c r="B12182" t="s">
        <v>35</v>
      </c>
      <c r="C12182" t="s">
        <v>12567</v>
      </c>
      <c r="D12182">
        <v>0</v>
      </c>
      <c r="E12182">
        <v>600</v>
      </c>
    </row>
    <row r="12183" spans="1:5" hidden="1" x14ac:dyDescent="0.25">
      <c r="A12183">
        <v>914</v>
      </c>
      <c r="B12183" t="s">
        <v>4569</v>
      </c>
      <c r="C12183" t="s">
        <v>12568</v>
      </c>
      <c r="D12183">
        <v>0</v>
      </c>
      <c r="E12183">
        <v>602</v>
      </c>
    </row>
    <row r="12184" spans="1:5" hidden="1" x14ac:dyDescent="0.25">
      <c r="A12184">
        <v>1695</v>
      </c>
      <c r="B12184" t="s">
        <v>25</v>
      </c>
      <c r="C12184" t="s">
        <v>12569</v>
      </c>
      <c r="D12184">
        <v>0</v>
      </c>
      <c r="E12184">
        <v>604</v>
      </c>
    </row>
    <row r="12185" spans="1:5" hidden="1" x14ac:dyDescent="0.25">
      <c r="A12185">
        <v>1876</v>
      </c>
      <c r="B12185" t="s">
        <v>57</v>
      </c>
      <c r="C12185" t="s">
        <v>12570</v>
      </c>
      <c r="D12185">
        <v>0</v>
      </c>
      <c r="E12185">
        <v>605</v>
      </c>
    </row>
    <row r="12186" spans="1:5" hidden="1" x14ac:dyDescent="0.25">
      <c r="A12186">
        <v>1025</v>
      </c>
      <c r="B12186" t="s">
        <v>413</v>
      </c>
      <c r="C12186" t="s">
        <v>12571</v>
      </c>
      <c r="D12186">
        <v>0</v>
      </c>
      <c r="E12186">
        <v>607</v>
      </c>
    </row>
    <row r="12187" spans="1:5" hidden="1" x14ac:dyDescent="0.25">
      <c r="A12187">
        <v>221</v>
      </c>
      <c r="B12187" t="s">
        <v>1559</v>
      </c>
      <c r="C12187" t="s">
        <v>12572</v>
      </c>
      <c r="D12187">
        <v>0</v>
      </c>
      <c r="E12187">
        <v>607</v>
      </c>
    </row>
    <row r="12188" spans="1:5" hidden="1" x14ac:dyDescent="0.25">
      <c r="A12188">
        <v>1804</v>
      </c>
      <c r="B12188" t="s">
        <v>115</v>
      </c>
      <c r="C12188" t="s">
        <v>12573</v>
      </c>
      <c r="D12188">
        <v>0</v>
      </c>
      <c r="E12188">
        <v>608</v>
      </c>
    </row>
    <row r="12189" spans="1:5" hidden="1" x14ac:dyDescent="0.25">
      <c r="A12189">
        <v>382</v>
      </c>
      <c r="B12189" t="s">
        <v>9</v>
      </c>
      <c r="C12189" t="s">
        <v>12574</v>
      </c>
      <c r="D12189">
        <v>0</v>
      </c>
      <c r="E12189">
        <v>608</v>
      </c>
    </row>
    <row r="12190" spans="1:5" hidden="1" x14ac:dyDescent="0.25">
      <c r="A12190">
        <v>1876</v>
      </c>
      <c r="B12190" t="s">
        <v>57</v>
      </c>
      <c r="C12190" t="s">
        <v>12575</v>
      </c>
      <c r="D12190">
        <v>0</v>
      </c>
      <c r="E12190">
        <v>609</v>
      </c>
    </row>
    <row r="12191" spans="1:5" hidden="1" x14ac:dyDescent="0.25">
      <c r="A12191">
        <v>1559</v>
      </c>
      <c r="B12191" t="s">
        <v>1172</v>
      </c>
      <c r="C12191" t="s">
        <v>12576</v>
      </c>
      <c r="D12191">
        <v>0</v>
      </c>
      <c r="E12191">
        <v>610</v>
      </c>
    </row>
    <row r="12192" spans="1:5" hidden="1" x14ac:dyDescent="0.25">
      <c r="A12192">
        <v>371</v>
      </c>
      <c r="B12192" t="s">
        <v>2390</v>
      </c>
      <c r="C12192" t="s">
        <v>12577</v>
      </c>
      <c r="D12192">
        <v>0</v>
      </c>
      <c r="E12192">
        <v>612</v>
      </c>
    </row>
    <row r="12193" spans="1:5" hidden="1" x14ac:dyDescent="0.25">
      <c r="A12193">
        <v>1936</v>
      </c>
      <c r="B12193" t="s">
        <v>8186</v>
      </c>
      <c r="C12193" t="s">
        <v>12578</v>
      </c>
      <c r="D12193">
        <v>0</v>
      </c>
      <c r="E12193">
        <v>613</v>
      </c>
    </row>
    <row r="12194" spans="1:5" hidden="1" x14ac:dyDescent="0.25">
      <c r="A12194">
        <v>1501</v>
      </c>
      <c r="B12194" t="s">
        <v>118</v>
      </c>
      <c r="C12194" t="s">
        <v>12579</v>
      </c>
      <c r="D12194">
        <v>0</v>
      </c>
      <c r="E12194">
        <v>615</v>
      </c>
    </row>
    <row r="12195" spans="1:5" hidden="1" x14ac:dyDescent="0.25">
      <c r="A12195">
        <v>234</v>
      </c>
      <c r="B12195" t="s">
        <v>1175</v>
      </c>
      <c r="C12195" t="s">
        <v>12580</v>
      </c>
      <c r="D12195">
        <v>0</v>
      </c>
      <c r="E12195">
        <v>617</v>
      </c>
    </row>
    <row r="12196" spans="1:5" hidden="1" x14ac:dyDescent="0.25">
      <c r="A12196">
        <v>2136</v>
      </c>
      <c r="B12196" t="s">
        <v>1098</v>
      </c>
      <c r="C12196" t="s">
        <v>12581</v>
      </c>
      <c r="D12196">
        <v>0</v>
      </c>
      <c r="E12196">
        <v>617</v>
      </c>
    </row>
    <row r="12197" spans="1:5" hidden="1" x14ac:dyDescent="0.25">
      <c r="A12197">
        <v>1875</v>
      </c>
      <c r="B12197" t="s">
        <v>107</v>
      </c>
      <c r="C12197" t="s">
        <v>12582</v>
      </c>
      <c r="D12197">
        <v>0</v>
      </c>
      <c r="E12197">
        <v>618</v>
      </c>
    </row>
    <row r="12198" spans="1:5" hidden="1" x14ac:dyDescent="0.25">
      <c r="A12198">
        <v>187</v>
      </c>
      <c r="B12198" t="s">
        <v>708</v>
      </c>
      <c r="C12198" t="s">
        <v>12583</v>
      </c>
      <c r="D12198">
        <v>0</v>
      </c>
      <c r="E12198">
        <v>619</v>
      </c>
    </row>
    <row r="12199" spans="1:5" hidden="1" x14ac:dyDescent="0.25">
      <c r="A12199">
        <v>1163</v>
      </c>
      <c r="B12199" t="s">
        <v>987</v>
      </c>
      <c r="C12199" t="s">
        <v>12584</v>
      </c>
      <c r="D12199">
        <v>0</v>
      </c>
      <c r="E12199">
        <v>621</v>
      </c>
    </row>
    <row r="12200" spans="1:5" hidden="1" x14ac:dyDescent="0.25">
      <c r="A12200">
        <v>1317</v>
      </c>
      <c r="B12200" t="s">
        <v>825</v>
      </c>
      <c r="C12200" t="s">
        <v>12585</v>
      </c>
      <c r="D12200">
        <v>0</v>
      </c>
      <c r="E12200">
        <v>622</v>
      </c>
    </row>
    <row r="12201" spans="1:5" hidden="1" x14ac:dyDescent="0.25">
      <c r="A12201">
        <v>211</v>
      </c>
      <c r="B12201" t="s">
        <v>3205</v>
      </c>
      <c r="C12201" t="s">
        <v>12586</v>
      </c>
      <c r="D12201">
        <v>0</v>
      </c>
      <c r="E12201">
        <v>631</v>
      </c>
    </row>
    <row r="12202" spans="1:5" hidden="1" x14ac:dyDescent="0.25">
      <c r="A12202">
        <v>1355</v>
      </c>
      <c r="B12202" t="s">
        <v>449</v>
      </c>
      <c r="C12202" t="s">
        <v>12587</v>
      </c>
      <c r="D12202">
        <v>0</v>
      </c>
      <c r="E12202">
        <v>637</v>
      </c>
    </row>
    <row r="12203" spans="1:5" hidden="1" x14ac:dyDescent="0.25">
      <c r="A12203">
        <v>1427</v>
      </c>
      <c r="B12203" t="s">
        <v>191</v>
      </c>
      <c r="C12203" t="s">
        <v>12588</v>
      </c>
      <c r="D12203">
        <v>0</v>
      </c>
      <c r="E12203">
        <v>638</v>
      </c>
    </row>
    <row r="12204" spans="1:5" hidden="1" x14ac:dyDescent="0.25">
      <c r="A12204">
        <v>459</v>
      </c>
      <c r="B12204" t="s">
        <v>556</v>
      </c>
      <c r="C12204" t="s">
        <v>12589</v>
      </c>
      <c r="D12204">
        <v>0</v>
      </c>
      <c r="E12204">
        <v>638</v>
      </c>
    </row>
    <row r="12205" spans="1:5" hidden="1" x14ac:dyDescent="0.25">
      <c r="A12205">
        <v>258</v>
      </c>
      <c r="B12205" t="s">
        <v>380</v>
      </c>
      <c r="C12205" t="s">
        <v>12590</v>
      </c>
      <c r="D12205">
        <v>0</v>
      </c>
      <c r="E12205">
        <v>640</v>
      </c>
    </row>
    <row r="12206" spans="1:5" hidden="1" x14ac:dyDescent="0.25">
      <c r="A12206">
        <v>1948</v>
      </c>
      <c r="B12206" t="s">
        <v>230</v>
      </c>
      <c r="C12206" t="s">
        <v>12591</v>
      </c>
      <c r="D12206">
        <v>0</v>
      </c>
      <c r="E12206">
        <v>644</v>
      </c>
    </row>
    <row r="12207" spans="1:5" hidden="1" x14ac:dyDescent="0.25">
      <c r="A12207">
        <v>184</v>
      </c>
      <c r="B12207" t="s">
        <v>2331</v>
      </c>
      <c r="C12207" t="s">
        <v>12592</v>
      </c>
      <c r="D12207">
        <v>0</v>
      </c>
      <c r="E12207">
        <v>646</v>
      </c>
    </row>
    <row r="12208" spans="1:5" hidden="1" x14ac:dyDescent="0.25">
      <c r="A12208">
        <v>661</v>
      </c>
      <c r="B12208" t="s">
        <v>124</v>
      </c>
      <c r="C12208" t="s">
        <v>12593</v>
      </c>
      <c r="D12208">
        <v>0</v>
      </c>
      <c r="E12208">
        <v>646</v>
      </c>
    </row>
    <row r="12209" spans="1:5" hidden="1" x14ac:dyDescent="0.25">
      <c r="A12209">
        <v>2316</v>
      </c>
      <c r="B12209" t="s">
        <v>42</v>
      </c>
      <c r="C12209" t="s">
        <v>12594</v>
      </c>
      <c r="D12209">
        <v>0</v>
      </c>
      <c r="E12209">
        <v>647</v>
      </c>
    </row>
    <row r="12210" spans="1:5" hidden="1" x14ac:dyDescent="0.25">
      <c r="A12210">
        <v>2133</v>
      </c>
      <c r="B12210" t="s">
        <v>12595</v>
      </c>
      <c r="C12210" t="s">
        <v>12596</v>
      </c>
      <c r="D12210">
        <v>0</v>
      </c>
      <c r="E12210">
        <v>653</v>
      </c>
    </row>
    <row r="12211" spans="1:5" hidden="1" x14ac:dyDescent="0.25">
      <c r="A12211">
        <v>2230</v>
      </c>
      <c r="B12211" t="s">
        <v>4848</v>
      </c>
      <c r="C12211" t="s">
        <v>12597</v>
      </c>
      <c r="D12211">
        <v>0</v>
      </c>
      <c r="E12211">
        <v>658</v>
      </c>
    </row>
    <row r="12212" spans="1:5" hidden="1" x14ac:dyDescent="0.25">
      <c r="A12212">
        <v>234</v>
      </c>
      <c r="B12212" t="s">
        <v>1175</v>
      </c>
      <c r="C12212" t="s">
        <v>12598</v>
      </c>
      <c r="D12212">
        <v>0</v>
      </c>
      <c r="E12212">
        <v>659</v>
      </c>
    </row>
    <row r="12213" spans="1:5" hidden="1" x14ac:dyDescent="0.25">
      <c r="A12213">
        <v>1442</v>
      </c>
      <c r="B12213" t="s">
        <v>12599</v>
      </c>
      <c r="C12213" t="s">
        <v>12600</v>
      </c>
      <c r="D12213">
        <v>0</v>
      </c>
      <c r="E12213">
        <v>659</v>
      </c>
    </row>
    <row r="12214" spans="1:5" hidden="1" x14ac:dyDescent="0.25">
      <c r="A12214">
        <v>1956</v>
      </c>
      <c r="B12214" t="s">
        <v>3090</v>
      </c>
      <c r="C12214" t="s">
        <v>12601</v>
      </c>
      <c r="D12214">
        <v>0</v>
      </c>
      <c r="E12214">
        <v>662</v>
      </c>
    </row>
    <row r="12215" spans="1:5" hidden="1" x14ac:dyDescent="0.25">
      <c r="A12215">
        <v>1111</v>
      </c>
      <c r="B12215" t="s">
        <v>30</v>
      </c>
      <c r="C12215" t="s">
        <v>12602</v>
      </c>
      <c r="D12215">
        <v>0</v>
      </c>
      <c r="E12215">
        <v>663</v>
      </c>
    </row>
    <row r="12216" spans="1:5" hidden="1" x14ac:dyDescent="0.25">
      <c r="A12216">
        <v>2115</v>
      </c>
      <c r="B12216" t="s">
        <v>35</v>
      </c>
      <c r="C12216" t="s">
        <v>12603</v>
      </c>
      <c r="D12216">
        <v>0</v>
      </c>
      <c r="E12216">
        <v>664</v>
      </c>
    </row>
    <row r="12217" spans="1:5" hidden="1" x14ac:dyDescent="0.25">
      <c r="A12217">
        <v>1416</v>
      </c>
      <c r="B12217" t="s">
        <v>1857</v>
      </c>
      <c r="C12217" t="s">
        <v>12604</v>
      </c>
      <c r="D12217">
        <v>0</v>
      </c>
      <c r="E12217">
        <v>665</v>
      </c>
    </row>
    <row r="12218" spans="1:5" hidden="1" x14ac:dyDescent="0.25">
      <c r="A12218">
        <v>548</v>
      </c>
      <c r="B12218" t="s">
        <v>99</v>
      </c>
      <c r="C12218" t="s">
        <v>12605</v>
      </c>
      <c r="D12218">
        <v>0</v>
      </c>
      <c r="E12218">
        <v>669</v>
      </c>
    </row>
    <row r="12219" spans="1:5" hidden="1" x14ac:dyDescent="0.25">
      <c r="A12219">
        <v>430</v>
      </c>
      <c r="B12219" t="s">
        <v>219</v>
      </c>
      <c r="C12219" t="s">
        <v>12606</v>
      </c>
      <c r="D12219">
        <v>0</v>
      </c>
      <c r="E12219">
        <v>670</v>
      </c>
    </row>
    <row r="12220" spans="1:5" hidden="1" x14ac:dyDescent="0.25">
      <c r="A12220">
        <v>903</v>
      </c>
      <c r="B12220" t="s">
        <v>7</v>
      </c>
      <c r="C12220" t="s">
        <v>12607</v>
      </c>
      <c r="D12220">
        <v>0</v>
      </c>
      <c r="E12220">
        <v>671</v>
      </c>
    </row>
    <row r="12221" spans="1:5" hidden="1" x14ac:dyDescent="0.25">
      <c r="A12221">
        <v>1284</v>
      </c>
      <c r="B12221" t="s">
        <v>13</v>
      </c>
      <c r="C12221" t="s">
        <v>12608</v>
      </c>
      <c r="D12221">
        <v>0</v>
      </c>
      <c r="E12221">
        <v>673</v>
      </c>
    </row>
    <row r="12222" spans="1:5" hidden="1" x14ac:dyDescent="0.25">
      <c r="A12222">
        <v>2115</v>
      </c>
      <c r="B12222" t="s">
        <v>35</v>
      </c>
      <c r="C12222" t="s">
        <v>12609</v>
      </c>
      <c r="D12222">
        <v>0</v>
      </c>
      <c r="E12222">
        <v>678</v>
      </c>
    </row>
    <row r="12223" spans="1:5" hidden="1" x14ac:dyDescent="0.25">
      <c r="A12223">
        <v>2258</v>
      </c>
      <c r="B12223" t="s">
        <v>683</v>
      </c>
      <c r="C12223" t="s">
        <v>12610</v>
      </c>
      <c r="D12223">
        <v>0</v>
      </c>
      <c r="E12223">
        <v>683</v>
      </c>
    </row>
    <row r="12224" spans="1:5" hidden="1" x14ac:dyDescent="0.25">
      <c r="A12224">
        <v>293</v>
      </c>
      <c r="B12224" t="s">
        <v>313</v>
      </c>
      <c r="C12224" t="s">
        <v>12611</v>
      </c>
      <c r="D12224">
        <v>0</v>
      </c>
      <c r="E12224">
        <v>683</v>
      </c>
    </row>
    <row r="12225" spans="1:5" hidden="1" x14ac:dyDescent="0.25">
      <c r="A12225">
        <v>2236</v>
      </c>
      <c r="B12225" t="s">
        <v>90</v>
      </c>
      <c r="C12225" t="s">
        <v>12612</v>
      </c>
      <c r="D12225">
        <v>0</v>
      </c>
      <c r="E12225">
        <v>683</v>
      </c>
    </row>
    <row r="12226" spans="1:5" hidden="1" x14ac:dyDescent="0.25">
      <c r="A12226">
        <v>1954</v>
      </c>
      <c r="B12226" t="s">
        <v>83</v>
      </c>
      <c r="C12226" t="s">
        <v>12613</v>
      </c>
      <c r="D12226">
        <v>0</v>
      </c>
      <c r="E12226">
        <v>685</v>
      </c>
    </row>
    <row r="12227" spans="1:5" hidden="1" x14ac:dyDescent="0.25">
      <c r="A12227">
        <v>1257</v>
      </c>
      <c r="B12227" t="s">
        <v>1469</v>
      </c>
      <c r="C12227" t="s">
        <v>12614</v>
      </c>
      <c r="D12227">
        <v>0</v>
      </c>
      <c r="E12227">
        <v>686</v>
      </c>
    </row>
    <row r="12228" spans="1:5" hidden="1" x14ac:dyDescent="0.25">
      <c r="A12228">
        <v>1738</v>
      </c>
      <c r="B12228" t="s">
        <v>21</v>
      </c>
      <c r="C12228" t="s">
        <v>12615</v>
      </c>
      <c r="D12228">
        <v>0</v>
      </c>
      <c r="E12228">
        <v>686</v>
      </c>
    </row>
    <row r="12229" spans="1:5" hidden="1" x14ac:dyDescent="0.25">
      <c r="A12229">
        <v>212</v>
      </c>
      <c r="B12229" t="s">
        <v>111</v>
      </c>
      <c r="C12229" t="s">
        <v>12616</v>
      </c>
      <c r="D12229">
        <v>0</v>
      </c>
      <c r="E12229">
        <v>689</v>
      </c>
    </row>
    <row r="12230" spans="1:5" hidden="1" x14ac:dyDescent="0.25">
      <c r="A12230">
        <v>1298</v>
      </c>
      <c r="B12230" t="s">
        <v>3202</v>
      </c>
      <c r="C12230" t="s">
        <v>12617</v>
      </c>
      <c r="D12230">
        <v>0</v>
      </c>
      <c r="E12230">
        <v>700</v>
      </c>
    </row>
    <row r="12231" spans="1:5" hidden="1" x14ac:dyDescent="0.25">
      <c r="A12231">
        <v>382</v>
      </c>
      <c r="B12231" t="s">
        <v>9</v>
      </c>
      <c r="C12231" t="s">
        <v>12618</v>
      </c>
      <c r="D12231">
        <v>0</v>
      </c>
      <c r="E12231">
        <v>701</v>
      </c>
    </row>
    <row r="12232" spans="1:5" hidden="1" x14ac:dyDescent="0.25">
      <c r="A12232">
        <v>1860</v>
      </c>
      <c r="B12232" t="s">
        <v>348</v>
      </c>
      <c r="C12232" t="s">
        <v>12619</v>
      </c>
      <c r="D12232">
        <v>0</v>
      </c>
      <c r="E12232">
        <v>702</v>
      </c>
    </row>
    <row r="12233" spans="1:5" hidden="1" x14ac:dyDescent="0.25">
      <c r="A12233">
        <v>2152</v>
      </c>
      <c r="B12233" t="s">
        <v>589</v>
      </c>
      <c r="C12233" t="s">
        <v>12620</v>
      </c>
      <c r="D12233">
        <v>0</v>
      </c>
      <c r="E12233">
        <v>713</v>
      </c>
    </row>
    <row r="12234" spans="1:5" hidden="1" x14ac:dyDescent="0.25">
      <c r="A12234">
        <v>365</v>
      </c>
      <c r="B12234" t="s">
        <v>109</v>
      </c>
      <c r="C12234" t="s">
        <v>12621</v>
      </c>
      <c r="D12234">
        <v>0</v>
      </c>
      <c r="E12234">
        <v>713</v>
      </c>
    </row>
    <row r="12235" spans="1:5" hidden="1" x14ac:dyDescent="0.25">
      <c r="A12235">
        <v>2142</v>
      </c>
      <c r="B12235" t="s">
        <v>156</v>
      </c>
      <c r="C12235" t="s">
        <v>12622</v>
      </c>
      <c r="D12235">
        <v>0</v>
      </c>
      <c r="E12235">
        <v>719</v>
      </c>
    </row>
    <row r="12236" spans="1:5" hidden="1" x14ac:dyDescent="0.25">
      <c r="A12236">
        <v>1875</v>
      </c>
      <c r="B12236" t="s">
        <v>107</v>
      </c>
      <c r="C12236" t="s">
        <v>12623</v>
      </c>
      <c r="D12236">
        <v>0</v>
      </c>
      <c r="E12236">
        <v>740</v>
      </c>
    </row>
    <row r="12237" spans="1:5" hidden="1" x14ac:dyDescent="0.25">
      <c r="A12237">
        <v>258</v>
      </c>
      <c r="B12237" t="s">
        <v>380</v>
      </c>
      <c r="C12237" t="s">
        <v>12624</v>
      </c>
      <c r="D12237">
        <v>0</v>
      </c>
      <c r="E12237">
        <v>746</v>
      </c>
    </row>
    <row r="12238" spans="1:5" hidden="1" x14ac:dyDescent="0.25">
      <c r="A12238">
        <v>2225</v>
      </c>
      <c r="B12238" t="s">
        <v>771</v>
      </c>
      <c r="C12238" t="s">
        <v>12625</v>
      </c>
      <c r="D12238">
        <v>0</v>
      </c>
      <c r="E12238">
        <v>756</v>
      </c>
    </row>
    <row r="12239" spans="1:5" hidden="1" x14ac:dyDescent="0.25">
      <c r="A12239">
        <v>2307</v>
      </c>
      <c r="B12239" t="s">
        <v>211</v>
      </c>
      <c r="C12239" t="s">
        <v>12626</v>
      </c>
      <c r="D12239">
        <v>0</v>
      </c>
      <c r="E12239">
        <v>757</v>
      </c>
    </row>
    <row r="12240" spans="1:5" hidden="1" x14ac:dyDescent="0.25">
      <c r="A12240">
        <v>2116</v>
      </c>
      <c r="B12240" t="s">
        <v>2791</v>
      </c>
      <c r="C12240" t="s">
        <v>12627</v>
      </c>
      <c r="D12240">
        <v>0</v>
      </c>
      <c r="E12240">
        <v>758</v>
      </c>
    </row>
    <row r="12241" spans="1:5" hidden="1" x14ac:dyDescent="0.25">
      <c r="A12241">
        <v>2115</v>
      </c>
      <c r="B12241" t="s">
        <v>35</v>
      </c>
      <c r="C12241" t="s">
        <v>12628</v>
      </c>
      <c r="D12241">
        <v>0</v>
      </c>
      <c r="E12241">
        <v>759</v>
      </c>
    </row>
    <row r="12242" spans="1:5" hidden="1" x14ac:dyDescent="0.25">
      <c r="A12242">
        <v>492</v>
      </c>
      <c r="B12242" t="s">
        <v>811</v>
      </c>
      <c r="C12242" t="s">
        <v>12629</v>
      </c>
      <c r="D12242">
        <v>0</v>
      </c>
      <c r="E12242">
        <v>770</v>
      </c>
    </row>
    <row r="12243" spans="1:5" hidden="1" x14ac:dyDescent="0.25">
      <c r="A12243">
        <v>1669</v>
      </c>
      <c r="B12243" t="s">
        <v>176</v>
      </c>
      <c r="C12243" t="s">
        <v>12630</v>
      </c>
      <c r="D12243">
        <v>0</v>
      </c>
      <c r="E12243">
        <v>772</v>
      </c>
    </row>
    <row r="12244" spans="1:5" hidden="1" x14ac:dyDescent="0.25">
      <c r="A12244">
        <v>2332</v>
      </c>
      <c r="B12244" t="s">
        <v>12631</v>
      </c>
      <c r="C12244" t="s">
        <v>12632</v>
      </c>
      <c r="D12244">
        <v>0</v>
      </c>
      <c r="E12244">
        <v>775</v>
      </c>
    </row>
    <row r="12245" spans="1:5" hidden="1" x14ac:dyDescent="0.25">
      <c r="A12245">
        <v>1254</v>
      </c>
      <c r="B12245" t="s">
        <v>1916</v>
      </c>
      <c r="C12245" t="s">
        <v>12633</v>
      </c>
      <c r="D12245">
        <v>0</v>
      </c>
      <c r="E12245">
        <v>776</v>
      </c>
    </row>
    <row r="12246" spans="1:5" hidden="1" x14ac:dyDescent="0.25">
      <c r="A12246">
        <v>1426</v>
      </c>
      <c r="B12246" t="s">
        <v>1991</v>
      </c>
      <c r="C12246" t="s">
        <v>12634</v>
      </c>
      <c r="D12246">
        <v>0</v>
      </c>
      <c r="E12246">
        <v>776</v>
      </c>
    </row>
    <row r="12247" spans="1:5" hidden="1" x14ac:dyDescent="0.25">
      <c r="A12247">
        <v>1939</v>
      </c>
      <c r="B12247" t="s">
        <v>1141</v>
      </c>
      <c r="C12247" t="s">
        <v>12635</v>
      </c>
      <c r="D12247">
        <v>0</v>
      </c>
      <c r="E12247">
        <v>776</v>
      </c>
    </row>
    <row r="12248" spans="1:5" hidden="1" x14ac:dyDescent="0.25">
      <c r="A12248">
        <v>2115</v>
      </c>
      <c r="B12248" t="s">
        <v>35</v>
      </c>
      <c r="C12248" t="s">
        <v>12636</v>
      </c>
      <c r="D12248">
        <v>0</v>
      </c>
      <c r="E12248">
        <v>777</v>
      </c>
    </row>
    <row r="12249" spans="1:5" hidden="1" x14ac:dyDescent="0.25">
      <c r="A12249">
        <v>1860</v>
      </c>
      <c r="B12249" t="s">
        <v>348</v>
      </c>
      <c r="C12249" t="s">
        <v>12637</v>
      </c>
      <c r="D12249">
        <v>0</v>
      </c>
      <c r="E12249">
        <v>779</v>
      </c>
    </row>
    <row r="12250" spans="1:5" hidden="1" x14ac:dyDescent="0.25">
      <c r="A12250">
        <v>2176</v>
      </c>
      <c r="B12250" t="s">
        <v>66</v>
      </c>
      <c r="C12250" t="s">
        <v>12638</v>
      </c>
      <c r="D12250">
        <v>0</v>
      </c>
      <c r="E12250">
        <v>782</v>
      </c>
    </row>
    <row r="12251" spans="1:5" hidden="1" x14ac:dyDescent="0.25">
      <c r="A12251">
        <v>1894</v>
      </c>
      <c r="B12251" t="s">
        <v>286</v>
      </c>
      <c r="C12251" t="s">
        <v>12639</v>
      </c>
      <c r="D12251">
        <v>0</v>
      </c>
      <c r="E12251">
        <v>784</v>
      </c>
    </row>
    <row r="12252" spans="1:5" hidden="1" x14ac:dyDescent="0.25">
      <c r="A12252">
        <v>1876</v>
      </c>
      <c r="B12252" t="s">
        <v>57</v>
      </c>
      <c r="C12252" t="s">
        <v>12640</v>
      </c>
      <c r="D12252">
        <v>0</v>
      </c>
      <c r="E12252">
        <v>786</v>
      </c>
    </row>
    <row r="12253" spans="1:5" hidden="1" x14ac:dyDescent="0.25">
      <c r="A12253">
        <v>1785</v>
      </c>
      <c r="B12253" t="s">
        <v>715</v>
      </c>
      <c r="C12253" t="s">
        <v>12641</v>
      </c>
      <c r="D12253">
        <v>0</v>
      </c>
      <c r="E12253">
        <v>789</v>
      </c>
    </row>
    <row r="12254" spans="1:5" hidden="1" x14ac:dyDescent="0.25">
      <c r="A12254">
        <v>2141</v>
      </c>
      <c r="B12254" t="s">
        <v>328</v>
      </c>
      <c r="C12254" t="s">
        <v>12642</v>
      </c>
      <c r="D12254">
        <v>0</v>
      </c>
      <c r="E12254">
        <v>794</v>
      </c>
    </row>
    <row r="12255" spans="1:5" hidden="1" x14ac:dyDescent="0.25">
      <c r="A12255">
        <v>2115</v>
      </c>
      <c r="B12255" t="s">
        <v>35</v>
      </c>
      <c r="C12255" t="s">
        <v>12643</v>
      </c>
      <c r="D12255">
        <v>0</v>
      </c>
      <c r="E12255">
        <v>797</v>
      </c>
    </row>
    <row r="12256" spans="1:5" hidden="1" x14ac:dyDescent="0.25">
      <c r="A12256">
        <v>459</v>
      </c>
      <c r="B12256" t="s">
        <v>556</v>
      </c>
      <c r="C12256" t="s">
        <v>12644</v>
      </c>
      <c r="D12256">
        <v>0</v>
      </c>
      <c r="E12256">
        <v>797</v>
      </c>
    </row>
    <row r="12257" spans="1:5" hidden="1" x14ac:dyDescent="0.25">
      <c r="A12257">
        <v>225</v>
      </c>
      <c r="B12257" t="s">
        <v>12645</v>
      </c>
      <c r="C12257" t="s">
        <v>12646</v>
      </c>
      <c r="D12257">
        <v>0</v>
      </c>
      <c r="E12257">
        <v>808</v>
      </c>
    </row>
    <row r="12258" spans="1:5" hidden="1" x14ac:dyDescent="0.25">
      <c r="A12258">
        <v>447</v>
      </c>
      <c r="B12258" t="s">
        <v>12647</v>
      </c>
      <c r="C12258" t="s">
        <v>12648</v>
      </c>
      <c r="D12258">
        <v>0</v>
      </c>
      <c r="E12258">
        <v>820</v>
      </c>
    </row>
    <row r="12259" spans="1:5" hidden="1" x14ac:dyDescent="0.25">
      <c r="A12259">
        <v>626</v>
      </c>
      <c r="B12259" t="s">
        <v>12649</v>
      </c>
      <c r="C12259" t="s">
        <v>12650</v>
      </c>
      <c r="D12259">
        <v>0</v>
      </c>
      <c r="E12259">
        <v>838</v>
      </c>
    </row>
    <row r="12260" spans="1:5" hidden="1" x14ac:dyDescent="0.25">
      <c r="A12260">
        <v>1514</v>
      </c>
      <c r="B12260" t="s">
        <v>5679</v>
      </c>
      <c r="C12260" t="s">
        <v>12651</v>
      </c>
      <c r="D12260">
        <v>0</v>
      </c>
      <c r="E12260">
        <v>839</v>
      </c>
    </row>
    <row r="12261" spans="1:5" hidden="1" x14ac:dyDescent="0.25">
      <c r="A12261">
        <v>984</v>
      </c>
      <c r="B12261" t="s">
        <v>1646</v>
      </c>
      <c r="C12261" t="s">
        <v>12652</v>
      </c>
      <c r="D12261">
        <v>0</v>
      </c>
      <c r="E12261">
        <v>842</v>
      </c>
    </row>
    <row r="12262" spans="1:5" hidden="1" x14ac:dyDescent="0.25">
      <c r="A12262">
        <v>891</v>
      </c>
      <c r="B12262" t="s">
        <v>387</v>
      </c>
      <c r="C12262" t="s">
        <v>12653</v>
      </c>
      <c r="D12262">
        <v>0</v>
      </c>
      <c r="E12262">
        <v>846</v>
      </c>
    </row>
    <row r="12263" spans="1:5" hidden="1" x14ac:dyDescent="0.25">
      <c r="A12263">
        <v>1347</v>
      </c>
      <c r="B12263" t="s">
        <v>554</v>
      </c>
      <c r="C12263" t="s">
        <v>12654</v>
      </c>
      <c r="D12263">
        <v>0</v>
      </c>
      <c r="E12263">
        <v>849</v>
      </c>
    </row>
    <row r="12264" spans="1:5" hidden="1" x14ac:dyDescent="0.25">
      <c r="A12264">
        <v>61</v>
      </c>
      <c r="B12264" t="s">
        <v>123</v>
      </c>
      <c r="C12264" t="s">
        <v>12655</v>
      </c>
      <c r="D12264">
        <v>0</v>
      </c>
      <c r="E12264">
        <v>855</v>
      </c>
    </row>
    <row r="12265" spans="1:5" hidden="1" x14ac:dyDescent="0.25">
      <c r="A12265">
        <v>1253</v>
      </c>
      <c r="B12265" t="s">
        <v>205</v>
      </c>
      <c r="C12265" t="s">
        <v>12656</v>
      </c>
      <c r="D12265">
        <v>0</v>
      </c>
      <c r="E12265">
        <v>862</v>
      </c>
    </row>
    <row r="12266" spans="1:5" hidden="1" x14ac:dyDescent="0.25">
      <c r="A12266">
        <v>2291</v>
      </c>
      <c r="B12266" t="s">
        <v>86</v>
      </c>
      <c r="C12266" t="s">
        <v>12657</v>
      </c>
      <c r="D12266">
        <v>0</v>
      </c>
      <c r="E12266">
        <v>864</v>
      </c>
    </row>
    <row r="12267" spans="1:5" hidden="1" x14ac:dyDescent="0.25">
      <c r="A12267">
        <v>1804</v>
      </c>
      <c r="B12267" t="s">
        <v>115</v>
      </c>
      <c r="C12267" t="s">
        <v>12658</v>
      </c>
      <c r="D12267">
        <v>0</v>
      </c>
      <c r="E12267">
        <v>865</v>
      </c>
    </row>
    <row r="12268" spans="1:5" hidden="1" x14ac:dyDescent="0.25">
      <c r="A12268">
        <v>1427</v>
      </c>
      <c r="B12268" t="s">
        <v>191</v>
      </c>
      <c r="C12268" t="s">
        <v>12659</v>
      </c>
      <c r="D12268">
        <v>0</v>
      </c>
      <c r="E12268">
        <v>870</v>
      </c>
    </row>
    <row r="12269" spans="1:5" hidden="1" x14ac:dyDescent="0.25">
      <c r="A12269">
        <v>276</v>
      </c>
      <c r="B12269" t="s">
        <v>3379</v>
      </c>
      <c r="C12269" t="s">
        <v>12660</v>
      </c>
      <c r="D12269">
        <v>0</v>
      </c>
      <c r="E12269">
        <v>877</v>
      </c>
    </row>
    <row r="12270" spans="1:5" hidden="1" x14ac:dyDescent="0.25">
      <c r="A12270">
        <v>1871</v>
      </c>
      <c r="B12270" t="s">
        <v>373</v>
      </c>
      <c r="C12270" t="s">
        <v>12661</v>
      </c>
      <c r="D12270">
        <v>0</v>
      </c>
      <c r="E12270">
        <v>888</v>
      </c>
    </row>
    <row r="12271" spans="1:5" hidden="1" x14ac:dyDescent="0.25">
      <c r="A12271">
        <v>2115</v>
      </c>
      <c r="B12271" t="s">
        <v>35</v>
      </c>
      <c r="C12271" t="s">
        <v>12662</v>
      </c>
      <c r="D12271">
        <v>0</v>
      </c>
      <c r="E12271">
        <v>891</v>
      </c>
    </row>
    <row r="12272" spans="1:5" hidden="1" x14ac:dyDescent="0.25">
      <c r="A12272">
        <v>499</v>
      </c>
      <c r="B12272" t="s">
        <v>1090</v>
      </c>
      <c r="C12272" t="s">
        <v>12663</v>
      </c>
      <c r="D12272">
        <v>0</v>
      </c>
      <c r="E12272">
        <v>898</v>
      </c>
    </row>
    <row r="12273" spans="1:5" hidden="1" x14ac:dyDescent="0.25">
      <c r="A12273">
        <v>854</v>
      </c>
      <c r="B12273" t="s">
        <v>3183</v>
      </c>
      <c r="C12273" t="s">
        <v>12664</v>
      </c>
      <c r="D12273">
        <v>0</v>
      </c>
      <c r="E12273">
        <v>901</v>
      </c>
    </row>
    <row r="12274" spans="1:5" hidden="1" x14ac:dyDescent="0.25">
      <c r="A12274">
        <v>760</v>
      </c>
      <c r="B12274" t="s">
        <v>5387</v>
      </c>
      <c r="C12274" t="s">
        <v>12665</v>
      </c>
      <c r="D12274">
        <v>0</v>
      </c>
      <c r="E12274">
        <v>911</v>
      </c>
    </row>
    <row r="12275" spans="1:5" hidden="1" x14ac:dyDescent="0.25">
      <c r="A12275">
        <v>1875</v>
      </c>
      <c r="B12275" t="s">
        <v>107</v>
      </c>
      <c r="C12275" t="s">
        <v>12666</v>
      </c>
      <c r="D12275">
        <v>0</v>
      </c>
      <c r="E12275">
        <v>917</v>
      </c>
    </row>
    <row r="12276" spans="1:5" hidden="1" x14ac:dyDescent="0.25">
      <c r="A12276">
        <v>121</v>
      </c>
      <c r="B12276" t="s">
        <v>660</v>
      </c>
      <c r="C12276" t="s">
        <v>12667</v>
      </c>
      <c r="D12276">
        <v>0</v>
      </c>
      <c r="E12276">
        <v>917</v>
      </c>
    </row>
    <row r="12277" spans="1:5" hidden="1" x14ac:dyDescent="0.25">
      <c r="A12277">
        <v>1875</v>
      </c>
      <c r="B12277" t="s">
        <v>107</v>
      </c>
      <c r="C12277" t="s">
        <v>12668</v>
      </c>
      <c r="D12277">
        <v>0</v>
      </c>
      <c r="E12277">
        <v>922</v>
      </c>
    </row>
    <row r="12278" spans="1:5" hidden="1" x14ac:dyDescent="0.25">
      <c r="A12278">
        <v>1685</v>
      </c>
      <c r="B12278" t="s">
        <v>12669</v>
      </c>
      <c r="C12278" t="s">
        <v>12670</v>
      </c>
      <c r="D12278">
        <v>0</v>
      </c>
      <c r="E12278">
        <v>937</v>
      </c>
    </row>
    <row r="12279" spans="1:5" hidden="1" x14ac:dyDescent="0.25">
      <c r="A12279">
        <v>1631</v>
      </c>
      <c r="B12279" t="s">
        <v>1680</v>
      </c>
      <c r="C12279" t="s">
        <v>12671</v>
      </c>
      <c r="D12279">
        <v>0</v>
      </c>
      <c r="E12279">
        <v>949</v>
      </c>
    </row>
    <row r="12280" spans="1:5" hidden="1" x14ac:dyDescent="0.25">
      <c r="A12280">
        <v>234</v>
      </c>
      <c r="B12280" t="s">
        <v>1175</v>
      </c>
      <c r="C12280" t="s">
        <v>12672</v>
      </c>
      <c r="D12280">
        <v>0</v>
      </c>
      <c r="E12280">
        <v>956</v>
      </c>
    </row>
    <row r="12281" spans="1:5" hidden="1" x14ac:dyDescent="0.25">
      <c r="A12281">
        <v>1914</v>
      </c>
      <c r="B12281" t="s">
        <v>961</v>
      </c>
      <c r="C12281" t="s">
        <v>12673</v>
      </c>
      <c r="D12281">
        <v>0</v>
      </c>
      <c r="E12281">
        <v>957</v>
      </c>
    </row>
    <row r="12282" spans="1:5" hidden="1" x14ac:dyDescent="0.25">
      <c r="A12282">
        <v>793</v>
      </c>
      <c r="B12282" t="s">
        <v>981</v>
      </c>
      <c r="C12282" t="s">
        <v>12674</v>
      </c>
      <c r="D12282">
        <v>0</v>
      </c>
      <c r="E12282">
        <v>972</v>
      </c>
    </row>
    <row r="12283" spans="1:5" hidden="1" x14ac:dyDescent="0.25">
      <c r="A12283">
        <v>171</v>
      </c>
      <c r="B12283" t="s">
        <v>186</v>
      </c>
      <c r="C12283" t="s">
        <v>12675</v>
      </c>
      <c r="D12283">
        <v>0</v>
      </c>
      <c r="E12283">
        <v>993</v>
      </c>
    </row>
    <row r="12284" spans="1:5" hidden="1" x14ac:dyDescent="0.25">
      <c r="A12284">
        <v>459</v>
      </c>
      <c r="B12284" t="s">
        <v>556</v>
      </c>
      <c r="C12284" t="s">
        <v>12676</v>
      </c>
      <c r="D12284">
        <v>0</v>
      </c>
      <c r="E12284">
        <v>1000</v>
      </c>
    </row>
    <row r="12285" spans="1:5" hidden="1" x14ac:dyDescent="0.25">
      <c r="A12285">
        <v>535</v>
      </c>
      <c r="B12285" t="s">
        <v>1390</v>
      </c>
      <c r="C12285" t="s">
        <v>12677</v>
      </c>
      <c r="D12285">
        <v>0</v>
      </c>
      <c r="E12285">
        <v>1010</v>
      </c>
    </row>
    <row r="12286" spans="1:5" hidden="1" x14ac:dyDescent="0.25">
      <c r="A12286">
        <v>2329</v>
      </c>
      <c r="B12286" t="s">
        <v>122</v>
      </c>
      <c r="C12286" t="s">
        <v>12678</v>
      </c>
      <c r="D12286">
        <v>0</v>
      </c>
      <c r="E12286">
        <v>1014</v>
      </c>
    </row>
    <row r="12287" spans="1:5" hidden="1" x14ac:dyDescent="0.25">
      <c r="A12287">
        <v>2022</v>
      </c>
      <c r="B12287" t="s">
        <v>1392</v>
      </c>
      <c r="C12287" t="s">
        <v>12679</v>
      </c>
      <c r="D12287">
        <v>0</v>
      </c>
      <c r="E12287">
        <v>1015</v>
      </c>
    </row>
    <row r="12288" spans="1:5" hidden="1" x14ac:dyDescent="0.25">
      <c r="A12288">
        <v>1004</v>
      </c>
      <c r="B12288" t="s">
        <v>6884</v>
      </c>
      <c r="C12288" t="s">
        <v>12680</v>
      </c>
      <c r="D12288">
        <v>0</v>
      </c>
      <c r="E12288">
        <v>1026</v>
      </c>
    </row>
    <row r="12289" spans="1:5" hidden="1" x14ac:dyDescent="0.25">
      <c r="A12289">
        <v>319</v>
      </c>
      <c r="B12289" t="s">
        <v>150</v>
      </c>
      <c r="C12289" t="s">
        <v>12681</v>
      </c>
      <c r="D12289">
        <v>0</v>
      </c>
      <c r="E12289">
        <v>1028</v>
      </c>
    </row>
    <row r="12290" spans="1:5" hidden="1" x14ac:dyDescent="0.25">
      <c r="A12290">
        <v>2115</v>
      </c>
      <c r="B12290" t="s">
        <v>35</v>
      </c>
      <c r="C12290" t="s">
        <v>12682</v>
      </c>
      <c r="D12290">
        <v>0</v>
      </c>
      <c r="E12290">
        <v>1031</v>
      </c>
    </row>
    <row r="12291" spans="1:5" hidden="1" x14ac:dyDescent="0.25">
      <c r="A12291">
        <v>1046</v>
      </c>
      <c r="B12291" t="s">
        <v>136</v>
      </c>
      <c r="C12291" t="s">
        <v>12683</v>
      </c>
      <c r="D12291">
        <v>0</v>
      </c>
      <c r="E12291">
        <v>1034</v>
      </c>
    </row>
    <row r="12292" spans="1:5" hidden="1" x14ac:dyDescent="0.25">
      <c r="A12292">
        <v>1098</v>
      </c>
      <c r="B12292" t="s">
        <v>502</v>
      </c>
      <c r="C12292" t="s">
        <v>12684</v>
      </c>
      <c r="D12292">
        <v>0</v>
      </c>
      <c r="E12292">
        <v>1038</v>
      </c>
    </row>
    <row r="12293" spans="1:5" hidden="1" x14ac:dyDescent="0.25">
      <c r="A12293">
        <v>1253</v>
      </c>
      <c r="B12293" t="s">
        <v>205</v>
      </c>
      <c r="C12293" t="s">
        <v>12685</v>
      </c>
      <c r="D12293">
        <v>0</v>
      </c>
      <c r="E12293">
        <v>1042</v>
      </c>
    </row>
    <row r="12294" spans="1:5" hidden="1" x14ac:dyDescent="0.25">
      <c r="A12294">
        <v>543</v>
      </c>
      <c r="B12294" t="s">
        <v>2333</v>
      </c>
      <c r="C12294" t="s">
        <v>12686</v>
      </c>
      <c r="D12294">
        <v>0</v>
      </c>
      <c r="E12294">
        <v>1042</v>
      </c>
    </row>
    <row r="12295" spans="1:5" hidden="1" x14ac:dyDescent="0.25">
      <c r="A12295">
        <v>1309</v>
      </c>
      <c r="B12295" t="s">
        <v>12415</v>
      </c>
      <c r="C12295" t="s">
        <v>12687</v>
      </c>
      <c r="D12295">
        <v>0</v>
      </c>
      <c r="E12295">
        <v>1044</v>
      </c>
    </row>
    <row r="12296" spans="1:5" hidden="1" x14ac:dyDescent="0.25">
      <c r="A12296">
        <v>2161</v>
      </c>
      <c r="B12296" t="s">
        <v>861</v>
      </c>
      <c r="C12296" t="s">
        <v>12688</v>
      </c>
      <c r="D12296">
        <v>0</v>
      </c>
      <c r="E12296">
        <v>1050</v>
      </c>
    </row>
    <row r="12297" spans="1:5" hidden="1" x14ac:dyDescent="0.25">
      <c r="A12297">
        <v>435</v>
      </c>
      <c r="B12297" t="s">
        <v>126</v>
      </c>
      <c r="C12297" t="s">
        <v>12689</v>
      </c>
      <c r="D12297">
        <v>0</v>
      </c>
      <c r="E12297">
        <v>1054</v>
      </c>
    </row>
    <row r="12298" spans="1:5" hidden="1" x14ac:dyDescent="0.25">
      <c r="A12298">
        <v>1692</v>
      </c>
      <c r="B12298" t="s">
        <v>202</v>
      </c>
      <c r="C12298" t="s">
        <v>12690</v>
      </c>
      <c r="D12298">
        <v>0</v>
      </c>
      <c r="E12298">
        <v>1057</v>
      </c>
    </row>
    <row r="12299" spans="1:5" hidden="1" x14ac:dyDescent="0.25">
      <c r="A12299">
        <v>1432</v>
      </c>
      <c r="B12299" t="s">
        <v>233</v>
      </c>
      <c r="C12299" t="s">
        <v>12691</v>
      </c>
      <c r="D12299">
        <v>0</v>
      </c>
      <c r="E12299">
        <v>1059</v>
      </c>
    </row>
    <row r="12300" spans="1:5" hidden="1" x14ac:dyDescent="0.25">
      <c r="A12300">
        <v>543</v>
      </c>
      <c r="B12300" t="s">
        <v>2333</v>
      </c>
      <c r="C12300" t="s">
        <v>12692</v>
      </c>
      <c r="D12300">
        <v>0</v>
      </c>
      <c r="E12300">
        <v>1061</v>
      </c>
    </row>
    <row r="12301" spans="1:5" hidden="1" x14ac:dyDescent="0.25">
      <c r="A12301">
        <v>2115</v>
      </c>
      <c r="B12301" t="s">
        <v>35</v>
      </c>
      <c r="C12301" t="s">
        <v>12693</v>
      </c>
      <c r="D12301">
        <v>0</v>
      </c>
      <c r="E12301">
        <v>1061</v>
      </c>
    </row>
    <row r="12302" spans="1:5" hidden="1" x14ac:dyDescent="0.25">
      <c r="A12302">
        <v>1894</v>
      </c>
      <c r="B12302" t="s">
        <v>286</v>
      </c>
      <c r="C12302" t="s">
        <v>12694</v>
      </c>
      <c r="D12302">
        <v>0</v>
      </c>
      <c r="E12302">
        <v>1099</v>
      </c>
    </row>
    <row r="12303" spans="1:5" hidden="1" x14ac:dyDescent="0.25">
      <c r="A12303">
        <v>1552</v>
      </c>
      <c r="B12303" t="s">
        <v>946</v>
      </c>
      <c r="C12303" t="s">
        <v>12695</v>
      </c>
      <c r="D12303">
        <v>0</v>
      </c>
      <c r="E12303">
        <v>1119</v>
      </c>
    </row>
    <row r="12304" spans="1:5" hidden="1" x14ac:dyDescent="0.25">
      <c r="A12304">
        <v>846</v>
      </c>
      <c r="B12304" t="s">
        <v>344</v>
      </c>
      <c r="C12304" t="s">
        <v>12696</v>
      </c>
      <c r="D12304">
        <v>0</v>
      </c>
      <c r="E12304">
        <v>1124</v>
      </c>
    </row>
    <row r="12305" spans="1:5" hidden="1" x14ac:dyDescent="0.25">
      <c r="A12305">
        <v>630</v>
      </c>
      <c r="B12305" t="s">
        <v>999</v>
      </c>
      <c r="C12305" t="s">
        <v>12697</v>
      </c>
      <c r="D12305">
        <v>0</v>
      </c>
      <c r="E12305">
        <v>1131</v>
      </c>
    </row>
    <row r="12306" spans="1:5" hidden="1" x14ac:dyDescent="0.25">
      <c r="A12306">
        <v>509</v>
      </c>
      <c r="B12306" t="s">
        <v>5247</v>
      </c>
      <c r="C12306" t="s">
        <v>12698</v>
      </c>
      <c r="D12306">
        <v>0</v>
      </c>
      <c r="E12306">
        <v>1137</v>
      </c>
    </row>
    <row r="12307" spans="1:5" hidden="1" x14ac:dyDescent="0.25">
      <c r="A12307">
        <v>61</v>
      </c>
      <c r="B12307" t="s">
        <v>123</v>
      </c>
      <c r="C12307" t="s">
        <v>12699</v>
      </c>
      <c r="D12307">
        <v>0</v>
      </c>
      <c r="E12307">
        <v>1139</v>
      </c>
    </row>
    <row r="12308" spans="1:5" hidden="1" x14ac:dyDescent="0.25">
      <c r="A12308">
        <v>1781</v>
      </c>
      <c r="B12308" t="s">
        <v>331</v>
      </c>
      <c r="C12308" t="s">
        <v>12700</v>
      </c>
      <c r="D12308">
        <v>0</v>
      </c>
      <c r="E12308">
        <v>1149</v>
      </c>
    </row>
    <row r="12309" spans="1:5" hidden="1" x14ac:dyDescent="0.25">
      <c r="A12309">
        <v>319</v>
      </c>
      <c r="B12309" t="s">
        <v>150</v>
      </c>
      <c r="C12309" t="s">
        <v>12701</v>
      </c>
      <c r="D12309">
        <v>0</v>
      </c>
      <c r="E12309">
        <v>1154</v>
      </c>
    </row>
    <row r="12310" spans="1:5" hidden="1" x14ac:dyDescent="0.25">
      <c r="A12310">
        <v>218</v>
      </c>
      <c r="B12310" t="s">
        <v>12466</v>
      </c>
      <c r="C12310" t="s">
        <v>12702</v>
      </c>
      <c r="D12310">
        <v>0</v>
      </c>
      <c r="E12310">
        <v>1161</v>
      </c>
    </row>
    <row r="12311" spans="1:5" hidden="1" x14ac:dyDescent="0.25">
      <c r="A12311">
        <v>562</v>
      </c>
      <c r="B12311" t="s">
        <v>12333</v>
      </c>
      <c r="C12311" t="s">
        <v>12703</v>
      </c>
      <c r="D12311">
        <v>0</v>
      </c>
      <c r="E12311">
        <v>1178</v>
      </c>
    </row>
    <row r="12312" spans="1:5" hidden="1" x14ac:dyDescent="0.25">
      <c r="A12312">
        <v>275</v>
      </c>
      <c r="B12312" t="s">
        <v>33</v>
      </c>
      <c r="C12312" t="s">
        <v>12704</v>
      </c>
      <c r="D12312">
        <v>0</v>
      </c>
      <c r="E12312">
        <v>1201</v>
      </c>
    </row>
    <row r="12313" spans="1:5" hidden="1" x14ac:dyDescent="0.25">
      <c r="A12313">
        <v>893</v>
      </c>
      <c r="B12313" t="s">
        <v>80</v>
      </c>
      <c r="C12313" t="s">
        <v>12705</v>
      </c>
      <c r="D12313">
        <v>0</v>
      </c>
      <c r="E12313">
        <v>1223</v>
      </c>
    </row>
    <row r="12314" spans="1:5" hidden="1" x14ac:dyDescent="0.25">
      <c r="A12314">
        <v>9</v>
      </c>
      <c r="B12314" t="s">
        <v>629</v>
      </c>
      <c r="C12314" t="s">
        <v>12706</v>
      </c>
      <c r="D12314">
        <v>0</v>
      </c>
      <c r="E12314">
        <v>1233</v>
      </c>
    </row>
    <row r="12315" spans="1:5" hidden="1" x14ac:dyDescent="0.25">
      <c r="A12315">
        <v>1965</v>
      </c>
      <c r="B12315" t="s">
        <v>390</v>
      </c>
      <c r="C12315" t="s">
        <v>12707</v>
      </c>
      <c r="D12315">
        <v>0</v>
      </c>
      <c r="E12315">
        <v>1237</v>
      </c>
    </row>
    <row r="12316" spans="1:5" hidden="1" x14ac:dyDescent="0.25">
      <c r="A12316">
        <v>934</v>
      </c>
      <c r="B12316" t="s">
        <v>770</v>
      </c>
      <c r="C12316" t="s">
        <v>12708</v>
      </c>
      <c r="D12316">
        <v>0</v>
      </c>
      <c r="E12316">
        <v>1239</v>
      </c>
    </row>
    <row r="12317" spans="1:5" hidden="1" x14ac:dyDescent="0.25">
      <c r="A12317">
        <v>548</v>
      </c>
      <c r="B12317" t="s">
        <v>99</v>
      </c>
      <c r="C12317" t="s">
        <v>12709</v>
      </c>
      <c r="D12317">
        <v>0</v>
      </c>
      <c r="E12317">
        <v>1243</v>
      </c>
    </row>
    <row r="12318" spans="1:5" hidden="1" x14ac:dyDescent="0.25">
      <c r="A12318">
        <v>803</v>
      </c>
      <c r="B12318" t="s">
        <v>3259</v>
      </c>
      <c r="C12318" t="s">
        <v>12710</v>
      </c>
      <c r="D12318">
        <v>0</v>
      </c>
      <c r="E12318">
        <v>1257</v>
      </c>
    </row>
    <row r="12319" spans="1:5" hidden="1" x14ac:dyDescent="0.25">
      <c r="A12319">
        <v>96</v>
      </c>
      <c r="B12319" t="s">
        <v>310</v>
      </c>
      <c r="C12319" t="s">
        <v>12711</v>
      </c>
      <c r="D12319">
        <v>0</v>
      </c>
      <c r="E12319">
        <v>1272</v>
      </c>
    </row>
    <row r="12320" spans="1:5" hidden="1" x14ac:dyDescent="0.25">
      <c r="A12320">
        <v>2036</v>
      </c>
      <c r="B12320" t="s">
        <v>68</v>
      </c>
      <c r="C12320" t="s">
        <v>12712</v>
      </c>
      <c r="D12320">
        <v>0</v>
      </c>
      <c r="E12320">
        <v>1273</v>
      </c>
    </row>
    <row r="12321" spans="1:5" hidden="1" x14ac:dyDescent="0.25">
      <c r="A12321">
        <v>548</v>
      </c>
      <c r="B12321" t="s">
        <v>99</v>
      </c>
      <c r="C12321" t="s">
        <v>12713</v>
      </c>
      <c r="D12321">
        <v>0</v>
      </c>
      <c r="E12321">
        <v>1287</v>
      </c>
    </row>
    <row r="12322" spans="1:5" hidden="1" x14ac:dyDescent="0.25">
      <c r="A12322">
        <v>2294</v>
      </c>
      <c r="B12322" t="s">
        <v>71</v>
      </c>
      <c r="C12322" t="s">
        <v>12714</v>
      </c>
      <c r="D12322">
        <v>0</v>
      </c>
      <c r="E12322">
        <v>1293</v>
      </c>
    </row>
    <row r="12323" spans="1:5" hidden="1" x14ac:dyDescent="0.25">
      <c r="A12323">
        <v>500</v>
      </c>
      <c r="B12323" t="s">
        <v>278</v>
      </c>
      <c r="C12323" t="s">
        <v>12715</v>
      </c>
      <c r="D12323">
        <v>0</v>
      </c>
      <c r="E12323">
        <v>1293</v>
      </c>
    </row>
    <row r="12324" spans="1:5" hidden="1" x14ac:dyDescent="0.25">
      <c r="A12324">
        <v>435</v>
      </c>
      <c r="B12324" t="s">
        <v>126</v>
      </c>
      <c r="C12324" t="s">
        <v>12716</v>
      </c>
      <c r="D12324">
        <v>0</v>
      </c>
      <c r="E12324">
        <v>1298</v>
      </c>
    </row>
    <row r="12325" spans="1:5" hidden="1" x14ac:dyDescent="0.25">
      <c r="A12325">
        <v>2307</v>
      </c>
      <c r="B12325" t="s">
        <v>211</v>
      </c>
      <c r="C12325" t="s">
        <v>12717</v>
      </c>
      <c r="D12325">
        <v>0</v>
      </c>
      <c r="E12325">
        <v>1304</v>
      </c>
    </row>
    <row r="12326" spans="1:5" hidden="1" x14ac:dyDescent="0.25">
      <c r="A12326">
        <v>1355</v>
      </c>
      <c r="B12326" t="s">
        <v>449</v>
      </c>
      <c r="C12326" t="s">
        <v>12718</v>
      </c>
      <c r="D12326">
        <v>0</v>
      </c>
      <c r="E12326">
        <v>1321</v>
      </c>
    </row>
    <row r="12327" spans="1:5" hidden="1" x14ac:dyDescent="0.25">
      <c r="A12327">
        <v>143</v>
      </c>
      <c r="B12327" t="s">
        <v>1486</v>
      </c>
      <c r="C12327" t="s">
        <v>12719</v>
      </c>
      <c r="D12327">
        <v>0</v>
      </c>
      <c r="E12327">
        <v>1337</v>
      </c>
    </row>
    <row r="12328" spans="1:5" hidden="1" x14ac:dyDescent="0.25">
      <c r="A12328">
        <v>1129</v>
      </c>
      <c r="B12328" t="s">
        <v>88</v>
      </c>
      <c r="C12328" t="s">
        <v>12720</v>
      </c>
      <c r="D12328">
        <v>0</v>
      </c>
      <c r="E12328">
        <v>1363</v>
      </c>
    </row>
    <row r="12329" spans="1:5" hidden="1" x14ac:dyDescent="0.25">
      <c r="A12329">
        <v>365</v>
      </c>
      <c r="B12329" t="s">
        <v>109</v>
      </c>
      <c r="C12329" t="s">
        <v>12721</v>
      </c>
      <c r="D12329">
        <v>0</v>
      </c>
      <c r="E12329">
        <v>1367</v>
      </c>
    </row>
    <row r="12330" spans="1:5" hidden="1" x14ac:dyDescent="0.25">
      <c r="A12330">
        <v>1514</v>
      </c>
      <c r="B12330" t="s">
        <v>5679</v>
      </c>
      <c r="C12330" t="s">
        <v>12722</v>
      </c>
      <c r="D12330">
        <v>0</v>
      </c>
      <c r="E12330">
        <v>1375</v>
      </c>
    </row>
    <row r="12331" spans="1:5" hidden="1" x14ac:dyDescent="0.25">
      <c r="A12331">
        <v>168</v>
      </c>
      <c r="B12331" t="s">
        <v>12723</v>
      </c>
      <c r="C12331" t="s">
        <v>12724</v>
      </c>
      <c r="D12331">
        <v>0</v>
      </c>
      <c r="E12331">
        <v>1395</v>
      </c>
    </row>
    <row r="12332" spans="1:5" hidden="1" x14ac:dyDescent="0.25">
      <c r="A12332">
        <v>2137</v>
      </c>
      <c r="B12332" t="s">
        <v>12725</v>
      </c>
      <c r="C12332" t="s">
        <v>12726</v>
      </c>
      <c r="D12332">
        <v>0</v>
      </c>
      <c r="E12332">
        <v>1407</v>
      </c>
    </row>
    <row r="12333" spans="1:5" hidden="1" x14ac:dyDescent="0.25">
      <c r="A12333">
        <v>1111</v>
      </c>
      <c r="B12333" t="s">
        <v>30</v>
      </c>
      <c r="C12333" t="s">
        <v>12727</v>
      </c>
      <c r="D12333">
        <v>0</v>
      </c>
      <c r="E12333">
        <v>1419</v>
      </c>
    </row>
    <row r="12334" spans="1:5" hidden="1" x14ac:dyDescent="0.25">
      <c r="A12334">
        <v>235</v>
      </c>
      <c r="B12334" t="s">
        <v>12728</v>
      </c>
      <c r="C12334" t="s">
        <v>12729</v>
      </c>
      <c r="D12334">
        <v>0</v>
      </c>
      <c r="E12334">
        <v>1430</v>
      </c>
    </row>
    <row r="12335" spans="1:5" hidden="1" x14ac:dyDescent="0.25">
      <c r="A12335">
        <v>2307</v>
      </c>
      <c r="B12335" t="s">
        <v>211</v>
      </c>
      <c r="C12335" t="s">
        <v>12730</v>
      </c>
      <c r="D12335">
        <v>0</v>
      </c>
      <c r="E12335">
        <v>1430</v>
      </c>
    </row>
    <row r="12336" spans="1:5" hidden="1" x14ac:dyDescent="0.25">
      <c r="A12336">
        <v>1995</v>
      </c>
      <c r="B12336" t="s">
        <v>213</v>
      </c>
      <c r="C12336" t="s">
        <v>12731</v>
      </c>
      <c r="D12336">
        <v>0</v>
      </c>
      <c r="E12336">
        <v>1444</v>
      </c>
    </row>
    <row r="12337" spans="1:5" hidden="1" x14ac:dyDescent="0.25">
      <c r="A12337">
        <v>942</v>
      </c>
      <c r="B12337" t="s">
        <v>178</v>
      </c>
      <c r="C12337" t="s">
        <v>12732</v>
      </c>
      <c r="D12337">
        <v>0</v>
      </c>
      <c r="E12337">
        <v>1466</v>
      </c>
    </row>
    <row r="12338" spans="1:5" hidden="1" x14ac:dyDescent="0.25">
      <c r="A12338">
        <v>1168</v>
      </c>
      <c r="B12338" t="s">
        <v>599</v>
      </c>
      <c r="C12338" t="s">
        <v>12733</v>
      </c>
      <c r="D12338">
        <v>0</v>
      </c>
      <c r="E12338">
        <v>1492</v>
      </c>
    </row>
    <row r="12339" spans="1:5" hidden="1" x14ac:dyDescent="0.25">
      <c r="A12339">
        <v>382</v>
      </c>
      <c r="B12339" t="s">
        <v>9</v>
      </c>
      <c r="C12339" t="s">
        <v>12734</v>
      </c>
      <c r="D12339">
        <v>0</v>
      </c>
      <c r="E12339">
        <v>1496</v>
      </c>
    </row>
    <row r="12340" spans="1:5" hidden="1" x14ac:dyDescent="0.25">
      <c r="A12340">
        <v>942</v>
      </c>
      <c r="B12340" t="s">
        <v>178</v>
      </c>
      <c r="C12340" t="s">
        <v>12735</v>
      </c>
      <c r="D12340">
        <v>0</v>
      </c>
      <c r="E12340">
        <v>1497</v>
      </c>
    </row>
    <row r="12341" spans="1:5" hidden="1" x14ac:dyDescent="0.25">
      <c r="A12341">
        <v>1781</v>
      </c>
      <c r="B12341" t="s">
        <v>331</v>
      </c>
      <c r="C12341" t="s">
        <v>12736</v>
      </c>
      <c r="D12341">
        <v>0</v>
      </c>
      <c r="E12341">
        <v>1522</v>
      </c>
    </row>
    <row r="12342" spans="1:5" hidden="1" x14ac:dyDescent="0.25">
      <c r="A12342">
        <v>1383</v>
      </c>
      <c r="B12342" t="s">
        <v>569</v>
      </c>
      <c r="C12342" t="s">
        <v>12737</v>
      </c>
      <c r="D12342">
        <v>0</v>
      </c>
      <c r="E12342">
        <v>1528</v>
      </c>
    </row>
    <row r="12343" spans="1:5" hidden="1" x14ac:dyDescent="0.25">
      <c r="A12343">
        <v>2136</v>
      </c>
      <c r="B12343" t="s">
        <v>1098</v>
      </c>
      <c r="C12343" t="s">
        <v>12738</v>
      </c>
      <c r="D12343">
        <v>0</v>
      </c>
      <c r="E12343">
        <v>1531</v>
      </c>
    </row>
    <row r="12344" spans="1:5" hidden="1" x14ac:dyDescent="0.25">
      <c r="A12344">
        <v>966</v>
      </c>
      <c r="B12344" t="s">
        <v>6482</v>
      </c>
      <c r="C12344" t="s">
        <v>12739</v>
      </c>
      <c r="D12344">
        <v>0</v>
      </c>
      <c r="E12344">
        <v>1541</v>
      </c>
    </row>
    <row r="12345" spans="1:5" hidden="1" x14ac:dyDescent="0.25">
      <c r="A12345">
        <v>1695</v>
      </c>
      <c r="B12345" t="s">
        <v>25</v>
      </c>
      <c r="C12345" t="s">
        <v>12740</v>
      </c>
      <c r="D12345">
        <v>0</v>
      </c>
      <c r="E12345">
        <v>1564</v>
      </c>
    </row>
    <row r="12346" spans="1:5" hidden="1" x14ac:dyDescent="0.25">
      <c r="A12346">
        <v>2198</v>
      </c>
      <c r="B12346" t="s">
        <v>658</v>
      </c>
      <c r="C12346" t="s">
        <v>12741</v>
      </c>
      <c r="D12346">
        <v>0</v>
      </c>
      <c r="E12346">
        <v>1625</v>
      </c>
    </row>
    <row r="12347" spans="1:5" hidden="1" x14ac:dyDescent="0.25">
      <c r="A12347">
        <v>2316</v>
      </c>
      <c r="B12347" t="s">
        <v>42</v>
      </c>
      <c r="C12347" t="s">
        <v>12742</v>
      </c>
      <c r="D12347">
        <v>0</v>
      </c>
      <c r="E12347">
        <v>1634</v>
      </c>
    </row>
    <row r="12348" spans="1:5" hidden="1" x14ac:dyDescent="0.25">
      <c r="A12348">
        <v>2198</v>
      </c>
      <c r="B12348" t="s">
        <v>658</v>
      </c>
      <c r="C12348" t="s">
        <v>12743</v>
      </c>
      <c r="D12348">
        <v>0</v>
      </c>
      <c r="E12348">
        <v>1637</v>
      </c>
    </row>
    <row r="12349" spans="1:5" hidden="1" x14ac:dyDescent="0.25">
      <c r="A12349">
        <v>1516</v>
      </c>
      <c r="B12349" t="s">
        <v>11469</v>
      </c>
      <c r="C12349" t="s">
        <v>12744</v>
      </c>
      <c r="D12349">
        <v>0</v>
      </c>
      <c r="E12349">
        <v>1645</v>
      </c>
    </row>
    <row r="12350" spans="1:5" hidden="1" x14ac:dyDescent="0.25">
      <c r="A12350">
        <v>1781</v>
      </c>
      <c r="B12350" t="s">
        <v>331</v>
      </c>
      <c r="C12350" t="s">
        <v>12745</v>
      </c>
      <c r="D12350">
        <v>0</v>
      </c>
      <c r="E12350">
        <v>1665</v>
      </c>
    </row>
    <row r="12351" spans="1:5" hidden="1" x14ac:dyDescent="0.25">
      <c r="A12351">
        <v>230</v>
      </c>
      <c r="B12351" t="s">
        <v>2118</v>
      </c>
      <c r="C12351" t="s">
        <v>12746</v>
      </c>
      <c r="D12351">
        <v>0</v>
      </c>
      <c r="E12351">
        <v>1674</v>
      </c>
    </row>
    <row r="12352" spans="1:5" hidden="1" x14ac:dyDescent="0.25">
      <c r="A12352">
        <v>1017</v>
      </c>
      <c r="B12352" t="s">
        <v>8263</v>
      </c>
      <c r="C12352" t="s">
        <v>12747</v>
      </c>
      <c r="D12352">
        <v>0</v>
      </c>
      <c r="E12352">
        <v>1700</v>
      </c>
    </row>
    <row r="12353" spans="1:5" hidden="1" x14ac:dyDescent="0.25">
      <c r="A12353">
        <v>2299</v>
      </c>
      <c r="B12353" t="s">
        <v>338</v>
      </c>
      <c r="C12353" t="s">
        <v>12748</v>
      </c>
      <c r="D12353">
        <v>0</v>
      </c>
      <c r="E12353">
        <v>1741</v>
      </c>
    </row>
    <row r="12354" spans="1:5" hidden="1" x14ac:dyDescent="0.25">
      <c r="A12354">
        <v>2249</v>
      </c>
      <c r="B12354" t="s">
        <v>59</v>
      </c>
      <c r="C12354" t="s">
        <v>12749</v>
      </c>
      <c r="D12354">
        <v>0</v>
      </c>
      <c r="E12354">
        <v>1787</v>
      </c>
    </row>
    <row r="12355" spans="1:5" hidden="1" x14ac:dyDescent="0.25">
      <c r="A12355">
        <v>521</v>
      </c>
      <c r="B12355" t="s">
        <v>4483</v>
      </c>
      <c r="C12355" t="s">
        <v>12750</v>
      </c>
      <c r="D12355">
        <v>0</v>
      </c>
      <c r="E12355">
        <v>1819</v>
      </c>
    </row>
    <row r="12356" spans="1:5" hidden="1" x14ac:dyDescent="0.25">
      <c r="A12356">
        <v>529</v>
      </c>
      <c r="B12356" t="s">
        <v>3437</v>
      </c>
      <c r="C12356" t="s">
        <v>12751</v>
      </c>
      <c r="D12356">
        <v>0</v>
      </c>
      <c r="E12356">
        <v>1828</v>
      </c>
    </row>
    <row r="12357" spans="1:5" hidden="1" x14ac:dyDescent="0.25">
      <c r="A12357">
        <v>942</v>
      </c>
      <c r="B12357" t="s">
        <v>178</v>
      </c>
      <c r="C12357" t="s">
        <v>12752</v>
      </c>
      <c r="D12357">
        <v>0</v>
      </c>
      <c r="E12357">
        <v>1860</v>
      </c>
    </row>
    <row r="12358" spans="1:5" hidden="1" x14ac:dyDescent="0.25">
      <c r="A12358">
        <v>1111</v>
      </c>
      <c r="B12358" t="s">
        <v>30</v>
      </c>
      <c r="C12358" t="s">
        <v>12753</v>
      </c>
      <c r="D12358">
        <v>0</v>
      </c>
      <c r="E12358">
        <v>1943</v>
      </c>
    </row>
    <row r="12359" spans="1:5" hidden="1" x14ac:dyDescent="0.25">
      <c r="A12359">
        <v>893</v>
      </c>
      <c r="B12359" t="s">
        <v>80</v>
      </c>
      <c r="C12359" t="s">
        <v>12754</v>
      </c>
      <c r="D12359">
        <v>0</v>
      </c>
      <c r="E12359">
        <v>1956</v>
      </c>
    </row>
    <row r="12360" spans="1:5" hidden="1" x14ac:dyDescent="0.25">
      <c r="A12360">
        <v>1383</v>
      </c>
      <c r="B12360" t="s">
        <v>569</v>
      </c>
      <c r="C12360" t="s">
        <v>12755</v>
      </c>
      <c r="D12360">
        <v>0</v>
      </c>
      <c r="E12360">
        <v>2010</v>
      </c>
    </row>
    <row r="12361" spans="1:5" hidden="1" x14ac:dyDescent="0.25">
      <c r="A12361">
        <v>1959</v>
      </c>
      <c r="B12361" t="s">
        <v>545</v>
      </c>
      <c r="C12361" t="s">
        <v>12756</v>
      </c>
      <c r="D12361">
        <v>0</v>
      </c>
      <c r="E12361">
        <v>2111</v>
      </c>
    </row>
    <row r="12362" spans="1:5" hidden="1" x14ac:dyDescent="0.25">
      <c r="A12362">
        <v>935</v>
      </c>
      <c r="B12362" t="s">
        <v>514</v>
      </c>
      <c r="C12362" t="s">
        <v>12757</v>
      </c>
      <c r="D12362">
        <v>0</v>
      </c>
      <c r="E12362">
        <v>2114</v>
      </c>
    </row>
    <row r="12363" spans="1:5" hidden="1" x14ac:dyDescent="0.25">
      <c r="A12363">
        <v>1526</v>
      </c>
      <c r="B12363" t="s">
        <v>399</v>
      </c>
      <c r="C12363" t="s">
        <v>12758</v>
      </c>
      <c r="D12363">
        <v>0</v>
      </c>
      <c r="E12363">
        <v>2133</v>
      </c>
    </row>
    <row r="12364" spans="1:5" hidden="1" x14ac:dyDescent="0.25">
      <c r="A12364">
        <v>41</v>
      </c>
      <c r="B12364" t="s">
        <v>4518</v>
      </c>
      <c r="C12364" t="s">
        <v>12759</v>
      </c>
      <c r="D12364">
        <v>0</v>
      </c>
      <c r="E12364">
        <v>2220</v>
      </c>
    </row>
    <row r="12365" spans="1:5" hidden="1" x14ac:dyDescent="0.25">
      <c r="A12365">
        <v>61</v>
      </c>
      <c r="B12365" t="s">
        <v>123</v>
      </c>
      <c r="C12365" t="s">
        <v>12760</v>
      </c>
      <c r="D12365">
        <v>0</v>
      </c>
      <c r="E12365">
        <v>2314</v>
      </c>
    </row>
    <row r="12366" spans="1:5" hidden="1" x14ac:dyDescent="0.25">
      <c r="A12366">
        <v>2141</v>
      </c>
      <c r="B12366" t="s">
        <v>328</v>
      </c>
      <c r="C12366" t="s">
        <v>12761</v>
      </c>
      <c r="D12366">
        <v>0</v>
      </c>
      <c r="E12366">
        <v>2453</v>
      </c>
    </row>
    <row r="12367" spans="1:5" hidden="1" x14ac:dyDescent="0.25">
      <c r="A12367">
        <v>2137</v>
      </c>
      <c r="B12367" t="s">
        <v>6695</v>
      </c>
      <c r="C12367" t="s">
        <v>12762</v>
      </c>
      <c r="D12367">
        <v>0</v>
      </c>
      <c r="E12367">
        <v>2669</v>
      </c>
    </row>
    <row r="12368" spans="1:5" hidden="1" x14ac:dyDescent="0.25">
      <c r="A12368">
        <v>513</v>
      </c>
      <c r="B12368" t="s">
        <v>61</v>
      </c>
      <c r="C12368" t="s">
        <v>12763</v>
      </c>
      <c r="D12368">
        <v>0</v>
      </c>
      <c r="E12368">
        <v>2878</v>
      </c>
    </row>
    <row r="12369" spans="1:5" hidden="1" x14ac:dyDescent="0.25">
      <c r="A12369">
        <v>500</v>
      </c>
      <c r="B12369" t="s">
        <v>278</v>
      </c>
      <c r="C12369" t="s">
        <v>12764</v>
      </c>
      <c r="D12369">
        <v>0</v>
      </c>
      <c r="E12369">
        <v>3319</v>
      </c>
    </row>
    <row r="12370" spans="1:5" hidden="1" x14ac:dyDescent="0.25">
      <c r="A12370">
        <v>258</v>
      </c>
      <c r="B12370" t="s">
        <v>380</v>
      </c>
      <c r="C12370" t="s">
        <v>12765</v>
      </c>
      <c r="D12370">
        <v>0</v>
      </c>
      <c r="E12370">
        <v>3568</v>
      </c>
    </row>
  </sheetData>
  <autoFilter ref="A1:E12370" xr:uid="{00000000-0009-0000-0000-000000000000}">
    <filterColumn colId="3">
      <filters>
        <filter val="1"/>
        <filter val="2"/>
        <filter val="3"/>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Hoja1</vt:lpstr>
      <vt:lpstr>Hoja1!labeling_dataset_02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Calizaya Milla</dc:creator>
  <cp:lastModifiedBy>jairsantos</cp:lastModifiedBy>
  <dcterms:created xsi:type="dcterms:W3CDTF">2023-11-28T20:35:51Z</dcterms:created>
  <dcterms:modified xsi:type="dcterms:W3CDTF">2023-12-02T18:23:56Z</dcterms:modified>
</cp:coreProperties>
</file>