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ro\OneDrive\Documentos\Excell\"/>
    </mc:Choice>
  </mc:AlternateContent>
  <xr:revisionPtr revIDLastSave="0" documentId="8_{62F61DF0-C182-47D7-966E-691EB0D25C1F}" xr6:coauthVersionLast="47" xr6:coauthVersionMax="47" xr10:uidLastSave="{00000000-0000-0000-0000-000000000000}"/>
  <bookViews>
    <workbookView xWindow="-120" yWindow="-120" windowWidth="20730" windowHeight="11040" xr2:uid="{84706D9D-224D-451C-B896-FF01CF8B3A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3" i="1"/>
  <c r="Z3" i="1" s="1"/>
  <c r="AA3" i="1" s="1"/>
  <c r="AB3" i="1" s="1"/>
  <c r="U6" i="1"/>
  <c r="T7" i="1"/>
  <c r="U10" i="1"/>
  <c r="T11" i="1"/>
  <c r="U14" i="1"/>
  <c r="T15" i="1"/>
  <c r="U18" i="1"/>
  <c r="T19" i="1"/>
  <c r="W4" i="1"/>
  <c r="T3" i="1"/>
  <c r="U3" i="1" s="1"/>
  <c r="V3" i="1" s="1"/>
  <c r="W3" i="1" s="1"/>
  <c r="P4" i="1"/>
  <c r="Q4" i="1"/>
  <c r="R4" i="1"/>
  <c r="P5" i="1"/>
  <c r="Q5" i="1"/>
  <c r="R5" i="1"/>
  <c r="P6" i="1"/>
  <c r="Q6" i="1"/>
  <c r="AA6" i="1" s="1"/>
  <c r="R6" i="1"/>
  <c r="P7" i="1"/>
  <c r="Q7" i="1"/>
  <c r="R7" i="1"/>
  <c r="P8" i="1"/>
  <c r="Q8" i="1"/>
  <c r="R8" i="1"/>
  <c r="P9" i="1"/>
  <c r="Q9" i="1"/>
  <c r="R9" i="1"/>
  <c r="P10" i="1"/>
  <c r="Q10" i="1"/>
  <c r="AA10" i="1" s="1"/>
  <c r="R10" i="1"/>
  <c r="AB10" i="1" s="1"/>
  <c r="P11" i="1"/>
  <c r="Q11" i="1"/>
  <c r="R11" i="1"/>
  <c r="P12" i="1"/>
  <c r="Q12" i="1"/>
  <c r="R12" i="1"/>
  <c r="P13" i="1"/>
  <c r="Q13" i="1"/>
  <c r="R13" i="1"/>
  <c r="P14" i="1"/>
  <c r="Q14" i="1"/>
  <c r="AA14" i="1" s="1"/>
  <c r="R14" i="1"/>
  <c r="AB14" i="1" s="1"/>
  <c r="P15" i="1"/>
  <c r="Q15" i="1"/>
  <c r="R15" i="1"/>
  <c r="P16" i="1"/>
  <c r="Q16" i="1"/>
  <c r="R16" i="1"/>
  <c r="P17" i="1"/>
  <c r="Q17" i="1"/>
  <c r="R17" i="1"/>
  <c r="P18" i="1"/>
  <c r="Q18" i="1"/>
  <c r="AA18" i="1" s="1"/>
  <c r="R18" i="1"/>
  <c r="AB18" i="1" s="1"/>
  <c r="P19" i="1"/>
  <c r="Q19" i="1"/>
  <c r="R19" i="1"/>
  <c r="P20" i="1"/>
  <c r="Q20" i="1"/>
  <c r="R20" i="1"/>
  <c r="O12" i="1"/>
  <c r="Y12" i="1" s="1"/>
  <c r="O19" i="1"/>
  <c r="Y19" i="1" s="1"/>
  <c r="O7" i="1"/>
  <c r="O20" i="1"/>
  <c r="O18" i="1"/>
  <c r="O17" i="1"/>
  <c r="Y17" i="1" s="1"/>
  <c r="O16" i="1"/>
  <c r="O15" i="1"/>
  <c r="O14" i="1"/>
  <c r="O13" i="1"/>
  <c r="Y13" i="1" s="1"/>
  <c r="O11" i="1"/>
  <c r="O10" i="1"/>
  <c r="O9" i="1"/>
  <c r="Y9" i="1" s="1"/>
  <c r="O8" i="1"/>
  <c r="Y8" i="1" s="1"/>
  <c r="O6" i="1"/>
  <c r="O5" i="1"/>
  <c r="O4" i="1"/>
  <c r="N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M4" i="1"/>
  <c r="O3" i="1"/>
  <c r="P3" i="1" s="1"/>
  <c r="Q3" i="1" s="1"/>
  <c r="R3" i="1" s="1"/>
  <c r="M20" i="1"/>
  <c r="W20" i="1" s="1"/>
  <c r="AB20" i="1" s="1"/>
  <c r="M19" i="1"/>
  <c r="W19" i="1" s="1"/>
  <c r="AB19" i="1" s="1"/>
  <c r="M18" i="1"/>
  <c r="W18" i="1" s="1"/>
  <c r="M17" i="1"/>
  <c r="W17" i="1" s="1"/>
  <c r="AB17" i="1" s="1"/>
  <c r="M16" i="1"/>
  <c r="W16" i="1" s="1"/>
  <c r="AB16" i="1" s="1"/>
  <c r="M15" i="1"/>
  <c r="W15" i="1" s="1"/>
  <c r="AB15" i="1" s="1"/>
  <c r="M14" i="1"/>
  <c r="W14" i="1" s="1"/>
  <c r="M13" i="1"/>
  <c r="W13" i="1" s="1"/>
  <c r="AB13" i="1" s="1"/>
  <c r="M12" i="1"/>
  <c r="W12" i="1" s="1"/>
  <c r="AB12" i="1" s="1"/>
  <c r="M11" i="1"/>
  <c r="W11" i="1" s="1"/>
  <c r="AB11" i="1" s="1"/>
  <c r="M10" i="1"/>
  <c r="W10" i="1" s="1"/>
  <c r="M9" i="1"/>
  <c r="W9" i="1" s="1"/>
  <c r="AB9" i="1" s="1"/>
  <c r="M8" i="1"/>
  <c r="W8" i="1" s="1"/>
  <c r="AB8" i="1" s="1"/>
  <c r="M7" i="1"/>
  <c r="W7" i="1" s="1"/>
  <c r="AB7" i="1" s="1"/>
  <c r="M6" i="1"/>
  <c r="W6" i="1" s="1"/>
  <c r="M5" i="1"/>
  <c r="W5" i="1" s="1"/>
  <c r="AB5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K17" i="1"/>
  <c r="U17" i="1" s="1"/>
  <c r="K16" i="1"/>
  <c r="U16" i="1" s="1"/>
  <c r="K15" i="1"/>
  <c r="U15" i="1" s="1"/>
  <c r="K14" i="1"/>
  <c r="K13" i="1"/>
  <c r="U13" i="1" s="1"/>
  <c r="K12" i="1"/>
  <c r="U12" i="1" s="1"/>
  <c r="K11" i="1"/>
  <c r="U11" i="1" s="1"/>
  <c r="K10" i="1"/>
  <c r="K9" i="1"/>
  <c r="U9" i="1" s="1"/>
  <c r="K8" i="1"/>
  <c r="U8" i="1" s="1"/>
  <c r="K7" i="1"/>
  <c r="U7" i="1" s="1"/>
  <c r="K6" i="1"/>
  <c r="K5" i="1"/>
  <c r="U5" i="1" s="1"/>
  <c r="K4" i="1"/>
  <c r="U4" i="1" s="1"/>
  <c r="J4" i="1"/>
  <c r="T4" i="1" s="1"/>
  <c r="J20" i="1"/>
  <c r="T20" i="1" s="1"/>
  <c r="J19" i="1"/>
  <c r="J18" i="1"/>
  <c r="T18" i="1" s="1"/>
  <c r="J17" i="1"/>
  <c r="T17" i="1" s="1"/>
  <c r="J16" i="1"/>
  <c r="T16" i="1" s="1"/>
  <c r="J15" i="1"/>
  <c r="J14" i="1"/>
  <c r="T14" i="1" s="1"/>
  <c r="J13" i="1"/>
  <c r="T13" i="1" s="1"/>
  <c r="J12" i="1"/>
  <c r="T12" i="1" s="1"/>
  <c r="J11" i="1"/>
  <c r="J10" i="1"/>
  <c r="T10" i="1" s="1"/>
  <c r="J9" i="1"/>
  <c r="T9" i="1" s="1"/>
  <c r="J8" i="1"/>
  <c r="T8" i="1" s="1"/>
  <c r="J7" i="1"/>
  <c r="J6" i="1"/>
  <c r="T6" i="1" s="1"/>
  <c r="J5" i="1"/>
  <c r="T5" i="1" s="1"/>
  <c r="I4" i="1"/>
  <c r="S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D25" i="1"/>
  <c r="D23" i="1"/>
  <c r="D24" i="1"/>
  <c r="D22" i="1"/>
  <c r="C24" i="1"/>
  <c r="C23" i="1"/>
  <c r="C22" i="1"/>
  <c r="AA17" i="1" l="1"/>
  <c r="AA13" i="1"/>
  <c r="AA9" i="1"/>
  <c r="R24" i="1"/>
  <c r="AA5" i="1"/>
  <c r="P23" i="1"/>
  <c r="Y15" i="1"/>
  <c r="Z6" i="1"/>
  <c r="O22" i="1"/>
  <c r="Z18" i="1"/>
  <c r="Z14" i="1"/>
  <c r="Z10" i="1"/>
  <c r="R23" i="1"/>
  <c r="Y11" i="1"/>
  <c r="Y7" i="1"/>
  <c r="Q23" i="1"/>
  <c r="U23" i="1"/>
  <c r="U25" i="1"/>
  <c r="U22" i="1"/>
  <c r="U24" i="1"/>
  <c r="X8" i="1"/>
  <c r="Z12" i="1"/>
  <c r="Z8" i="1"/>
  <c r="X15" i="1"/>
  <c r="X7" i="1"/>
  <c r="Y14" i="1"/>
  <c r="S22" i="1"/>
  <c r="S24" i="1"/>
  <c r="S23" i="1"/>
  <c r="S25" i="1"/>
  <c r="X18" i="1"/>
  <c r="X14" i="1"/>
  <c r="X10" i="1"/>
  <c r="X6" i="1"/>
  <c r="Y5" i="1"/>
  <c r="Y10" i="1"/>
  <c r="Y20" i="1"/>
  <c r="AA19" i="1"/>
  <c r="AA15" i="1"/>
  <c r="AA11" i="1"/>
  <c r="AA7" i="1"/>
  <c r="W22" i="1"/>
  <c r="X16" i="1"/>
  <c r="X12" i="1"/>
  <c r="X20" i="1"/>
  <c r="Z20" i="1"/>
  <c r="Z16" i="1"/>
  <c r="V22" i="1"/>
  <c r="V23" i="1"/>
  <c r="V25" i="1"/>
  <c r="V24" i="1"/>
  <c r="X19" i="1"/>
  <c r="X11" i="1"/>
  <c r="Y18" i="1"/>
  <c r="Z17" i="1"/>
  <c r="Z13" i="1"/>
  <c r="Z9" i="1"/>
  <c r="Z5" i="1"/>
  <c r="T25" i="1"/>
  <c r="T22" i="1"/>
  <c r="T24" i="1"/>
  <c r="T23" i="1"/>
  <c r="X17" i="1"/>
  <c r="X13" i="1"/>
  <c r="X9" i="1"/>
  <c r="X5" i="1"/>
  <c r="Y6" i="1"/>
  <c r="Y16" i="1"/>
  <c r="AA20" i="1"/>
  <c r="Z19" i="1"/>
  <c r="AA16" i="1"/>
  <c r="Z15" i="1"/>
  <c r="AA12" i="1"/>
  <c r="Z11" i="1"/>
  <c r="AA8" i="1"/>
  <c r="Z7" i="1"/>
  <c r="AA4" i="1"/>
  <c r="W25" i="1"/>
  <c r="O25" i="1"/>
  <c r="Q24" i="1"/>
  <c r="W23" i="1"/>
  <c r="O23" i="1"/>
  <c r="Q22" i="1"/>
  <c r="P25" i="1"/>
  <c r="R22" i="1"/>
  <c r="Z4" i="1"/>
  <c r="R25" i="1"/>
  <c r="P24" i="1"/>
  <c r="P22" i="1"/>
  <c r="AB6" i="1"/>
  <c r="AB4" i="1"/>
  <c r="Y4" i="1"/>
  <c r="Q25" i="1"/>
  <c r="W24" i="1"/>
  <c r="O24" i="1"/>
  <c r="X4" i="1"/>
  <c r="N25" i="1"/>
  <c r="N23" i="1"/>
  <c r="N22" i="1"/>
  <c r="N24" i="1"/>
  <c r="X23" i="1" l="1"/>
  <c r="X22" i="1"/>
  <c r="X24" i="1"/>
  <c r="X25" i="1"/>
  <c r="Y23" i="1"/>
  <c r="Y25" i="1"/>
  <c r="Y22" i="1"/>
  <c r="Y24" i="1"/>
  <c r="Z24" i="1"/>
  <c r="Z23" i="1"/>
  <c r="Z25" i="1"/>
  <c r="Z22" i="1"/>
  <c r="AB22" i="1"/>
  <c r="AB24" i="1"/>
  <c r="AB23" i="1"/>
  <c r="AB25" i="1"/>
  <c r="AA22" i="1"/>
  <c r="AA24" i="1"/>
  <c r="AA23" i="1"/>
  <c r="AA25" i="1"/>
</calcChain>
</file>

<file path=xl/sharedStrings.xml><?xml version="1.0" encoding="utf-8"?>
<sst xmlns="http://schemas.openxmlformats.org/spreadsheetml/2006/main" count="49" uniqueCount="47">
  <si>
    <t>Sobrenome</t>
  </si>
  <si>
    <t>Nome</t>
  </si>
  <si>
    <t>Pagamento</t>
  </si>
  <si>
    <t>Jairo</t>
  </si>
  <si>
    <t>Samuel</t>
  </si>
  <si>
    <t>Justino</t>
  </si>
  <si>
    <t>Bento</t>
  </si>
  <si>
    <t>Benedito</t>
  </si>
  <si>
    <t>David</t>
  </si>
  <si>
    <t>Cristiano</t>
  </si>
  <si>
    <t>Ronaldo</t>
  </si>
  <si>
    <t>Neymar</t>
  </si>
  <si>
    <t>Junior</t>
  </si>
  <si>
    <t>Sigfried</t>
  </si>
  <si>
    <t>Kircheis</t>
  </si>
  <si>
    <t>Lionel</t>
  </si>
  <si>
    <t>Messi</t>
  </si>
  <si>
    <t>Francisco</t>
  </si>
  <si>
    <t>Panda</t>
  </si>
  <si>
    <t>Daniel</t>
  </si>
  <si>
    <t>Park</t>
  </si>
  <si>
    <t>Roberto</t>
  </si>
  <si>
    <t>Carlos</t>
  </si>
  <si>
    <t>Vinicius</t>
  </si>
  <si>
    <t>Sasuke</t>
  </si>
  <si>
    <t>Uchiha</t>
  </si>
  <si>
    <t>Yang</t>
  </si>
  <si>
    <t>Wenli</t>
  </si>
  <si>
    <t>Fernando</t>
  </si>
  <si>
    <t>Torres</t>
  </si>
  <si>
    <t>Edward</t>
  </si>
  <si>
    <t>Eric</t>
  </si>
  <si>
    <t>Roy</t>
  </si>
  <si>
    <t>Mustang</t>
  </si>
  <si>
    <t>Clark</t>
  </si>
  <si>
    <t>Kent</t>
  </si>
  <si>
    <t>Salário por hora</t>
  </si>
  <si>
    <t>Total</t>
  </si>
  <si>
    <t>Máximo</t>
  </si>
  <si>
    <t>Mínimo</t>
  </si>
  <si>
    <t>Média</t>
  </si>
  <si>
    <t>Jairo Abiúd</t>
  </si>
  <si>
    <t>Payroll dos empregados</t>
  </si>
  <si>
    <t>Horas de trabalhos</t>
  </si>
  <si>
    <t>Horas Extras</t>
  </si>
  <si>
    <t>Bonus de hora extra</t>
  </si>
  <si>
    <t>Janeiro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</si>
</sst>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4" fontId="0" fillId="2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2BD4-056B-4BA6-A696-D094D65A9D20}">
  <sheetPr>
    <pageSetUpPr fitToPage="1"/>
  </sheetPr>
  <dimension ref="A1:AD25"/>
  <sheetViews>
    <sheetView tabSelected="1" topLeftCell="Q4" zoomScale="98" zoomScaleNormal="98" workbookViewId="0">
      <selection activeCell="AD22" sqref="AD22:AD25"/>
    </sheetView>
  </sheetViews>
  <sheetFormatPr defaultRowHeight="14.25" x14ac:dyDescent="0.2"/>
  <cols>
    <col min="1" max="1" width="12" customWidth="1"/>
    <col min="2" max="2" width="12.875" customWidth="1"/>
    <col min="3" max="3" width="16" customWidth="1"/>
    <col min="4" max="13" width="17.25" customWidth="1"/>
    <col min="14" max="18" width="11.875" customWidth="1"/>
    <col min="19" max="23" width="11.125" customWidth="1"/>
    <col min="24" max="24" width="12" customWidth="1"/>
    <col min="25" max="25" width="11.375" customWidth="1"/>
    <col min="26" max="26" width="11.875" customWidth="1"/>
    <col min="27" max="27" width="12.375" customWidth="1"/>
    <col min="28" max="28" width="13.625" customWidth="1"/>
    <col min="30" max="30" width="12.875" customWidth="1"/>
  </cols>
  <sheetData>
    <row r="1" spans="1:30" x14ac:dyDescent="0.2">
      <c r="A1" t="s">
        <v>42</v>
      </c>
      <c r="C1" t="s">
        <v>41</v>
      </c>
    </row>
    <row r="2" spans="1:30" x14ac:dyDescent="0.2">
      <c r="D2" t="s">
        <v>43</v>
      </c>
      <c r="I2" t="s">
        <v>44</v>
      </c>
      <c r="N2" t="s">
        <v>2</v>
      </c>
      <c r="S2" t="s">
        <v>45</v>
      </c>
      <c r="X2" t="s">
        <v>37</v>
      </c>
      <c r="AD2" t="s">
        <v>46</v>
      </c>
    </row>
    <row r="3" spans="1:30" x14ac:dyDescent="0.2">
      <c r="A3" t="s">
        <v>1</v>
      </c>
      <c r="B3" t="s">
        <v>0</v>
      </c>
      <c r="C3" t="s">
        <v>36</v>
      </c>
      <c r="D3" s="5">
        <v>45292</v>
      </c>
      <c r="E3" s="5">
        <f>D3+7</f>
        <v>45299</v>
      </c>
      <c r="F3" s="5">
        <f>E3+7</f>
        <v>45306</v>
      </c>
      <c r="G3" s="5">
        <f t="shared" ref="G3:H3" si="0">F3+7</f>
        <v>45313</v>
      </c>
      <c r="H3" s="5">
        <f t="shared" si="0"/>
        <v>45320</v>
      </c>
      <c r="I3" s="7">
        <v>45292</v>
      </c>
      <c r="J3" s="7">
        <f>I3+7</f>
        <v>45299</v>
      </c>
      <c r="K3" s="7">
        <f t="shared" ref="K3:M3" si="1">J3+7</f>
        <v>45306</v>
      </c>
      <c r="L3" s="7">
        <f t="shared" si="1"/>
        <v>45313</v>
      </c>
      <c r="M3" s="7">
        <f t="shared" si="1"/>
        <v>45320</v>
      </c>
      <c r="N3" s="9">
        <v>45292</v>
      </c>
      <c r="O3" s="9">
        <f>N3+7</f>
        <v>45299</v>
      </c>
      <c r="P3" s="9">
        <f t="shared" ref="P3:R3" si="2">O3+7</f>
        <v>45306</v>
      </c>
      <c r="Q3" s="9">
        <f t="shared" si="2"/>
        <v>45313</v>
      </c>
      <c r="R3" s="9">
        <f t="shared" si="2"/>
        <v>45320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4">
        <v>45292</v>
      </c>
      <c r="Y3" s="4">
        <f>X3+7</f>
        <v>45299</v>
      </c>
      <c r="Z3" s="4">
        <f t="shared" ref="Z3:AA3" si="4">Y3+7</f>
        <v>45306</v>
      </c>
      <c r="AA3" s="4">
        <f t="shared" si="4"/>
        <v>45313</v>
      </c>
      <c r="AB3" s="4">
        <f>AA3+7</f>
        <v>45320</v>
      </c>
    </row>
    <row r="4" spans="1:30" x14ac:dyDescent="0.2">
      <c r="A4" t="s">
        <v>3</v>
      </c>
      <c r="B4" t="s">
        <v>4</v>
      </c>
      <c r="C4" s="2">
        <v>15.9</v>
      </c>
      <c r="D4" s="6">
        <v>41</v>
      </c>
      <c r="E4" s="6">
        <v>41</v>
      </c>
      <c r="F4" s="6">
        <v>32</v>
      </c>
      <c r="G4" s="6">
        <v>48</v>
      </c>
      <c r="H4" s="6">
        <v>40</v>
      </c>
      <c r="I4" s="8">
        <f>IF(D4-40&gt;0,D4-40,0)</f>
        <v>1</v>
      </c>
      <c r="J4" s="8">
        <f>IF(E4-40&gt;0,E4-40,0)</f>
        <v>1</v>
      </c>
      <c r="K4" s="8">
        <f>IF(F4-40&gt;0,F4-40,0)</f>
        <v>0</v>
      </c>
      <c r="L4" s="8">
        <f>IF(G4-40&gt;0,G4-40,0)</f>
        <v>8</v>
      </c>
      <c r="M4" s="8">
        <f>IF(H4-40&gt;0,H4-40,0)</f>
        <v>0</v>
      </c>
      <c r="N4" s="10">
        <f>$C4*D4</f>
        <v>651.9</v>
      </c>
      <c r="O4" s="10">
        <f>$C4*E4</f>
        <v>651.9</v>
      </c>
      <c r="P4" s="10">
        <f t="shared" ref="P4:R19" si="5">$C4*F4</f>
        <v>508.8</v>
      </c>
      <c r="Q4" s="10">
        <f t="shared" si="5"/>
        <v>763.2</v>
      </c>
      <c r="R4" s="10">
        <f t="shared" si="5"/>
        <v>636</v>
      </c>
      <c r="S4" s="12">
        <f>0.5*$C4*I4</f>
        <v>7.95</v>
      </c>
      <c r="T4" s="12">
        <f t="shared" ref="T4:W4" si="6">0.5*$C4*J4</f>
        <v>7.95</v>
      </c>
      <c r="U4" s="12">
        <f t="shared" si="6"/>
        <v>0</v>
      </c>
      <c r="V4" s="12">
        <f t="shared" si="6"/>
        <v>63.6</v>
      </c>
      <c r="W4" s="12">
        <f t="shared" si="6"/>
        <v>0</v>
      </c>
      <c r="X4" s="13">
        <f>N4+S4</f>
        <v>659.85</v>
      </c>
      <c r="Y4" s="13">
        <f t="shared" ref="Y4:AB19" si="7">O4+T4</f>
        <v>659.85</v>
      </c>
      <c r="Z4" s="13">
        <f t="shared" si="7"/>
        <v>508.8</v>
      </c>
      <c r="AA4" s="13">
        <f t="shared" si="7"/>
        <v>826.80000000000007</v>
      </c>
      <c r="AB4" s="13">
        <f t="shared" si="7"/>
        <v>636</v>
      </c>
      <c r="AD4" s="1">
        <f>SUM(X4:AB4)</f>
        <v>3291.3</v>
      </c>
    </row>
    <row r="5" spans="1:30" x14ac:dyDescent="0.2">
      <c r="A5" t="s">
        <v>5</v>
      </c>
      <c r="B5" t="s">
        <v>6</v>
      </c>
      <c r="C5" s="2">
        <v>10</v>
      </c>
      <c r="D5" s="6">
        <v>42</v>
      </c>
      <c r="E5" s="6">
        <v>39</v>
      </c>
      <c r="F5" s="6">
        <v>37</v>
      </c>
      <c r="G5" s="6">
        <v>49</v>
      </c>
      <c r="H5" s="6">
        <v>50</v>
      </c>
      <c r="I5" s="8">
        <f>IF(D5-40&gt;0,D5-40,0)</f>
        <v>2</v>
      </c>
      <c r="J5" s="8">
        <f>IF(E5-40&gt;0,E5-40,0)</f>
        <v>0</v>
      </c>
      <c r="K5" s="8">
        <f>IF(F5-40&gt;0,F5-40,0)</f>
        <v>0</v>
      </c>
      <c r="L5" s="8">
        <f>IF(G5-40&gt;0,G5-40,0)</f>
        <v>9</v>
      </c>
      <c r="M5" s="8">
        <f>IF(H5-40&gt;0,H5-40,0)</f>
        <v>10</v>
      </c>
      <c r="N5" s="10">
        <f t="shared" ref="N5:O19" si="8">$C5*D5</f>
        <v>420</v>
      </c>
      <c r="O5" s="10">
        <f t="shared" si="8"/>
        <v>390</v>
      </c>
      <c r="P5" s="10">
        <f t="shared" si="5"/>
        <v>370</v>
      </c>
      <c r="Q5" s="10">
        <f t="shared" si="5"/>
        <v>490</v>
      </c>
      <c r="R5" s="10">
        <f t="shared" si="5"/>
        <v>500</v>
      </c>
      <c r="S5" s="12">
        <f t="shared" ref="S5:S20" si="9">0.5*$C5*I5</f>
        <v>10</v>
      </c>
      <c r="T5" s="12">
        <f t="shared" ref="T5:T20" si="10">0.5*$C5*J5</f>
        <v>0</v>
      </c>
      <c r="U5" s="12">
        <f t="shared" ref="U5:U20" si="11">0.5*$C5*K5</f>
        <v>0</v>
      </c>
      <c r="V5" s="12">
        <f t="shared" ref="V5:V20" si="12">0.5*$C5*L5</f>
        <v>45</v>
      </c>
      <c r="W5" s="12">
        <f t="shared" ref="W5:W20" si="13">0.5*$C5*M5</f>
        <v>50</v>
      </c>
      <c r="X5" s="13">
        <f t="shared" ref="X5:X20" si="14">N5+S5</f>
        <v>430</v>
      </c>
      <c r="Y5" s="13">
        <f t="shared" si="7"/>
        <v>390</v>
      </c>
      <c r="Z5" s="13">
        <f t="shared" si="7"/>
        <v>370</v>
      </c>
      <c r="AA5" s="13">
        <f t="shared" si="7"/>
        <v>535</v>
      </c>
      <c r="AB5" s="13">
        <f t="shared" si="7"/>
        <v>550</v>
      </c>
      <c r="AD5" s="1">
        <f t="shared" ref="AD5:AD20" si="15">SUM(X5:AB5)</f>
        <v>2275</v>
      </c>
    </row>
    <row r="6" spans="1:30" x14ac:dyDescent="0.2">
      <c r="A6" t="s">
        <v>7</v>
      </c>
      <c r="B6" t="s">
        <v>8</v>
      </c>
      <c r="C6" s="2">
        <v>22.1</v>
      </c>
      <c r="D6" s="6">
        <v>49</v>
      </c>
      <c r="E6" s="6">
        <v>43</v>
      </c>
      <c r="F6" s="6">
        <v>38</v>
      </c>
      <c r="G6" s="6">
        <v>43</v>
      </c>
      <c r="H6" s="6">
        <v>48</v>
      </c>
      <c r="I6" s="8">
        <f>IF(D6-40&gt;0,D6-40,0)</f>
        <v>9</v>
      </c>
      <c r="J6" s="8">
        <f>IF(E6-40&gt;0,E6-40,0)</f>
        <v>3</v>
      </c>
      <c r="K6" s="8">
        <f>IF(F6-40&gt;0,F6-40,0)</f>
        <v>0</v>
      </c>
      <c r="L6" s="8">
        <f>IF(G6-40&gt;0,G6-40,0)</f>
        <v>3</v>
      </c>
      <c r="M6" s="8">
        <f>IF(H6-40&gt;0,H6-40,0)</f>
        <v>8</v>
      </c>
      <c r="N6" s="10">
        <f t="shared" si="8"/>
        <v>1082.9000000000001</v>
      </c>
      <c r="O6" s="10">
        <f t="shared" si="8"/>
        <v>950.30000000000007</v>
      </c>
      <c r="P6" s="10">
        <f t="shared" si="5"/>
        <v>839.80000000000007</v>
      </c>
      <c r="Q6" s="10">
        <f t="shared" si="5"/>
        <v>950.30000000000007</v>
      </c>
      <c r="R6" s="10">
        <f t="shared" si="5"/>
        <v>1060.8000000000002</v>
      </c>
      <c r="S6" s="12">
        <f t="shared" si="9"/>
        <v>99.45</v>
      </c>
      <c r="T6" s="12">
        <f t="shared" si="10"/>
        <v>33.150000000000006</v>
      </c>
      <c r="U6" s="12">
        <f t="shared" si="11"/>
        <v>0</v>
      </c>
      <c r="V6" s="12">
        <f t="shared" si="12"/>
        <v>33.150000000000006</v>
      </c>
      <c r="W6" s="12">
        <f t="shared" si="13"/>
        <v>88.4</v>
      </c>
      <c r="X6" s="13">
        <f t="shared" si="14"/>
        <v>1182.3500000000001</v>
      </c>
      <c r="Y6" s="13">
        <f t="shared" si="7"/>
        <v>983.45</v>
      </c>
      <c r="Z6" s="13">
        <f t="shared" si="7"/>
        <v>839.80000000000007</v>
      </c>
      <c r="AA6" s="13">
        <f t="shared" si="7"/>
        <v>983.45</v>
      </c>
      <c r="AB6" s="13">
        <f t="shared" si="7"/>
        <v>1149.2000000000003</v>
      </c>
      <c r="AD6" s="1">
        <f t="shared" si="15"/>
        <v>5138.25</v>
      </c>
    </row>
    <row r="7" spans="1:30" x14ac:dyDescent="0.2">
      <c r="A7" t="s">
        <v>9</v>
      </c>
      <c r="B7" t="s">
        <v>10</v>
      </c>
      <c r="C7" s="2">
        <v>19.100000000000001</v>
      </c>
      <c r="D7" s="6">
        <v>41</v>
      </c>
      <c r="E7" s="6">
        <v>40</v>
      </c>
      <c r="F7" s="6">
        <v>40</v>
      </c>
      <c r="G7" s="6">
        <v>38</v>
      </c>
      <c r="H7" s="6">
        <v>41</v>
      </c>
      <c r="I7" s="8">
        <f>IF(D7-40&gt;0,D7-40,0)</f>
        <v>1</v>
      </c>
      <c r="J7" s="8">
        <f>IF(E7-40&gt;0,E7-40,0)</f>
        <v>0</v>
      </c>
      <c r="K7" s="8">
        <f>IF(F7-40&gt;0,F7-40,0)</f>
        <v>0</v>
      </c>
      <c r="L7" s="8">
        <f>IF(G7-40&gt;0,G7-40,0)</f>
        <v>0</v>
      </c>
      <c r="M7" s="8">
        <f>IF(H7-40&gt;0,H7-40,0)</f>
        <v>1</v>
      </c>
      <c r="N7" s="10">
        <f t="shared" si="8"/>
        <v>783.1</v>
      </c>
      <c r="O7" s="10">
        <f>$C7*E7</f>
        <v>764</v>
      </c>
      <c r="P7" s="10">
        <f t="shared" si="5"/>
        <v>764</v>
      </c>
      <c r="Q7" s="10">
        <f t="shared" si="5"/>
        <v>725.80000000000007</v>
      </c>
      <c r="R7" s="10">
        <f t="shared" si="5"/>
        <v>783.1</v>
      </c>
      <c r="S7" s="12">
        <f t="shared" si="9"/>
        <v>9.5500000000000007</v>
      </c>
      <c r="T7" s="12">
        <f t="shared" si="10"/>
        <v>0</v>
      </c>
      <c r="U7" s="12">
        <f t="shared" si="11"/>
        <v>0</v>
      </c>
      <c r="V7" s="12">
        <f t="shared" si="12"/>
        <v>0</v>
      </c>
      <c r="W7" s="12">
        <f t="shared" si="13"/>
        <v>9.5500000000000007</v>
      </c>
      <c r="X7" s="13">
        <f t="shared" si="14"/>
        <v>792.65</v>
      </c>
      <c r="Y7" s="13">
        <f t="shared" si="7"/>
        <v>764</v>
      </c>
      <c r="Z7" s="13">
        <f t="shared" si="7"/>
        <v>764</v>
      </c>
      <c r="AA7" s="13">
        <f t="shared" si="7"/>
        <v>725.80000000000007</v>
      </c>
      <c r="AB7" s="13">
        <f t="shared" si="7"/>
        <v>792.65</v>
      </c>
      <c r="AD7" s="1">
        <f t="shared" si="15"/>
        <v>3839.1000000000004</v>
      </c>
    </row>
    <row r="8" spans="1:30" x14ac:dyDescent="0.2">
      <c r="A8" t="s">
        <v>11</v>
      </c>
      <c r="B8" t="s">
        <v>12</v>
      </c>
      <c r="C8" s="2">
        <v>6.9</v>
      </c>
      <c r="D8" s="6">
        <v>39</v>
      </c>
      <c r="E8" s="6">
        <v>43</v>
      </c>
      <c r="F8" s="6">
        <v>43</v>
      </c>
      <c r="G8" s="6">
        <v>40</v>
      </c>
      <c r="H8" s="6">
        <v>40</v>
      </c>
      <c r="I8" s="8">
        <f>IF(D8-40&gt;0,D8-40,0)</f>
        <v>0</v>
      </c>
      <c r="J8" s="8">
        <f>IF(E8-40&gt;0,E8-40,0)</f>
        <v>3</v>
      </c>
      <c r="K8" s="8">
        <f>IF(F8-40&gt;0,F8-40,0)</f>
        <v>3</v>
      </c>
      <c r="L8" s="8">
        <f>IF(G8-40&gt;0,G8-40,0)</f>
        <v>0</v>
      </c>
      <c r="M8" s="8">
        <f>IF(H8-40&gt;0,H8-40,0)</f>
        <v>0</v>
      </c>
      <c r="N8" s="10">
        <f t="shared" si="8"/>
        <v>269.10000000000002</v>
      </c>
      <c r="O8" s="10">
        <f t="shared" si="8"/>
        <v>296.7</v>
      </c>
      <c r="P8" s="10">
        <f t="shared" si="5"/>
        <v>296.7</v>
      </c>
      <c r="Q8" s="10">
        <f t="shared" si="5"/>
        <v>276</v>
      </c>
      <c r="R8" s="10">
        <f t="shared" si="5"/>
        <v>276</v>
      </c>
      <c r="S8" s="12">
        <f t="shared" si="9"/>
        <v>0</v>
      </c>
      <c r="T8" s="12">
        <f t="shared" si="10"/>
        <v>10.350000000000001</v>
      </c>
      <c r="U8" s="12">
        <f t="shared" si="11"/>
        <v>10.350000000000001</v>
      </c>
      <c r="V8" s="12">
        <f t="shared" si="12"/>
        <v>0</v>
      </c>
      <c r="W8" s="12">
        <f t="shared" si="13"/>
        <v>0</v>
      </c>
      <c r="X8" s="13">
        <f t="shared" si="14"/>
        <v>269.10000000000002</v>
      </c>
      <c r="Y8" s="13">
        <f t="shared" si="7"/>
        <v>307.05</v>
      </c>
      <c r="Z8" s="13">
        <f t="shared" si="7"/>
        <v>307.05</v>
      </c>
      <c r="AA8" s="13">
        <f t="shared" si="7"/>
        <v>276</v>
      </c>
      <c r="AB8" s="13">
        <f t="shared" si="7"/>
        <v>276</v>
      </c>
      <c r="AD8" s="1">
        <f t="shared" si="15"/>
        <v>1435.2</v>
      </c>
    </row>
    <row r="9" spans="1:30" x14ac:dyDescent="0.2">
      <c r="A9" t="s">
        <v>13</v>
      </c>
      <c r="B9" t="s">
        <v>14</v>
      </c>
      <c r="C9" s="2">
        <v>14.2</v>
      </c>
      <c r="D9" s="6">
        <v>44</v>
      </c>
      <c r="E9" s="6">
        <v>45</v>
      </c>
      <c r="F9" s="6">
        <v>43</v>
      </c>
      <c r="G9" s="6">
        <v>50</v>
      </c>
      <c r="H9" s="6">
        <v>54</v>
      </c>
      <c r="I9" s="8">
        <f>IF(D9-40&gt;0,D9-40,0)</f>
        <v>4</v>
      </c>
      <c r="J9" s="8">
        <f>IF(E9-40&gt;0,E9-40,0)</f>
        <v>5</v>
      </c>
      <c r="K9" s="8">
        <f>IF(F9-40&gt;0,F9-40,0)</f>
        <v>3</v>
      </c>
      <c r="L9" s="8">
        <f>IF(G9-40&gt;0,G9-40,0)</f>
        <v>10</v>
      </c>
      <c r="M9" s="8">
        <f>IF(H9-40&gt;0,H9-40,0)</f>
        <v>14</v>
      </c>
      <c r="N9" s="10">
        <f t="shared" si="8"/>
        <v>624.79999999999995</v>
      </c>
      <c r="O9" s="10">
        <f t="shared" si="8"/>
        <v>639</v>
      </c>
      <c r="P9" s="10">
        <f t="shared" si="5"/>
        <v>610.6</v>
      </c>
      <c r="Q9" s="10">
        <f t="shared" si="5"/>
        <v>710</v>
      </c>
      <c r="R9" s="10">
        <f t="shared" si="5"/>
        <v>766.8</v>
      </c>
      <c r="S9" s="12">
        <f t="shared" si="9"/>
        <v>28.4</v>
      </c>
      <c r="T9" s="12">
        <f t="shared" si="10"/>
        <v>35.5</v>
      </c>
      <c r="U9" s="12">
        <f t="shared" si="11"/>
        <v>21.299999999999997</v>
      </c>
      <c r="V9" s="12">
        <f t="shared" si="12"/>
        <v>71</v>
      </c>
      <c r="W9" s="12">
        <f t="shared" si="13"/>
        <v>99.399999999999991</v>
      </c>
      <c r="X9" s="13">
        <f t="shared" si="14"/>
        <v>653.19999999999993</v>
      </c>
      <c r="Y9" s="13">
        <f t="shared" si="7"/>
        <v>674.5</v>
      </c>
      <c r="Z9" s="13">
        <f t="shared" si="7"/>
        <v>631.9</v>
      </c>
      <c r="AA9" s="13">
        <f t="shared" si="7"/>
        <v>781</v>
      </c>
      <c r="AB9" s="13">
        <f t="shared" si="7"/>
        <v>866.19999999999993</v>
      </c>
      <c r="AD9" s="1">
        <f t="shared" si="15"/>
        <v>3606.7999999999997</v>
      </c>
    </row>
    <row r="10" spans="1:30" x14ac:dyDescent="0.2">
      <c r="A10" t="s">
        <v>15</v>
      </c>
      <c r="B10" t="s">
        <v>16</v>
      </c>
      <c r="C10" s="2">
        <v>18</v>
      </c>
      <c r="D10" s="6">
        <v>55</v>
      </c>
      <c r="E10" s="6">
        <v>39</v>
      </c>
      <c r="F10" s="6">
        <v>39</v>
      </c>
      <c r="G10" s="6">
        <v>48</v>
      </c>
      <c r="H10" s="6">
        <v>40</v>
      </c>
      <c r="I10" s="8">
        <f>IF(D10-40&gt;0,D10-40,0)</f>
        <v>15</v>
      </c>
      <c r="J10" s="8">
        <f>IF(E10-40&gt;0,E10-40,0)</f>
        <v>0</v>
      </c>
      <c r="K10" s="8">
        <f>IF(F10-40&gt;0,F10-40,0)</f>
        <v>0</v>
      </c>
      <c r="L10" s="8">
        <f>IF(G10-40&gt;0,G10-40,0)</f>
        <v>8</v>
      </c>
      <c r="M10" s="8">
        <f>IF(H10-40&gt;0,H10-40,0)</f>
        <v>0</v>
      </c>
      <c r="N10" s="10">
        <f t="shared" si="8"/>
        <v>990</v>
      </c>
      <c r="O10" s="10">
        <f t="shared" si="8"/>
        <v>702</v>
      </c>
      <c r="P10" s="10">
        <f t="shared" si="5"/>
        <v>702</v>
      </c>
      <c r="Q10" s="10">
        <f t="shared" si="5"/>
        <v>864</v>
      </c>
      <c r="R10" s="10">
        <f t="shared" si="5"/>
        <v>720</v>
      </c>
      <c r="S10" s="12">
        <f t="shared" si="9"/>
        <v>135</v>
      </c>
      <c r="T10" s="12">
        <f t="shared" si="10"/>
        <v>0</v>
      </c>
      <c r="U10" s="12">
        <f t="shared" si="11"/>
        <v>0</v>
      </c>
      <c r="V10" s="12">
        <f t="shared" si="12"/>
        <v>72</v>
      </c>
      <c r="W10" s="12">
        <f t="shared" si="13"/>
        <v>0</v>
      </c>
      <c r="X10" s="13">
        <f t="shared" si="14"/>
        <v>1125</v>
      </c>
      <c r="Y10" s="13">
        <f t="shared" si="7"/>
        <v>702</v>
      </c>
      <c r="Z10" s="13">
        <f t="shared" si="7"/>
        <v>702</v>
      </c>
      <c r="AA10" s="13">
        <f t="shared" si="7"/>
        <v>936</v>
      </c>
      <c r="AB10" s="13">
        <f t="shared" si="7"/>
        <v>720</v>
      </c>
      <c r="AD10" s="1">
        <f t="shared" si="15"/>
        <v>4185</v>
      </c>
    </row>
    <row r="11" spans="1:30" x14ac:dyDescent="0.2">
      <c r="A11" t="s">
        <v>34</v>
      </c>
      <c r="B11" t="s">
        <v>35</v>
      </c>
      <c r="C11" s="2">
        <v>17.5</v>
      </c>
      <c r="D11" s="6">
        <v>33</v>
      </c>
      <c r="E11" s="6">
        <v>50</v>
      </c>
      <c r="F11" s="6">
        <v>40</v>
      </c>
      <c r="G11" s="6">
        <v>47</v>
      </c>
      <c r="H11" s="6">
        <v>54</v>
      </c>
      <c r="I11" s="8">
        <f>IF(D11-40&gt;0,D11-40,0)</f>
        <v>0</v>
      </c>
      <c r="J11" s="8">
        <f>IF(E11-40&gt;0,E11-40,0)</f>
        <v>10</v>
      </c>
      <c r="K11" s="8">
        <f>IF(F11-40&gt;0,F11-40,0)</f>
        <v>0</v>
      </c>
      <c r="L11" s="8">
        <f>IF(G11-40&gt;0,G11-40,0)</f>
        <v>7</v>
      </c>
      <c r="M11" s="8">
        <f>IF(H11-40&gt;0,H11-40,0)</f>
        <v>14</v>
      </c>
      <c r="N11" s="10">
        <f t="shared" si="8"/>
        <v>577.5</v>
      </c>
      <c r="O11" s="10">
        <f t="shared" si="8"/>
        <v>875</v>
      </c>
      <c r="P11" s="10">
        <f t="shared" si="5"/>
        <v>700</v>
      </c>
      <c r="Q11" s="10">
        <f t="shared" si="5"/>
        <v>822.5</v>
      </c>
      <c r="R11" s="10">
        <f t="shared" si="5"/>
        <v>945</v>
      </c>
      <c r="S11" s="12">
        <f t="shared" si="9"/>
        <v>0</v>
      </c>
      <c r="T11" s="12">
        <f t="shared" si="10"/>
        <v>87.5</v>
      </c>
      <c r="U11" s="12">
        <f t="shared" si="11"/>
        <v>0</v>
      </c>
      <c r="V11" s="12">
        <f t="shared" si="12"/>
        <v>61.25</v>
      </c>
      <c r="W11" s="12">
        <f t="shared" si="13"/>
        <v>122.5</v>
      </c>
      <c r="X11" s="13">
        <f t="shared" si="14"/>
        <v>577.5</v>
      </c>
      <c r="Y11" s="13">
        <f t="shared" si="7"/>
        <v>962.5</v>
      </c>
      <c r="Z11" s="13">
        <f t="shared" si="7"/>
        <v>700</v>
      </c>
      <c r="AA11" s="13">
        <f t="shared" si="7"/>
        <v>883.75</v>
      </c>
      <c r="AB11" s="13">
        <f t="shared" si="7"/>
        <v>1067.5</v>
      </c>
      <c r="AD11" s="1">
        <f t="shared" si="15"/>
        <v>4191.25</v>
      </c>
    </row>
    <row r="12" spans="1:30" x14ac:dyDescent="0.2">
      <c r="A12" t="s">
        <v>32</v>
      </c>
      <c r="B12" t="s">
        <v>33</v>
      </c>
      <c r="C12" s="2">
        <v>14.7</v>
      </c>
      <c r="D12" s="6">
        <v>29</v>
      </c>
      <c r="E12" s="6">
        <v>40</v>
      </c>
      <c r="F12" s="6">
        <v>40</v>
      </c>
      <c r="G12" s="6">
        <v>45</v>
      </c>
      <c r="H12" s="6">
        <v>67</v>
      </c>
      <c r="I12" s="8">
        <f>IF(D12-40&gt;0,D12-40,0)</f>
        <v>0</v>
      </c>
      <c r="J12" s="8">
        <f>IF(E12-40&gt;0,E12-40,0)</f>
        <v>0</v>
      </c>
      <c r="K12" s="8">
        <f>IF(F12-40&gt;0,F12-40,0)</f>
        <v>0</v>
      </c>
      <c r="L12" s="8">
        <f>IF(G12-40&gt;0,G12-40,0)</f>
        <v>5</v>
      </c>
      <c r="M12" s="8">
        <f>IF(H12-40&gt;0,H12-40,0)</f>
        <v>27</v>
      </c>
      <c r="N12" s="10">
        <f t="shared" si="8"/>
        <v>426.29999999999995</v>
      </c>
      <c r="O12" s="10">
        <f>$C12*E12</f>
        <v>588</v>
      </c>
      <c r="P12" s="10">
        <f t="shared" si="5"/>
        <v>588</v>
      </c>
      <c r="Q12" s="10">
        <f t="shared" si="5"/>
        <v>661.5</v>
      </c>
      <c r="R12" s="10">
        <f t="shared" si="5"/>
        <v>984.9</v>
      </c>
      <c r="S12" s="12">
        <f t="shared" si="9"/>
        <v>0</v>
      </c>
      <c r="T12" s="12">
        <f t="shared" si="10"/>
        <v>0</v>
      </c>
      <c r="U12" s="12">
        <f t="shared" si="11"/>
        <v>0</v>
      </c>
      <c r="V12" s="12">
        <f t="shared" si="12"/>
        <v>36.75</v>
      </c>
      <c r="W12" s="12">
        <f t="shared" si="13"/>
        <v>198.45</v>
      </c>
      <c r="X12" s="13">
        <f t="shared" si="14"/>
        <v>426.29999999999995</v>
      </c>
      <c r="Y12" s="13">
        <f t="shared" si="7"/>
        <v>588</v>
      </c>
      <c r="Z12" s="13">
        <f t="shared" si="7"/>
        <v>588</v>
      </c>
      <c r="AA12" s="13">
        <f t="shared" si="7"/>
        <v>698.25</v>
      </c>
      <c r="AB12" s="13">
        <f t="shared" si="7"/>
        <v>1183.3499999999999</v>
      </c>
      <c r="AD12" s="1">
        <f t="shared" si="15"/>
        <v>3483.9</v>
      </c>
    </row>
    <row r="13" spans="1:30" x14ac:dyDescent="0.2">
      <c r="A13" t="s">
        <v>19</v>
      </c>
      <c r="B13" t="s">
        <v>20</v>
      </c>
      <c r="C13" s="2">
        <v>13.9</v>
      </c>
      <c r="D13" s="6">
        <v>40</v>
      </c>
      <c r="E13" s="6">
        <v>40</v>
      </c>
      <c r="F13" s="6">
        <v>54</v>
      </c>
      <c r="G13" s="6">
        <v>40</v>
      </c>
      <c r="H13" s="6">
        <v>54</v>
      </c>
      <c r="I13" s="8">
        <f>IF(D13-40&gt;0,D13-40,0)</f>
        <v>0</v>
      </c>
      <c r="J13" s="8">
        <f>IF(E13-40&gt;0,E13-40,0)</f>
        <v>0</v>
      </c>
      <c r="K13" s="8">
        <f>IF(F13-40&gt;0,F13-40,0)</f>
        <v>14</v>
      </c>
      <c r="L13" s="8">
        <f>IF(G13-40&gt;0,G13-40,0)</f>
        <v>0</v>
      </c>
      <c r="M13" s="8">
        <f>IF(H13-40&gt;0,H13-40,0)</f>
        <v>14</v>
      </c>
      <c r="N13" s="10">
        <f t="shared" si="8"/>
        <v>556</v>
      </c>
      <c r="O13" s="10">
        <f t="shared" si="8"/>
        <v>556</v>
      </c>
      <c r="P13" s="10">
        <f t="shared" si="5"/>
        <v>750.6</v>
      </c>
      <c r="Q13" s="10">
        <f t="shared" si="5"/>
        <v>556</v>
      </c>
      <c r="R13" s="10">
        <f t="shared" si="5"/>
        <v>750.6</v>
      </c>
      <c r="S13" s="12">
        <f t="shared" si="9"/>
        <v>0</v>
      </c>
      <c r="T13" s="12">
        <f t="shared" si="10"/>
        <v>0</v>
      </c>
      <c r="U13" s="12">
        <f t="shared" si="11"/>
        <v>97.3</v>
      </c>
      <c r="V13" s="12">
        <f t="shared" si="12"/>
        <v>0</v>
      </c>
      <c r="W13" s="12">
        <f t="shared" si="13"/>
        <v>97.3</v>
      </c>
      <c r="X13" s="13">
        <f t="shared" si="14"/>
        <v>556</v>
      </c>
      <c r="Y13" s="13">
        <f t="shared" si="7"/>
        <v>556</v>
      </c>
      <c r="Z13" s="13">
        <f t="shared" si="7"/>
        <v>847.9</v>
      </c>
      <c r="AA13" s="13">
        <f t="shared" si="7"/>
        <v>556</v>
      </c>
      <c r="AB13" s="13">
        <f t="shared" si="7"/>
        <v>847.9</v>
      </c>
      <c r="AD13" s="1">
        <f t="shared" si="15"/>
        <v>3363.8</v>
      </c>
    </row>
    <row r="14" spans="1:30" x14ac:dyDescent="0.2">
      <c r="A14" t="s">
        <v>17</v>
      </c>
      <c r="B14" t="s">
        <v>18</v>
      </c>
      <c r="C14" s="2">
        <v>11.2</v>
      </c>
      <c r="D14" s="6">
        <v>40</v>
      </c>
      <c r="E14" s="6">
        <v>49</v>
      </c>
      <c r="F14" s="6">
        <v>50</v>
      </c>
      <c r="G14" s="6">
        <v>40</v>
      </c>
      <c r="H14" s="6">
        <v>40</v>
      </c>
      <c r="I14" s="8">
        <f>IF(D14-40&gt;0,D14-40,0)</f>
        <v>0</v>
      </c>
      <c r="J14" s="8">
        <f>IF(E14-40&gt;0,E14-40,0)</f>
        <v>9</v>
      </c>
      <c r="K14" s="8">
        <f>IF(F14-40&gt;0,F14-40,0)</f>
        <v>10</v>
      </c>
      <c r="L14" s="8">
        <f>IF(G14-40&gt;0,G14-40,0)</f>
        <v>0</v>
      </c>
      <c r="M14" s="8">
        <f>IF(H14-40&gt;0,H14-40,0)</f>
        <v>0</v>
      </c>
      <c r="N14" s="10">
        <f t="shared" si="8"/>
        <v>448</v>
      </c>
      <c r="O14" s="10">
        <f t="shared" si="8"/>
        <v>548.79999999999995</v>
      </c>
      <c r="P14" s="10">
        <f t="shared" si="5"/>
        <v>560</v>
      </c>
      <c r="Q14" s="10">
        <f t="shared" si="5"/>
        <v>448</v>
      </c>
      <c r="R14" s="10">
        <f t="shared" si="5"/>
        <v>448</v>
      </c>
      <c r="S14" s="12">
        <f t="shared" si="9"/>
        <v>0</v>
      </c>
      <c r="T14" s="12">
        <f t="shared" si="10"/>
        <v>50.4</v>
      </c>
      <c r="U14" s="12">
        <f t="shared" si="11"/>
        <v>56</v>
      </c>
      <c r="V14" s="12">
        <f t="shared" si="12"/>
        <v>0</v>
      </c>
      <c r="W14" s="12">
        <f t="shared" si="13"/>
        <v>0</v>
      </c>
      <c r="X14" s="13">
        <f t="shared" si="14"/>
        <v>448</v>
      </c>
      <c r="Y14" s="13">
        <f t="shared" si="7"/>
        <v>599.19999999999993</v>
      </c>
      <c r="Z14" s="13">
        <f t="shared" si="7"/>
        <v>616</v>
      </c>
      <c r="AA14" s="13">
        <f t="shared" si="7"/>
        <v>448</v>
      </c>
      <c r="AB14" s="13">
        <f t="shared" si="7"/>
        <v>448</v>
      </c>
      <c r="AD14" s="1">
        <f t="shared" si="15"/>
        <v>2559.1999999999998</v>
      </c>
    </row>
    <row r="15" spans="1:30" x14ac:dyDescent="0.2">
      <c r="A15" t="s">
        <v>21</v>
      </c>
      <c r="B15" t="s">
        <v>22</v>
      </c>
      <c r="C15" s="2">
        <v>10.1</v>
      </c>
      <c r="D15" s="6">
        <v>40</v>
      </c>
      <c r="E15" s="6">
        <v>40</v>
      </c>
      <c r="F15" s="6">
        <v>48</v>
      </c>
      <c r="G15" s="6">
        <v>39</v>
      </c>
      <c r="H15" s="6">
        <v>50</v>
      </c>
      <c r="I15" s="8">
        <f>IF(D15-40&gt;0,D15-40,0)</f>
        <v>0</v>
      </c>
      <c r="J15" s="8">
        <f>IF(E15-40&gt;0,E15-40,0)</f>
        <v>0</v>
      </c>
      <c r="K15" s="8">
        <f>IF(F15-40&gt;0,F15-40,0)</f>
        <v>8</v>
      </c>
      <c r="L15" s="8">
        <f>IF(G15-40&gt;0,G15-40,0)</f>
        <v>0</v>
      </c>
      <c r="M15" s="8">
        <f>IF(H15-40&gt;0,H15-40,0)</f>
        <v>10</v>
      </c>
      <c r="N15" s="10">
        <f t="shared" si="8"/>
        <v>404</v>
      </c>
      <c r="O15" s="10">
        <f t="shared" si="8"/>
        <v>404</v>
      </c>
      <c r="P15" s="10">
        <f t="shared" si="5"/>
        <v>484.79999999999995</v>
      </c>
      <c r="Q15" s="10">
        <f t="shared" si="5"/>
        <v>393.9</v>
      </c>
      <c r="R15" s="10">
        <f t="shared" si="5"/>
        <v>505</v>
      </c>
      <c r="S15" s="12">
        <f t="shared" si="9"/>
        <v>0</v>
      </c>
      <c r="T15" s="12">
        <f t="shared" si="10"/>
        <v>0</v>
      </c>
      <c r="U15" s="12">
        <f t="shared" si="11"/>
        <v>40.4</v>
      </c>
      <c r="V15" s="12">
        <f t="shared" si="12"/>
        <v>0</v>
      </c>
      <c r="W15" s="12">
        <f t="shared" si="13"/>
        <v>50.5</v>
      </c>
      <c r="X15" s="13">
        <f t="shared" si="14"/>
        <v>404</v>
      </c>
      <c r="Y15" s="13">
        <f t="shared" si="7"/>
        <v>404</v>
      </c>
      <c r="Z15" s="13">
        <f t="shared" si="7"/>
        <v>525.19999999999993</v>
      </c>
      <c r="AA15" s="13">
        <f t="shared" si="7"/>
        <v>393.9</v>
      </c>
      <c r="AB15" s="13">
        <f t="shared" si="7"/>
        <v>555.5</v>
      </c>
      <c r="AD15" s="1">
        <f t="shared" si="15"/>
        <v>2282.6</v>
      </c>
    </row>
    <row r="16" spans="1:30" x14ac:dyDescent="0.2">
      <c r="A16" t="s">
        <v>23</v>
      </c>
      <c r="B16" t="s">
        <v>12</v>
      </c>
      <c r="C16" s="2">
        <v>9</v>
      </c>
      <c r="D16" s="6">
        <v>42</v>
      </c>
      <c r="E16" s="6">
        <v>40</v>
      </c>
      <c r="F16" s="6">
        <v>46</v>
      </c>
      <c r="G16" s="6">
        <v>59</v>
      </c>
      <c r="H16" s="6">
        <v>45</v>
      </c>
      <c r="I16" s="8">
        <f>IF(D16-40&gt;0,D16-40,0)</f>
        <v>2</v>
      </c>
      <c r="J16" s="8">
        <f>IF(E16-40&gt;0,E16-40,0)</f>
        <v>0</v>
      </c>
      <c r="K16" s="8">
        <f>IF(F16-40&gt;0,F16-40,0)</f>
        <v>6</v>
      </c>
      <c r="L16" s="8">
        <f>IF(G16-40&gt;0,G16-40,0)</f>
        <v>19</v>
      </c>
      <c r="M16" s="8">
        <f>IF(H16-40&gt;0,H16-40,0)</f>
        <v>5</v>
      </c>
      <c r="N16" s="10">
        <f t="shared" si="8"/>
        <v>378</v>
      </c>
      <c r="O16" s="10">
        <f t="shared" si="8"/>
        <v>360</v>
      </c>
      <c r="P16" s="10">
        <f t="shared" si="5"/>
        <v>414</v>
      </c>
      <c r="Q16" s="10">
        <f t="shared" si="5"/>
        <v>531</v>
      </c>
      <c r="R16" s="10">
        <f t="shared" si="5"/>
        <v>405</v>
      </c>
      <c r="S16" s="12">
        <f t="shared" si="9"/>
        <v>9</v>
      </c>
      <c r="T16" s="12">
        <f t="shared" si="10"/>
        <v>0</v>
      </c>
      <c r="U16" s="12">
        <f t="shared" si="11"/>
        <v>27</v>
      </c>
      <c r="V16" s="12">
        <f t="shared" si="12"/>
        <v>85.5</v>
      </c>
      <c r="W16" s="12">
        <f t="shared" si="13"/>
        <v>22.5</v>
      </c>
      <c r="X16" s="13">
        <f t="shared" si="14"/>
        <v>387</v>
      </c>
      <c r="Y16" s="13">
        <f t="shared" si="7"/>
        <v>360</v>
      </c>
      <c r="Z16" s="13">
        <f t="shared" si="7"/>
        <v>441</v>
      </c>
      <c r="AA16" s="13">
        <f t="shared" si="7"/>
        <v>616.5</v>
      </c>
      <c r="AB16" s="13">
        <f t="shared" si="7"/>
        <v>427.5</v>
      </c>
      <c r="AD16" s="1">
        <f t="shared" si="15"/>
        <v>2232</v>
      </c>
    </row>
    <row r="17" spans="1:30" x14ac:dyDescent="0.2">
      <c r="A17" t="s">
        <v>24</v>
      </c>
      <c r="B17" t="s">
        <v>25</v>
      </c>
      <c r="C17" s="2">
        <v>8.44</v>
      </c>
      <c r="D17" s="6">
        <v>40</v>
      </c>
      <c r="E17" s="6">
        <v>43</v>
      </c>
      <c r="F17" s="6">
        <v>38</v>
      </c>
      <c r="G17" s="6">
        <v>49</v>
      </c>
      <c r="H17" s="6">
        <v>39</v>
      </c>
      <c r="I17" s="8">
        <f>IF(D17-40&gt;0,D17-40,0)</f>
        <v>0</v>
      </c>
      <c r="J17" s="8">
        <f>IF(E17-40&gt;0,E17-40,0)</f>
        <v>3</v>
      </c>
      <c r="K17" s="8">
        <f>IF(F17-40&gt;0,F17-40,0)</f>
        <v>0</v>
      </c>
      <c r="L17" s="8">
        <f>IF(G17-40&gt;0,G17-40,0)</f>
        <v>9</v>
      </c>
      <c r="M17" s="8">
        <f>IF(H17-40&gt;0,H17-40,0)</f>
        <v>0</v>
      </c>
      <c r="N17" s="10">
        <f t="shared" si="8"/>
        <v>337.59999999999997</v>
      </c>
      <c r="O17" s="10">
        <f t="shared" si="8"/>
        <v>362.91999999999996</v>
      </c>
      <c r="P17" s="10">
        <f t="shared" si="5"/>
        <v>320.71999999999997</v>
      </c>
      <c r="Q17" s="10">
        <f t="shared" si="5"/>
        <v>413.56</v>
      </c>
      <c r="R17" s="10">
        <f t="shared" si="5"/>
        <v>329.15999999999997</v>
      </c>
      <c r="S17" s="12">
        <f t="shared" si="9"/>
        <v>0</v>
      </c>
      <c r="T17" s="12">
        <f t="shared" si="10"/>
        <v>12.66</v>
      </c>
      <c r="U17" s="12">
        <f t="shared" si="11"/>
        <v>0</v>
      </c>
      <c r="V17" s="12">
        <f t="shared" si="12"/>
        <v>37.979999999999997</v>
      </c>
      <c r="W17" s="12">
        <f t="shared" si="13"/>
        <v>0</v>
      </c>
      <c r="X17" s="13">
        <f t="shared" si="14"/>
        <v>337.59999999999997</v>
      </c>
      <c r="Y17" s="13">
        <f t="shared" si="7"/>
        <v>375.58</v>
      </c>
      <c r="Z17" s="13">
        <f t="shared" si="7"/>
        <v>320.71999999999997</v>
      </c>
      <c r="AA17" s="13">
        <f t="shared" si="7"/>
        <v>451.54</v>
      </c>
      <c r="AB17" s="13">
        <f t="shared" si="7"/>
        <v>329.15999999999997</v>
      </c>
      <c r="AD17" s="1">
        <f t="shared" si="15"/>
        <v>1814.6</v>
      </c>
    </row>
    <row r="18" spans="1:30" x14ac:dyDescent="0.2">
      <c r="A18" t="s">
        <v>26</v>
      </c>
      <c r="B18" t="s">
        <v>27</v>
      </c>
      <c r="C18" s="2">
        <v>14.2</v>
      </c>
      <c r="D18" s="6">
        <v>40</v>
      </c>
      <c r="E18" s="6">
        <v>54</v>
      </c>
      <c r="F18" s="6">
        <v>39</v>
      </c>
      <c r="G18" s="6">
        <v>43</v>
      </c>
      <c r="H18" s="6">
        <v>59</v>
      </c>
      <c r="I18" s="8">
        <f>IF(D18-40&gt;0,D18-40,0)</f>
        <v>0</v>
      </c>
      <c r="J18" s="8">
        <f>IF(E18-40&gt;0,E18-40,0)</f>
        <v>14</v>
      </c>
      <c r="K18" s="8">
        <f>IF(F18-40&gt;0,F18-40,0)</f>
        <v>0</v>
      </c>
      <c r="L18" s="8">
        <f>IF(G18-40&gt;0,G18-40,0)</f>
        <v>3</v>
      </c>
      <c r="M18" s="8">
        <f>IF(H18-40&gt;0,H18-40,0)</f>
        <v>19</v>
      </c>
      <c r="N18" s="10">
        <f t="shared" si="8"/>
        <v>568</v>
      </c>
      <c r="O18" s="10">
        <f t="shared" si="8"/>
        <v>766.8</v>
      </c>
      <c r="P18" s="10">
        <f t="shared" si="5"/>
        <v>553.79999999999995</v>
      </c>
      <c r="Q18" s="10">
        <f t="shared" si="5"/>
        <v>610.6</v>
      </c>
      <c r="R18" s="10">
        <f t="shared" si="5"/>
        <v>837.8</v>
      </c>
      <c r="S18" s="12">
        <f t="shared" si="9"/>
        <v>0</v>
      </c>
      <c r="T18" s="12">
        <f t="shared" si="10"/>
        <v>99.399999999999991</v>
      </c>
      <c r="U18" s="12">
        <f t="shared" si="11"/>
        <v>0</v>
      </c>
      <c r="V18" s="12">
        <f t="shared" si="12"/>
        <v>21.299999999999997</v>
      </c>
      <c r="W18" s="12">
        <f t="shared" si="13"/>
        <v>134.9</v>
      </c>
      <c r="X18" s="13">
        <f t="shared" si="14"/>
        <v>568</v>
      </c>
      <c r="Y18" s="13">
        <f t="shared" si="7"/>
        <v>866.19999999999993</v>
      </c>
      <c r="Z18" s="13">
        <f t="shared" si="7"/>
        <v>553.79999999999995</v>
      </c>
      <c r="AA18" s="13">
        <f t="shared" si="7"/>
        <v>631.9</v>
      </c>
      <c r="AB18" s="13">
        <f t="shared" si="7"/>
        <v>972.69999999999993</v>
      </c>
      <c r="AD18" s="1">
        <f t="shared" si="15"/>
        <v>3592.5999999999995</v>
      </c>
    </row>
    <row r="19" spans="1:30" x14ac:dyDescent="0.2">
      <c r="A19" t="s">
        <v>28</v>
      </c>
      <c r="B19" t="s">
        <v>29</v>
      </c>
      <c r="C19" s="2">
        <v>45</v>
      </c>
      <c r="D19" s="6">
        <v>41</v>
      </c>
      <c r="E19" s="6">
        <v>60</v>
      </c>
      <c r="F19" s="6">
        <v>60</v>
      </c>
      <c r="G19" s="6">
        <v>50</v>
      </c>
      <c r="H19" s="6">
        <v>54</v>
      </c>
      <c r="I19" s="8">
        <f>IF(D19-40&gt;0,D19-40,0)</f>
        <v>1</v>
      </c>
      <c r="J19" s="8">
        <f>IF(E19-40&gt;0,E19-40,0)</f>
        <v>20</v>
      </c>
      <c r="K19" s="8">
        <f>IF(F19-40&gt;0,F19-40,0)</f>
        <v>20</v>
      </c>
      <c r="L19" s="8">
        <f>IF(G19-40&gt;0,G19-40,0)</f>
        <v>10</v>
      </c>
      <c r="M19" s="8">
        <f>IF(H19-40&gt;0,H19-40,0)</f>
        <v>14</v>
      </c>
      <c r="N19" s="10">
        <f t="shared" si="8"/>
        <v>1845</v>
      </c>
      <c r="O19" s="10">
        <f>$C19*E19</f>
        <v>2700</v>
      </c>
      <c r="P19" s="10">
        <f t="shared" si="5"/>
        <v>2700</v>
      </c>
      <c r="Q19" s="10">
        <f t="shared" si="5"/>
        <v>2250</v>
      </c>
      <c r="R19" s="10">
        <f t="shared" si="5"/>
        <v>2430</v>
      </c>
      <c r="S19" s="12">
        <f t="shared" si="9"/>
        <v>22.5</v>
      </c>
      <c r="T19" s="12">
        <f t="shared" si="10"/>
        <v>450</v>
      </c>
      <c r="U19" s="12">
        <f t="shared" si="11"/>
        <v>450</v>
      </c>
      <c r="V19" s="12">
        <f t="shared" si="12"/>
        <v>225</v>
      </c>
      <c r="W19" s="12">
        <f t="shared" si="13"/>
        <v>315</v>
      </c>
      <c r="X19" s="13">
        <f t="shared" si="14"/>
        <v>1867.5</v>
      </c>
      <c r="Y19" s="13">
        <f t="shared" si="7"/>
        <v>3150</v>
      </c>
      <c r="Z19" s="13">
        <f t="shared" si="7"/>
        <v>3150</v>
      </c>
      <c r="AA19" s="13">
        <f t="shared" si="7"/>
        <v>2475</v>
      </c>
      <c r="AB19" s="13">
        <f t="shared" si="7"/>
        <v>2745</v>
      </c>
      <c r="AD19" s="1">
        <f t="shared" si="15"/>
        <v>13387.5</v>
      </c>
    </row>
    <row r="20" spans="1:30" x14ac:dyDescent="0.2">
      <c r="A20" t="s">
        <v>30</v>
      </c>
      <c r="B20" t="s">
        <v>31</v>
      </c>
      <c r="C20" s="2">
        <v>30</v>
      </c>
      <c r="D20" s="6">
        <v>39</v>
      </c>
      <c r="E20" s="6">
        <v>43</v>
      </c>
      <c r="F20" s="6">
        <v>45</v>
      </c>
      <c r="G20" s="6">
        <v>56</v>
      </c>
      <c r="H20" s="6">
        <v>40</v>
      </c>
      <c r="I20" s="8">
        <f>IF(D20-40&gt;0,D20-40,0)</f>
        <v>0</v>
      </c>
      <c r="J20" s="8">
        <f>IF(E20-40&gt;0,E20-40,0)</f>
        <v>3</v>
      </c>
      <c r="K20" s="8">
        <f>IF(F20-40&gt;0,F20-40,0)</f>
        <v>5</v>
      </c>
      <c r="L20" s="8">
        <f>IF(G20-40&gt;0,G20-40,0)</f>
        <v>16</v>
      </c>
      <c r="M20" s="8">
        <f>IF(H20-40&gt;0,H20-40,0)</f>
        <v>0</v>
      </c>
      <c r="N20" s="10">
        <f>$C20*D20</f>
        <v>1170</v>
      </c>
      <c r="O20" s="10">
        <f>$C20*E20</f>
        <v>1290</v>
      </c>
      <c r="P20" s="10">
        <f t="shared" ref="P20:R20" si="16">$C20*F20</f>
        <v>1350</v>
      </c>
      <c r="Q20" s="10">
        <f t="shared" si="16"/>
        <v>1680</v>
      </c>
      <c r="R20" s="10">
        <f t="shared" si="16"/>
        <v>1200</v>
      </c>
      <c r="S20" s="12">
        <f t="shared" si="9"/>
        <v>0</v>
      </c>
      <c r="T20" s="12">
        <f t="shared" si="10"/>
        <v>45</v>
      </c>
      <c r="U20" s="12">
        <f t="shared" si="11"/>
        <v>75</v>
      </c>
      <c r="V20" s="12">
        <f t="shared" si="12"/>
        <v>240</v>
      </c>
      <c r="W20" s="12">
        <f t="shared" si="13"/>
        <v>0</v>
      </c>
      <c r="X20" s="13">
        <f t="shared" si="14"/>
        <v>1170</v>
      </c>
      <c r="Y20" s="13">
        <f t="shared" ref="Y20" si="17">O20+T20</f>
        <v>1335</v>
      </c>
      <c r="Z20" s="13">
        <f t="shared" ref="Z20" si="18">P20+U20</f>
        <v>1425</v>
      </c>
      <c r="AA20" s="13">
        <f t="shared" ref="AA20" si="19">Q20+V20</f>
        <v>1920</v>
      </c>
      <c r="AB20" s="13">
        <f t="shared" ref="AB20" si="20">R20+W20</f>
        <v>1200</v>
      </c>
      <c r="AD20" s="1">
        <f t="shared" si="15"/>
        <v>7050</v>
      </c>
    </row>
    <row r="22" spans="1:30" x14ac:dyDescent="0.2">
      <c r="A22" t="s">
        <v>38</v>
      </c>
      <c r="C22" s="1">
        <f>MAX(C4:C20)</f>
        <v>45</v>
      </c>
      <c r="D22" s="3">
        <f>MAX(D4:D20)</f>
        <v>55</v>
      </c>
      <c r="E22" s="3"/>
      <c r="F22" s="3"/>
      <c r="G22" s="3"/>
      <c r="H22" s="3"/>
      <c r="N22" s="1">
        <f>MAX(N4:N20)</f>
        <v>1845</v>
      </c>
      <c r="O22" s="1">
        <f t="shared" ref="O22:AB22" si="21">MAX(O4:O20)</f>
        <v>2700</v>
      </c>
      <c r="P22" s="1">
        <f t="shared" si="21"/>
        <v>2700</v>
      </c>
      <c r="Q22" s="1">
        <f t="shared" si="21"/>
        <v>2250</v>
      </c>
      <c r="R22" s="1">
        <f t="shared" si="21"/>
        <v>2430</v>
      </c>
      <c r="S22" s="1">
        <f t="shared" si="21"/>
        <v>135</v>
      </c>
      <c r="T22" s="1">
        <f t="shared" si="21"/>
        <v>450</v>
      </c>
      <c r="U22" s="1">
        <f t="shared" si="21"/>
        <v>450</v>
      </c>
      <c r="V22" s="1">
        <f t="shared" si="21"/>
        <v>240</v>
      </c>
      <c r="W22" s="1">
        <f t="shared" si="21"/>
        <v>315</v>
      </c>
      <c r="X22" s="1">
        <f t="shared" si="21"/>
        <v>1867.5</v>
      </c>
      <c r="Y22" s="1">
        <f t="shared" si="21"/>
        <v>3150</v>
      </c>
      <c r="Z22" s="1">
        <f t="shared" si="21"/>
        <v>3150</v>
      </c>
      <c r="AA22" s="1">
        <f t="shared" si="21"/>
        <v>2475</v>
      </c>
      <c r="AB22" s="1">
        <f t="shared" si="21"/>
        <v>2745</v>
      </c>
      <c r="AD22" s="1">
        <f t="shared" ref="AD22" si="22">MAX(AD4:AD20)</f>
        <v>13387.5</v>
      </c>
    </row>
    <row r="23" spans="1:30" x14ac:dyDescent="0.2">
      <c r="A23" t="s">
        <v>39</v>
      </c>
      <c r="C23" s="1">
        <f>MIN(C4:C20)</f>
        <v>6.9</v>
      </c>
      <c r="D23" s="3">
        <f>MIN(D4:D20)</f>
        <v>29</v>
      </c>
      <c r="E23" s="3"/>
      <c r="F23" s="3"/>
      <c r="G23" s="3"/>
      <c r="H23" s="3"/>
      <c r="N23" s="1">
        <f>MIN(N4:N20)</f>
        <v>269.10000000000002</v>
      </c>
      <c r="O23" s="1">
        <f t="shared" ref="O23:AB23" si="23">MIN(O4:O20)</f>
        <v>296.7</v>
      </c>
      <c r="P23" s="1">
        <f t="shared" si="23"/>
        <v>296.7</v>
      </c>
      <c r="Q23" s="1">
        <f t="shared" si="23"/>
        <v>276</v>
      </c>
      <c r="R23" s="1">
        <f t="shared" si="23"/>
        <v>276</v>
      </c>
      <c r="S23" s="1">
        <f t="shared" si="23"/>
        <v>0</v>
      </c>
      <c r="T23" s="1">
        <f t="shared" si="23"/>
        <v>0</v>
      </c>
      <c r="U23" s="1">
        <f t="shared" si="23"/>
        <v>0</v>
      </c>
      <c r="V23" s="1">
        <f t="shared" si="23"/>
        <v>0</v>
      </c>
      <c r="W23" s="1">
        <f t="shared" si="23"/>
        <v>0</v>
      </c>
      <c r="X23" s="1">
        <f t="shared" si="23"/>
        <v>269.10000000000002</v>
      </c>
      <c r="Y23" s="1">
        <f t="shared" si="23"/>
        <v>307.05</v>
      </c>
      <c r="Z23" s="1">
        <f t="shared" si="23"/>
        <v>307.05</v>
      </c>
      <c r="AA23" s="1">
        <f t="shared" si="23"/>
        <v>276</v>
      </c>
      <c r="AB23" s="1">
        <f t="shared" si="23"/>
        <v>276</v>
      </c>
      <c r="AD23" s="1">
        <f t="shared" ref="AD23" si="24">MIN(AD4:AD20)</f>
        <v>1435.2</v>
      </c>
    </row>
    <row r="24" spans="1:30" x14ac:dyDescent="0.2">
      <c r="A24" t="s">
        <v>40</v>
      </c>
      <c r="C24" s="1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N24" s="1">
        <f>AVERAGE(N4:N20)</f>
        <v>678.36470588235295</v>
      </c>
      <c r="O24" s="1">
        <f t="shared" ref="O24:AB24" si="25">AVERAGE(O4:O20)</f>
        <v>755.6129411764706</v>
      </c>
      <c r="P24" s="1">
        <f t="shared" si="25"/>
        <v>736.10705882352943</v>
      </c>
      <c r="Q24" s="1">
        <f t="shared" si="25"/>
        <v>773.31529411764711</v>
      </c>
      <c r="R24" s="1">
        <f t="shared" si="25"/>
        <v>798.71529411764709</v>
      </c>
      <c r="S24" s="1">
        <f t="shared" si="25"/>
        <v>18.932352941176472</v>
      </c>
      <c r="T24" s="1">
        <f t="shared" si="25"/>
        <v>48.935882352941178</v>
      </c>
      <c r="U24" s="1">
        <f t="shared" si="25"/>
        <v>45.726470588235294</v>
      </c>
      <c r="V24" s="1">
        <f t="shared" si="25"/>
        <v>58.384117647058822</v>
      </c>
      <c r="W24" s="1">
        <f t="shared" si="25"/>
        <v>69.911764705882348</v>
      </c>
      <c r="X24" s="1">
        <f t="shared" si="25"/>
        <v>697.29705882352937</v>
      </c>
      <c r="Y24" s="1">
        <f t="shared" si="25"/>
        <v>804.54882352941183</v>
      </c>
      <c r="Z24" s="1">
        <f t="shared" si="25"/>
        <v>781.83352941176474</v>
      </c>
      <c r="AA24" s="1">
        <f t="shared" si="25"/>
        <v>831.69941176470593</v>
      </c>
      <c r="AB24" s="1">
        <f t="shared" si="25"/>
        <v>868.62705882352941</v>
      </c>
      <c r="AD24" s="1">
        <f t="shared" ref="AD24" si="26">AVERAGE(AD4:AD20)</f>
        <v>3984.0058823529416</v>
      </c>
    </row>
    <row r="25" spans="1:30" x14ac:dyDescent="0.2">
      <c r="A25" t="s">
        <v>37</v>
      </c>
      <c r="C25" s="1"/>
      <c r="D25">
        <f>SUM(D4:D20)</f>
        <v>695</v>
      </c>
      <c r="N25" s="1">
        <f>SUM(N4:N20)</f>
        <v>11532.2</v>
      </c>
      <c r="O25" s="1">
        <f t="shared" ref="O25:AB25" si="27">SUM(O4:O20)</f>
        <v>12845.42</v>
      </c>
      <c r="P25" s="1">
        <f t="shared" si="27"/>
        <v>12513.82</v>
      </c>
      <c r="Q25" s="1">
        <f t="shared" si="27"/>
        <v>13146.36</v>
      </c>
      <c r="R25" s="1">
        <f t="shared" si="27"/>
        <v>13578.16</v>
      </c>
      <c r="S25" s="1">
        <f t="shared" si="27"/>
        <v>321.85000000000002</v>
      </c>
      <c r="T25" s="1">
        <f t="shared" si="27"/>
        <v>831.91000000000008</v>
      </c>
      <c r="U25" s="1">
        <f t="shared" si="27"/>
        <v>777.35</v>
      </c>
      <c r="V25" s="1">
        <f t="shared" si="27"/>
        <v>992.53</v>
      </c>
      <c r="W25" s="1">
        <f t="shared" si="27"/>
        <v>1188.5</v>
      </c>
      <c r="X25" s="1">
        <f t="shared" si="27"/>
        <v>11854.05</v>
      </c>
      <c r="Y25" s="1">
        <f t="shared" si="27"/>
        <v>13677.330000000002</v>
      </c>
      <c r="Z25" s="1">
        <f t="shared" si="27"/>
        <v>13291.17</v>
      </c>
      <c r="AA25" s="1">
        <f t="shared" si="27"/>
        <v>14138.890000000001</v>
      </c>
      <c r="AB25" s="1">
        <f t="shared" si="27"/>
        <v>14766.66</v>
      </c>
      <c r="AD25" s="1">
        <f t="shared" ref="AD25" si="28">SUM(AD4:AD20)</f>
        <v>67728.100000000006</v>
      </c>
    </row>
  </sheetData>
  <pageMargins left="0.511811024" right="0.511811024" top="0.78740157499999996" bottom="0.78740157499999996" header="0.31496062000000002" footer="0.31496062000000002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Abiúd</dc:creator>
  <cp:lastModifiedBy>Jairo Abiúd</cp:lastModifiedBy>
  <cp:lastPrinted>2024-10-12T21:06:33Z</cp:lastPrinted>
  <dcterms:created xsi:type="dcterms:W3CDTF">2024-10-12T15:57:11Z</dcterms:created>
  <dcterms:modified xsi:type="dcterms:W3CDTF">2024-10-12T21:06:56Z</dcterms:modified>
</cp:coreProperties>
</file>