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495\Documents\MBA\Valuation\dados\"/>
    </mc:Choice>
  </mc:AlternateContent>
  <bookViews>
    <workbookView xWindow="-105" yWindow="-105" windowWidth="19425" windowHeight="10425" activeTab="2"/>
  </bookViews>
  <sheets>
    <sheet name="DRE" sheetId="1" r:id="rId1"/>
    <sheet name="Balanço" sheetId="2" r:id="rId2"/>
    <sheet name="Outras_Entrada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F15" i="2"/>
  <c r="F17" i="2" s="1"/>
  <c r="F7" i="1"/>
  <c r="F9" i="1" s="1"/>
  <c r="C10" i="1"/>
  <c r="D10" i="1"/>
  <c r="B10" i="1"/>
  <c r="F10" i="1" l="1"/>
  <c r="F11" i="1" s="1"/>
  <c r="C15" i="2"/>
  <c r="C17" i="2" s="1"/>
  <c r="D15" i="2"/>
  <c r="D17" i="2" s="1"/>
  <c r="E15" i="2"/>
  <c r="E17" i="2" s="1"/>
  <c r="B15" i="2"/>
  <c r="B17" i="2" s="1"/>
  <c r="C8" i="2" l="1"/>
  <c r="D8" i="2"/>
  <c r="E8" i="2"/>
  <c r="B8" i="2"/>
  <c r="C7" i="1"/>
  <c r="C9" i="1" s="1"/>
  <c r="D7" i="1"/>
  <c r="D9" i="1" s="1"/>
  <c r="E7" i="1"/>
  <c r="E9" i="1" s="1"/>
  <c r="E10" i="1" s="1"/>
  <c r="B7" i="1"/>
  <c r="B9" i="1" s="1"/>
  <c r="B11" i="1" l="1"/>
  <c r="D11" i="1"/>
  <c r="E11" i="1"/>
  <c r="C11" i="1"/>
</calcChain>
</file>

<file path=xl/comments1.xml><?xml version="1.0" encoding="utf-8"?>
<comments xmlns="http://schemas.openxmlformats.org/spreadsheetml/2006/main">
  <authors>
    <author>Jairo Luciano Dias Alves</author>
  </authors>
  <commentList>
    <comment ref="A7" authorId="0" shapeId="0">
      <text>
        <r>
          <rPr>
            <b/>
            <sz val="9"/>
            <color indexed="81"/>
            <rFont val="Segoe UI"/>
            <charset val="1"/>
          </rPr>
          <t>Jairo:</t>
        </r>
        <r>
          <rPr>
            <sz val="9"/>
            <color indexed="81"/>
            <rFont val="Segoe UI"/>
            <charset val="1"/>
          </rPr>
          <t xml:space="preserve">
- Se preenchido, será utilizado prioritariamente.
- Se setado para traço "-", dispara o cálculo do WACC.</t>
        </r>
      </text>
    </comment>
  </commentList>
</comments>
</file>

<file path=xl/sharedStrings.xml><?xml version="1.0" encoding="utf-8"?>
<sst xmlns="http://schemas.openxmlformats.org/spreadsheetml/2006/main" count="52" uniqueCount="38">
  <si>
    <t>Receita líquida</t>
  </si>
  <si>
    <t>(-) CPV</t>
  </si>
  <si>
    <t>(-) Despesas Operacionais</t>
  </si>
  <si>
    <t>(-) Depreciação</t>
  </si>
  <si>
    <t>(=) Resultado Operacional</t>
  </si>
  <si>
    <t>(-) Despesa Financeira Líquida</t>
  </si>
  <si>
    <t>(-) IR</t>
  </si>
  <si>
    <t>Realizado</t>
  </si>
  <si>
    <t>Projetado</t>
  </si>
  <si>
    <t>Ano 0</t>
  </si>
  <si>
    <t>Ano 1</t>
  </si>
  <si>
    <t>Ano 2</t>
  </si>
  <si>
    <t>Ano 3</t>
  </si>
  <si>
    <t>(=) Lucro Antes do IR</t>
  </si>
  <si>
    <t>Caixa Operacional</t>
  </si>
  <si>
    <t>Caixa Não Operacional</t>
  </si>
  <si>
    <t>Contas a Receber</t>
  </si>
  <si>
    <t>Estoque</t>
  </si>
  <si>
    <t>Ativo Operacional Fixo Líquido</t>
  </si>
  <si>
    <t>Total do Ativo</t>
  </si>
  <si>
    <t>Contas a Pagar</t>
  </si>
  <si>
    <t>Salários e Encargos a Pagar</t>
  </si>
  <si>
    <t>Impostos a pagar</t>
  </si>
  <si>
    <t>Empréstimos e Financiamentos de CP</t>
  </si>
  <si>
    <t>Empréstimos e Financiamentos de LP</t>
  </si>
  <si>
    <t>Total do Passivo</t>
  </si>
  <si>
    <t>Patrimônio Líquido</t>
  </si>
  <si>
    <t>(=) Lucro Líquido</t>
  </si>
  <si>
    <t>Passivo</t>
  </si>
  <si>
    <t>CAPEX</t>
  </si>
  <si>
    <t>G</t>
  </si>
  <si>
    <t>Ke</t>
  </si>
  <si>
    <t>Kd</t>
  </si>
  <si>
    <t>IR</t>
  </si>
  <si>
    <t>Número de Ações</t>
  </si>
  <si>
    <t>Cotação atual</t>
  </si>
  <si>
    <t>Taxa de Desconto Manual</t>
  </si>
  <si>
    <t>Ano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</si>
</sst>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9" fontId="0" fillId="0" borderId="0" xfId="0" applyNumberForma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/>
    <xf numFmtId="44" fontId="0" fillId="3" borderId="4" xfId="1" applyFont="1" applyFill="1" applyBorder="1"/>
    <xf numFmtId="44" fontId="0" fillId="3" borderId="5" xfId="1" applyFont="1" applyFill="1" applyBorder="1"/>
    <xf numFmtId="0" fontId="0" fillId="3" borderId="6" xfId="0" applyFill="1" applyBorder="1"/>
    <xf numFmtId="44" fontId="0" fillId="3" borderId="0" xfId="1" applyFont="1" applyFill="1" applyBorder="1"/>
    <xf numFmtId="44" fontId="0" fillId="3" borderId="7" xfId="1" applyFont="1" applyFill="1" applyBorder="1"/>
    <xf numFmtId="0" fontId="2" fillId="2" borderId="6" xfId="0" applyFont="1" applyFill="1" applyBorder="1"/>
    <xf numFmtId="44" fontId="2" fillId="2" borderId="0" xfId="1" applyFont="1" applyFill="1" applyBorder="1"/>
    <xf numFmtId="44" fontId="2" fillId="2" borderId="7" xfId="1" applyFont="1" applyFill="1" applyBorder="1"/>
    <xf numFmtId="0" fontId="0" fillId="2" borderId="6" xfId="0" applyFill="1" applyBorder="1"/>
    <xf numFmtId="44" fontId="0" fillId="2" borderId="0" xfId="1" applyFont="1" applyFill="1" applyBorder="1"/>
    <xf numFmtId="44" fontId="0" fillId="2" borderId="7" xfId="1" applyFont="1" applyFill="1" applyBorder="1"/>
    <xf numFmtId="0" fontId="2" fillId="2" borderId="8" xfId="0" applyFont="1" applyFill="1" applyBorder="1"/>
    <xf numFmtId="44" fontId="2" fillId="2" borderId="9" xfId="1" applyFont="1" applyFill="1" applyBorder="1"/>
    <xf numFmtId="44" fontId="2" fillId="2" borderId="10" xfId="1" applyFont="1" applyFill="1" applyBorder="1"/>
    <xf numFmtId="44" fontId="0" fillId="3" borderId="6" xfId="1" applyFont="1" applyFill="1" applyBorder="1"/>
    <xf numFmtId="44" fontId="2" fillId="2" borderId="6" xfId="1" applyFont="1" applyFill="1" applyBorder="1"/>
    <xf numFmtId="44" fontId="0" fillId="2" borderId="6" xfId="1" applyFont="1" applyFill="1" applyBorder="1"/>
    <xf numFmtId="44" fontId="0" fillId="0" borderId="0" xfId="1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4" fontId="0" fillId="3" borderId="2" xfId="1" applyFont="1" applyFill="1" applyBorder="1"/>
    <xf numFmtId="44" fontId="0" fillId="3" borderId="14" xfId="1" applyFont="1" applyFill="1" applyBorder="1"/>
    <xf numFmtId="44" fontId="2" fillId="2" borderId="14" xfId="1" applyFont="1" applyFill="1" applyBorder="1"/>
    <xf numFmtId="44" fontId="0" fillId="2" borderId="14" xfId="1" applyFont="1" applyFill="1" applyBorder="1"/>
    <xf numFmtId="44" fontId="2" fillId="2" borderId="15" xfId="1" applyFont="1" applyFill="1" applyBorder="1"/>
    <xf numFmtId="44" fontId="0" fillId="3" borderId="3" xfId="1" applyFont="1" applyFill="1" applyBorder="1"/>
    <xf numFmtId="44" fontId="2" fillId="2" borderId="8" xfId="1" applyFont="1" applyFill="1" applyBorder="1"/>
    <xf numFmtId="0" fontId="0" fillId="3" borderId="8" xfId="0" applyFill="1" applyBorder="1"/>
    <xf numFmtId="0" fontId="0" fillId="3" borderId="11" xfId="0" applyFill="1" applyBorder="1"/>
    <xf numFmtId="44" fontId="0" fillId="3" borderId="12" xfId="1" applyFont="1" applyFill="1" applyBorder="1"/>
    <xf numFmtId="44" fontId="0" fillId="3" borderId="13" xfId="1" applyFont="1" applyFill="1" applyBorder="1"/>
    <xf numFmtId="10" fontId="0" fillId="3" borderId="2" xfId="2" applyNumberFormat="1" applyFont="1" applyFill="1" applyBorder="1"/>
    <xf numFmtId="10" fontId="0" fillId="3" borderId="14" xfId="2" applyNumberFormat="1" applyFont="1" applyFill="1" applyBorder="1"/>
    <xf numFmtId="10" fontId="0" fillId="3" borderId="14" xfId="2" applyNumberFormat="1" applyFont="1" applyFill="1" applyBorder="1" applyAlignment="1">
      <alignment horizontal="right"/>
    </xf>
    <xf numFmtId="0" fontId="0" fillId="3" borderId="14" xfId="0" applyFill="1" applyBorder="1"/>
    <xf numFmtId="44" fontId="0" fillId="3" borderId="15" xfId="1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/>
  </sheetViews>
  <sheetFormatPr defaultRowHeight="15" x14ac:dyDescent="0.25"/>
  <cols>
    <col min="1" max="1" width="26" bestFit="1" customWidth="1"/>
    <col min="2" max="6" width="12.7109375" customWidth="1"/>
  </cols>
  <sheetData>
    <row r="1" spans="1:6" x14ac:dyDescent="0.25">
      <c r="B1" s="3" t="s">
        <v>7</v>
      </c>
      <c r="C1" s="24" t="s">
        <v>8</v>
      </c>
      <c r="D1" s="25"/>
      <c r="E1" s="25"/>
      <c r="F1" s="26"/>
    </row>
    <row r="2" spans="1:6" x14ac:dyDescent="0.25">
      <c r="B2" s="4" t="s">
        <v>9</v>
      </c>
      <c r="C2" s="4" t="s">
        <v>10</v>
      </c>
      <c r="D2" s="4" t="s">
        <v>11</v>
      </c>
      <c r="E2" s="4" t="s">
        <v>12</v>
      </c>
      <c r="F2" s="4" t="s">
        <v>37</v>
      </c>
    </row>
    <row r="3" spans="1:6" x14ac:dyDescent="0.25">
      <c r="A3" s="5" t="s">
        <v>0</v>
      </c>
      <c r="B3" s="27">
        <v>700</v>
      </c>
      <c r="C3" s="32">
        <v>850</v>
      </c>
      <c r="D3" s="6">
        <v>1000</v>
      </c>
      <c r="E3" s="6">
        <v>1100</v>
      </c>
      <c r="F3" s="7">
        <v>1155</v>
      </c>
    </row>
    <row r="4" spans="1:6" x14ac:dyDescent="0.25">
      <c r="A4" s="8" t="s">
        <v>1</v>
      </c>
      <c r="B4" s="28">
        <v>455</v>
      </c>
      <c r="C4" s="20">
        <v>553</v>
      </c>
      <c r="D4" s="9">
        <v>650</v>
      </c>
      <c r="E4" s="9">
        <v>715</v>
      </c>
      <c r="F4" s="10">
        <v>751</v>
      </c>
    </row>
    <row r="5" spans="1:6" x14ac:dyDescent="0.25">
      <c r="A5" s="8" t="s">
        <v>2</v>
      </c>
      <c r="B5" s="28">
        <v>144</v>
      </c>
      <c r="C5" s="20">
        <v>181</v>
      </c>
      <c r="D5" s="9">
        <v>197</v>
      </c>
      <c r="E5" s="9">
        <v>220</v>
      </c>
      <c r="F5" s="10">
        <v>231</v>
      </c>
    </row>
    <row r="6" spans="1:6" x14ac:dyDescent="0.25">
      <c r="A6" s="8" t="s">
        <v>3</v>
      </c>
      <c r="B6" s="28">
        <v>28</v>
      </c>
      <c r="C6" s="20">
        <v>31</v>
      </c>
      <c r="D6" s="9">
        <v>34</v>
      </c>
      <c r="E6" s="9">
        <v>36</v>
      </c>
      <c r="F6" s="10">
        <v>38</v>
      </c>
    </row>
    <row r="7" spans="1:6" x14ac:dyDescent="0.25">
      <c r="A7" s="11" t="s">
        <v>4</v>
      </c>
      <c r="B7" s="29">
        <f>B3-B4-B5-B6</f>
        <v>73</v>
      </c>
      <c r="C7" s="21">
        <f t="shared" ref="C7:E7" si="0">C3-C4-C5-C6</f>
        <v>85</v>
      </c>
      <c r="D7" s="12">
        <f t="shared" si="0"/>
        <v>119</v>
      </c>
      <c r="E7" s="12">
        <f t="shared" si="0"/>
        <v>129</v>
      </c>
      <c r="F7" s="13">
        <f t="shared" ref="F7" si="1">F3-F4-F5-F6</f>
        <v>135</v>
      </c>
    </row>
    <row r="8" spans="1:6" x14ac:dyDescent="0.25">
      <c r="A8" s="8" t="s">
        <v>5</v>
      </c>
      <c r="B8" s="28">
        <v>13</v>
      </c>
      <c r="C8" s="20">
        <v>15</v>
      </c>
      <c r="D8" s="9">
        <v>16</v>
      </c>
      <c r="E8" s="9">
        <v>17</v>
      </c>
      <c r="F8" s="10">
        <v>19</v>
      </c>
    </row>
    <row r="9" spans="1:6" x14ac:dyDescent="0.25">
      <c r="A9" s="11" t="s">
        <v>13</v>
      </c>
      <c r="B9" s="29">
        <f>B7-B8</f>
        <v>60</v>
      </c>
      <c r="C9" s="21">
        <f t="shared" ref="C9:E9" si="2">C7-C8</f>
        <v>70</v>
      </c>
      <c r="D9" s="12">
        <f t="shared" si="2"/>
        <v>103</v>
      </c>
      <c r="E9" s="12">
        <f t="shared" si="2"/>
        <v>112</v>
      </c>
      <c r="F9" s="13">
        <f t="shared" ref="F9" si="3">F7-F8</f>
        <v>116</v>
      </c>
    </row>
    <row r="10" spans="1:6" x14ac:dyDescent="0.25">
      <c r="A10" s="14" t="s">
        <v>6</v>
      </c>
      <c r="B10" s="30">
        <f>B9*Outras_Entradas!$B$8</f>
        <v>24</v>
      </c>
      <c r="C10" s="22">
        <f>C9*Outras_Entradas!$B$8</f>
        <v>28</v>
      </c>
      <c r="D10" s="15">
        <f>D9*Outras_Entradas!$B$8</f>
        <v>41.2</v>
      </c>
      <c r="E10" s="15">
        <f>E9*Outras_Entradas!$B$8</f>
        <v>44.800000000000004</v>
      </c>
      <c r="F10" s="16">
        <f>F9*Outras_Entradas!$B$8</f>
        <v>46.400000000000006</v>
      </c>
    </row>
    <row r="11" spans="1:6" x14ac:dyDescent="0.25">
      <c r="A11" s="17" t="s">
        <v>27</v>
      </c>
      <c r="B11" s="31">
        <f>B9-B10</f>
        <v>36</v>
      </c>
      <c r="C11" s="33">
        <f t="shared" ref="C11:E11" si="4">C9-C10</f>
        <v>42</v>
      </c>
      <c r="D11" s="18">
        <f t="shared" si="4"/>
        <v>61.8</v>
      </c>
      <c r="E11" s="18">
        <f t="shared" si="4"/>
        <v>67.199999999999989</v>
      </c>
      <c r="F11" s="19">
        <f t="shared" ref="F11" si="5">F9-F10</f>
        <v>69.599999999999994</v>
      </c>
    </row>
  </sheetData>
  <mergeCells count="1">
    <mergeCell ref="C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workbookViewId="0"/>
  </sheetViews>
  <sheetFormatPr defaultRowHeight="15" x14ac:dyDescent="0.25"/>
  <cols>
    <col min="1" max="1" width="32.28515625" bestFit="1" customWidth="1"/>
    <col min="2" max="6" width="12.7109375" style="23" customWidth="1"/>
  </cols>
  <sheetData>
    <row r="1" spans="1:6" x14ac:dyDescent="0.25">
      <c r="B1" s="3" t="s">
        <v>7</v>
      </c>
      <c r="C1" s="24" t="s">
        <v>8</v>
      </c>
      <c r="D1" s="25"/>
      <c r="E1" s="25"/>
      <c r="F1" s="26"/>
    </row>
    <row r="2" spans="1:6" x14ac:dyDescent="0.25">
      <c r="B2" s="4" t="s">
        <v>9</v>
      </c>
      <c r="C2" s="4" t="s">
        <v>10</v>
      </c>
      <c r="D2" s="4" t="s">
        <v>11</v>
      </c>
      <c r="E2" s="4" t="s">
        <v>12</v>
      </c>
      <c r="F2" s="4" t="s">
        <v>37</v>
      </c>
    </row>
    <row r="3" spans="1:6" x14ac:dyDescent="0.25">
      <c r="A3" s="8" t="s">
        <v>14</v>
      </c>
      <c r="B3" s="20">
        <v>17</v>
      </c>
      <c r="C3" s="20">
        <v>20</v>
      </c>
      <c r="D3" s="20">
        <v>22</v>
      </c>
      <c r="E3" s="20">
        <v>23</v>
      </c>
      <c r="F3" s="20">
        <v>24</v>
      </c>
    </row>
    <row r="4" spans="1:6" x14ac:dyDescent="0.25">
      <c r="A4" s="8" t="s">
        <v>15</v>
      </c>
      <c r="B4" s="20">
        <v>63</v>
      </c>
      <c r="C4" s="20">
        <v>70</v>
      </c>
      <c r="D4" s="20">
        <v>80</v>
      </c>
      <c r="E4" s="20">
        <v>84</v>
      </c>
      <c r="F4" s="20">
        <v>88</v>
      </c>
    </row>
    <row r="5" spans="1:6" x14ac:dyDescent="0.25">
      <c r="A5" s="8" t="s">
        <v>16</v>
      </c>
      <c r="B5" s="20">
        <v>85</v>
      </c>
      <c r="C5" s="20">
        <v>100</v>
      </c>
      <c r="D5" s="20">
        <v>110</v>
      </c>
      <c r="E5" s="20">
        <v>116</v>
      </c>
      <c r="F5" s="20">
        <v>121</v>
      </c>
    </row>
    <row r="6" spans="1:6" x14ac:dyDescent="0.25">
      <c r="A6" s="8" t="s">
        <v>17</v>
      </c>
      <c r="B6" s="20">
        <v>170</v>
      </c>
      <c r="C6" s="20">
        <v>200</v>
      </c>
      <c r="D6" s="20">
        <v>220</v>
      </c>
      <c r="E6" s="20">
        <v>231</v>
      </c>
      <c r="F6" s="20">
        <v>243</v>
      </c>
    </row>
    <row r="7" spans="1:6" x14ac:dyDescent="0.25">
      <c r="A7" s="8" t="s">
        <v>18</v>
      </c>
      <c r="B7" s="20">
        <v>279</v>
      </c>
      <c r="C7" s="20">
        <v>285</v>
      </c>
      <c r="D7" s="20">
        <v>316</v>
      </c>
      <c r="E7" s="20">
        <v>333</v>
      </c>
      <c r="F7" s="20">
        <v>333</v>
      </c>
    </row>
    <row r="8" spans="1:6" x14ac:dyDescent="0.25">
      <c r="A8" s="11" t="s">
        <v>19</v>
      </c>
      <c r="B8" s="21">
        <f>SUM(B3:B7)</f>
        <v>614</v>
      </c>
      <c r="C8" s="21">
        <f t="shared" ref="C8:F8" si="0">SUM(C3:C7)</f>
        <v>675</v>
      </c>
      <c r="D8" s="21">
        <f t="shared" si="0"/>
        <v>748</v>
      </c>
      <c r="E8" s="21">
        <f t="shared" si="0"/>
        <v>787</v>
      </c>
      <c r="F8" s="21">
        <f t="shared" si="0"/>
        <v>809</v>
      </c>
    </row>
    <row r="10" spans="1:6" x14ac:dyDescent="0.25">
      <c r="A10" s="8" t="s">
        <v>20</v>
      </c>
      <c r="B10" s="20">
        <v>17</v>
      </c>
      <c r="C10" s="20">
        <v>20</v>
      </c>
      <c r="D10" s="20">
        <v>22</v>
      </c>
      <c r="E10" s="20">
        <v>23</v>
      </c>
      <c r="F10" s="20">
        <v>24</v>
      </c>
    </row>
    <row r="11" spans="1:6" x14ac:dyDescent="0.25">
      <c r="A11" s="8" t="s">
        <v>21</v>
      </c>
      <c r="B11" s="20">
        <v>43</v>
      </c>
      <c r="C11" s="20">
        <v>50</v>
      </c>
      <c r="D11" s="20">
        <v>55</v>
      </c>
      <c r="E11" s="20">
        <v>58</v>
      </c>
      <c r="F11" s="20">
        <v>61</v>
      </c>
    </row>
    <row r="12" spans="1:6" x14ac:dyDescent="0.25">
      <c r="A12" s="8" t="s">
        <v>22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</row>
    <row r="13" spans="1:6" x14ac:dyDescent="0.25">
      <c r="A13" s="8" t="s">
        <v>23</v>
      </c>
      <c r="B13" s="20">
        <v>100</v>
      </c>
      <c r="C13" s="20">
        <v>110</v>
      </c>
      <c r="D13" s="20">
        <v>120</v>
      </c>
      <c r="E13" s="20">
        <v>130</v>
      </c>
      <c r="F13" s="20">
        <v>120</v>
      </c>
    </row>
    <row r="14" spans="1:6" x14ac:dyDescent="0.25">
      <c r="A14" s="8" t="s">
        <v>24</v>
      </c>
      <c r="B14" s="20">
        <v>147</v>
      </c>
      <c r="C14" s="20">
        <v>145</v>
      </c>
      <c r="D14" s="20">
        <v>175</v>
      </c>
      <c r="E14" s="20">
        <v>181</v>
      </c>
      <c r="F14" s="20">
        <v>189</v>
      </c>
    </row>
    <row r="15" spans="1:6" x14ac:dyDescent="0.25">
      <c r="A15" s="14" t="s">
        <v>28</v>
      </c>
      <c r="B15" s="22">
        <f>SUM(B10:B14)</f>
        <v>307</v>
      </c>
      <c r="C15" s="22">
        <f t="shared" ref="C15:F15" si="1">SUM(C10:C14)</f>
        <v>325</v>
      </c>
      <c r="D15" s="22">
        <f t="shared" si="1"/>
        <v>372</v>
      </c>
      <c r="E15" s="22">
        <f t="shared" si="1"/>
        <v>392</v>
      </c>
      <c r="F15" s="22">
        <f t="shared" si="1"/>
        <v>394</v>
      </c>
    </row>
    <row r="16" spans="1:6" x14ac:dyDescent="0.25">
      <c r="A16" s="8" t="s">
        <v>26</v>
      </c>
      <c r="B16" s="20">
        <v>307</v>
      </c>
      <c r="C16" s="20">
        <v>350</v>
      </c>
      <c r="D16" s="20">
        <v>376</v>
      </c>
      <c r="E16" s="20">
        <v>395</v>
      </c>
      <c r="F16" s="20">
        <v>415</v>
      </c>
    </row>
    <row r="17" spans="1:6" x14ac:dyDescent="0.25">
      <c r="A17" s="11" t="s">
        <v>25</v>
      </c>
      <c r="B17" s="21">
        <f>SUM(B15:B16)</f>
        <v>614</v>
      </c>
      <c r="C17" s="21">
        <f t="shared" ref="C17:F17" si="2">SUM(C15:C16)</f>
        <v>675</v>
      </c>
      <c r="D17" s="21">
        <f t="shared" si="2"/>
        <v>748</v>
      </c>
      <c r="E17" s="21">
        <f t="shared" si="2"/>
        <v>787</v>
      </c>
      <c r="F17" s="21">
        <f t="shared" si="2"/>
        <v>809</v>
      </c>
    </row>
  </sheetData>
  <mergeCells count="1">
    <mergeCell ref="C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showGridLines="0" tabSelected="1" workbookViewId="0"/>
  </sheetViews>
  <sheetFormatPr defaultRowHeight="15" x14ac:dyDescent="0.25"/>
  <cols>
    <col min="1" max="1" width="25.42578125" customWidth="1"/>
    <col min="2" max="6" width="12.7109375" customWidth="1"/>
  </cols>
  <sheetData>
    <row r="1" spans="1:8" x14ac:dyDescent="0.25">
      <c r="B1" s="3" t="s">
        <v>7</v>
      </c>
      <c r="C1" s="24" t="s">
        <v>8</v>
      </c>
      <c r="D1" s="25"/>
      <c r="E1" s="25"/>
      <c r="F1" s="26"/>
      <c r="G1" s="2"/>
      <c r="H1" s="2"/>
    </row>
    <row r="2" spans="1:8" x14ac:dyDescent="0.25">
      <c r="B2" s="4" t="s">
        <v>9</v>
      </c>
      <c r="C2" s="4" t="s">
        <v>10</v>
      </c>
      <c r="D2" s="4" t="s">
        <v>11</v>
      </c>
      <c r="E2" s="4" t="s">
        <v>12</v>
      </c>
      <c r="F2" s="4" t="s">
        <v>37</v>
      </c>
    </row>
    <row r="3" spans="1:8" x14ac:dyDescent="0.25">
      <c r="A3" s="35" t="s">
        <v>29</v>
      </c>
      <c r="B3" s="36"/>
      <c r="C3" s="36">
        <v>37</v>
      </c>
      <c r="D3" s="36">
        <v>65</v>
      </c>
      <c r="E3" s="36">
        <v>53</v>
      </c>
      <c r="F3" s="37">
        <v>38</v>
      </c>
    </row>
    <row r="4" spans="1:8" x14ac:dyDescent="0.25">
      <c r="A4" s="8" t="s">
        <v>31</v>
      </c>
      <c r="B4" s="38">
        <v>0.12</v>
      </c>
      <c r="C4" s="1"/>
      <c r="D4" s="1"/>
      <c r="E4" s="1"/>
    </row>
    <row r="5" spans="1:8" x14ac:dyDescent="0.25">
      <c r="A5" s="8" t="s">
        <v>32</v>
      </c>
      <c r="B5" s="39">
        <v>0.08</v>
      </c>
      <c r="C5" s="1"/>
      <c r="D5" s="1"/>
      <c r="E5" s="1"/>
    </row>
    <row r="6" spans="1:8" x14ac:dyDescent="0.25">
      <c r="A6" s="8" t="s">
        <v>30</v>
      </c>
      <c r="B6" s="39">
        <v>0.03</v>
      </c>
      <c r="C6" s="1"/>
    </row>
    <row r="7" spans="1:8" x14ac:dyDescent="0.25">
      <c r="A7" s="8" t="s">
        <v>36</v>
      </c>
      <c r="B7" s="40">
        <v>0.13</v>
      </c>
      <c r="C7" s="1"/>
    </row>
    <row r="8" spans="1:8" x14ac:dyDescent="0.25">
      <c r="A8" s="8" t="s">
        <v>33</v>
      </c>
      <c r="B8" s="39">
        <v>0.4</v>
      </c>
    </row>
    <row r="9" spans="1:8" x14ac:dyDescent="0.25">
      <c r="A9" s="8" t="s">
        <v>34</v>
      </c>
      <c r="B9" s="41">
        <v>200</v>
      </c>
    </row>
    <row r="10" spans="1:8" x14ac:dyDescent="0.25">
      <c r="A10" s="34" t="s">
        <v>35</v>
      </c>
      <c r="B10" s="42">
        <v>2.6</v>
      </c>
    </row>
  </sheetData>
  <mergeCells count="1">
    <mergeCell ref="C1:F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DRE</vt:lpstr>
      <vt:lpstr>Balanço</vt:lpstr>
      <vt:lpstr>Outras_Entradas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Alves</dc:creator>
  <cp:lastModifiedBy>Jairo Luciano Dias Alves</cp:lastModifiedBy>
  <dcterms:created xsi:type="dcterms:W3CDTF">2020-07-18T17:07:15Z</dcterms:created>
  <dcterms:modified xsi:type="dcterms:W3CDTF">2020-07-21T13:33:23Z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jairo.alves@petrobras.com.br</vt:lpwstr>
  </property>
  <property fmtid="{D5CDD505-2E9C-101B-9397-08002B2CF9AE}" pid="5" name="MSIP_Label_8e61996e-cafd-4c9a-8a94-2dc1b82131ae_SetDate">
    <vt:lpwstr>2020-07-18T20:48:39.5315988Z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9c7a67e5-b89a-4c66-8aab-f08b4eb79892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</Properties>
</file>