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petrobrasbr-my.sharepoint.com/personal/jairo_alves_petrobras_com_br/Documents/Documents/LAMFO/oficina de backpropagation/"/>
    </mc:Choice>
  </mc:AlternateContent>
  <bookViews>
    <workbookView xWindow="0" yWindow="0" windowWidth="38380" windowHeight="178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R22" i="1"/>
  <c r="S22" i="1" s="1"/>
  <c r="R23" i="1"/>
  <c r="S23" i="1" s="1"/>
  <c r="R21" i="1"/>
  <c r="S21" i="1" s="1"/>
  <c r="R27" i="1"/>
  <c r="J12" i="1"/>
  <c r="J8" i="1"/>
  <c r="G14" i="1"/>
  <c r="G10" i="1"/>
  <c r="R36" i="1"/>
  <c r="S36" i="1" s="1"/>
  <c r="X12" i="1" s="1"/>
  <c r="C14" i="1"/>
  <c r="R30" i="1"/>
  <c r="R29" i="1"/>
  <c r="R35" i="1"/>
  <c r="R34" i="1"/>
  <c r="R33" i="1"/>
  <c r="R32" i="1"/>
  <c r="R31" i="1"/>
  <c r="R26" i="1"/>
  <c r="S35" i="1" l="1"/>
  <c r="M9" i="1"/>
  <c r="M13" i="1"/>
  <c r="S34" i="1" l="1"/>
  <c r="V12" i="1"/>
  <c r="P11" i="1"/>
  <c r="R11" i="1" s="1"/>
  <c r="T11" i="1" s="1"/>
  <c r="V11" i="1" s="1"/>
  <c r="X11" i="1" s="1"/>
  <c r="S33" i="1" l="1"/>
  <c r="T12" i="1"/>
  <c r="S32" i="1" l="1"/>
  <c r="R12" i="1"/>
  <c r="P12" i="1" l="1"/>
  <c r="S31" i="1"/>
  <c r="J17" i="1" s="1"/>
  <c r="S29" i="1"/>
  <c r="S30" i="1"/>
  <c r="S27" i="1" l="1"/>
  <c r="J13" i="1" s="1"/>
  <c r="M14" i="1"/>
  <c r="S26" i="1"/>
  <c r="J9" i="1" s="1"/>
  <c r="M10" i="1"/>
</calcChain>
</file>

<file path=xl/sharedStrings.xml><?xml version="1.0" encoding="utf-8"?>
<sst xmlns="http://schemas.openxmlformats.org/spreadsheetml/2006/main" count="58" uniqueCount="24">
  <si>
    <t>Expressão:</t>
  </si>
  <si>
    <t>x0</t>
  </si>
  <si>
    <t>x1</t>
  </si>
  <si>
    <t>w0</t>
  </si>
  <si>
    <t>w1</t>
  </si>
  <si>
    <t>w2</t>
  </si>
  <si>
    <t>x0*w0</t>
  </si>
  <si>
    <t>x1*w1</t>
  </si>
  <si>
    <t>x0*w0+x1*w1+w2</t>
  </si>
  <si>
    <t>1 + e^-(w0*x0 + w1*x1 + w2)</t>
  </si>
  <si>
    <t>*-1</t>
  </si>
  <si>
    <t>+1</t>
  </si>
  <si>
    <t>1/x</t>
  </si>
  <si>
    <t>delta</t>
  </si>
  <si>
    <t>chave</t>
  </si>
  <si>
    <t>f(x + delta)</t>
  </si>
  <si>
    <t>f(x)</t>
  </si>
  <si>
    <t>grad local</t>
  </si>
  <si>
    <t>grad global</t>
  </si>
  <si>
    <t>f</t>
  </si>
  <si>
    <t>e^x</t>
  </si>
  <si>
    <t>x+1</t>
  </si>
  <si>
    <t>wrt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</si>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</sst>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8" xfId="0" applyBorder="1" applyAlignment="1">
      <alignment horizontal="right"/>
    </xf>
    <xf numFmtId="0" fontId="0" fillId="0" borderId="6" xfId="0" applyBorder="1"/>
    <xf numFmtId="0" fontId="0" fillId="0" borderId="9" xfId="0" applyBorder="1"/>
    <xf numFmtId="0" fontId="2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2" fillId="0" borderId="10" xfId="0" applyFont="1" applyBorder="1"/>
    <xf numFmtId="165" fontId="2" fillId="0" borderId="10" xfId="0" applyNumberFormat="1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3" xfId="0" applyBorder="1"/>
    <xf numFmtId="0" fontId="0" fillId="0" borderId="1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6" xfId="0" quotePrefix="1" applyBorder="1"/>
    <xf numFmtId="0" fontId="1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36"/>
  <sheetViews>
    <sheetView showGridLines="0" tabSelected="1" workbookViewId="0">
      <selection activeCell="J8" sqref="J8"/>
    </sheetView>
  </sheetViews>
  <sheetFormatPr defaultRowHeight="14.5" x14ac:dyDescent="0.35"/>
  <cols>
    <col min="1" max="1" width="21.6328125" customWidth="1"/>
    <col min="5" max="5" width="3.90625" customWidth="1"/>
    <col min="8" max="8" width="4.08984375" customWidth="1"/>
    <col min="9" max="9" width="8.7265625" style="5"/>
    <col min="10" max="10" width="8.7265625" style="3"/>
    <col min="11" max="11" width="4.1796875" style="3" customWidth="1"/>
    <col min="13" max="13" width="14.1796875" customWidth="1"/>
    <col min="14" max="14" width="2.6328125" customWidth="1"/>
    <col min="15" max="15" width="16.08984375" bestFit="1" customWidth="1"/>
    <col min="16" max="16" width="14.1796875" customWidth="1"/>
    <col min="17" max="17" width="11.81640625" bestFit="1" customWidth="1"/>
    <col min="18" max="18" width="14.1796875" customWidth="1"/>
    <col min="19" max="19" width="12.453125" bestFit="1" customWidth="1"/>
    <col min="20" max="20" width="14.1796875" customWidth="1"/>
    <col min="22" max="22" width="14.1796875" customWidth="1"/>
    <col min="24" max="24" width="14.1796875" customWidth="1"/>
  </cols>
  <sheetData>
    <row r="3" spans="1:24" x14ac:dyDescent="0.35">
      <c r="A3" t="s">
        <v>0</v>
      </c>
      <c r="B3" s="1"/>
      <c r="C3" s="2">
        <v>1</v>
      </c>
      <c r="D3" s="1"/>
      <c r="E3" s="20"/>
      <c r="F3" s="20"/>
      <c r="G3" s="20"/>
    </row>
    <row r="4" spans="1:24" x14ac:dyDescent="0.35">
      <c r="B4" s="4" t="s">
        <v>9</v>
      </c>
      <c r="C4" s="4"/>
      <c r="D4" s="4"/>
      <c r="E4" s="25"/>
      <c r="F4" s="25"/>
      <c r="G4" s="25"/>
    </row>
    <row r="6" spans="1:24" ht="15" thickBot="1" x14ac:dyDescent="0.4">
      <c r="B6" t="s">
        <v>14</v>
      </c>
      <c r="C6">
        <v>1</v>
      </c>
    </row>
    <row r="7" spans="1:24" ht="15" thickBot="1" x14ac:dyDescent="0.4">
      <c r="B7" t="s">
        <v>13</v>
      </c>
      <c r="C7">
        <v>1E-4</v>
      </c>
      <c r="J7" s="13">
        <v>0</v>
      </c>
      <c r="K7" s="20"/>
    </row>
    <row r="8" spans="1:24" ht="15" thickBot="1" x14ac:dyDescent="0.4">
      <c r="I8" s="11" t="s">
        <v>3</v>
      </c>
      <c r="J8" s="14">
        <f>2+J7*$C$7</f>
        <v>2</v>
      </c>
      <c r="K8" s="21"/>
      <c r="M8" s="13">
        <v>0</v>
      </c>
      <c r="N8" s="20"/>
    </row>
    <row r="9" spans="1:24" ht="15" thickBot="1" x14ac:dyDescent="0.4">
      <c r="B9" s="5" t="s">
        <v>1</v>
      </c>
      <c r="C9">
        <v>-1</v>
      </c>
      <c r="F9" s="5"/>
      <c r="G9" s="13">
        <v>0</v>
      </c>
      <c r="J9" s="24">
        <f>S26</f>
        <v>-0.19660739101355626</v>
      </c>
      <c r="K9" s="20"/>
      <c r="L9" s="10" t="s">
        <v>6</v>
      </c>
      <c r="M9" s="22">
        <f>G10*J8+M8*$C$7</f>
        <v>-2</v>
      </c>
      <c r="N9" s="21"/>
    </row>
    <row r="10" spans="1:24" ht="15" thickBot="1" x14ac:dyDescent="0.4">
      <c r="B10" s="5" t="s">
        <v>2</v>
      </c>
      <c r="C10">
        <v>-2</v>
      </c>
      <c r="F10" s="11" t="s">
        <v>1</v>
      </c>
      <c r="G10" s="14">
        <f>C9+G9*$C$7</f>
        <v>-1</v>
      </c>
      <c r="K10" s="21"/>
      <c r="M10" s="24">
        <f>S29</f>
        <v>0.19660739101314137</v>
      </c>
      <c r="N10" s="6"/>
      <c r="P10" s="13">
        <v>0</v>
      </c>
      <c r="Q10" s="3"/>
      <c r="R10" s="13">
        <v>0</v>
      </c>
      <c r="T10" s="13">
        <v>0</v>
      </c>
      <c r="V10" s="13">
        <v>0</v>
      </c>
      <c r="X10" s="13">
        <v>0</v>
      </c>
    </row>
    <row r="11" spans="1:24" ht="15" thickBot="1" x14ac:dyDescent="0.4">
      <c r="B11" s="5"/>
      <c r="J11" s="13">
        <v>0</v>
      </c>
      <c r="K11" s="20"/>
      <c r="O11" s="15" t="s">
        <v>8</v>
      </c>
      <c r="P11" s="14">
        <f>M9+M13+J16+P10*$C$7</f>
        <v>1</v>
      </c>
      <c r="Q11" s="16" t="s">
        <v>10</v>
      </c>
      <c r="R11" s="18">
        <f>P11*-1+R10*$C$7</f>
        <v>-1</v>
      </c>
      <c r="S11" s="16" t="s">
        <v>20</v>
      </c>
      <c r="T11" s="18">
        <f>EXP(R11)+T10*$C$7</f>
        <v>0.36787944117144233</v>
      </c>
      <c r="U11" s="17" t="s">
        <v>11</v>
      </c>
      <c r="V11" s="18">
        <f>1+T11+V10*$C$7</f>
        <v>1.3678794411714423</v>
      </c>
      <c r="W11" s="17" t="s">
        <v>12</v>
      </c>
      <c r="X11" s="19">
        <f>1/V11+X10*$C$7</f>
        <v>0.7310585786300049</v>
      </c>
    </row>
    <row r="12" spans="1:24" ht="15" thickBot="1" x14ac:dyDescent="0.4">
      <c r="B12" s="5" t="s">
        <v>3</v>
      </c>
      <c r="C12">
        <v>2</v>
      </c>
      <c r="I12" s="11" t="s">
        <v>4</v>
      </c>
      <c r="J12" s="14">
        <f>C13+J11*$C$7</f>
        <v>-3</v>
      </c>
      <c r="K12" s="21"/>
      <c r="M12" s="13">
        <v>0</v>
      </c>
      <c r="N12" s="20"/>
      <c r="P12" s="24">
        <f>S32</f>
        <v>0.19660739101359959</v>
      </c>
      <c r="R12" s="24">
        <f>S33</f>
        <v>-0.19660739101362124</v>
      </c>
      <c r="T12" s="24">
        <f>S34</f>
        <v>-0.53440757706401554</v>
      </c>
      <c r="V12" s="24">
        <f>S35</f>
        <v>-0.53440757706407438</v>
      </c>
      <c r="X12" s="24">
        <f>S36</f>
        <v>0.99999999999988987</v>
      </c>
    </row>
    <row r="13" spans="1:24" ht="15" thickBot="1" x14ac:dyDescent="0.4">
      <c r="B13" s="5" t="s">
        <v>4</v>
      </c>
      <c r="C13">
        <v>-3</v>
      </c>
      <c r="F13" s="5"/>
      <c r="G13" s="13">
        <v>0</v>
      </c>
      <c r="J13" s="24">
        <f>S27</f>
        <v>-0.39321478202711252</v>
      </c>
      <c r="K13" s="20"/>
      <c r="L13" s="10" t="s">
        <v>7</v>
      </c>
      <c r="M13" s="22">
        <f>G14*J12+M12*$C$7</f>
        <v>6</v>
      </c>
      <c r="N13" s="21"/>
    </row>
    <row r="14" spans="1:24" ht="15" thickBot="1" x14ac:dyDescent="0.4">
      <c r="B14" s="5" t="s">
        <v>5</v>
      </c>
      <c r="C14">
        <f>-3</f>
        <v>-3</v>
      </c>
      <c r="F14" s="11" t="s">
        <v>2</v>
      </c>
      <c r="G14" s="14">
        <f>C10+G13*$C$7</f>
        <v>-2</v>
      </c>
      <c r="K14" s="21"/>
      <c r="M14" s="24">
        <f>S30</f>
        <v>0.19660739101314137</v>
      </c>
    </row>
    <row r="15" spans="1:24" x14ac:dyDescent="0.35">
      <c r="J15" s="13">
        <v>0</v>
      </c>
      <c r="K15" s="20"/>
    </row>
    <row r="16" spans="1:24" ht="15" thickBot="1" x14ac:dyDescent="0.4">
      <c r="I16" s="11" t="s">
        <v>5</v>
      </c>
      <c r="J16" s="14">
        <f>C14+J15*$C$7</f>
        <v>-3</v>
      </c>
      <c r="K16" s="21"/>
    </row>
    <row r="17" spans="10:19" x14ac:dyDescent="0.35">
      <c r="J17" s="23">
        <f>S31</f>
        <v>0.19660739101401448</v>
      </c>
    </row>
    <row r="19" spans="10:19" x14ac:dyDescent="0.35">
      <c r="P19" s="9" t="s">
        <v>15</v>
      </c>
      <c r="Q19" s="9" t="s">
        <v>16</v>
      </c>
      <c r="R19" s="7" t="s">
        <v>17</v>
      </c>
      <c r="S19" s="42" t="s">
        <v>18</v>
      </c>
    </row>
    <row r="20" spans="10:19" x14ac:dyDescent="0.35">
      <c r="L20" s="26"/>
      <c r="M20" s="27"/>
      <c r="N20" s="27"/>
      <c r="O20" s="27"/>
      <c r="P20" s="7"/>
      <c r="Q20" s="7"/>
      <c r="R20" s="7"/>
      <c r="S20" s="42"/>
    </row>
    <row r="21" spans="10:19" x14ac:dyDescent="0.35">
      <c r="L21" s="31"/>
      <c r="M21" s="20"/>
      <c r="N21" s="20"/>
      <c r="O21" s="35" t="s">
        <v>3</v>
      </c>
      <c r="P21" s="12">
        <v>0.73103891698239776</v>
      </c>
      <c r="Q21" s="12">
        <v>0.7310585786300049</v>
      </c>
      <c r="R21" s="12">
        <f>(Q21-P21)/$C$7</f>
        <v>0.19661647607138732</v>
      </c>
      <c r="S21" s="43">
        <f>R21</f>
        <v>0.19661647607138732</v>
      </c>
    </row>
    <row r="22" spans="10:19" x14ac:dyDescent="0.35">
      <c r="L22" s="31"/>
      <c r="M22" s="20"/>
      <c r="N22" s="20"/>
      <c r="O22" s="15" t="s">
        <v>4</v>
      </c>
      <c r="P22" s="12">
        <v>0.7310192544262486</v>
      </c>
      <c r="Q22" s="12">
        <v>0.7310585786300049</v>
      </c>
      <c r="R22" s="12">
        <f t="shared" ref="R22:R23" si="0">(Q22-P22)/$C$7</f>
        <v>0.3932420375629686</v>
      </c>
      <c r="S22" s="43">
        <f t="shared" ref="S22:S23" si="1">R22</f>
        <v>0.3932420375629686</v>
      </c>
    </row>
    <row r="23" spans="10:19" x14ac:dyDescent="0.35">
      <c r="L23" s="31"/>
      <c r="M23" s="20"/>
      <c r="N23" s="20"/>
      <c r="O23" s="36" t="s">
        <v>5</v>
      </c>
      <c r="P23" s="12">
        <v>0.73107823936903449</v>
      </c>
      <c r="Q23" s="12">
        <v>0.7310585786300049</v>
      </c>
      <c r="R23" s="12">
        <f t="shared" si="0"/>
        <v>-0.196607390295922</v>
      </c>
      <c r="S23" s="43">
        <f t="shared" si="1"/>
        <v>-0.196607390295922</v>
      </c>
    </row>
    <row r="24" spans="10:19" ht="8.5" customHeight="1" x14ac:dyDescent="0.35">
      <c r="L24" s="34"/>
      <c r="M24" s="1"/>
      <c r="N24" s="1"/>
      <c r="O24" s="2"/>
      <c r="P24" s="8"/>
      <c r="Q24" s="8"/>
      <c r="R24" s="8"/>
      <c r="S24" s="44"/>
    </row>
    <row r="25" spans="10:19" ht="8.5" customHeight="1" thickBot="1" x14ac:dyDescent="0.4">
      <c r="L25" s="26"/>
      <c r="M25" s="27"/>
      <c r="N25" s="27"/>
      <c r="O25" s="28"/>
      <c r="P25" s="7"/>
      <c r="Q25" s="7"/>
      <c r="R25" s="7"/>
      <c r="S25" s="45"/>
    </row>
    <row r="26" spans="10:19" ht="15" thickBot="1" x14ac:dyDescent="0.4">
      <c r="L26" s="29" t="s">
        <v>22</v>
      </c>
      <c r="M26" s="30" t="s">
        <v>3</v>
      </c>
      <c r="N26" s="30"/>
      <c r="O26" s="37" t="s">
        <v>6</v>
      </c>
      <c r="P26" s="12">
        <v>-2.0001000000000002</v>
      </c>
      <c r="Q26" s="12">
        <v>-2</v>
      </c>
      <c r="R26" s="12">
        <f>(P26-Q26)/$C$7</f>
        <v>-1.0000000000021103</v>
      </c>
      <c r="S26" s="43">
        <f>R26*S29</f>
        <v>-0.19660739101355626</v>
      </c>
    </row>
    <row r="27" spans="10:19" ht="15" thickBot="1" x14ac:dyDescent="0.4">
      <c r="L27" s="29" t="s">
        <v>22</v>
      </c>
      <c r="M27" s="30" t="s">
        <v>4</v>
      </c>
      <c r="N27" s="30"/>
      <c r="O27" s="37" t="s">
        <v>7</v>
      </c>
      <c r="P27" s="12">
        <v>5.9997999999999996</v>
      </c>
      <c r="Q27" s="12">
        <v>6</v>
      </c>
      <c r="R27" s="12">
        <f>(P27-Q27)/$C$7</f>
        <v>-2.0000000000042206</v>
      </c>
      <c r="S27" s="43">
        <f>R27*S30</f>
        <v>-0.39321478202711252</v>
      </c>
    </row>
    <row r="28" spans="10:19" ht="15" thickBot="1" x14ac:dyDescent="0.4">
      <c r="L28" s="31"/>
      <c r="M28" s="20"/>
      <c r="N28" s="20"/>
      <c r="O28" s="20"/>
      <c r="P28" s="12"/>
      <c r="Q28" s="12"/>
      <c r="R28" s="12"/>
      <c r="S28" s="43"/>
    </row>
    <row r="29" spans="10:19" ht="15" thickBot="1" x14ac:dyDescent="0.4">
      <c r="L29" s="29" t="s">
        <v>22</v>
      </c>
      <c r="M29" s="30" t="s">
        <v>6</v>
      </c>
      <c r="N29" s="30"/>
      <c r="O29" s="38" t="s">
        <v>8</v>
      </c>
      <c r="P29" s="41">
        <v>1.0000999999999998</v>
      </c>
      <c r="Q29" s="12">
        <v>1</v>
      </c>
      <c r="R29" s="12">
        <f t="shared" ref="R29:R30" si="2">(P29-Q29)/$C$7</f>
        <v>0.99999999999766942</v>
      </c>
      <c r="S29" s="43">
        <f>R29*S32</f>
        <v>0.19660739101314137</v>
      </c>
    </row>
    <row r="30" spans="10:19" ht="15" thickBot="1" x14ac:dyDescent="0.4">
      <c r="L30" s="29" t="s">
        <v>22</v>
      </c>
      <c r="M30" s="30" t="s">
        <v>7</v>
      </c>
      <c r="N30" s="30"/>
      <c r="O30" s="38" t="s">
        <v>8</v>
      </c>
      <c r="P30" s="12">
        <v>1.0000999999999998</v>
      </c>
      <c r="Q30" s="12">
        <v>1</v>
      </c>
      <c r="R30" s="12">
        <f t="shared" si="2"/>
        <v>0.99999999999766942</v>
      </c>
      <c r="S30" s="43">
        <f>R30*S32</f>
        <v>0.19660739101314137</v>
      </c>
    </row>
    <row r="31" spans="10:19" ht="15" thickBot="1" x14ac:dyDescent="0.4">
      <c r="L31" s="29" t="s">
        <v>22</v>
      </c>
      <c r="M31" s="30" t="s">
        <v>5</v>
      </c>
      <c r="N31" s="30"/>
      <c r="O31" s="38" t="s">
        <v>8</v>
      </c>
      <c r="P31" s="12">
        <v>1.0001000000000002</v>
      </c>
      <c r="Q31" s="12">
        <v>1</v>
      </c>
      <c r="R31" s="12">
        <f t="shared" ref="R31:R35" si="3">(P31-Q31)/$C$7</f>
        <v>1.0000000000021103</v>
      </c>
      <c r="S31" s="43">
        <f>R31*S32</f>
        <v>0.19660739101401448</v>
      </c>
    </row>
    <row r="32" spans="10:19" ht="15" thickBot="1" x14ac:dyDescent="0.4">
      <c r="L32" s="29" t="s">
        <v>22</v>
      </c>
      <c r="M32" s="30" t="s">
        <v>23</v>
      </c>
      <c r="N32" s="30"/>
      <c r="O32" s="38" t="s">
        <v>10</v>
      </c>
      <c r="P32" s="12">
        <v>-1.0001</v>
      </c>
      <c r="Q32" s="12">
        <v>-1</v>
      </c>
      <c r="R32" s="12">
        <f t="shared" si="3"/>
        <v>-0.99999999999988987</v>
      </c>
      <c r="S32" s="43">
        <f t="shared" ref="S32:S35" si="4">R32*S33</f>
        <v>0.19660739101359959</v>
      </c>
    </row>
    <row r="33" spans="12:19" ht="15" thickBot="1" x14ac:dyDescent="0.4">
      <c r="L33" s="29" t="s">
        <v>22</v>
      </c>
      <c r="M33" s="30" t="s">
        <v>23</v>
      </c>
      <c r="N33" s="30"/>
      <c r="O33" s="38" t="s">
        <v>20</v>
      </c>
      <c r="P33" s="12">
        <v>0.36791623095501796</v>
      </c>
      <c r="Q33" s="12">
        <v>0.36787944117144233</v>
      </c>
      <c r="R33" s="12">
        <f t="shared" si="3"/>
        <v>0.36789783575630342</v>
      </c>
      <c r="S33" s="43">
        <f t="shared" si="4"/>
        <v>-0.19660739101362124</v>
      </c>
    </row>
    <row r="34" spans="12:19" ht="15" thickBot="1" x14ac:dyDescent="0.4">
      <c r="L34" s="29" t="s">
        <v>22</v>
      </c>
      <c r="M34" s="30" t="s">
        <v>23</v>
      </c>
      <c r="N34" s="30"/>
      <c r="O34" s="39" t="s">
        <v>21</v>
      </c>
      <c r="P34" s="12">
        <v>1.3679794411714423</v>
      </c>
      <c r="Q34" s="12">
        <v>1.3678794411714423</v>
      </c>
      <c r="R34" s="12">
        <f t="shared" si="3"/>
        <v>0.99999999999988987</v>
      </c>
      <c r="S34" s="43">
        <f t="shared" si="4"/>
        <v>-0.53440757706401554</v>
      </c>
    </row>
    <row r="35" spans="12:19" ht="15" thickBot="1" x14ac:dyDescent="0.4">
      <c r="L35" s="29" t="s">
        <v>22</v>
      </c>
      <c r="M35" s="30" t="s">
        <v>23</v>
      </c>
      <c r="N35" s="30"/>
      <c r="O35" s="39" t="s">
        <v>12</v>
      </c>
      <c r="P35" s="12">
        <v>0.73100513787229848</v>
      </c>
      <c r="Q35" s="12">
        <v>0.7310585786300049</v>
      </c>
      <c r="R35" s="12">
        <f t="shared" si="3"/>
        <v>-0.53440757706413322</v>
      </c>
      <c r="S35" s="43">
        <f t="shared" si="4"/>
        <v>-0.53440757706407438</v>
      </c>
    </row>
    <row r="36" spans="12:19" x14ac:dyDescent="0.35">
      <c r="L36" s="32" t="s">
        <v>22</v>
      </c>
      <c r="M36" s="33" t="s">
        <v>19</v>
      </c>
      <c r="N36" s="33"/>
      <c r="O36" s="40" t="s">
        <v>19</v>
      </c>
      <c r="P36" s="8">
        <v>0.73115857863000489</v>
      </c>
      <c r="Q36" s="8">
        <v>0.7310585786300049</v>
      </c>
      <c r="R36" s="8">
        <f t="shared" ref="R36" si="5">(P36-Q36)/$C$7</f>
        <v>0.99999999999988987</v>
      </c>
      <c r="S36" s="44">
        <f>R36</f>
        <v>0.99999999999988987</v>
      </c>
    </row>
  </sheetData>
  <mergeCells count="1">
    <mergeCell ref="B4:D4"/>
  </mergeCells>
  <conditionalFormatting sqref="J7:K7 G13 K9 G9 J11:K11 K13 J15:K15 M12:N12 M8:N8 P10 R10 T10 V10 X10">
    <cfRule type="colorScale" priority="2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5943E00B36CB44A7197E176EFF5388" ma:contentTypeVersion="10" ma:contentTypeDescription="Create a new document." ma:contentTypeScope="" ma:versionID="a1a948afec95abeaf29e071ac4d17bf0">
  <xsd:schema xmlns:xsd="http://www.w3.org/2001/XMLSchema" xmlns:xs="http://www.w3.org/2001/XMLSchema" xmlns:p="http://schemas.microsoft.com/office/2006/metadata/properties" xmlns:ns3="f7173e8a-56df-44df-bf10-c7773b5f5d1f" xmlns:ns4="ecf3212f-6c91-4dc1-afd8-6d60b0670e7e" targetNamespace="http://schemas.microsoft.com/office/2006/metadata/properties" ma:root="true" ma:fieldsID="d2b69bc190c09a96db880a1478c94ab8" ns3:_="" ns4:_="">
    <xsd:import namespace="f7173e8a-56df-44df-bf10-c7773b5f5d1f"/>
    <xsd:import namespace="ecf3212f-6c91-4dc1-afd8-6d60b0670e7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73e8a-56df-44df-bf10-c7773b5f5d1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f3212f-6c91-4dc1-afd8-6d60b0670e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707BAF-7452-4DBE-B82E-E50355724E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173e8a-56df-44df-bf10-c7773b5f5d1f"/>
    <ds:schemaRef ds:uri="ecf3212f-6c91-4dc1-afd8-6d60b0670e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9D802B-1C17-4068-9777-2609488C5D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1BE297-C2B1-4805-9FCD-72232B6B48AA}">
  <ds:schemaRefs>
    <ds:schemaRef ds:uri="http://schemas.microsoft.com/office/infopath/2007/PartnerControls"/>
    <ds:schemaRef ds:uri="http://purl.org/dc/elements/1.1/"/>
    <ds:schemaRef ds:uri="f7173e8a-56df-44df-bf10-c7773b5f5d1f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ecf3212f-6c91-4dc1-afd8-6d60b0670e7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Luciano Dias Alves</dc:creator>
  <cp:lastModifiedBy>Jairo Luciano Dias Alves</cp:lastModifiedBy>
  <dcterms:created xsi:type="dcterms:W3CDTF">2021-04-10T20:38:15Z</dcterms:created>
  <dcterms:modified xsi:type="dcterms:W3CDTF">2021-04-11T01:00:13Z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0x0101000A5943E00B36CB44A7197E176EFF5388</vt:lpwstr>
  </property>
</Properties>
</file>