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225" yWindow="30" windowWidth="14775" windowHeight="1222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Plan1!$B$9:$F$127</definedName>
    <definedName name="_xlnm.Print_Area" localSheetId="0">Plan1!$A$1:$F$19</definedName>
    <definedName name="Z_25DDF015_30BD_4329_9BDA_CF2A9D51D77D_.wvu.Cols" localSheetId="0" hidden="1">Plan1!$G:$K</definedName>
    <definedName name="Z_25DDF015_30BD_4329_9BDA_CF2A9D51D77D_.wvu.FilterData" localSheetId="0" hidden="1">Plan1!$B$9:$F$127</definedName>
    <definedName name="Z_25DDF015_30BD_4329_9BDA_CF2A9D51D77D_.wvu.PrintArea" localSheetId="0" hidden="1">Plan1!$A$1:$F$19</definedName>
    <definedName name="Z_3877A9FA_8E2F_4A17_8D67_77841BA4D7AF_.wvu.Cols" localSheetId="0" hidden="1">Plan1!$G:$H,Plan1!$K:$K</definedName>
    <definedName name="Z_3877A9FA_8E2F_4A17_8D67_77841BA4D7AF_.wvu.FilterData" localSheetId="0" hidden="1">Plan1!$B$9:$F$127</definedName>
    <definedName name="Z_3877A9FA_8E2F_4A17_8D67_77841BA4D7AF_.wvu.PrintArea" localSheetId="0" hidden="1">Plan1!$A$1:$F$19</definedName>
  </definedNames>
  <calcPr calcId="145621"/>
  <customWorkbookViews>
    <customWorkbookView name="Mauro T N Honda - Modo de exibição pessoal" guid="{3877A9FA-8E2F-4A17-8D67-77841BA4D7AF}" mergeInterval="0" personalView="1" maximized="1" windowWidth="1455" windowHeight="843" activeSheetId="1"/>
    <customWorkbookView name="Vagner Roberto Hayamas Ferreira - Modo de exibição pessoal" guid="{25DDF015-30BD-4329-9BDA-CF2A9D51D77D}" mergeInterval="0" personalView="1" maximized="1" windowWidth="1596" windowHeight="675" activeSheetId="1"/>
  </customWorkbookViews>
</workbook>
</file>

<file path=xl/calcChain.xml><?xml version="1.0" encoding="utf-8"?>
<calcChain xmlns="http://schemas.openxmlformats.org/spreadsheetml/2006/main">
  <c r="E107" i="1" l="1"/>
  <c r="E126" i="1"/>
  <c r="B11" i="2" l="1"/>
  <c r="E104" i="1"/>
  <c r="E36" i="1"/>
  <c r="E14" i="1" l="1"/>
  <c r="E17" i="1" s="1"/>
  <c r="C59" i="1" l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E91" i="1"/>
  <c r="C90" i="1"/>
  <c r="C86" i="1"/>
  <c r="E123" i="1"/>
  <c r="E73" i="1" l="1"/>
  <c r="E76" i="1" s="1"/>
  <c r="E129" i="1" s="1"/>
</calcChain>
</file>

<file path=xl/sharedStrings.xml><?xml version="1.0" encoding="utf-8"?>
<sst xmlns="http://schemas.openxmlformats.org/spreadsheetml/2006/main" count="161" uniqueCount="85">
  <si>
    <t>CONTRATADA: ARTPLAN COMUNICAÇÃO S.A.         CNPJ: 33.673.286/0001-25 e filial SP 0007-10</t>
  </si>
  <si>
    <t>PRODUÇÃO</t>
  </si>
  <si>
    <t>Tipo de Serviço</t>
  </si>
  <si>
    <t>Categoria</t>
  </si>
  <si>
    <t>Valor R$</t>
  </si>
  <si>
    <t>MEMO DCE</t>
  </si>
  <si>
    <t>VEICULAÇÃO</t>
  </si>
  <si>
    <t>Campanha: CÂMARA NO SEU BAIRRO</t>
  </si>
  <si>
    <t>1ª CAMPANHA: CÂMARA NO SEU BAIRRO</t>
  </si>
  <si>
    <t>Produção</t>
  </si>
  <si>
    <t>OBJETIVOS DE COMUNICAÇÃO: Dar ampla divulgação das Sessões Públicas do Projeto “Câmara no seu Bairro” a realizarem-se nas 32 Subprefeituras da Cidade de São Paulo durante todo o ano de 2015.</t>
  </si>
  <si>
    <t>2ª CAMPANHA: LEI DO PARCELAMENTO, USO E OCUPAÇÃO DO SOLO</t>
  </si>
  <si>
    <t>OBJETIVOS DE COMUNICAÇÃO: Divulgar a tramitação da proposta de revisão da Lei do Parcelamento, Uso e Ocupação do Solo, convidar a população a participar das audiências públicas e interagir nos canais de comunicação da Câmara Municipal de São Paulo.</t>
  </si>
  <si>
    <t>Todas as Campanhas</t>
  </si>
  <si>
    <t>Veículo</t>
  </si>
  <si>
    <t xml:space="preserve">Veiculação         </t>
  </si>
  <si>
    <t xml:space="preserve"> CAMPANHA: LEI DO PARCELAMENTO, USO E OCUPAÇÃO DO SOLO</t>
  </si>
  <si>
    <t xml:space="preserve">Honorários de Agência </t>
  </si>
  <si>
    <t>Rádio Comercial</t>
  </si>
  <si>
    <t>Mídia Digital Online (Internet)</t>
  </si>
  <si>
    <t>Artplan Comunicação S/A</t>
  </si>
  <si>
    <t>Finalização e transmissão de anúncios de jornal</t>
  </si>
  <si>
    <t>4ª CAMPANHA: Institucional - VotenaWeb</t>
  </si>
  <si>
    <t>3ª CAMPANHA: Orçamento Municipal 2016</t>
  </si>
  <si>
    <t>OBJETIVOS DE COMUNICAÇÃO: Convidar a população paulistana a participar, com sugestões, das decisões sobre a aplicação, em 2016, dos recursos financeiros do Município em serviços e equipamentos públicos.</t>
  </si>
  <si>
    <t xml:space="preserve"> CAMPANHA: Orçamento Municipal 2016</t>
  </si>
  <si>
    <t>Revista</t>
  </si>
  <si>
    <t>Programação Banner Internet</t>
  </si>
  <si>
    <t>Site Carta Maior - Carta Maior Publicações, Promoções e Produções Ltda</t>
  </si>
  <si>
    <t>Site Caros Amigos - Editora Caros Amigos Ltda - EPP</t>
  </si>
  <si>
    <t>Site Conversa Afiada - P. H. Dos S. Amorim Comunicação e Serviços</t>
  </si>
  <si>
    <t>Rádio Transamérica FM - Rádio Transamérica de São Paulo Ltda</t>
  </si>
  <si>
    <t>Rádio Capital AM - Rádio Novo Mundo Ltda</t>
  </si>
  <si>
    <t>Site Brasil de Fato - Sociedade Editorial Brasil de Fato</t>
  </si>
  <si>
    <t>Rádio Super Rádio AM - Super Rádio Ltda</t>
  </si>
  <si>
    <t>Blog do Luís Nassif - Horia Consultoria em Negócios Ltda</t>
  </si>
  <si>
    <t>Portal IG - IG Publicidade e Conteúdo Ltda</t>
  </si>
  <si>
    <t>Portal R7 - Radio e Televisao Record S. A.</t>
  </si>
  <si>
    <t>OBJETIVOS DE COMUNICAÇÃO: Divulgar ações da Câmara dos Vereadores na plataforma digital, promovendo a interação com os cidadãos.</t>
  </si>
  <si>
    <t>VOTENAWEB - WebCitizen Consultoria e Produção Digital Ltda</t>
  </si>
  <si>
    <t>Campanha: VOTENAWEB</t>
  </si>
  <si>
    <t>CONTRATO: 3º TA ao TC 43/2013</t>
  </si>
  <si>
    <t>Portal Terra - Terra Networks Brasil S.A.</t>
  </si>
  <si>
    <t>006/16</t>
  </si>
  <si>
    <t>Revista Brasil Mulher - Confederação das Mulheres do Brasil</t>
  </si>
  <si>
    <t>003/16</t>
  </si>
  <si>
    <t>Site Agencia Aids - Encontro Informal Comunicação e Serviços Ltda - ME</t>
  </si>
  <si>
    <t>Portal UOL - Universo Online S/A</t>
  </si>
  <si>
    <t>009/16</t>
  </si>
  <si>
    <t>Criação de Spot de Rádio / Criação e Finalização Anúncio Jornal / Criação Adaptação Banner Internet</t>
  </si>
  <si>
    <t>008/16</t>
  </si>
  <si>
    <t>Programação Anúncio DOOH e Banner de Internet</t>
  </si>
  <si>
    <t>007/16</t>
  </si>
  <si>
    <t>Cachê Locutor Márcio Bernardes (Rádio Transamérica FM)</t>
  </si>
  <si>
    <t>Cachê Locutor Paulo Lopes (Rádio Capital AM)</t>
  </si>
  <si>
    <t>Cachê Locutor Figueiredo Jr (Rádio Super Rádio AM)</t>
  </si>
  <si>
    <t>Capital AM - Rádio Novo Mundo Ltda.</t>
  </si>
  <si>
    <t>Compartilha Brasil Eventos e Promoções EIRELI EPP</t>
  </si>
  <si>
    <t>002/16</t>
  </si>
  <si>
    <t>005/16</t>
  </si>
  <si>
    <t>Site Rede Brasil Atual - Editora Gráfica Atitude Ltda.</t>
  </si>
  <si>
    <t>Portal UOL - Universo Online S.A.</t>
  </si>
  <si>
    <t>001/16</t>
  </si>
  <si>
    <t>004/16</t>
  </si>
  <si>
    <t>Total de PRODUÇÃO liquidado e pago em Janeiro/2016</t>
  </si>
  <si>
    <t>Valor liquidado e pago em Janeiro/2016</t>
  </si>
  <si>
    <t>Total de VEICULAÇÃO liquidado e pago em Janeiro/2016</t>
  </si>
  <si>
    <t>Total Liquidado e pago em Janeiro/2016</t>
  </si>
  <si>
    <t>Total Geral Liquidado e pago em Janeiro/2016</t>
  </si>
  <si>
    <t>memo</t>
  </si>
  <si>
    <t>valor</t>
  </si>
  <si>
    <t>002</t>
  </si>
  <si>
    <t>001</t>
  </si>
  <si>
    <t>004</t>
  </si>
  <si>
    <t>005</t>
  </si>
  <si>
    <t>006</t>
  </si>
  <si>
    <t>003</t>
  </si>
  <si>
    <t>009</t>
  </si>
  <si>
    <t>008</t>
  </si>
  <si>
    <t>007</t>
  </si>
  <si>
    <t>Fornecedores</t>
  </si>
  <si>
    <t>Converagência Comunicações Ltda</t>
  </si>
  <si>
    <t>Márcio Bernardes Comunicações Ltda</t>
  </si>
  <si>
    <t>COMPETÊNCIA: Janeiro/2016  -   Nota de Empenho: 759/2015</t>
  </si>
  <si>
    <t>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</si>
</sst>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/>
    <xf numFmtId="0" fontId="3" fillId="2" borderId="1" xfId="0" applyFont="1" applyFill="1" applyBorder="1"/>
    <xf numFmtId="44" fontId="3" fillId="4" borderId="1" xfId="1" applyFont="1" applyFill="1" applyBorder="1"/>
    <xf numFmtId="0" fontId="2" fillId="2" borderId="0" xfId="0" applyFont="1" applyFill="1"/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0" borderId="0" xfId="0" applyBorder="1" applyAlignment="1">
      <alignment wrapText="1"/>
    </xf>
    <xf numFmtId="0" fontId="2" fillId="2" borderId="0" xfId="0" applyFont="1" applyFill="1" applyBorder="1" applyAlignment="1">
      <alignment horizontal="center"/>
    </xf>
    <xf numFmtId="44" fontId="2" fillId="0" borderId="0" xfId="1" applyFont="1" applyFill="1" applyBorder="1"/>
    <xf numFmtId="0" fontId="2" fillId="3" borderId="0" xfId="0" applyFont="1" applyFill="1" applyAlignment="1">
      <alignment horizontal="center"/>
    </xf>
    <xf numFmtId="0" fontId="2" fillId="2" borderId="0" xfId="0" applyFont="1" applyFill="1"/>
    <xf numFmtId="164" fontId="2" fillId="2" borderId="1" xfId="1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44" fontId="2" fillId="7" borderId="1" xfId="1" applyFont="1" applyFill="1" applyBorder="1"/>
    <xf numFmtId="0" fontId="2" fillId="2" borderId="0" xfId="0" applyFont="1" applyFill="1"/>
    <xf numFmtId="0" fontId="0" fillId="0" borderId="2" xfId="0" applyBorder="1" applyAlignment="1">
      <alignment wrapText="1"/>
    </xf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4" fontId="2" fillId="5" borderId="1" xfId="1" applyNumberFormat="1" applyFont="1" applyFill="1" applyBorder="1"/>
    <xf numFmtId="0" fontId="2" fillId="7" borderId="1" xfId="0" applyFont="1" applyFill="1" applyBorder="1" applyAlignment="1">
      <alignment horizontal="center"/>
    </xf>
    <xf numFmtId="14" fontId="2" fillId="2" borderId="0" xfId="0" applyNumberFormat="1" applyFont="1" applyFill="1"/>
    <xf numFmtId="0" fontId="2" fillId="3" borderId="0" xfId="0" applyFont="1" applyFill="1"/>
    <xf numFmtId="0" fontId="3" fillId="3" borderId="0" xfId="0" applyFont="1" applyFill="1" applyBorder="1" applyAlignment="1">
      <alignment horizontal="center"/>
    </xf>
    <xf numFmtId="44" fontId="2" fillId="3" borderId="0" xfId="1" applyNumberFormat="1" applyFont="1" applyFill="1" applyBorder="1"/>
    <xf numFmtId="44" fontId="2" fillId="9" borderId="1" xfId="1" applyFont="1" applyFill="1" applyBorder="1"/>
    <xf numFmtId="0" fontId="2" fillId="2" borderId="1" xfId="0" applyFont="1" applyFill="1" applyBorder="1" applyAlignment="1">
      <alignment horizontal="left"/>
    </xf>
    <xf numFmtId="43" fontId="2" fillId="2" borderId="0" xfId="2" applyFont="1" applyFill="1"/>
    <xf numFmtId="164" fontId="2" fillId="3" borderId="1" xfId="1" applyNumberFormat="1" applyFont="1" applyFill="1" applyBorder="1"/>
    <xf numFmtId="43" fontId="2" fillId="3" borderId="0" xfId="2" applyFont="1" applyFill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2" borderId="0" xfId="0" applyFont="1" applyFill="1"/>
    <xf numFmtId="0" fontId="2" fillId="2" borderId="0" xfId="0" applyFont="1" applyFill="1"/>
    <xf numFmtId="0" fontId="0" fillId="0" borderId="0" xfId="0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7" xfId="0" applyFont="1" applyFill="1" applyBorder="1"/>
    <xf numFmtId="0" fontId="2" fillId="8" borderId="1" xfId="0" applyFont="1" applyFill="1" applyBorder="1" applyAlignment="1">
      <alignment horizontal="center"/>
    </xf>
    <xf numFmtId="44" fontId="2" fillId="8" borderId="1" xfId="1" applyFont="1" applyFill="1" applyBorder="1"/>
    <xf numFmtId="44" fontId="2" fillId="2" borderId="9" xfId="1" applyFont="1" applyFill="1" applyBorder="1"/>
    <xf numFmtId="43" fontId="2" fillId="2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2" borderId="0" xfId="0" applyFont="1" applyFill="1"/>
    <xf numFmtId="0" fontId="2" fillId="2" borderId="0" xfId="0" applyFont="1" applyFill="1" applyBorder="1" applyAlignment="1">
      <alignment horizontal="center" vertical="center" wrapText="1"/>
    </xf>
    <xf numFmtId="165" fontId="2" fillId="2" borderId="0" xfId="2" applyNumberFormat="1" applyFont="1" applyFill="1"/>
    <xf numFmtId="165" fontId="2" fillId="2" borderId="0" xfId="0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2" borderId="0" xfId="0" applyFont="1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/>
    <xf numFmtId="43" fontId="2" fillId="0" borderId="0" xfId="2" applyFont="1" applyFill="1"/>
    <xf numFmtId="0" fontId="2" fillId="0" borderId="2" xfId="0" applyFont="1" applyFill="1" applyBorder="1" applyAlignment="1">
      <alignment horizontal="left"/>
    </xf>
    <xf numFmtId="165" fontId="0" fillId="0" borderId="0" xfId="0" applyNumberFormat="1"/>
    <xf numFmtId="49" fontId="0" fillId="0" borderId="0" xfId="0" applyNumberFormat="1"/>
    <xf numFmtId="0" fontId="2" fillId="2" borderId="3" xfId="0" applyFont="1" applyFill="1" applyBorder="1" applyAlignment="1">
      <alignment horizontal="right" vertical="center" wrapText="1"/>
    </xf>
    <xf numFmtId="0" fontId="2" fillId="3" borderId="9" xfId="0" applyFont="1" applyFill="1" applyBorder="1"/>
    <xf numFmtId="0" fontId="2" fillId="5" borderId="1" xfId="0" applyFont="1" applyFill="1" applyBorder="1" applyAlignment="1">
      <alignment horizontal="center"/>
    </xf>
    <xf numFmtId="44" fontId="3" fillId="5" borderId="1" xfId="1" applyFont="1" applyFill="1" applyBorder="1"/>
    <xf numFmtId="14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2" fillId="7" borderId="1" xfId="1" applyNumberFormat="1" applyFont="1" applyFill="1" applyBorder="1"/>
    <xf numFmtId="44" fontId="2" fillId="9" borderId="1" xfId="1" applyNumberFormat="1" applyFont="1" applyFill="1" applyBorder="1"/>
    <xf numFmtId="0" fontId="2" fillId="2" borderId="0" xfId="0" applyFont="1" applyFill="1" applyAlignment="1">
      <alignment horizontal="justify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10" borderId="0" xfId="0" applyFont="1" applyFill="1"/>
    <xf numFmtId="0" fontId="2" fillId="2" borderId="0" xfId="0" applyFont="1" applyFill="1"/>
    <xf numFmtId="0" fontId="2" fillId="8" borderId="0" xfId="0" applyFont="1" applyFill="1"/>
    <xf numFmtId="0" fontId="2" fillId="5" borderId="0" xfId="0" applyFont="1" applyFill="1"/>
    <xf numFmtId="0" fontId="2" fillId="2" borderId="6" xfId="0" applyFont="1" applyFill="1" applyBorder="1" applyAlignment="1">
      <alignment horizontal="justify" vertical="center"/>
    </xf>
    <xf numFmtId="0" fontId="2" fillId="2" borderId="8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/>
    </xf>
    <xf numFmtId="0" fontId="2" fillId="2" borderId="9" xfId="0" applyFont="1" applyFill="1" applyBorder="1" applyAlignment="1">
      <alignment horizontal="justify" vertical="center"/>
    </xf>
    <xf numFmtId="0" fontId="2" fillId="2" borderId="7" xfId="0" applyFont="1" applyFill="1" applyBorder="1" applyAlignment="1">
      <alignment horizontal="justify" vertical="center"/>
    </xf>
    <xf numFmtId="0" fontId="2" fillId="2" borderId="10" xfId="0" applyFont="1" applyFill="1" applyBorder="1" applyAlignment="1">
      <alignment horizontal="justify" vertical="center"/>
    </xf>
    <xf numFmtId="0" fontId="2" fillId="2" borderId="6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justify" vertical="top"/>
    </xf>
    <xf numFmtId="0" fontId="2" fillId="2" borderId="5" xfId="0" applyFont="1" applyFill="1" applyBorder="1" applyAlignment="1">
      <alignment horizontal="justify" vertical="top"/>
    </xf>
    <xf numFmtId="0" fontId="2" fillId="2" borderId="9" xfId="0" applyFont="1" applyFill="1" applyBorder="1" applyAlignment="1">
      <alignment horizontal="justify" vertical="top"/>
    </xf>
    <xf numFmtId="0" fontId="2" fillId="2" borderId="7" xfId="0" applyFont="1" applyFill="1" applyBorder="1" applyAlignment="1">
      <alignment horizontal="justify" vertical="top"/>
    </xf>
    <xf numFmtId="0" fontId="2" fillId="2" borderId="10" xfId="0" applyFont="1" applyFill="1" applyBorder="1" applyAlignment="1">
      <alignment horizontal="justify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topLeftCell="A98" zoomScaleNormal="100" zoomScaleSheetLayoutView="100" workbookViewId="0">
      <selection activeCell="E72" sqref="E72"/>
    </sheetView>
  </sheetViews>
  <sheetFormatPr defaultRowHeight="15" x14ac:dyDescent="0.25"/>
  <cols>
    <col min="1" max="1" width="3.28515625" style="10" customWidth="1"/>
    <col min="2" max="2" width="15.28515625" style="2" customWidth="1"/>
    <col min="3" max="3" width="4.7109375" style="20" bestFit="1" customWidth="1"/>
    <col min="4" max="4" width="92.28515625" style="2" bestFit="1" customWidth="1"/>
    <col min="5" max="5" width="15.85546875" style="2" bestFit="1" customWidth="1"/>
    <col min="6" max="6" width="14.85546875" style="1" customWidth="1"/>
    <col min="7" max="7" width="14" style="37" hidden="1" customWidth="1"/>
    <col min="8" max="8" width="20.85546875" style="2" customWidth="1"/>
    <col min="9" max="9" width="13.140625" style="2" customWidth="1"/>
    <col min="10" max="10" width="9.140625" style="2" customWidth="1"/>
    <col min="11" max="11" width="17" style="2" customWidth="1"/>
    <col min="12" max="12" width="9.140625" style="2" customWidth="1"/>
    <col min="13" max="16384" width="9.140625" style="2"/>
  </cols>
  <sheetData>
    <row r="1" spans="1:7" x14ac:dyDescent="0.25">
      <c r="B1" s="88" t="s">
        <v>0</v>
      </c>
      <c r="C1" s="88"/>
      <c r="D1" s="88"/>
      <c r="E1" s="88"/>
    </row>
    <row r="2" spans="1:7" x14ac:dyDescent="0.25">
      <c r="B2" s="88" t="s">
        <v>41</v>
      </c>
      <c r="C2" s="88"/>
      <c r="D2" s="88"/>
      <c r="E2" s="88"/>
    </row>
    <row r="3" spans="1:7" x14ac:dyDescent="0.25">
      <c r="B3" s="88" t="s">
        <v>83</v>
      </c>
      <c r="C3" s="88"/>
      <c r="D3" s="88"/>
      <c r="E3" s="88"/>
    </row>
    <row r="4" spans="1:7" ht="12.75" customHeight="1" x14ac:dyDescent="0.25"/>
    <row r="5" spans="1:7" x14ac:dyDescent="0.25">
      <c r="B5" s="89" t="s">
        <v>8</v>
      </c>
      <c r="C5" s="89"/>
      <c r="D5" s="89"/>
      <c r="E5" s="48"/>
    </row>
    <row r="6" spans="1:7" x14ac:dyDescent="0.25">
      <c r="B6" s="84" t="s">
        <v>10</v>
      </c>
      <c r="C6" s="84"/>
      <c r="D6" s="84"/>
      <c r="E6" s="84"/>
      <c r="F6" s="84"/>
    </row>
    <row r="7" spans="1:7" x14ac:dyDescent="0.25">
      <c r="B7" s="84"/>
      <c r="C7" s="84"/>
      <c r="D7" s="84"/>
      <c r="E7" s="84"/>
      <c r="F7" s="84"/>
    </row>
    <row r="9" spans="1:7" s="8" customFormat="1" x14ac:dyDescent="0.25">
      <c r="A9" s="10"/>
      <c r="B9" s="15" t="s">
        <v>1</v>
      </c>
      <c r="C9" s="20"/>
      <c r="D9" s="4" t="s">
        <v>80</v>
      </c>
      <c r="F9" s="1"/>
      <c r="G9" s="37"/>
    </row>
    <row r="10" spans="1:7" s="8" customFormat="1" x14ac:dyDescent="0.25">
      <c r="A10" s="10"/>
      <c r="C10" s="20">
        <v>1</v>
      </c>
      <c r="D10" s="65" t="s">
        <v>20</v>
      </c>
      <c r="E10" s="79"/>
      <c r="F10" s="1"/>
      <c r="G10" s="25"/>
    </row>
    <row r="11" spans="1:7" s="8" customFormat="1" x14ac:dyDescent="0.25">
      <c r="A11" s="10"/>
      <c r="C11" s="20"/>
      <c r="F11" s="1"/>
      <c r="G11" s="37"/>
    </row>
    <row r="12" spans="1:7" s="8" customFormat="1" x14ac:dyDescent="0.25">
      <c r="A12" s="10"/>
      <c r="B12" s="3" t="s">
        <v>2</v>
      </c>
      <c r="C12" s="3"/>
      <c r="D12" s="4" t="s">
        <v>3</v>
      </c>
      <c r="E12" s="4" t="s">
        <v>4</v>
      </c>
      <c r="F12" s="4" t="s">
        <v>5</v>
      </c>
      <c r="G12" s="37"/>
    </row>
    <row r="13" spans="1:7" s="8" customFormat="1" x14ac:dyDescent="0.25">
      <c r="A13" s="10"/>
      <c r="B13" s="85" t="s">
        <v>9</v>
      </c>
      <c r="C13" s="75">
        <v>1</v>
      </c>
      <c r="D13" s="17" t="s">
        <v>21</v>
      </c>
      <c r="E13" s="5">
        <v>11697.96</v>
      </c>
      <c r="F13" s="80" t="s">
        <v>48</v>
      </c>
      <c r="G13" s="37"/>
    </row>
    <row r="14" spans="1:7" s="8" customFormat="1" x14ac:dyDescent="0.25">
      <c r="A14" s="10"/>
      <c r="B14" s="86"/>
      <c r="C14" s="21"/>
      <c r="D14" s="30" t="s">
        <v>64</v>
      </c>
      <c r="E14" s="19">
        <f>SUM(E13:E13)</f>
        <v>11697.96</v>
      </c>
      <c r="F14" s="49"/>
      <c r="G14" s="37"/>
    </row>
    <row r="15" spans="1:7" s="10" customFormat="1" x14ac:dyDescent="0.25">
      <c r="B15" s="70"/>
      <c r="C15" s="11"/>
      <c r="D15" s="12"/>
      <c r="E15" s="13"/>
      <c r="F15" s="14"/>
      <c r="G15" s="37"/>
    </row>
    <row r="16" spans="1:7" x14ac:dyDescent="0.25">
      <c r="D16" s="27" t="s">
        <v>7</v>
      </c>
    </row>
    <row r="17" spans="1:7" x14ac:dyDescent="0.25">
      <c r="D17" s="27" t="s">
        <v>65</v>
      </c>
      <c r="E17" s="7">
        <f>E14</f>
        <v>11697.96</v>
      </c>
    </row>
    <row r="18" spans="1:7" s="70" customFormat="1" x14ac:dyDescent="0.25">
      <c r="D18" s="55"/>
      <c r="F18" s="1"/>
      <c r="G18" s="37"/>
    </row>
    <row r="20" spans="1:7" x14ac:dyDescent="0.25">
      <c r="A20" s="48"/>
      <c r="B20" s="87" t="s">
        <v>11</v>
      </c>
      <c r="C20" s="87"/>
      <c r="D20" s="87"/>
      <c r="E20" s="48"/>
    </row>
    <row r="21" spans="1:7" ht="15" customHeight="1" x14ac:dyDescent="0.25">
      <c r="B21" s="84" t="s">
        <v>12</v>
      </c>
      <c r="C21" s="84"/>
      <c r="D21" s="84"/>
      <c r="E21" s="84"/>
      <c r="F21" s="84"/>
    </row>
    <row r="22" spans="1:7" x14ac:dyDescent="0.25">
      <c r="B22" s="84"/>
      <c r="C22" s="84"/>
      <c r="D22" s="84"/>
      <c r="E22" s="84"/>
      <c r="F22" s="84"/>
    </row>
    <row r="23" spans="1:7" x14ac:dyDescent="0.25">
      <c r="B23" s="15"/>
      <c r="D23" s="15"/>
      <c r="E23" s="15"/>
    </row>
    <row r="24" spans="1:7" s="60" customFormat="1" x14ac:dyDescent="0.25">
      <c r="F24" s="1"/>
      <c r="G24" s="37"/>
    </row>
    <row r="25" spans="1:7" s="60" customFormat="1" x14ac:dyDescent="0.25">
      <c r="B25" s="60" t="s">
        <v>1</v>
      </c>
      <c r="D25" s="4" t="s">
        <v>80</v>
      </c>
      <c r="F25" s="1"/>
      <c r="G25" s="37"/>
    </row>
    <row r="26" spans="1:7" s="60" customFormat="1" x14ac:dyDescent="0.25">
      <c r="C26" s="3">
        <v>1</v>
      </c>
      <c r="D26" s="65" t="s">
        <v>82</v>
      </c>
      <c r="E26" s="1"/>
      <c r="F26" s="1"/>
      <c r="G26" s="25"/>
    </row>
    <row r="27" spans="1:7" s="60" customFormat="1" x14ac:dyDescent="0.25">
      <c r="C27" s="3">
        <v>2</v>
      </c>
      <c r="D27" s="3" t="s">
        <v>56</v>
      </c>
      <c r="E27" s="1"/>
      <c r="F27" s="1"/>
      <c r="G27" s="25"/>
    </row>
    <row r="28" spans="1:7" s="69" customFormat="1" x14ac:dyDescent="0.25">
      <c r="C28" s="3">
        <v>3</v>
      </c>
      <c r="D28" s="3" t="s">
        <v>57</v>
      </c>
      <c r="E28" s="1"/>
      <c r="F28" s="1"/>
      <c r="G28" s="25"/>
    </row>
    <row r="29" spans="1:7" s="69" customFormat="1" x14ac:dyDescent="0.25">
      <c r="C29" s="3">
        <v>4</v>
      </c>
      <c r="D29" s="3" t="s">
        <v>81</v>
      </c>
      <c r="E29" s="1"/>
      <c r="F29" s="1"/>
      <c r="G29" s="25"/>
    </row>
    <row r="30" spans="1:7" s="60" customFormat="1" x14ac:dyDescent="0.25">
      <c r="F30" s="1"/>
      <c r="G30" s="37"/>
    </row>
    <row r="31" spans="1:7" s="60" customFormat="1" x14ac:dyDescent="0.25">
      <c r="B31" s="3" t="s">
        <v>2</v>
      </c>
      <c r="C31" s="3"/>
      <c r="D31" s="4" t="s">
        <v>3</v>
      </c>
      <c r="E31" s="4" t="s">
        <v>4</v>
      </c>
      <c r="F31" s="4" t="s">
        <v>5</v>
      </c>
      <c r="G31" s="37"/>
    </row>
    <row r="32" spans="1:7" s="60" customFormat="1" x14ac:dyDescent="0.25">
      <c r="C32" s="58">
        <v>1</v>
      </c>
      <c r="D32" s="17" t="s">
        <v>53</v>
      </c>
      <c r="E32" s="5">
        <v>4200</v>
      </c>
      <c r="F32" s="80" t="s">
        <v>52</v>
      </c>
      <c r="G32" s="37"/>
    </row>
    <row r="33" spans="2:7" s="60" customFormat="1" x14ac:dyDescent="0.25">
      <c r="C33" s="4">
        <v>2</v>
      </c>
      <c r="D33" s="3" t="s">
        <v>54</v>
      </c>
      <c r="E33" s="5">
        <v>990</v>
      </c>
      <c r="F33" s="80" t="s">
        <v>52</v>
      </c>
      <c r="G33" s="37"/>
    </row>
    <row r="34" spans="2:7" s="67" customFormat="1" x14ac:dyDescent="0.25">
      <c r="C34" s="68">
        <v>3</v>
      </c>
      <c r="D34" s="3" t="s">
        <v>55</v>
      </c>
      <c r="E34" s="5">
        <v>2100</v>
      </c>
      <c r="F34" s="80" t="s">
        <v>52</v>
      </c>
      <c r="G34" s="37"/>
    </row>
    <row r="35" spans="2:7" s="69" customFormat="1" x14ac:dyDescent="0.25">
      <c r="C35" s="4">
        <v>4</v>
      </c>
      <c r="D35" s="3" t="s">
        <v>27</v>
      </c>
      <c r="E35" s="5">
        <v>825</v>
      </c>
      <c r="F35" s="80" t="s">
        <v>52</v>
      </c>
      <c r="G35" s="37"/>
    </row>
    <row r="36" spans="2:7" s="60" customFormat="1" x14ac:dyDescent="0.25">
      <c r="C36" s="59"/>
      <c r="D36" s="30" t="s">
        <v>64</v>
      </c>
      <c r="E36" s="19">
        <f>SUM(E32:E35)</f>
        <v>8115</v>
      </c>
      <c r="F36" s="14"/>
      <c r="G36" s="37"/>
    </row>
    <row r="37" spans="2:7" s="60" customFormat="1" x14ac:dyDescent="0.25">
      <c r="F37" s="1"/>
      <c r="G37" s="37"/>
    </row>
    <row r="38" spans="2:7" x14ac:dyDescent="0.25">
      <c r="B38" s="15" t="s">
        <v>6</v>
      </c>
      <c r="D38" s="15"/>
      <c r="E38" s="15"/>
    </row>
    <row r="39" spans="2:7" x14ac:dyDescent="0.25">
      <c r="B39" s="15"/>
      <c r="D39" s="42" t="s">
        <v>84</v>
      </c>
      <c r="E39" s="15"/>
    </row>
    <row r="40" spans="2:7" s="41" customFormat="1" x14ac:dyDescent="0.25">
      <c r="C40" s="3">
        <v>1</v>
      </c>
      <c r="D40" s="66" t="s">
        <v>37</v>
      </c>
      <c r="E40" s="1"/>
      <c r="F40" s="1"/>
      <c r="G40" s="56"/>
    </row>
    <row r="41" spans="2:7" s="41" customFormat="1" x14ac:dyDescent="0.25">
      <c r="C41" s="3">
        <f>+C40+1</f>
        <v>2</v>
      </c>
      <c r="D41" s="66" t="s">
        <v>44</v>
      </c>
      <c r="E41" s="1"/>
      <c r="F41" s="1"/>
      <c r="G41" s="56"/>
    </row>
    <row r="42" spans="2:7" s="41" customFormat="1" x14ac:dyDescent="0.25">
      <c r="C42" s="3">
        <f t="shared" ref="C42:C53" si="0">+C41+1</f>
        <v>3</v>
      </c>
      <c r="D42" s="66" t="s">
        <v>32</v>
      </c>
      <c r="E42" s="1"/>
      <c r="F42" s="1"/>
      <c r="G42" s="56"/>
    </row>
    <row r="43" spans="2:7" x14ac:dyDescent="0.25">
      <c r="C43" s="3">
        <f t="shared" si="0"/>
        <v>4</v>
      </c>
      <c r="D43" s="66" t="s">
        <v>31</v>
      </c>
      <c r="E43" s="1"/>
      <c r="G43" s="25"/>
    </row>
    <row r="44" spans="2:7" s="20" customFormat="1" x14ac:dyDescent="0.25">
      <c r="C44" s="3">
        <f t="shared" si="0"/>
        <v>5</v>
      </c>
      <c r="D44" s="66" t="s">
        <v>28</v>
      </c>
      <c r="E44" s="1"/>
      <c r="F44" s="1"/>
      <c r="G44" s="56"/>
    </row>
    <row r="45" spans="2:7" s="45" customFormat="1" x14ac:dyDescent="0.25">
      <c r="C45" s="3">
        <f t="shared" si="0"/>
        <v>6</v>
      </c>
      <c r="D45" s="66" t="s">
        <v>30</v>
      </c>
      <c r="E45" s="1"/>
      <c r="F45" s="1"/>
      <c r="G45" s="56"/>
    </row>
    <row r="46" spans="2:7" s="45" customFormat="1" x14ac:dyDescent="0.25">
      <c r="C46" s="3">
        <f t="shared" si="0"/>
        <v>7</v>
      </c>
      <c r="D46" s="66" t="s">
        <v>29</v>
      </c>
      <c r="E46" s="1"/>
      <c r="F46" s="1"/>
      <c r="G46" s="56"/>
    </row>
    <row r="47" spans="2:7" s="45" customFormat="1" x14ac:dyDescent="0.25">
      <c r="C47" s="3">
        <f t="shared" si="0"/>
        <v>8</v>
      </c>
      <c r="D47" s="66" t="s">
        <v>34</v>
      </c>
      <c r="E47" s="1"/>
      <c r="F47" s="1"/>
      <c r="G47" s="56"/>
    </row>
    <row r="48" spans="2:7" s="45" customFormat="1" x14ac:dyDescent="0.25">
      <c r="C48" s="3">
        <f t="shared" si="0"/>
        <v>9</v>
      </c>
      <c r="D48" s="66" t="s">
        <v>46</v>
      </c>
      <c r="E48" s="1"/>
      <c r="F48" s="1"/>
      <c r="G48" s="56"/>
    </row>
    <row r="49" spans="2:8" s="45" customFormat="1" x14ac:dyDescent="0.25">
      <c r="C49" s="3">
        <f t="shared" si="0"/>
        <v>10</v>
      </c>
      <c r="D49" s="66" t="s">
        <v>42</v>
      </c>
      <c r="E49" s="1"/>
      <c r="F49" s="1"/>
      <c r="G49" s="56"/>
    </row>
    <row r="50" spans="2:8" s="46" customFormat="1" x14ac:dyDescent="0.25">
      <c r="C50" s="3">
        <f t="shared" si="0"/>
        <v>11</v>
      </c>
      <c r="D50" s="66" t="s">
        <v>35</v>
      </c>
      <c r="E50" s="1"/>
      <c r="F50" s="1"/>
      <c r="G50" s="56"/>
    </row>
    <row r="51" spans="2:8" s="46" customFormat="1" x14ac:dyDescent="0.25">
      <c r="C51" s="3">
        <f t="shared" si="0"/>
        <v>12</v>
      </c>
      <c r="D51" s="66" t="s">
        <v>47</v>
      </c>
      <c r="E51" s="1"/>
      <c r="F51" s="1"/>
      <c r="G51" s="56"/>
    </row>
    <row r="52" spans="2:8" s="46" customFormat="1" x14ac:dyDescent="0.25">
      <c r="C52" s="3">
        <f t="shared" si="0"/>
        <v>13</v>
      </c>
      <c r="D52" s="66" t="s">
        <v>36</v>
      </c>
      <c r="E52" s="1"/>
      <c r="F52" s="1"/>
      <c r="G52" s="56"/>
    </row>
    <row r="53" spans="2:8" s="46" customFormat="1" x14ac:dyDescent="0.25">
      <c r="C53" s="3">
        <f t="shared" si="0"/>
        <v>14</v>
      </c>
      <c r="D53" s="66" t="s">
        <v>33</v>
      </c>
      <c r="E53" s="1"/>
      <c r="F53" s="1"/>
      <c r="G53" s="56"/>
    </row>
    <row r="54" spans="2:8" s="46" customFormat="1" x14ac:dyDescent="0.25">
      <c r="C54" s="25"/>
      <c r="D54" s="56"/>
      <c r="E54" s="31"/>
      <c r="F54" s="1"/>
      <c r="G54" s="56"/>
    </row>
    <row r="55" spans="2:8" s="46" customFormat="1" x14ac:dyDescent="0.25">
      <c r="C55" s="25"/>
      <c r="D55" s="56"/>
      <c r="E55" s="31"/>
      <c r="F55" s="1"/>
      <c r="G55" s="56"/>
    </row>
    <row r="56" spans="2:8" x14ac:dyDescent="0.25">
      <c r="B56" s="15"/>
      <c r="D56" s="15"/>
      <c r="E56" s="15"/>
    </row>
    <row r="57" spans="2:8" x14ac:dyDescent="0.25">
      <c r="B57" s="22" t="s">
        <v>2</v>
      </c>
      <c r="C57" s="3"/>
      <c r="D57" s="4" t="s">
        <v>3</v>
      </c>
      <c r="E57" s="4" t="s">
        <v>4</v>
      </c>
      <c r="F57" s="4" t="s">
        <v>5</v>
      </c>
    </row>
    <row r="58" spans="2:8" s="41" customFormat="1" x14ac:dyDescent="0.25">
      <c r="B58" s="104" t="s">
        <v>15</v>
      </c>
      <c r="C58" s="22">
        <v>1</v>
      </c>
      <c r="D58" s="6" t="s">
        <v>19</v>
      </c>
      <c r="E58" s="38">
        <v>27440</v>
      </c>
      <c r="F58" s="80" t="s">
        <v>43</v>
      </c>
      <c r="G58" s="62">
        <v>5831</v>
      </c>
    </row>
    <row r="59" spans="2:8" s="41" customFormat="1" x14ac:dyDescent="0.25">
      <c r="B59" s="105"/>
      <c r="C59" s="23">
        <f>+C58+1</f>
        <v>2</v>
      </c>
      <c r="D59" s="36" t="s">
        <v>26</v>
      </c>
      <c r="E59" s="38">
        <v>20000</v>
      </c>
      <c r="F59" s="80" t="s">
        <v>43</v>
      </c>
      <c r="G59" s="62">
        <v>4250</v>
      </c>
      <c r="H59" s="54"/>
    </row>
    <row r="60" spans="2:8" s="41" customFormat="1" x14ac:dyDescent="0.25">
      <c r="B60" s="105"/>
      <c r="C60" s="23">
        <f t="shared" ref="C60:C71" si="1">+C59+1</f>
        <v>3</v>
      </c>
      <c r="D60" s="36" t="s">
        <v>18</v>
      </c>
      <c r="E60" s="38">
        <v>12355.2</v>
      </c>
      <c r="F60" s="80" t="s">
        <v>45</v>
      </c>
      <c r="G60" s="62">
        <v>2625.48</v>
      </c>
    </row>
    <row r="61" spans="2:8" x14ac:dyDescent="0.25">
      <c r="B61" s="105"/>
      <c r="C61" s="23">
        <f t="shared" si="1"/>
        <v>4</v>
      </c>
      <c r="D61" s="66" t="s">
        <v>18</v>
      </c>
      <c r="E61" s="38">
        <v>7711.2</v>
      </c>
      <c r="F61" s="80" t="s">
        <v>45</v>
      </c>
      <c r="G61" s="62">
        <v>1638.63</v>
      </c>
    </row>
    <row r="62" spans="2:8" s="20" customFormat="1" x14ac:dyDescent="0.25">
      <c r="B62" s="105"/>
      <c r="C62" s="23">
        <f t="shared" si="1"/>
        <v>5</v>
      </c>
      <c r="D62" s="66" t="s">
        <v>19</v>
      </c>
      <c r="E62" s="38">
        <v>4000</v>
      </c>
      <c r="F62" s="80" t="s">
        <v>45</v>
      </c>
      <c r="G62" s="62">
        <v>850</v>
      </c>
      <c r="H62" s="71"/>
    </row>
    <row r="63" spans="2:8" s="45" customFormat="1" x14ac:dyDescent="0.25">
      <c r="B63" s="105"/>
      <c r="C63" s="23">
        <f t="shared" si="1"/>
        <v>6</v>
      </c>
      <c r="D63" s="72" t="s">
        <v>19</v>
      </c>
      <c r="E63" s="38">
        <v>3840</v>
      </c>
      <c r="F63" s="80" t="s">
        <v>45</v>
      </c>
      <c r="G63" s="63">
        <v>816</v>
      </c>
    </row>
    <row r="64" spans="2:8" s="45" customFormat="1" x14ac:dyDescent="0.25">
      <c r="B64" s="105"/>
      <c r="C64" s="23">
        <f t="shared" si="1"/>
        <v>7</v>
      </c>
      <c r="D64" s="66" t="s">
        <v>19</v>
      </c>
      <c r="E64" s="38">
        <v>4320</v>
      </c>
      <c r="F64" s="80" t="s">
        <v>45</v>
      </c>
      <c r="G64" s="62">
        <v>918</v>
      </c>
    </row>
    <row r="65" spans="2:8" s="45" customFormat="1" x14ac:dyDescent="0.25">
      <c r="B65" s="105"/>
      <c r="C65" s="23">
        <f t="shared" si="1"/>
        <v>8</v>
      </c>
      <c r="D65" s="66" t="s">
        <v>18</v>
      </c>
      <c r="E65" s="38">
        <v>8376</v>
      </c>
      <c r="F65" s="80" t="s">
        <v>45</v>
      </c>
      <c r="G65" s="62">
        <v>1779.9</v>
      </c>
    </row>
    <row r="66" spans="2:8" s="45" customFormat="1" x14ac:dyDescent="0.25">
      <c r="B66" s="105"/>
      <c r="C66" s="23">
        <f t="shared" si="1"/>
        <v>9</v>
      </c>
      <c r="D66" s="72" t="s">
        <v>19</v>
      </c>
      <c r="E66" s="38">
        <v>8000</v>
      </c>
      <c r="F66" s="80" t="s">
        <v>45</v>
      </c>
      <c r="G66" s="62">
        <v>1700</v>
      </c>
    </row>
    <row r="67" spans="2:8" s="45" customFormat="1" x14ac:dyDescent="0.25">
      <c r="B67" s="105"/>
      <c r="C67" s="23">
        <f t="shared" si="1"/>
        <v>10</v>
      </c>
      <c r="D67" s="72" t="s">
        <v>19</v>
      </c>
      <c r="E67" s="38">
        <v>26275.200000000001</v>
      </c>
      <c r="F67" s="80" t="s">
        <v>45</v>
      </c>
      <c r="G67" s="63">
        <v>5583.48</v>
      </c>
    </row>
    <row r="68" spans="2:8" s="46" customFormat="1" x14ac:dyDescent="0.25">
      <c r="B68" s="105"/>
      <c r="C68" s="23">
        <f t="shared" si="1"/>
        <v>11</v>
      </c>
      <c r="D68" s="72" t="s">
        <v>19</v>
      </c>
      <c r="E68" s="38">
        <v>4608</v>
      </c>
      <c r="F68" s="80" t="s">
        <v>45</v>
      </c>
      <c r="G68" s="63">
        <v>979.2</v>
      </c>
    </row>
    <row r="69" spans="2:8" s="46" customFormat="1" x14ac:dyDescent="0.25">
      <c r="B69" s="105"/>
      <c r="C69" s="23">
        <f t="shared" si="1"/>
        <v>12</v>
      </c>
      <c r="D69" s="72" t="s">
        <v>19</v>
      </c>
      <c r="E69" s="38">
        <v>54028.5</v>
      </c>
      <c r="F69" s="80" t="s">
        <v>45</v>
      </c>
      <c r="G69" s="63">
        <v>11481.06</v>
      </c>
    </row>
    <row r="70" spans="2:8" s="46" customFormat="1" x14ac:dyDescent="0.25">
      <c r="B70" s="105"/>
      <c r="C70" s="23">
        <f t="shared" si="1"/>
        <v>13</v>
      </c>
      <c r="D70" s="72" t="s">
        <v>19</v>
      </c>
      <c r="E70" s="38">
        <v>39239.199999999997</v>
      </c>
      <c r="F70" s="80" t="s">
        <v>45</v>
      </c>
      <c r="G70" s="63">
        <v>8338.33</v>
      </c>
      <c r="H70" s="54"/>
    </row>
    <row r="71" spans="2:8" s="46" customFormat="1" x14ac:dyDescent="0.25">
      <c r="B71" s="106"/>
      <c r="C71" s="24">
        <f t="shared" si="1"/>
        <v>14</v>
      </c>
      <c r="D71" s="72" t="s">
        <v>19</v>
      </c>
      <c r="E71" s="38">
        <v>1200</v>
      </c>
      <c r="F71" s="80" t="s">
        <v>45</v>
      </c>
      <c r="G71" s="63">
        <v>255</v>
      </c>
      <c r="H71" s="54"/>
    </row>
    <row r="72" spans="2:8" x14ac:dyDescent="0.25">
      <c r="B72" s="47"/>
      <c r="C72" s="57"/>
      <c r="D72" s="40" t="s">
        <v>17</v>
      </c>
      <c r="E72" s="16">
        <v>47046.080000000002</v>
      </c>
      <c r="F72" s="80" t="s">
        <v>45</v>
      </c>
    </row>
    <row r="73" spans="2:8" x14ac:dyDescent="0.25">
      <c r="B73" s="70"/>
      <c r="C73" s="57"/>
      <c r="D73" s="27" t="s">
        <v>66</v>
      </c>
      <c r="E73" s="35">
        <f>SUM(E58:E72)</f>
        <v>268439.38</v>
      </c>
      <c r="F73" s="14"/>
    </row>
    <row r="75" spans="2:8" s="20" customFormat="1" x14ac:dyDescent="0.25">
      <c r="D75" s="28" t="s">
        <v>16</v>
      </c>
      <c r="E75" s="33"/>
      <c r="F75" s="26"/>
      <c r="G75" s="37"/>
    </row>
    <row r="76" spans="2:8" s="20" customFormat="1" x14ac:dyDescent="0.25">
      <c r="D76" s="28" t="s">
        <v>67</v>
      </c>
      <c r="E76" s="29">
        <f>E73+E36</f>
        <v>276554.38</v>
      </c>
      <c r="F76" s="1"/>
      <c r="G76" s="37"/>
    </row>
    <row r="77" spans="2:8" s="70" customFormat="1" x14ac:dyDescent="0.25">
      <c r="D77" s="26"/>
      <c r="F77" s="1"/>
      <c r="G77" s="37"/>
    </row>
    <row r="78" spans="2:8" s="70" customFormat="1" x14ac:dyDescent="0.25">
      <c r="D78" s="33"/>
      <c r="F78" s="1"/>
      <c r="G78" s="37"/>
    </row>
    <row r="79" spans="2:8" s="32" customFormat="1" x14ac:dyDescent="0.25">
      <c r="D79" s="33"/>
      <c r="E79" s="34"/>
      <c r="F79" s="14"/>
      <c r="G79" s="39"/>
    </row>
    <row r="80" spans="2:8" x14ac:dyDescent="0.25">
      <c r="B80" s="87" t="s">
        <v>23</v>
      </c>
      <c r="C80" s="87"/>
      <c r="D80" s="87"/>
      <c r="E80" s="48"/>
      <c r="F80" s="37"/>
    </row>
    <row r="81" spans="2:7" ht="15" customHeight="1" x14ac:dyDescent="0.25">
      <c r="B81" s="97" t="s">
        <v>24</v>
      </c>
      <c r="C81" s="98"/>
      <c r="D81" s="98"/>
      <c r="E81" s="98"/>
      <c r="F81" s="99"/>
    </row>
    <row r="82" spans="2:7" s="45" customFormat="1" ht="18.75" customHeight="1" x14ac:dyDescent="0.25">
      <c r="B82" s="100"/>
      <c r="C82" s="101"/>
      <c r="D82" s="101"/>
      <c r="E82" s="101"/>
      <c r="F82" s="102"/>
      <c r="G82" s="37"/>
    </row>
    <row r="83" spans="2:7" s="45" customFormat="1" x14ac:dyDescent="0.25">
      <c r="B83" s="25"/>
      <c r="C83" s="25"/>
      <c r="D83" s="25"/>
      <c r="E83" s="25"/>
      <c r="F83" s="25"/>
      <c r="G83" s="37"/>
    </row>
    <row r="84" spans="2:7" s="45" customFormat="1" x14ac:dyDescent="0.25">
      <c r="B84" s="45" t="s">
        <v>1</v>
      </c>
      <c r="D84" s="4" t="s">
        <v>80</v>
      </c>
      <c r="F84" s="1"/>
      <c r="G84" s="37"/>
    </row>
    <row r="85" spans="2:7" s="45" customFormat="1" x14ac:dyDescent="0.25">
      <c r="C85" s="45">
        <v>1</v>
      </c>
      <c r="D85" s="3" t="s">
        <v>20</v>
      </c>
      <c r="E85" s="37"/>
      <c r="F85" s="1"/>
      <c r="G85" s="37"/>
    </row>
    <row r="86" spans="2:7" s="45" customFormat="1" x14ac:dyDescent="0.25">
      <c r="C86" s="45">
        <f>+C85+1</f>
        <v>2</v>
      </c>
      <c r="D86" s="3" t="s">
        <v>81</v>
      </c>
      <c r="E86" s="37"/>
      <c r="F86" s="1"/>
      <c r="G86" s="37"/>
    </row>
    <row r="87" spans="2:7" s="45" customFormat="1" x14ac:dyDescent="0.25">
      <c r="F87" s="1"/>
      <c r="G87" s="37"/>
    </row>
    <row r="88" spans="2:7" s="45" customFormat="1" x14ac:dyDescent="0.25">
      <c r="B88" s="3" t="s">
        <v>2</v>
      </c>
      <c r="C88" s="3"/>
      <c r="D88" s="4" t="s">
        <v>3</v>
      </c>
      <c r="E88" s="4" t="s">
        <v>4</v>
      </c>
      <c r="F88" s="4" t="s">
        <v>5</v>
      </c>
      <c r="G88" s="37"/>
    </row>
    <row r="89" spans="2:7" s="45" customFormat="1" x14ac:dyDescent="0.25">
      <c r="B89" s="85" t="s">
        <v>9</v>
      </c>
      <c r="C89" s="43">
        <v>1</v>
      </c>
      <c r="D89" s="17" t="s">
        <v>49</v>
      </c>
      <c r="E89" s="38">
        <v>20321.32</v>
      </c>
      <c r="F89" s="80" t="s">
        <v>50</v>
      </c>
      <c r="G89" s="37"/>
    </row>
    <row r="90" spans="2:7" s="45" customFormat="1" x14ac:dyDescent="0.25">
      <c r="B90" s="85"/>
      <c r="C90" s="43">
        <f>+C89+1</f>
        <v>2</v>
      </c>
      <c r="D90" s="6" t="s">
        <v>51</v>
      </c>
      <c r="E90" s="38">
        <v>10200</v>
      </c>
      <c r="F90" s="80" t="s">
        <v>50</v>
      </c>
      <c r="G90" s="37"/>
    </row>
    <row r="91" spans="2:7" s="45" customFormat="1" x14ac:dyDescent="0.25">
      <c r="B91" s="86"/>
      <c r="C91" s="44"/>
      <c r="D91" s="30" t="s">
        <v>64</v>
      </c>
      <c r="E91" s="19">
        <f>SUM(E89:E90)</f>
        <v>30521.32</v>
      </c>
      <c r="F91" s="70"/>
      <c r="G91" s="37"/>
    </row>
    <row r="92" spans="2:7" s="45" customFormat="1" x14ac:dyDescent="0.25">
      <c r="B92" s="25"/>
      <c r="C92" s="25"/>
      <c r="D92" s="25"/>
      <c r="E92" s="25"/>
      <c r="F92" s="70"/>
      <c r="G92" s="37"/>
    </row>
    <row r="93" spans="2:7" s="45" customFormat="1" x14ac:dyDescent="0.25">
      <c r="B93" s="45" t="s">
        <v>6</v>
      </c>
      <c r="F93" s="70"/>
      <c r="G93" s="37"/>
    </row>
    <row r="94" spans="2:7" s="45" customFormat="1" x14ac:dyDescent="0.25">
      <c r="D94" s="42" t="s">
        <v>14</v>
      </c>
      <c r="F94" s="70"/>
      <c r="G94" s="37"/>
    </row>
    <row r="95" spans="2:7" s="45" customFormat="1" x14ac:dyDescent="0.25">
      <c r="C95" s="3">
        <v>1</v>
      </c>
      <c r="D95" s="3" t="s">
        <v>60</v>
      </c>
      <c r="E95" s="37"/>
      <c r="F95" s="70"/>
      <c r="G95" s="37"/>
    </row>
    <row r="96" spans="2:7" s="46" customFormat="1" x14ac:dyDescent="0.25">
      <c r="C96" s="3">
        <v>2</v>
      </c>
      <c r="D96" s="66" t="s">
        <v>61</v>
      </c>
      <c r="E96" s="37"/>
      <c r="F96" s="70"/>
      <c r="G96" s="37"/>
    </row>
    <row r="97" spans="2:9" s="46" customFormat="1" x14ac:dyDescent="0.25">
      <c r="C97" s="3">
        <v>3</v>
      </c>
      <c r="D97" s="66" t="s">
        <v>42</v>
      </c>
      <c r="E97" s="37"/>
      <c r="F97" s="70"/>
      <c r="G97" s="37"/>
    </row>
    <row r="98" spans="2:9" s="45" customFormat="1" x14ac:dyDescent="0.25">
      <c r="F98" s="70"/>
      <c r="G98" s="37"/>
    </row>
    <row r="99" spans="2:9" s="45" customFormat="1" x14ac:dyDescent="0.25">
      <c r="B99" s="3" t="s">
        <v>2</v>
      </c>
      <c r="C99" s="3"/>
      <c r="D99" s="4" t="s">
        <v>3</v>
      </c>
      <c r="E99" s="4" t="s">
        <v>4</v>
      </c>
      <c r="F99" s="80" t="s">
        <v>5</v>
      </c>
      <c r="G99" s="37"/>
    </row>
    <row r="100" spans="2:9" s="45" customFormat="1" x14ac:dyDescent="0.25">
      <c r="B100" s="103" t="s">
        <v>15</v>
      </c>
      <c r="C100" s="3">
        <v>1</v>
      </c>
      <c r="D100" s="6" t="s">
        <v>19</v>
      </c>
      <c r="E100" s="38">
        <v>4501.08</v>
      </c>
      <c r="F100" s="80" t="s">
        <v>62</v>
      </c>
      <c r="G100" s="62">
        <v>956.48</v>
      </c>
    </row>
    <row r="101" spans="2:9" s="45" customFormat="1" x14ac:dyDescent="0.25">
      <c r="B101" s="103"/>
      <c r="C101" s="3">
        <v>2</v>
      </c>
      <c r="D101" s="36" t="s">
        <v>19</v>
      </c>
      <c r="E101" s="38">
        <v>132242.75</v>
      </c>
      <c r="F101" s="80" t="s">
        <v>62</v>
      </c>
      <c r="G101" s="62">
        <v>28101.68</v>
      </c>
      <c r="H101" s="63"/>
    </row>
    <row r="102" spans="2:9" s="45" customFormat="1" x14ac:dyDescent="0.25">
      <c r="B102" s="103"/>
      <c r="C102" s="3">
        <v>3</v>
      </c>
      <c r="D102" s="6" t="s">
        <v>19</v>
      </c>
      <c r="E102" s="38">
        <v>26275.200000000001</v>
      </c>
      <c r="F102" s="80" t="s">
        <v>63</v>
      </c>
      <c r="G102" s="62">
        <v>5583.48</v>
      </c>
    </row>
    <row r="103" spans="2:9" s="45" customFormat="1" x14ac:dyDescent="0.25">
      <c r="D103" s="40" t="s">
        <v>17</v>
      </c>
      <c r="E103" s="38">
        <v>34641.64</v>
      </c>
      <c r="F103" s="1"/>
      <c r="G103" s="62"/>
    </row>
    <row r="104" spans="2:9" s="45" customFormat="1" x14ac:dyDescent="0.25">
      <c r="D104" s="27" t="s">
        <v>66</v>
      </c>
      <c r="E104" s="83">
        <f>SUM(E100:E103)</f>
        <v>197660.66999999998</v>
      </c>
      <c r="F104" s="1"/>
      <c r="G104" s="37"/>
    </row>
    <row r="105" spans="2:9" s="45" customFormat="1" x14ac:dyDescent="0.25">
      <c r="B105" s="25"/>
      <c r="C105" s="25"/>
      <c r="D105" s="25"/>
      <c r="E105" s="25"/>
      <c r="F105" s="25"/>
      <c r="G105" s="37"/>
    </row>
    <row r="106" spans="2:9" s="45" customFormat="1" x14ac:dyDescent="0.25">
      <c r="B106" s="25"/>
      <c r="C106" s="25"/>
      <c r="D106" s="18" t="s">
        <v>25</v>
      </c>
      <c r="E106" s="33"/>
      <c r="F106" s="25"/>
      <c r="G106" s="37"/>
    </row>
    <row r="107" spans="2:9" s="45" customFormat="1" x14ac:dyDescent="0.25">
      <c r="B107" s="25"/>
      <c r="C107" s="25"/>
      <c r="D107" s="18" t="s">
        <v>67</v>
      </c>
      <c r="E107" s="29">
        <f>E104+E91</f>
        <v>228181.99</v>
      </c>
      <c r="F107" s="25"/>
      <c r="G107" s="37"/>
    </row>
    <row r="108" spans="2:9" s="45" customFormat="1" x14ac:dyDescent="0.25">
      <c r="B108" s="25"/>
      <c r="C108" s="25"/>
      <c r="D108" s="25"/>
      <c r="E108" s="25"/>
      <c r="F108" s="25"/>
      <c r="G108" s="37"/>
    </row>
    <row r="109" spans="2:9" s="45" customFormat="1" x14ac:dyDescent="0.25">
      <c r="B109" s="25"/>
      <c r="C109" s="25"/>
      <c r="D109" s="25"/>
      <c r="E109" s="25"/>
      <c r="F109" s="25"/>
      <c r="G109" s="37"/>
    </row>
    <row r="110" spans="2:9" x14ac:dyDescent="0.25">
      <c r="B110" s="90" t="s">
        <v>22</v>
      </c>
      <c r="C110" s="90"/>
      <c r="D110" s="90"/>
      <c r="E110" s="50"/>
      <c r="F110" s="70"/>
    </row>
    <row r="111" spans="2:9" x14ac:dyDescent="0.25">
      <c r="B111" s="91" t="s">
        <v>38</v>
      </c>
      <c r="C111" s="92"/>
      <c r="D111" s="92"/>
      <c r="E111" s="92"/>
      <c r="F111" s="93"/>
      <c r="I111" s="37"/>
    </row>
    <row r="112" spans="2:9" x14ac:dyDescent="0.25">
      <c r="B112" s="94"/>
      <c r="C112" s="95"/>
      <c r="D112" s="95"/>
      <c r="E112" s="95"/>
      <c r="F112" s="96"/>
      <c r="I112" s="37"/>
    </row>
    <row r="114" spans="2:7" x14ac:dyDescent="0.25">
      <c r="B114" s="45" t="s">
        <v>6</v>
      </c>
      <c r="C114" s="45"/>
      <c r="D114" s="45"/>
    </row>
    <row r="115" spans="2:7" x14ac:dyDescent="0.25">
      <c r="B115" s="45"/>
      <c r="C115" s="45"/>
      <c r="D115" s="42" t="s">
        <v>84</v>
      </c>
    </row>
    <row r="116" spans="2:7" s="69" customFormat="1" x14ac:dyDescent="0.25">
      <c r="C116" s="3">
        <v>1</v>
      </c>
      <c r="D116" s="66" t="s">
        <v>39</v>
      </c>
      <c r="E116" s="1"/>
      <c r="F116" s="1"/>
      <c r="G116" s="37"/>
    </row>
    <row r="117" spans="2:7" x14ac:dyDescent="0.25">
      <c r="B117" s="45"/>
      <c r="C117" s="3">
        <v>2</v>
      </c>
      <c r="D117" s="66" t="s">
        <v>39</v>
      </c>
      <c r="E117" s="79"/>
    </row>
    <row r="119" spans="2:7" x14ac:dyDescent="0.25">
      <c r="B119" s="3" t="s">
        <v>2</v>
      </c>
      <c r="C119" s="3"/>
      <c r="D119" s="4" t="s">
        <v>3</v>
      </c>
      <c r="E119" s="4" t="s">
        <v>4</v>
      </c>
      <c r="F119" s="4" t="s">
        <v>5</v>
      </c>
    </row>
    <row r="120" spans="2:7" x14ac:dyDescent="0.25">
      <c r="B120" s="64" t="s">
        <v>15</v>
      </c>
      <c r="C120" s="3">
        <v>1</v>
      </c>
      <c r="D120" s="6" t="s">
        <v>19</v>
      </c>
      <c r="E120" s="38">
        <v>17243.43</v>
      </c>
      <c r="F120" s="80" t="s">
        <v>58</v>
      </c>
      <c r="G120" s="37">
        <v>3664.23</v>
      </c>
    </row>
    <row r="121" spans="2:7" s="69" customFormat="1" x14ac:dyDescent="0.25">
      <c r="B121" s="61"/>
      <c r="C121" s="3">
        <v>2</v>
      </c>
      <c r="D121" s="6" t="s">
        <v>19</v>
      </c>
      <c r="E121" s="38">
        <v>16039.01</v>
      </c>
      <c r="F121" s="80" t="s">
        <v>59</v>
      </c>
      <c r="G121" s="37">
        <v>3408.29</v>
      </c>
    </row>
    <row r="122" spans="2:7" x14ac:dyDescent="0.25">
      <c r="D122" s="40" t="s">
        <v>17</v>
      </c>
      <c r="E122" s="16">
        <v>7072.52</v>
      </c>
    </row>
    <row r="123" spans="2:7" x14ac:dyDescent="0.25">
      <c r="D123" s="51" t="s">
        <v>66</v>
      </c>
      <c r="E123" s="52">
        <f>SUM(E120:E122)</f>
        <v>40354.960000000006</v>
      </c>
    </row>
    <row r="124" spans="2:7" s="45" customFormat="1" x14ac:dyDescent="0.25">
      <c r="D124" s="55"/>
      <c r="E124" s="13"/>
      <c r="F124" s="1"/>
      <c r="G124" s="37"/>
    </row>
    <row r="125" spans="2:7" s="67" customFormat="1" x14ac:dyDescent="0.25">
      <c r="D125" s="77" t="s">
        <v>40</v>
      </c>
      <c r="E125" s="76"/>
      <c r="F125" s="1"/>
      <c r="G125" s="37"/>
    </row>
    <row r="126" spans="2:7" s="67" customFormat="1" x14ac:dyDescent="0.25">
      <c r="D126" s="77" t="s">
        <v>65</v>
      </c>
      <c r="E126" s="78">
        <f>E123</f>
        <v>40354.960000000006</v>
      </c>
      <c r="F126" s="1"/>
      <c r="G126" s="37"/>
    </row>
    <row r="127" spans="2:7" s="67" customFormat="1" x14ac:dyDescent="0.25">
      <c r="D127" s="55"/>
      <c r="E127" s="13"/>
      <c r="F127" s="1"/>
      <c r="G127" s="37"/>
    </row>
    <row r="128" spans="2:7" x14ac:dyDescent="0.25">
      <c r="D128" s="81" t="s">
        <v>68</v>
      </c>
      <c r="E128" s="53"/>
    </row>
    <row r="129" spans="4:6" x14ac:dyDescent="0.25">
      <c r="D129" s="81" t="s">
        <v>13</v>
      </c>
      <c r="E129" s="82">
        <f>E17+E76+E107+E126</f>
        <v>556789.29</v>
      </c>
      <c r="F129" s="9"/>
    </row>
  </sheetData>
  <sheetProtection password="C619" sheet="1" objects="1" scenarios="1"/>
  <customSheetViews>
    <customSheetView guid="{3877A9FA-8E2F-4A17-8D67-77841BA4D7AF}" showPageBreaks="1" printArea="1" showAutoFilter="1" hiddenColumns="1" topLeftCell="A232">
      <selection activeCell="F262" sqref="F262"/>
      <pageMargins left="0.51181102362204722" right="0.51181102362204722" top="0.78740157480314965" bottom="0.78740157480314965" header="0.31496062992125984" footer="0.31496062992125984"/>
      <pageSetup paperSize="9" scale="65" fitToWidth="2" orientation="portrait" horizontalDpi="4294967294" verticalDpi="4294967294" r:id="rId1"/>
      <autoFilter ref="B9:F264"/>
    </customSheetView>
    <customSheetView guid="{25DDF015-30BD-4329-9BDA-CF2A9D51D77D}" showPageBreaks="1" printArea="1" hiddenColumns="1">
      <selection activeCell="O14" sqref="O14"/>
      <pageMargins left="0.51181102362204722" right="0.51181102362204722" top="0.78740157480314965" bottom="0.78740157480314965" header="0.31496062992125984" footer="0.31496062992125984"/>
      <pageSetup paperSize="9" scale="65" fitToWidth="2" orientation="portrait" horizontalDpi="4294967294" verticalDpi="4294967294" r:id="rId2"/>
    </customSheetView>
  </customSheetViews>
  <mergeCells count="15">
    <mergeCell ref="B58:B71"/>
    <mergeCell ref="B110:D110"/>
    <mergeCell ref="B111:F112"/>
    <mergeCell ref="B80:D80"/>
    <mergeCell ref="B81:F82"/>
    <mergeCell ref="B89:B91"/>
    <mergeCell ref="B100:B102"/>
    <mergeCell ref="B21:F22"/>
    <mergeCell ref="B13:B14"/>
    <mergeCell ref="B20:D20"/>
    <mergeCell ref="B1:E1"/>
    <mergeCell ref="B2:E2"/>
    <mergeCell ref="B3:E3"/>
    <mergeCell ref="B5:D5"/>
    <mergeCell ref="B6:F7"/>
  </mergeCells>
  <pageMargins left="0.51181102362204722" right="0.51181102362204722" top="0.78740157480314965" bottom="0.78740157480314965" header="0.31496062992125984" footer="0.31496062992125984"/>
  <pageSetup paperSize="9" scale="63" fitToWidth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5" x14ac:dyDescent="0.25"/>
  <cols>
    <col min="1" max="1" width="9.140625" style="74"/>
    <col min="2" max="2" width="19" style="73" customWidth="1"/>
  </cols>
  <sheetData>
    <row r="1" spans="1:2" x14ac:dyDescent="0.25">
      <c r="A1" s="74" t="s">
        <v>69</v>
      </c>
      <c r="B1" s="73" t="s">
        <v>70</v>
      </c>
    </row>
    <row r="2" spans="1:2" x14ac:dyDescent="0.25">
      <c r="A2" s="74" t="s">
        <v>71</v>
      </c>
      <c r="B2" s="73">
        <v>20907.66</v>
      </c>
    </row>
    <row r="3" spans="1:2" x14ac:dyDescent="0.25">
      <c r="A3" s="74" t="s">
        <v>72</v>
      </c>
      <c r="B3" s="73">
        <v>165801.89000000001</v>
      </c>
    </row>
    <row r="4" spans="1:2" x14ac:dyDescent="0.25">
      <c r="A4" s="74" t="s">
        <v>73</v>
      </c>
      <c r="B4" s="73">
        <v>31858.68</v>
      </c>
    </row>
    <row r="5" spans="1:2" x14ac:dyDescent="0.25">
      <c r="A5" s="74" t="s">
        <v>74</v>
      </c>
      <c r="B5" s="73">
        <v>19447.3</v>
      </c>
    </row>
    <row r="6" spans="1:2" x14ac:dyDescent="0.25">
      <c r="A6" s="74" t="s">
        <v>75</v>
      </c>
      <c r="B6" s="73">
        <v>57521</v>
      </c>
    </row>
    <row r="7" spans="1:2" x14ac:dyDescent="0.25">
      <c r="A7" s="74" t="s">
        <v>76</v>
      </c>
      <c r="B7" s="73">
        <v>210918.38</v>
      </c>
    </row>
    <row r="8" spans="1:2" x14ac:dyDescent="0.25">
      <c r="A8" s="74" t="s">
        <v>77</v>
      </c>
      <c r="B8" s="73">
        <v>11697.96</v>
      </c>
    </row>
    <row r="9" spans="1:2" x14ac:dyDescent="0.25">
      <c r="A9" s="74" t="s">
        <v>78</v>
      </c>
      <c r="B9" s="73">
        <v>30521.32</v>
      </c>
    </row>
    <row r="10" spans="1:2" x14ac:dyDescent="0.25">
      <c r="A10" s="74" t="s">
        <v>79</v>
      </c>
      <c r="B10" s="73">
        <v>8115</v>
      </c>
    </row>
    <row r="11" spans="1:2" x14ac:dyDescent="0.25">
      <c r="B11" s="73">
        <f>SUM(B2:B10)</f>
        <v>556789.19000000006</v>
      </c>
    </row>
  </sheetData>
  <customSheetViews>
    <customSheetView guid="{3877A9FA-8E2F-4A17-8D67-77841BA4D7AF}">
      <selection activeCell="B40" sqref="B40"/>
      <pageMargins left="0.511811024" right="0.511811024" top="0.78740157499999996" bottom="0.78740157499999996" header="0.31496062000000002" footer="0.31496062000000002"/>
    </customSheetView>
    <customSheetView guid="{25DDF015-30BD-4329-9BDA-CF2A9D51D77D}">
      <selection activeCell="B40" sqref="B4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3877A9FA-8E2F-4A17-8D67-77841BA4D7AF}">
      <pageMargins left="0.511811024" right="0.511811024" top="0.78740157499999996" bottom="0.78740157499999996" header="0.31496062000000002" footer="0.31496062000000002"/>
    </customSheetView>
    <customSheetView guid="{25DDF015-30BD-4329-9BDA-CF2A9D51D77D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Vagner Roberto Hayamas Ferreira</cp:lastModifiedBy>
  <cp:lastPrinted>2016-02-04T15:30:45Z</cp:lastPrinted>
  <dcterms:created xsi:type="dcterms:W3CDTF">2015-04-08T19:42:28Z</dcterms:created>
  <dcterms:modified xsi:type="dcterms:W3CDTF">2016-02-04T15:51:37Z</dcterms:modified>
</cp:coreProperties>
</file>