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225" yWindow="90" windowWidth="14775" windowHeight="1216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Plan1!$B$6:$F$66</definedName>
    <definedName name="Z_25DDF015_30BD_4329_9BDA_CF2A9D51D77D_.wvu.Cols" localSheetId="0" hidden="1">Plan1!$G:$J</definedName>
    <definedName name="Z_25DDF015_30BD_4329_9BDA_CF2A9D51D77D_.wvu.FilterData" localSheetId="0" hidden="1">Plan1!$B$6:$F$66</definedName>
    <definedName name="Z_25DDF015_30BD_4329_9BDA_CF2A9D51D77D_.wvu.PrintArea" localSheetId="0" hidden="1">Plan1!$A$1:$F$5</definedName>
    <definedName name="Z_3877A9FA_8E2F_4A17_8D67_77841BA4D7AF_.wvu.Cols" localSheetId="0" hidden="1">Plan1!$G:$G,Plan1!$J:$J</definedName>
    <definedName name="Z_3877A9FA_8E2F_4A17_8D67_77841BA4D7AF_.wvu.FilterData" localSheetId="0" hidden="1">Plan1!$B$6:$F$66</definedName>
    <definedName name="Z_3877A9FA_8E2F_4A17_8D67_77841BA4D7AF_.wvu.PrintArea" localSheetId="0" hidden="1">Plan1!$A$1:$F$5</definedName>
  </definedNames>
  <calcPr calcId="145621"/>
  <customWorkbookViews>
    <customWorkbookView name="Mauro T N Honda - Modo de exibição pessoal" guid="{3877A9FA-8E2F-4A17-8D67-77841BA4D7AF}" mergeInterval="0" personalView="1" maximized="1" windowWidth="1455" windowHeight="843" activeSheetId="1"/>
    <customWorkbookView name="Vagner Roberto Hayamas Ferreira - Modo de exibição pessoal" guid="{25DDF015-30BD-4329-9BDA-CF2A9D51D77D}" mergeInterval="0" personalView="1" maximized="1" windowWidth="1596" windowHeight="675" activeSheetId="1"/>
  </customWorkbookViews>
</workbook>
</file>

<file path=xl/calcChain.xml><?xml version="1.0" encoding="utf-8"?>
<calcChain xmlns="http://schemas.openxmlformats.org/spreadsheetml/2006/main">
  <c r="B11" i="2" l="1"/>
  <c r="E16" i="1"/>
  <c r="E44" i="1" l="1"/>
  <c r="E47" i="1" s="1"/>
  <c r="C43" i="1"/>
  <c r="C39" i="1"/>
  <c r="E62" i="1"/>
  <c r="E65" i="1" s="1"/>
  <c r="E27" i="1" l="1"/>
  <c r="E30" i="1" s="1"/>
  <c r="E68" i="1" s="1"/>
</calcChain>
</file>

<file path=xl/sharedStrings.xml><?xml version="1.0" encoding="utf-8"?>
<sst xmlns="http://schemas.openxmlformats.org/spreadsheetml/2006/main" count="87" uniqueCount="57">
  <si>
    <t>CONTRATADA: ARTPLAN COMUNICAÇÃO S.A.         CNPJ: 33.673.286/0001-25 e filial SP 0007-10</t>
  </si>
  <si>
    <t>PRODUÇÃO</t>
  </si>
  <si>
    <t>Tipo de Serviço</t>
  </si>
  <si>
    <t>Categoria</t>
  </si>
  <si>
    <t>Valor R$</t>
  </si>
  <si>
    <t>MEMO DCE</t>
  </si>
  <si>
    <t>VEICULAÇÃO</t>
  </si>
  <si>
    <t>Produção</t>
  </si>
  <si>
    <t>OBJETIVOS DE COMUNICAÇÃO: Divulgar a tramitação da proposta de revisão da Lei do Parcelamento, Uso e Ocupação do Solo, convidar a população a participar das audiências públicas e interagir nos canais de comunicação da Câmara Municipal de São Paulo.</t>
  </si>
  <si>
    <t>Todas as Campanhas</t>
  </si>
  <si>
    <t xml:space="preserve">Veiculação         </t>
  </si>
  <si>
    <t xml:space="preserve"> CAMPANHA: LEI DO PARCELAMENTO, USO E OCUPAÇÃO DO SOLO</t>
  </si>
  <si>
    <t xml:space="preserve">Honorários de Agência </t>
  </si>
  <si>
    <t>Mídia Digital Online (Internet)</t>
  </si>
  <si>
    <t>OBJETIVOS DE COMUNICAÇÃO: Convidar a população paulistana a participar, com sugestões, das decisões sobre a aplicação, em 2016, dos recursos financeiros do Município em serviços e equipamentos públicos.</t>
  </si>
  <si>
    <t>OBJETIVOS DE COMUNICAÇÃO: Divulgar ações da Câmara dos Vereadores na plataforma digital, promovendo a interação com os cidadãos.</t>
  </si>
  <si>
    <t>VOTENAWEB - WebCitizen Consultoria e Produção Digital Ltda</t>
  </si>
  <si>
    <t>Campanha: VOTENAWEB</t>
  </si>
  <si>
    <t>CONTRATO: 3º TA ao TC 43/2013</t>
  </si>
  <si>
    <t>memo</t>
  </si>
  <si>
    <t>valor</t>
  </si>
  <si>
    <t>002</t>
  </si>
  <si>
    <t>001</t>
  </si>
  <si>
    <t>004</t>
  </si>
  <si>
    <t>005</t>
  </si>
  <si>
    <t>006</t>
  </si>
  <si>
    <t>003</t>
  </si>
  <si>
    <t>009</t>
  </si>
  <si>
    <t>008</t>
  </si>
  <si>
    <t>007</t>
  </si>
  <si>
    <t>Fornecedores</t>
  </si>
  <si>
    <t>Veículos</t>
  </si>
  <si>
    <t>Intermídia Comunicação Visual Ltda</t>
  </si>
  <si>
    <t>02 envios "filmless" com prova de cores</t>
  </si>
  <si>
    <t>AZ Produções Crossmedia Ltda</t>
  </si>
  <si>
    <t>10/2016</t>
  </si>
  <si>
    <t>03 envios "filmless" com prova de cores</t>
  </si>
  <si>
    <t>11/2016</t>
  </si>
  <si>
    <t>Total de PRODUÇÃO liquidado e pago em Fevereiro/2016</t>
  </si>
  <si>
    <t>Valor liquidado e pago em Fevereiro/2016</t>
  </si>
  <si>
    <t>Total de VEICULAÇÃO liquidado e pago em Fevereiro/2016</t>
  </si>
  <si>
    <t>Total Liquidado e pago em Fevereiro/2016</t>
  </si>
  <si>
    <t>Total Geral Liquidado e pago em Fevereiro/2016</t>
  </si>
  <si>
    <t>15/2016</t>
  </si>
  <si>
    <t>Site Rede Brasil Atual - Editora Gráfica Atitude Ltda</t>
  </si>
  <si>
    <t>16/2016</t>
  </si>
  <si>
    <t>Confecção e impressão de 176 painéis da CPTM</t>
  </si>
  <si>
    <t>1ª CAMPANHA: LEI DO PARCELAMENTO, USO E OCUPAÇÃO DO SOLO</t>
  </si>
  <si>
    <t>2ª CAMPANHA: Orçamento Municipal 2016</t>
  </si>
  <si>
    <t>3ª CAMPANHA: Institucional - VotenaWeb</t>
  </si>
  <si>
    <t>Campanha: Orçamento Municipal 2016</t>
  </si>
  <si>
    <t>COMPETÊNCIA</t>
  </si>
  <si>
    <t>11/2015</t>
  </si>
  <si>
    <t>12/2015</t>
  </si>
  <si>
    <t>01/2016</t>
  </si>
  <si>
    <t>Notas de Empenho: 759/2015 e 151/2016</t>
  </si>
  <si>
    <t>Valores pagos em Fevereiro/2016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</si>
</sst>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_ ;\-#,##0.00\ 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/>
    <xf numFmtId="0" fontId="3" fillId="2" borderId="1" xfId="0" applyFont="1" applyFill="1" applyBorder="1"/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4" fontId="2" fillId="0" borderId="0" xfId="1" applyFont="1" applyFill="1" applyBorder="1"/>
    <xf numFmtId="0" fontId="2" fillId="3" borderId="0" xfId="0" applyFont="1" applyFill="1" applyAlignment="1">
      <alignment horizontal="center"/>
    </xf>
    <xf numFmtId="0" fontId="2" fillId="2" borderId="0" xfId="0" applyFont="1" applyFill="1"/>
    <xf numFmtId="164" fontId="2" fillId="2" borderId="1" xfId="1" applyNumberFormat="1" applyFont="1" applyFill="1" applyBorder="1"/>
    <xf numFmtId="0" fontId="3" fillId="2" borderId="1" xfId="0" applyFont="1" applyFill="1" applyBorder="1" applyAlignment="1">
      <alignment horizontal="left"/>
    </xf>
    <xf numFmtId="44" fontId="2" fillId="5" borderId="1" xfId="1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3" fillId="0" borderId="0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4" fontId="2" fillId="4" borderId="1" xfId="1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0" xfId="0" applyFont="1" applyFill="1"/>
    <xf numFmtId="0" fontId="3" fillId="3" borderId="0" xfId="0" applyFont="1" applyFill="1" applyBorder="1" applyAlignment="1">
      <alignment horizontal="center"/>
    </xf>
    <xf numFmtId="44" fontId="2" fillId="3" borderId="0" xfId="1" applyNumberFormat="1" applyFont="1" applyFill="1" applyBorder="1"/>
    <xf numFmtId="44" fontId="2" fillId="7" borderId="1" xfId="1" applyFont="1" applyFill="1" applyBorder="1"/>
    <xf numFmtId="0" fontId="2" fillId="2" borderId="1" xfId="0" applyFont="1" applyFill="1" applyBorder="1" applyAlignment="1">
      <alignment horizontal="left"/>
    </xf>
    <xf numFmtId="43" fontId="2" fillId="2" borderId="0" xfId="2" applyFont="1" applyFill="1"/>
    <xf numFmtId="164" fontId="2" fillId="3" borderId="1" xfId="1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2" fillId="2" borderId="4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2" fillId="2" borderId="0" xfId="0" applyFont="1" applyFill="1"/>
    <xf numFmtId="0" fontId="0" fillId="0" borderId="0" xfId="0" applyBorder="1" applyAlignment="1"/>
    <xf numFmtId="0" fontId="2" fillId="0" borderId="0" xfId="0" applyFont="1" applyFill="1"/>
    <xf numFmtId="0" fontId="2" fillId="0" borderId="7" xfId="0" applyFont="1" applyFill="1" applyBorder="1"/>
    <xf numFmtId="0" fontId="2" fillId="6" borderId="1" xfId="0" applyFont="1" applyFill="1" applyBorder="1" applyAlignment="1">
      <alignment horizontal="center"/>
    </xf>
    <xf numFmtId="44" fontId="2" fillId="6" borderId="1" xfId="1" applyFont="1" applyFill="1" applyBorder="1"/>
    <xf numFmtId="44" fontId="2" fillId="2" borderId="9" xfId="1" applyFont="1" applyFill="1" applyBorder="1"/>
    <xf numFmtId="0" fontId="2" fillId="0" borderId="0" xfId="0" applyFont="1" applyFill="1" applyBorder="1" applyAlignment="1">
      <alignment horizontal="center"/>
    </xf>
    <xf numFmtId="0" fontId="2" fillId="2" borderId="11" xfId="0" applyFont="1" applyFill="1" applyBorder="1"/>
    <xf numFmtId="0" fontId="0" fillId="0" borderId="2" xfId="0" applyBorder="1" applyAlignment="1">
      <alignment wrapText="1"/>
    </xf>
    <xf numFmtId="0" fontId="2" fillId="2" borderId="0" xfId="0" applyFont="1" applyFill="1"/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2" borderId="0" xfId="0" applyFont="1" applyFill="1"/>
    <xf numFmtId="0" fontId="2" fillId="2" borderId="0" xfId="0" applyFont="1" applyFill="1"/>
    <xf numFmtId="0" fontId="2" fillId="2" borderId="0" xfId="0" applyFont="1" applyFill="1"/>
    <xf numFmtId="165" fontId="0" fillId="0" borderId="0" xfId="0" applyNumberFormat="1"/>
    <xf numFmtId="49" fontId="0" fillId="0" borderId="0" xfId="0" applyNumberFormat="1"/>
    <xf numFmtId="0" fontId="2" fillId="3" borderId="9" xfId="0" applyFont="1" applyFill="1" applyBorder="1"/>
    <xf numFmtId="0" fontId="2" fillId="4" borderId="1" xfId="0" applyFont="1" applyFill="1" applyBorder="1" applyAlignment="1">
      <alignment horizontal="center"/>
    </xf>
    <xf numFmtId="44" fontId="3" fillId="4" borderId="1" xfId="1" applyFont="1" applyFill="1" applyBorder="1"/>
    <xf numFmtId="0" fontId="2" fillId="0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44" fontId="2" fillId="5" borderId="1" xfId="1" applyNumberFormat="1" applyFont="1" applyFill="1" applyBorder="1"/>
    <xf numFmtId="17" fontId="2" fillId="0" borderId="1" xfId="0" quotePrefix="1" applyNumberFormat="1" applyFont="1" applyFill="1" applyBorder="1" applyAlignment="1">
      <alignment horizontal="center"/>
    </xf>
    <xf numFmtId="0" fontId="2" fillId="2" borderId="0" xfId="0" applyFont="1" applyFill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44" fontId="3" fillId="7" borderId="1" xfId="1" applyFont="1" applyFill="1" applyBorder="1"/>
    <xf numFmtId="0" fontId="2" fillId="2" borderId="0" xfId="0" applyFont="1" applyFill="1"/>
    <xf numFmtId="0" fontId="2" fillId="2" borderId="0" xfId="0" applyFont="1" applyFill="1"/>
    <xf numFmtId="0" fontId="2" fillId="0" borderId="0" xfId="0" applyFont="1" applyFill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3" fontId="2" fillId="0" borderId="1" xfId="0" applyNumberFormat="1" applyFont="1" applyFill="1" applyBorder="1" applyAlignment="1">
      <alignment horizontal="center"/>
    </xf>
    <xf numFmtId="0" fontId="2" fillId="2" borderId="8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8" borderId="0" xfId="0" applyFont="1" applyFill="1"/>
    <xf numFmtId="0" fontId="2" fillId="2" borderId="0" xfId="0" applyFont="1" applyFill="1"/>
    <xf numFmtId="0" fontId="2" fillId="2" borderId="6" xfId="0" applyFont="1" applyFill="1" applyBorder="1" applyAlignment="1">
      <alignment horizontal="justify" wrapText="1"/>
    </xf>
    <xf numFmtId="0" fontId="2" fillId="2" borderId="8" xfId="0" applyFont="1" applyFill="1" applyBorder="1" applyAlignment="1">
      <alignment horizontal="justify" wrapText="1"/>
    </xf>
    <xf numFmtId="0" fontId="0" fillId="0" borderId="5" xfId="0" applyBorder="1" applyAlignment="1">
      <alignment wrapText="1"/>
    </xf>
    <xf numFmtId="0" fontId="2" fillId="2" borderId="9" xfId="0" applyFont="1" applyFill="1" applyBorder="1" applyAlignment="1">
      <alignment horizontal="justify" wrapText="1"/>
    </xf>
    <xf numFmtId="0" fontId="2" fillId="2" borderId="7" xfId="0" applyFont="1" applyFill="1" applyBorder="1" applyAlignment="1">
      <alignment horizontal="justify" wrapText="1"/>
    </xf>
    <xf numFmtId="0" fontId="0" fillId="0" borderId="10" xfId="0" applyBorder="1" applyAlignment="1">
      <alignment wrapText="1"/>
    </xf>
    <xf numFmtId="0" fontId="0" fillId="0" borderId="2" xfId="0" applyBorder="1" applyAlignment="1">
      <alignment vertical="center" wrapText="1"/>
    </xf>
    <xf numFmtId="0" fontId="2" fillId="4" borderId="0" xfId="0" applyFont="1" applyFill="1"/>
    <xf numFmtId="0" fontId="2" fillId="2" borderId="6" xfId="0" applyFont="1" applyFill="1" applyBorder="1" applyAlignment="1">
      <alignment horizontal="justify" vertical="center"/>
    </xf>
    <xf numFmtId="0" fontId="2" fillId="2" borderId="8" xfId="0" applyFont="1" applyFill="1" applyBorder="1" applyAlignment="1">
      <alignment horizontal="justify" vertical="center"/>
    </xf>
    <xf numFmtId="0" fontId="2" fillId="2" borderId="5" xfId="0" applyFont="1" applyFill="1" applyBorder="1" applyAlignment="1">
      <alignment horizontal="justify" vertical="center"/>
    </xf>
    <xf numFmtId="0" fontId="2" fillId="2" borderId="9" xfId="0" applyFont="1" applyFill="1" applyBorder="1" applyAlignment="1">
      <alignment horizontal="justify" vertical="center"/>
    </xf>
    <xf numFmtId="0" fontId="2" fillId="2" borderId="7" xfId="0" applyFont="1" applyFill="1" applyBorder="1" applyAlignment="1">
      <alignment horizontal="justify" vertical="center"/>
    </xf>
    <xf numFmtId="0" fontId="2" fillId="2" borderId="10" xfId="0" applyFont="1" applyFill="1" applyBorder="1" applyAlignment="1">
      <alignment horizontal="justify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2" fillId="2" borderId="3" xfId="0" applyFont="1" applyFill="1" applyBorder="1" applyAlignment="1">
      <alignment horizontal="right" vertical="center" wrapText="1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zoomScaleNormal="100" zoomScaleSheetLayoutView="100" workbookViewId="0">
      <selection activeCell="J36" sqref="J36"/>
    </sheetView>
  </sheetViews>
  <sheetFormatPr defaultRowHeight="15" x14ac:dyDescent="0.25"/>
  <cols>
    <col min="1" max="1" width="2.28515625" style="8" customWidth="1"/>
    <col min="2" max="2" width="15.28515625" style="2" customWidth="1"/>
    <col min="3" max="3" width="4.7109375" style="15" bestFit="1" customWidth="1"/>
    <col min="4" max="4" width="84.28515625" style="2" customWidth="1"/>
    <col min="5" max="5" width="13.7109375" style="2" customWidth="1"/>
    <col min="6" max="6" width="12" style="1" customWidth="1"/>
    <col min="7" max="7" width="14" style="68" customWidth="1"/>
    <col min="8" max="8" width="13.140625" style="2" customWidth="1"/>
    <col min="9" max="9" width="9.140625" style="2" customWidth="1"/>
    <col min="10" max="10" width="17" style="2" customWidth="1"/>
    <col min="11" max="11" width="9.140625" style="2" customWidth="1"/>
    <col min="12" max="16384" width="9.140625" style="2"/>
  </cols>
  <sheetData>
    <row r="1" spans="1:7" x14ac:dyDescent="0.25">
      <c r="B1" s="75" t="s">
        <v>0</v>
      </c>
      <c r="C1" s="75"/>
      <c r="D1" s="75"/>
      <c r="E1" s="75"/>
      <c r="G1" s="67"/>
    </row>
    <row r="2" spans="1:7" x14ac:dyDescent="0.25">
      <c r="B2" s="75" t="s">
        <v>18</v>
      </c>
      <c r="C2" s="75"/>
      <c r="D2" s="75"/>
      <c r="E2" s="75"/>
      <c r="G2" s="67"/>
    </row>
    <row r="3" spans="1:7" s="66" customFormat="1" x14ac:dyDescent="0.25">
      <c r="B3" s="66" t="s">
        <v>55</v>
      </c>
      <c r="F3" s="1"/>
      <c r="G3" s="67"/>
    </row>
    <row r="4" spans="1:7" s="67" customFormat="1" x14ac:dyDescent="0.25">
      <c r="B4" s="67" t="s">
        <v>56</v>
      </c>
      <c r="F4" s="1"/>
    </row>
    <row r="5" spans="1:7" ht="12.75" customHeight="1" x14ac:dyDescent="0.25">
      <c r="G5" s="67"/>
    </row>
    <row r="6" spans="1:7" x14ac:dyDescent="0.25">
      <c r="A6" s="37"/>
      <c r="B6" s="74" t="s">
        <v>47</v>
      </c>
      <c r="C6" s="74"/>
      <c r="D6" s="74"/>
      <c r="E6" s="37"/>
      <c r="G6" s="67"/>
    </row>
    <row r="7" spans="1:7" ht="15" customHeight="1" x14ac:dyDescent="0.25">
      <c r="B7" s="76" t="s">
        <v>8</v>
      </c>
      <c r="C7" s="77"/>
      <c r="D7" s="77"/>
      <c r="E7" s="77"/>
      <c r="F7" s="77"/>
      <c r="G7" s="78"/>
    </row>
    <row r="8" spans="1:7" x14ac:dyDescent="0.25">
      <c r="B8" s="79"/>
      <c r="C8" s="80"/>
      <c r="D8" s="80"/>
      <c r="E8" s="80"/>
      <c r="F8" s="80"/>
      <c r="G8" s="81"/>
    </row>
    <row r="9" spans="1:7" x14ac:dyDescent="0.25">
      <c r="B9" s="11"/>
      <c r="D9" s="11"/>
      <c r="E9" s="11"/>
      <c r="G9" s="67"/>
    </row>
    <row r="10" spans="1:7" s="45" customFormat="1" x14ac:dyDescent="0.25">
      <c r="B10" s="45" t="s">
        <v>1</v>
      </c>
      <c r="D10" s="4" t="s">
        <v>30</v>
      </c>
      <c r="F10" s="1"/>
      <c r="G10" s="67"/>
    </row>
    <row r="11" spans="1:7" s="45" customFormat="1" x14ac:dyDescent="0.25">
      <c r="C11" s="3">
        <v>1</v>
      </c>
      <c r="D11" s="48" t="s">
        <v>34</v>
      </c>
      <c r="E11" s="1"/>
      <c r="F11" s="1"/>
      <c r="G11" s="67"/>
    </row>
    <row r="12" spans="1:7" s="45" customFormat="1" x14ac:dyDescent="0.25">
      <c r="F12" s="1"/>
      <c r="G12" s="67"/>
    </row>
    <row r="13" spans="1:7" s="45" customFormat="1" x14ac:dyDescent="0.25">
      <c r="B13" s="3" t="s">
        <v>2</v>
      </c>
      <c r="C13" s="3"/>
      <c r="D13" s="4" t="s">
        <v>3</v>
      </c>
      <c r="E13" s="4" t="s">
        <v>4</v>
      </c>
      <c r="F13" s="4" t="s">
        <v>5</v>
      </c>
      <c r="G13" s="58" t="s">
        <v>51</v>
      </c>
    </row>
    <row r="14" spans="1:7" s="45" customFormat="1" x14ac:dyDescent="0.25">
      <c r="B14" s="72" t="s">
        <v>7</v>
      </c>
      <c r="C14" s="92">
        <v>1</v>
      </c>
      <c r="D14" s="64" t="s">
        <v>36</v>
      </c>
      <c r="E14" s="5">
        <v>1152</v>
      </c>
      <c r="F14" s="61" t="s">
        <v>37</v>
      </c>
      <c r="G14" s="69" t="s">
        <v>52</v>
      </c>
    </row>
    <row r="15" spans="1:7" s="45" customFormat="1" x14ac:dyDescent="0.25">
      <c r="B15" s="73"/>
      <c r="C15" s="4"/>
      <c r="D15" s="3"/>
      <c r="E15" s="5"/>
      <c r="F15" s="58"/>
      <c r="G15" s="58"/>
    </row>
    <row r="16" spans="1:7" s="45" customFormat="1" x14ac:dyDescent="0.25">
      <c r="C16" s="44"/>
      <c r="D16" s="23" t="s">
        <v>38</v>
      </c>
      <c r="E16" s="14">
        <f>SUM(E14:E15)</f>
        <v>1152</v>
      </c>
      <c r="F16" s="10"/>
      <c r="G16" s="67"/>
    </row>
    <row r="17" spans="2:7" s="45" customFormat="1" x14ac:dyDescent="0.25">
      <c r="F17" s="1"/>
      <c r="G17" s="67"/>
    </row>
    <row r="18" spans="2:7" s="2" customFormat="1" x14ac:dyDescent="0.25">
      <c r="B18" s="11" t="s">
        <v>6</v>
      </c>
      <c r="C18" s="15"/>
      <c r="D18" s="11"/>
      <c r="E18" s="11"/>
      <c r="F18" s="1"/>
      <c r="G18" s="67"/>
    </row>
    <row r="19" spans="2:7" s="2" customFormat="1" x14ac:dyDescent="0.25">
      <c r="B19" s="11"/>
      <c r="C19" s="15"/>
      <c r="D19" s="33" t="s">
        <v>31</v>
      </c>
      <c r="E19" s="11"/>
      <c r="F19" s="1"/>
      <c r="G19" s="67"/>
    </row>
    <row r="20" spans="2:7" s="32" customFormat="1" x14ac:dyDescent="0.25">
      <c r="C20" s="3">
        <v>1</v>
      </c>
      <c r="D20" s="49" t="s">
        <v>44</v>
      </c>
      <c r="E20" s="1"/>
      <c r="F20" s="1"/>
      <c r="G20" s="67"/>
    </row>
    <row r="21" spans="2:7" s="32" customFormat="1" x14ac:dyDescent="0.25">
      <c r="C21" s="3"/>
      <c r="D21" s="49"/>
      <c r="E21" s="1"/>
      <c r="F21" s="1"/>
      <c r="G21" s="67"/>
    </row>
    <row r="22" spans="2:7" s="2" customFormat="1" x14ac:dyDescent="0.25">
      <c r="B22" s="11"/>
      <c r="C22" s="15"/>
      <c r="D22" s="11"/>
      <c r="E22" s="11"/>
      <c r="F22" s="1"/>
      <c r="G22" s="67"/>
    </row>
    <row r="23" spans="2:7" s="2" customFormat="1" x14ac:dyDescent="0.25">
      <c r="B23" s="16" t="s">
        <v>2</v>
      </c>
      <c r="C23" s="3"/>
      <c r="D23" s="4" t="s">
        <v>3</v>
      </c>
      <c r="E23" s="4" t="s">
        <v>4</v>
      </c>
      <c r="F23" s="4" t="s">
        <v>5</v>
      </c>
      <c r="G23" s="58" t="s">
        <v>51</v>
      </c>
    </row>
    <row r="24" spans="2:7" s="32" customFormat="1" x14ac:dyDescent="0.25">
      <c r="B24" s="72" t="s">
        <v>10</v>
      </c>
      <c r="C24" s="16">
        <v>1</v>
      </c>
      <c r="D24" s="6" t="s">
        <v>13</v>
      </c>
      <c r="E24" s="30">
        <v>2480</v>
      </c>
      <c r="F24" s="58" t="s">
        <v>45</v>
      </c>
      <c r="G24" s="69" t="s">
        <v>53</v>
      </c>
    </row>
    <row r="25" spans="2:7" s="32" customFormat="1" x14ac:dyDescent="0.25">
      <c r="B25" s="82"/>
      <c r="C25" s="17"/>
      <c r="D25" s="28"/>
      <c r="E25" s="30"/>
      <c r="F25" s="58"/>
      <c r="G25" s="70"/>
    </row>
    <row r="26" spans="2:7" s="2" customFormat="1" x14ac:dyDescent="0.25">
      <c r="B26" s="36"/>
      <c r="C26" s="43"/>
      <c r="D26" s="31" t="s">
        <v>12</v>
      </c>
      <c r="E26" s="12">
        <v>527</v>
      </c>
      <c r="F26" s="58"/>
      <c r="G26" s="58"/>
    </row>
    <row r="27" spans="2:7" s="2" customFormat="1" x14ac:dyDescent="0.25">
      <c r="B27" s="52"/>
      <c r="C27" s="43"/>
      <c r="D27" s="20" t="s">
        <v>40</v>
      </c>
      <c r="E27" s="27">
        <f>SUM(E24:E26)</f>
        <v>3007</v>
      </c>
      <c r="F27" s="10"/>
      <c r="G27" s="67"/>
    </row>
    <row r="28" spans="2:7" s="2" customFormat="1" x14ac:dyDescent="0.25">
      <c r="C28" s="15"/>
      <c r="F28" s="1"/>
      <c r="G28" s="67"/>
    </row>
    <row r="29" spans="2:7" s="15" customFormat="1" x14ac:dyDescent="0.25">
      <c r="D29" s="21" t="s">
        <v>11</v>
      </c>
      <c r="E29" s="25"/>
      <c r="F29" s="19"/>
      <c r="G29" s="67"/>
    </row>
    <row r="30" spans="2:7" s="15" customFormat="1" x14ac:dyDescent="0.25">
      <c r="D30" s="21" t="s">
        <v>41</v>
      </c>
      <c r="E30" s="22">
        <f>E27+E16</f>
        <v>4159</v>
      </c>
      <c r="F30" s="1"/>
      <c r="G30" s="67"/>
    </row>
    <row r="31" spans="2:7" s="52" customFormat="1" x14ac:dyDescent="0.25">
      <c r="D31" s="19"/>
      <c r="F31" s="1"/>
      <c r="G31" s="67"/>
    </row>
    <row r="32" spans="2:7" s="24" customFormat="1" x14ac:dyDescent="0.25">
      <c r="D32" s="25"/>
      <c r="E32" s="26"/>
      <c r="F32" s="10"/>
      <c r="G32" s="67"/>
    </row>
    <row r="33" spans="2:7" s="2" customFormat="1" x14ac:dyDescent="0.25">
      <c r="B33" s="74" t="s">
        <v>48</v>
      </c>
      <c r="C33" s="74"/>
      <c r="D33" s="74"/>
      <c r="E33" s="37"/>
      <c r="F33" s="29"/>
      <c r="G33" s="67"/>
    </row>
    <row r="34" spans="2:7" s="2" customFormat="1" ht="15" customHeight="1" x14ac:dyDescent="0.25">
      <c r="B34" s="76" t="s">
        <v>14</v>
      </c>
      <c r="C34" s="77"/>
      <c r="D34" s="77"/>
      <c r="E34" s="77"/>
      <c r="F34" s="77"/>
      <c r="G34" s="78"/>
    </row>
    <row r="35" spans="2:7" s="35" customFormat="1" ht="18.75" customHeight="1" x14ac:dyDescent="0.25">
      <c r="B35" s="79"/>
      <c r="C35" s="80"/>
      <c r="D35" s="80"/>
      <c r="E35" s="80"/>
      <c r="F35" s="80"/>
      <c r="G35" s="81"/>
    </row>
    <row r="36" spans="2:7" s="35" customFormat="1" x14ac:dyDescent="0.25">
      <c r="B36" s="18"/>
      <c r="C36" s="18"/>
      <c r="D36" s="18"/>
      <c r="E36" s="18"/>
      <c r="F36" s="18"/>
      <c r="G36" s="67"/>
    </row>
    <row r="37" spans="2:7" s="35" customFormat="1" x14ac:dyDescent="0.25">
      <c r="B37" s="35" t="s">
        <v>1</v>
      </c>
      <c r="D37" s="4" t="s">
        <v>30</v>
      </c>
      <c r="F37" s="1"/>
      <c r="G37" s="67"/>
    </row>
    <row r="38" spans="2:7" s="35" customFormat="1" x14ac:dyDescent="0.25">
      <c r="C38" s="16">
        <v>1</v>
      </c>
      <c r="D38" s="3" t="s">
        <v>32</v>
      </c>
      <c r="E38" s="29"/>
      <c r="F38" s="1"/>
      <c r="G38" s="67"/>
    </row>
    <row r="39" spans="2:7" s="35" customFormat="1" x14ac:dyDescent="0.25">
      <c r="C39" s="17">
        <f>+C38+1</f>
        <v>2</v>
      </c>
      <c r="D39" s="3" t="s">
        <v>34</v>
      </c>
      <c r="E39" s="29"/>
      <c r="F39" s="1"/>
      <c r="G39" s="67"/>
    </row>
    <row r="40" spans="2:7" s="35" customFormat="1" x14ac:dyDescent="0.25">
      <c r="F40" s="1"/>
      <c r="G40" s="67"/>
    </row>
    <row r="41" spans="2:7" s="35" customFormat="1" x14ac:dyDescent="0.25">
      <c r="B41" s="3" t="s">
        <v>2</v>
      </c>
      <c r="C41" s="3"/>
      <c r="D41" s="4" t="s">
        <v>3</v>
      </c>
      <c r="E41" s="4" t="s">
        <v>4</v>
      </c>
      <c r="F41" s="4" t="s">
        <v>5</v>
      </c>
      <c r="G41" s="58" t="s">
        <v>51</v>
      </c>
    </row>
    <row r="42" spans="2:7" s="35" customFormat="1" x14ac:dyDescent="0.25">
      <c r="B42" s="90" t="s">
        <v>7</v>
      </c>
      <c r="C42" s="92">
        <v>1</v>
      </c>
      <c r="D42" s="13" t="s">
        <v>46</v>
      </c>
      <c r="E42" s="30">
        <v>12848</v>
      </c>
      <c r="F42" s="61" t="s">
        <v>35</v>
      </c>
      <c r="G42" s="69" t="s">
        <v>52</v>
      </c>
    </row>
    <row r="43" spans="2:7" s="35" customFormat="1" x14ac:dyDescent="0.25">
      <c r="B43" s="90"/>
      <c r="C43" s="92">
        <f>+C42+1</f>
        <v>2</v>
      </c>
      <c r="D43" s="6" t="s">
        <v>33</v>
      </c>
      <c r="E43" s="30">
        <v>768</v>
      </c>
      <c r="F43" s="61" t="s">
        <v>35</v>
      </c>
      <c r="G43" s="69" t="s">
        <v>52</v>
      </c>
    </row>
    <row r="44" spans="2:7" s="35" customFormat="1" x14ac:dyDescent="0.25">
      <c r="B44" s="91"/>
      <c r="C44" s="34"/>
      <c r="D44" s="23" t="s">
        <v>38</v>
      </c>
      <c r="E44" s="14">
        <f>SUM(E42:E43)</f>
        <v>13616</v>
      </c>
      <c r="F44" s="52"/>
      <c r="G44" s="67"/>
    </row>
    <row r="45" spans="2:7" s="35" customFormat="1" x14ac:dyDescent="0.25">
      <c r="B45" s="18"/>
      <c r="C45" s="18"/>
      <c r="D45" s="18"/>
      <c r="E45" s="18"/>
      <c r="F45" s="52"/>
      <c r="G45" s="67"/>
    </row>
    <row r="46" spans="2:7" s="62" customFormat="1" x14ac:dyDescent="0.25">
      <c r="B46" s="18"/>
      <c r="C46" s="18"/>
      <c r="D46" s="20" t="s">
        <v>50</v>
      </c>
      <c r="E46" s="55"/>
      <c r="G46" s="67"/>
    </row>
    <row r="47" spans="2:7" s="62" customFormat="1" x14ac:dyDescent="0.25">
      <c r="B47" s="18"/>
      <c r="C47" s="18"/>
      <c r="D47" s="20" t="s">
        <v>39</v>
      </c>
      <c r="E47" s="65">
        <f>E44</f>
        <v>13616</v>
      </c>
      <c r="G47" s="67"/>
    </row>
    <row r="48" spans="2:7" s="62" customFormat="1" x14ac:dyDescent="0.25">
      <c r="B48" s="18"/>
      <c r="C48" s="18"/>
      <c r="D48" s="42"/>
      <c r="G48" s="67"/>
    </row>
    <row r="49" spans="2:8" s="35" customFormat="1" x14ac:dyDescent="0.25">
      <c r="B49" s="18"/>
      <c r="C49" s="18"/>
      <c r="D49" s="18"/>
      <c r="E49" s="18"/>
      <c r="F49" s="18"/>
      <c r="G49" s="67"/>
    </row>
    <row r="50" spans="2:8" s="2" customFormat="1" x14ac:dyDescent="0.25">
      <c r="B50" s="83" t="s">
        <v>49</v>
      </c>
      <c r="C50" s="83"/>
      <c r="D50" s="83"/>
      <c r="E50" s="38"/>
      <c r="F50" s="52"/>
      <c r="G50" s="67"/>
    </row>
    <row r="51" spans="2:8" s="2" customFormat="1" x14ac:dyDescent="0.25">
      <c r="B51" s="84" t="s">
        <v>15</v>
      </c>
      <c r="C51" s="85"/>
      <c r="D51" s="85"/>
      <c r="E51" s="85"/>
      <c r="F51" s="86"/>
      <c r="G51" s="67"/>
      <c r="H51" s="29"/>
    </row>
    <row r="52" spans="2:8" s="2" customFormat="1" x14ac:dyDescent="0.25">
      <c r="B52" s="87"/>
      <c r="C52" s="88"/>
      <c r="D52" s="88"/>
      <c r="E52" s="88"/>
      <c r="F52" s="89"/>
      <c r="G52" s="67"/>
      <c r="H52" s="29"/>
    </row>
    <row r="53" spans="2:8" s="2" customFormat="1" x14ac:dyDescent="0.25">
      <c r="C53" s="15"/>
      <c r="F53" s="1"/>
      <c r="G53" s="67"/>
    </row>
    <row r="54" spans="2:8" s="2" customFormat="1" x14ac:dyDescent="0.25">
      <c r="B54" s="35" t="s">
        <v>6</v>
      </c>
      <c r="C54" s="35"/>
      <c r="D54" s="35"/>
      <c r="F54" s="1"/>
      <c r="G54" s="67"/>
    </row>
    <row r="55" spans="2:8" s="2" customFormat="1" x14ac:dyDescent="0.25">
      <c r="B55" s="35"/>
      <c r="C55" s="35"/>
      <c r="D55" s="33" t="s">
        <v>31</v>
      </c>
      <c r="F55" s="1"/>
      <c r="G55" s="67"/>
    </row>
    <row r="56" spans="2:8" s="51" customFormat="1" x14ac:dyDescent="0.25">
      <c r="C56" s="3">
        <v>1</v>
      </c>
      <c r="D56" s="49" t="s">
        <v>16</v>
      </c>
      <c r="E56" s="1"/>
      <c r="F56" s="1"/>
      <c r="G56" s="67"/>
    </row>
    <row r="57" spans="2:8" s="2" customFormat="1" x14ac:dyDescent="0.25">
      <c r="C57" s="15"/>
      <c r="F57" s="1"/>
      <c r="G57" s="67"/>
    </row>
    <row r="58" spans="2:8" s="2" customFormat="1" x14ac:dyDescent="0.25">
      <c r="B58" s="3" t="s">
        <v>2</v>
      </c>
      <c r="C58" s="3"/>
      <c r="D58" s="4" t="s">
        <v>3</v>
      </c>
      <c r="E58" s="4" t="s">
        <v>4</v>
      </c>
      <c r="F58" s="4" t="s">
        <v>5</v>
      </c>
      <c r="G58" s="58" t="s">
        <v>51</v>
      </c>
    </row>
    <row r="59" spans="2:8" s="2" customFormat="1" x14ac:dyDescent="0.25">
      <c r="B59" s="47" t="s">
        <v>10</v>
      </c>
      <c r="C59" s="3">
        <v>1</v>
      </c>
      <c r="D59" s="6" t="s">
        <v>13</v>
      </c>
      <c r="E59" s="30">
        <v>28617.5</v>
      </c>
      <c r="F59" s="63" t="s">
        <v>43</v>
      </c>
      <c r="G59" s="69" t="s">
        <v>54</v>
      </c>
    </row>
    <row r="60" spans="2:8" s="51" customFormat="1" x14ac:dyDescent="0.25">
      <c r="B60" s="46"/>
      <c r="C60" s="3"/>
      <c r="D60" s="6"/>
      <c r="E60" s="30"/>
      <c r="F60" s="58"/>
      <c r="G60" s="58"/>
    </row>
    <row r="61" spans="2:8" s="2" customFormat="1" x14ac:dyDescent="0.25">
      <c r="C61" s="15"/>
      <c r="D61" s="31" t="s">
        <v>12</v>
      </c>
      <c r="E61" s="12">
        <v>6081.22</v>
      </c>
      <c r="F61" s="1"/>
      <c r="G61" s="71"/>
    </row>
    <row r="62" spans="2:8" s="2" customFormat="1" x14ac:dyDescent="0.25">
      <c r="C62" s="15"/>
      <c r="D62" s="39" t="s">
        <v>40</v>
      </c>
      <c r="E62" s="40">
        <f>SUM(E59:E61)</f>
        <v>34698.720000000001</v>
      </c>
      <c r="F62" s="1"/>
      <c r="G62" s="18"/>
    </row>
    <row r="63" spans="2:8" s="35" customFormat="1" x14ac:dyDescent="0.25">
      <c r="D63" s="42"/>
      <c r="E63" s="9"/>
      <c r="F63" s="1"/>
      <c r="G63" s="18"/>
    </row>
    <row r="64" spans="2:8" s="50" customFormat="1" x14ac:dyDescent="0.25">
      <c r="D64" s="56" t="s">
        <v>17</v>
      </c>
      <c r="E64" s="55"/>
      <c r="F64" s="1"/>
      <c r="G64" s="18"/>
    </row>
    <row r="65" spans="4:7" s="50" customFormat="1" x14ac:dyDescent="0.25">
      <c r="D65" s="56" t="s">
        <v>39</v>
      </c>
      <c r="E65" s="57">
        <f>E62</f>
        <v>34698.720000000001</v>
      </c>
      <c r="F65" s="1"/>
      <c r="G65" s="18"/>
    </row>
    <row r="66" spans="4:7" s="50" customFormat="1" x14ac:dyDescent="0.25">
      <c r="D66" s="42"/>
      <c r="E66" s="9"/>
      <c r="F66" s="1"/>
      <c r="G66" s="67"/>
    </row>
    <row r="67" spans="4:7" s="2" customFormat="1" x14ac:dyDescent="0.25">
      <c r="D67" s="59" t="s">
        <v>42</v>
      </c>
      <c r="E67" s="41"/>
      <c r="F67" s="1"/>
      <c r="G67" s="67"/>
    </row>
    <row r="68" spans="4:7" s="2" customFormat="1" x14ac:dyDescent="0.25">
      <c r="D68" s="59" t="s">
        <v>9</v>
      </c>
      <c r="E68" s="60">
        <f>+E47+E30++E65</f>
        <v>52473.72</v>
      </c>
      <c r="F68" s="7"/>
      <c r="G68" s="67"/>
    </row>
    <row r="69" spans="4:7" s="2" customFormat="1" x14ac:dyDescent="0.25">
      <c r="F69" s="1"/>
      <c r="G69" s="67"/>
    </row>
    <row r="70" spans="4:7" s="2" customFormat="1" x14ac:dyDescent="0.25">
      <c r="F70" s="1"/>
      <c r="G70" s="67"/>
    </row>
    <row r="71" spans="4:7" s="2" customFormat="1" x14ac:dyDescent="0.25">
      <c r="F71" s="1"/>
      <c r="G71" s="67"/>
    </row>
    <row r="72" spans="4:7" s="2" customFormat="1" x14ac:dyDescent="0.25">
      <c r="F72" s="1"/>
      <c r="G72" s="67"/>
    </row>
    <row r="73" spans="4:7" s="2" customFormat="1" x14ac:dyDescent="0.25">
      <c r="F73" s="1"/>
      <c r="G73" s="67"/>
    </row>
    <row r="74" spans="4:7" s="2" customFormat="1" x14ac:dyDescent="0.25">
      <c r="F74" s="1"/>
      <c r="G74" s="67"/>
    </row>
    <row r="75" spans="4:7" s="2" customFormat="1" x14ac:dyDescent="0.25">
      <c r="F75" s="1"/>
      <c r="G75" s="67"/>
    </row>
    <row r="76" spans="4:7" s="2" customFormat="1" x14ac:dyDescent="0.25">
      <c r="F76" s="1"/>
      <c r="G76" s="67"/>
    </row>
    <row r="77" spans="4:7" s="2" customFormat="1" x14ac:dyDescent="0.25">
      <c r="F77" s="1"/>
      <c r="G77" s="67"/>
    </row>
    <row r="78" spans="4:7" s="2" customFormat="1" x14ac:dyDescent="0.25">
      <c r="F78" s="1"/>
      <c r="G78" s="67"/>
    </row>
    <row r="79" spans="4:7" s="2" customFormat="1" x14ac:dyDescent="0.25">
      <c r="F79" s="1"/>
      <c r="G79" s="67"/>
    </row>
    <row r="80" spans="4:7" s="2" customFormat="1" x14ac:dyDescent="0.25">
      <c r="F80" s="1"/>
      <c r="G80" s="67"/>
    </row>
    <row r="81" spans="7:7" s="2" customFormat="1" x14ac:dyDescent="0.25">
      <c r="G81" s="67"/>
    </row>
    <row r="82" spans="7:7" s="2" customFormat="1" x14ac:dyDescent="0.25">
      <c r="G82" s="67"/>
    </row>
    <row r="83" spans="7:7" s="2" customFormat="1" x14ac:dyDescent="0.25">
      <c r="G83" s="67"/>
    </row>
    <row r="84" spans="7:7" s="2" customFormat="1" x14ac:dyDescent="0.25">
      <c r="G84" s="67"/>
    </row>
    <row r="85" spans="7:7" s="2" customFormat="1" x14ac:dyDescent="0.25">
      <c r="G85" s="67"/>
    </row>
    <row r="86" spans="7:7" s="2" customFormat="1" x14ac:dyDescent="0.25">
      <c r="G86" s="67"/>
    </row>
    <row r="87" spans="7:7" s="2" customFormat="1" x14ac:dyDescent="0.25">
      <c r="G87" s="67"/>
    </row>
    <row r="88" spans="7:7" s="2" customFormat="1" x14ac:dyDescent="0.25">
      <c r="G88" s="67"/>
    </row>
    <row r="89" spans="7:7" s="2" customFormat="1" x14ac:dyDescent="0.25">
      <c r="G89" s="67"/>
    </row>
    <row r="90" spans="7:7" s="2" customFormat="1" x14ac:dyDescent="0.25">
      <c r="G90" s="67"/>
    </row>
    <row r="91" spans="7:7" s="2" customFormat="1" x14ac:dyDescent="0.25">
      <c r="G91" s="67"/>
    </row>
    <row r="92" spans="7:7" s="2" customFormat="1" x14ac:dyDescent="0.25">
      <c r="G92" s="67"/>
    </row>
    <row r="93" spans="7:7" s="2" customFormat="1" x14ac:dyDescent="0.25">
      <c r="G93" s="67"/>
    </row>
    <row r="94" spans="7:7" s="2" customFormat="1" x14ac:dyDescent="0.25">
      <c r="G94" s="67"/>
    </row>
    <row r="95" spans="7:7" s="2" customFormat="1" x14ac:dyDescent="0.25">
      <c r="G95" s="67"/>
    </row>
    <row r="96" spans="7:7" s="2" customFormat="1" x14ac:dyDescent="0.25">
      <c r="G96" s="67"/>
    </row>
    <row r="97" spans="7:7" s="2" customFormat="1" x14ac:dyDescent="0.25">
      <c r="G97" s="67"/>
    </row>
    <row r="98" spans="7:7" s="2" customFormat="1" x14ac:dyDescent="0.25">
      <c r="G98" s="67"/>
    </row>
  </sheetData>
  <sheetProtection password="C619" sheet="1" objects="1" scenarios="1"/>
  <customSheetViews>
    <customSheetView guid="{3877A9FA-8E2F-4A17-8D67-77841BA4D7AF}" showPageBreaks="1" printArea="1" showAutoFilter="1" hiddenColumns="1" topLeftCell="A232">
      <selection activeCell="F262" sqref="F262"/>
      <pageMargins left="0.51181102362204722" right="0.51181102362204722" top="0.78740157480314965" bottom="0.78740157480314965" header="0.31496062992125984" footer="0.31496062992125984"/>
      <pageSetup paperSize="9" scale="65" fitToWidth="2" orientation="portrait" horizontalDpi="4294967294" verticalDpi="4294967294" r:id="rId1"/>
      <autoFilter ref="B9:F264"/>
    </customSheetView>
    <customSheetView guid="{25DDF015-30BD-4329-9BDA-CF2A9D51D77D}" showPageBreaks="1" printArea="1" hiddenColumns="1">
      <selection activeCell="O14" sqref="O14"/>
      <pageMargins left="0.51181102362204722" right="0.51181102362204722" top="0.78740157480314965" bottom="0.78740157480314965" header="0.31496062992125984" footer="0.31496062992125984"/>
      <pageSetup paperSize="9" scale="65" fitToWidth="2" orientation="portrait" horizontalDpi="4294967294" verticalDpi="4294967294" r:id="rId2"/>
    </customSheetView>
  </customSheetViews>
  <mergeCells count="11">
    <mergeCell ref="B24:B25"/>
    <mergeCell ref="B50:D50"/>
    <mergeCell ref="B51:F52"/>
    <mergeCell ref="B33:D33"/>
    <mergeCell ref="B42:B44"/>
    <mergeCell ref="B34:G35"/>
    <mergeCell ref="B14:B15"/>
    <mergeCell ref="B6:D6"/>
    <mergeCell ref="B1:E1"/>
    <mergeCell ref="B2:E2"/>
    <mergeCell ref="B7:G8"/>
  </mergeCells>
  <pageMargins left="0.51181102362204722" right="0.51181102362204722" top="0.78740157480314965" bottom="0.78740157480314965" header="0.31496062992125984" footer="0.31496062992125984"/>
  <pageSetup paperSize="9" scale="62" fitToWidth="2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4" sqref="B4"/>
    </sheetView>
  </sheetViews>
  <sheetFormatPr defaultRowHeight="15" x14ac:dyDescent="0.25"/>
  <cols>
    <col min="1" max="1" width="9.140625" style="54"/>
    <col min="2" max="2" width="19" style="53" customWidth="1"/>
  </cols>
  <sheetData>
    <row r="1" spans="1:2" x14ac:dyDescent="0.25">
      <c r="A1" s="54" t="s">
        <v>19</v>
      </c>
      <c r="B1" s="53" t="s">
        <v>20</v>
      </c>
    </row>
    <row r="2" spans="1:2" x14ac:dyDescent="0.25">
      <c r="A2" s="54" t="s">
        <v>21</v>
      </c>
      <c r="B2" s="53">
        <v>20907.66</v>
      </c>
    </row>
    <row r="3" spans="1:2" x14ac:dyDescent="0.25">
      <c r="A3" s="54" t="s">
        <v>22</v>
      </c>
      <c r="B3" s="53">
        <v>165801.89000000001</v>
      </c>
    </row>
    <row r="4" spans="1:2" x14ac:dyDescent="0.25">
      <c r="A4" s="54" t="s">
        <v>23</v>
      </c>
      <c r="B4" s="53">
        <v>31858.68</v>
      </c>
    </row>
    <row r="5" spans="1:2" x14ac:dyDescent="0.25">
      <c r="A5" s="54" t="s">
        <v>24</v>
      </c>
      <c r="B5" s="53">
        <v>19447.3</v>
      </c>
    </row>
    <row r="6" spans="1:2" x14ac:dyDescent="0.25">
      <c r="A6" s="54" t="s">
        <v>25</v>
      </c>
      <c r="B6" s="53">
        <v>57521</v>
      </c>
    </row>
    <row r="7" spans="1:2" x14ac:dyDescent="0.25">
      <c r="A7" s="54" t="s">
        <v>26</v>
      </c>
      <c r="B7" s="53">
        <v>210918.38</v>
      </c>
    </row>
    <row r="8" spans="1:2" x14ac:dyDescent="0.25">
      <c r="A8" s="54" t="s">
        <v>27</v>
      </c>
      <c r="B8" s="53">
        <v>11697.96</v>
      </c>
    </row>
    <row r="9" spans="1:2" x14ac:dyDescent="0.25">
      <c r="A9" s="54" t="s">
        <v>28</v>
      </c>
      <c r="B9" s="53">
        <v>30521.32</v>
      </c>
    </row>
    <row r="10" spans="1:2" x14ac:dyDescent="0.25">
      <c r="A10" s="54" t="s">
        <v>29</v>
      </c>
      <c r="B10" s="53">
        <v>8115</v>
      </c>
    </row>
    <row r="11" spans="1:2" x14ac:dyDescent="0.25">
      <c r="B11" s="53">
        <f>SUM(B2:B10)</f>
        <v>556789.19000000006</v>
      </c>
    </row>
  </sheetData>
  <customSheetViews>
    <customSheetView guid="{3877A9FA-8E2F-4A17-8D67-77841BA4D7AF}">
      <selection activeCell="B40" sqref="B40"/>
      <pageMargins left="0.511811024" right="0.511811024" top="0.78740157499999996" bottom="0.78740157499999996" header="0.31496062000000002" footer="0.31496062000000002"/>
    </customSheetView>
    <customSheetView guid="{25DDF015-30BD-4329-9BDA-CF2A9D51D77D}">
      <selection activeCell="B40" sqref="B4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3877A9FA-8E2F-4A17-8D67-77841BA4D7AF}">
      <pageMargins left="0.511811024" right="0.511811024" top="0.78740157499999996" bottom="0.78740157499999996" header="0.31496062000000002" footer="0.31496062000000002"/>
    </customSheetView>
    <customSheetView guid="{25DDF015-30BD-4329-9BDA-CF2A9D51D77D}"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Cecília Coutinho Ribeiro</dc:creator>
  <cp:lastModifiedBy>Vagner Roberto Hayamas Ferreira</cp:lastModifiedBy>
  <cp:lastPrinted>2016-03-04T19:02:03Z</cp:lastPrinted>
  <dcterms:created xsi:type="dcterms:W3CDTF">2015-04-08T19:42:28Z</dcterms:created>
  <dcterms:modified xsi:type="dcterms:W3CDTF">2016-03-04T19:20:59Z</dcterms:modified>
</cp:coreProperties>
</file>