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paulobraga/Dropbox (WBRASIL)/WAYRABRASIL/1. Aceleração/5 - Startups/0 - Modelo/"/>
    </mc:Choice>
  </mc:AlternateContent>
  <bookViews>
    <workbookView xWindow="80" yWindow="440" windowWidth="25520" windowHeight="15560" tabRatio="500"/>
  </bookViews>
  <sheets>
    <sheet name="Wayra Report v1.1" sheetId="2" r:id="rId1"/>
  </sheets>
  <calcPr calcId="150001" concurrentCalc="0"/>
  <webPublishing allowPng="1" targetScreenSize="1024x768" codePage="1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D73" i="2"/>
  <c r="C73" i="2"/>
  <c r="D103" i="2"/>
  <c r="E73" i="2"/>
  <c r="E103" i="2"/>
  <c r="F73" i="2"/>
  <c r="F103" i="2"/>
  <c r="G73" i="2"/>
  <c r="G103" i="2"/>
  <c r="H73" i="2"/>
  <c r="H103" i="2"/>
  <c r="I73" i="2"/>
  <c r="I103" i="2"/>
  <c r="J73" i="2"/>
  <c r="J103" i="2"/>
  <c r="K73" i="2"/>
  <c r="K103" i="2"/>
  <c r="L73" i="2"/>
  <c r="L103" i="2"/>
  <c r="M73" i="2"/>
  <c r="M103" i="2"/>
  <c r="B73" i="2"/>
  <c r="C103" i="2"/>
  <c r="D97" i="2"/>
  <c r="D99" i="2"/>
  <c r="E97" i="2"/>
  <c r="E99" i="2"/>
  <c r="F97" i="2"/>
  <c r="F99" i="2"/>
  <c r="G97" i="2"/>
  <c r="G99" i="2"/>
  <c r="H97" i="2"/>
  <c r="H99" i="2"/>
  <c r="I97" i="2"/>
  <c r="I99" i="2"/>
  <c r="J97" i="2"/>
  <c r="J99" i="2"/>
  <c r="K97" i="2"/>
  <c r="K99" i="2"/>
  <c r="L97" i="2"/>
  <c r="L99" i="2"/>
  <c r="M97" i="2"/>
  <c r="M99" i="2"/>
  <c r="C97" i="2"/>
  <c r="C99" i="2"/>
  <c r="D98" i="2"/>
  <c r="E98" i="2"/>
  <c r="F98" i="2"/>
  <c r="G98" i="2"/>
  <c r="H98" i="2"/>
  <c r="I98" i="2"/>
  <c r="J98" i="2"/>
  <c r="K98" i="2"/>
  <c r="L98" i="2"/>
  <c r="M98" i="2"/>
  <c r="C98" i="2"/>
  <c r="D94" i="2"/>
  <c r="E94" i="2"/>
  <c r="F94" i="2"/>
  <c r="G94" i="2"/>
  <c r="H94" i="2"/>
  <c r="I94" i="2"/>
  <c r="J94" i="2"/>
  <c r="K94" i="2"/>
  <c r="L94" i="2"/>
  <c r="M94" i="2"/>
  <c r="C94" i="2"/>
  <c r="C92" i="2"/>
  <c r="D92" i="2"/>
  <c r="E92" i="2"/>
  <c r="F92" i="2"/>
  <c r="G92" i="2"/>
  <c r="H92" i="2"/>
  <c r="I92" i="2"/>
  <c r="J92" i="2"/>
  <c r="K92" i="2"/>
  <c r="L92" i="2"/>
  <c r="M92" i="2"/>
  <c r="B92" i="2"/>
  <c r="B84" i="2"/>
  <c r="B83" i="2"/>
  <c r="M83" i="2"/>
  <c r="L83" i="2"/>
  <c r="K83" i="2"/>
  <c r="J83" i="2"/>
  <c r="I83" i="2"/>
  <c r="H83" i="2"/>
  <c r="G83" i="2"/>
  <c r="F83" i="2"/>
  <c r="E83" i="2"/>
  <c r="D83" i="2"/>
  <c r="C83" i="2"/>
  <c r="C79" i="2"/>
  <c r="D79" i="2"/>
  <c r="E79" i="2"/>
  <c r="F79" i="2"/>
  <c r="G79" i="2"/>
  <c r="H79" i="2"/>
  <c r="I79" i="2"/>
  <c r="J79" i="2"/>
  <c r="K79" i="2"/>
  <c r="L79" i="2"/>
  <c r="M79" i="2"/>
  <c r="B79" i="2"/>
  <c r="N111" i="2"/>
  <c r="N109" i="2"/>
  <c r="N110" i="2"/>
  <c r="N108" i="2"/>
  <c r="M107" i="2"/>
  <c r="C84" i="2"/>
  <c r="D84" i="2"/>
  <c r="E84" i="2"/>
  <c r="F84" i="2"/>
  <c r="G84" i="2"/>
  <c r="H84" i="2"/>
  <c r="I84" i="2"/>
  <c r="J84" i="2"/>
  <c r="K84" i="2"/>
  <c r="L84" i="2"/>
  <c r="M84" i="2"/>
  <c r="C1" i="2"/>
  <c r="D1" i="2"/>
  <c r="E1" i="2"/>
  <c r="F1" i="2"/>
  <c r="G1" i="2"/>
  <c r="H1" i="2"/>
  <c r="I1" i="2"/>
  <c r="J1" i="2"/>
  <c r="K1" i="2"/>
  <c r="L1" i="2"/>
  <c r="M1" i="2"/>
</calcChain>
</file>

<file path=xl/comments1.xml><?xml version="1.0" encoding="utf-8"?>
<comments xmlns="http://schemas.openxmlformats.org/spreadsheetml/2006/main">
  <authors>
    <author>Microsoft Office User</author>
    <author>Paulo Braga</author>
  </authors>
  <commentList>
    <comment ref="A72" authorId="0">
      <text>
        <r>
          <rPr>
            <b/>
            <sz val="10"/>
            <color indexed="81"/>
            <rFont val="Calibri"/>
          </rPr>
          <t>Paulo Braga:</t>
        </r>
        <r>
          <rPr>
            <sz val="10"/>
            <color indexed="81"/>
            <rFont val="Calibri"/>
          </rPr>
          <t xml:space="preserve">
Total gasto no mês, sem descontar faturamento.</t>
        </r>
      </text>
    </comment>
    <comment ref="A74" authorId="0">
      <text>
        <r>
          <rPr>
            <b/>
            <sz val="10"/>
            <color indexed="81"/>
            <rFont val="Calibri"/>
          </rPr>
          <t>Paulo Braga:</t>
        </r>
        <r>
          <rPr>
            <sz val="10"/>
            <color indexed="81"/>
            <rFont val="Calibri"/>
          </rPr>
          <t xml:space="preserve">
Faturado no mês de clientes recorrentes.</t>
        </r>
      </text>
    </comment>
    <comment ref="A75" authorId="0">
      <text>
        <r>
          <rPr>
            <b/>
            <sz val="10"/>
            <color indexed="81"/>
            <rFont val="Calibri"/>
          </rPr>
          <t>Paulo Braga:</t>
        </r>
        <r>
          <rPr>
            <sz val="10"/>
            <color indexed="81"/>
            <rFont val="Calibri"/>
          </rPr>
          <t xml:space="preserve">
Faturado no mês de clientes não recorrentes.</t>
        </r>
      </text>
    </comment>
    <comment ref="A76" authorId="0">
      <text>
        <r>
          <rPr>
            <b/>
            <sz val="10"/>
            <color indexed="81"/>
            <rFont val="Calibri"/>
          </rPr>
          <t>Paulo Braga:</t>
        </r>
        <r>
          <rPr>
            <sz val="10"/>
            <color indexed="81"/>
            <rFont val="Calibri"/>
          </rPr>
          <t xml:space="preserve">
Dinheiro em caixa.</t>
        </r>
      </text>
    </comment>
    <comment ref="A77" authorId="0">
      <text>
        <r>
          <rPr>
            <b/>
            <sz val="10"/>
            <color indexed="81"/>
            <rFont val="Calibri"/>
          </rPr>
          <t>Paulo Braga:</t>
        </r>
        <r>
          <rPr>
            <sz val="10"/>
            <color indexed="81"/>
            <rFont val="Calibri"/>
          </rPr>
          <t xml:space="preserve">
Contas a receber.</t>
        </r>
      </text>
    </comment>
    <comment ref="A78" authorId="0">
      <text>
        <r>
          <rPr>
            <b/>
            <sz val="10"/>
            <color indexed="81"/>
            <rFont val="Calibri"/>
          </rPr>
          <t>Paulo Braga:</t>
        </r>
        <r>
          <rPr>
            <sz val="10"/>
            <color indexed="81"/>
            <rFont val="Calibri"/>
          </rPr>
          <t xml:space="preserve">
Dinheiro a receber de investimento.</t>
        </r>
      </text>
    </comment>
    <comment ref="A80" authorId="0">
      <text>
        <r>
          <rPr>
            <b/>
            <sz val="10"/>
            <color indexed="81"/>
            <rFont val="Calibri"/>
          </rPr>
          <t>Paulo Braga:</t>
        </r>
        <r>
          <rPr>
            <sz val="10"/>
            <color indexed="81"/>
            <rFont val="Calibri"/>
          </rPr>
          <t xml:space="preserve">
Colocar "Y" até assinatura do term sheet.</t>
        </r>
      </text>
    </comment>
    <comment ref="A85" authorId="0">
      <text>
        <r>
          <rPr>
            <b/>
            <sz val="10"/>
            <color indexed="81"/>
            <rFont val="Calibri"/>
          </rPr>
          <t>Paulo Braga:</t>
        </r>
        <r>
          <rPr>
            <sz val="10"/>
            <color indexed="81"/>
            <rFont val="Calibri"/>
          </rPr>
          <t xml:space="preserve">
Valor do último valuation post-money.</t>
        </r>
      </text>
    </comment>
    <comment ref="A89" authorId="1">
      <text>
        <r>
          <rPr>
            <b/>
            <sz val="10"/>
            <color indexed="81"/>
            <rFont val="Calibri"/>
          </rPr>
          <t>Paulo Braga:</t>
        </r>
        <r>
          <rPr>
            <sz val="10"/>
            <color indexed="81"/>
            <rFont val="Calibri"/>
          </rPr>
          <t xml:space="preserve">
Contratos e/ou contas pagantes canceladas/não renovadas no mês.</t>
        </r>
      </text>
    </comment>
    <comment ref="A92" authorId="1">
      <text>
        <r>
          <rPr>
            <b/>
            <sz val="10"/>
            <color indexed="81"/>
            <rFont val="Calibri"/>
          </rPr>
          <t>Paulo Braga:</t>
        </r>
        <r>
          <rPr>
            <sz val="10"/>
            <color indexed="81"/>
            <rFont val="Calibri"/>
          </rPr>
          <t xml:space="preserve">
Preço médio por cliente pagante.</t>
        </r>
      </text>
    </comment>
    <comment ref="A94" authorId="1">
      <text>
        <r>
          <rPr>
            <b/>
            <sz val="10"/>
            <color indexed="81"/>
            <rFont val="Calibri"/>
          </rPr>
          <t>Paulo Braga:</t>
        </r>
        <r>
          <rPr>
            <sz val="10"/>
            <color indexed="81"/>
            <rFont val="Calibri"/>
          </rPr>
          <t xml:space="preserve">
Porcentagem de receita perdida em relação a receita total do mês passado.</t>
        </r>
      </text>
    </comment>
    <comment ref="A99" authorId="1">
      <text>
        <r>
          <rPr>
            <b/>
            <sz val="10"/>
            <color indexed="81"/>
            <rFont val="Calibri"/>
          </rPr>
          <t>Paulo Braga:</t>
        </r>
        <r>
          <rPr>
            <sz val="10"/>
            <color indexed="81"/>
            <rFont val="Calibri"/>
          </rPr>
          <t xml:space="preserve">
LTV = 1 / Paying Custumer Churn Rate</t>
        </r>
      </text>
    </comment>
    <comment ref="A100" authorId="1">
      <text>
        <r>
          <rPr>
            <b/>
            <sz val="10"/>
            <color indexed="81"/>
            <rFont val="Calibri"/>
          </rPr>
          <t>Paulo Braga:</t>
        </r>
        <r>
          <rPr>
            <sz val="10"/>
            <color indexed="81"/>
            <rFont val="Calibri"/>
          </rPr>
          <t xml:space="preserve">
CAC = SUM de todos os gastos (vendas + marketing) / número de novos clientes.</t>
        </r>
      </text>
    </comment>
    <comment ref="A101" authorId="1">
      <text>
        <r>
          <rPr>
            <b/>
            <sz val="10"/>
            <color indexed="81"/>
            <rFont val="Calibri"/>
          </rPr>
          <t>Paulo Braga:</t>
        </r>
        <r>
          <rPr>
            <sz val="10"/>
            <color indexed="81"/>
            <rFont val="Calibri"/>
          </rPr>
          <t xml:space="preserve">
Transacionado no período.</t>
        </r>
      </text>
    </comment>
    <comment ref="A102" authorId="1">
      <text>
        <r>
          <rPr>
            <b/>
            <sz val="10"/>
            <color indexed="81"/>
            <rFont val="Calibri"/>
          </rPr>
          <t>Paulo Braga:</t>
        </r>
        <r>
          <rPr>
            <sz val="10"/>
            <color indexed="81"/>
            <rFont val="Calibri"/>
          </rPr>
          <t xml:space="preserve">
Escolher a definição de usuário ativo.</t>
        </r>
      </text>
    </comment>
    <comment ref="A103" authorId="1">
      <text>
        <r>
          <rPr>
            <b/>
            <sz val="10"/>
            <color indexed="81"/>
            <rFont val="Calibri"/>
          </rPr>
          <t>Paulo Braga:</t>
        </r>
        <r>
          <rPr>
            <sz val="10"/>
            <color indexed="81"/>
            <rFont val="Calibri"/>
          </rPr>
          <t xml:space="preserve">
Escolher a métrica para acompanhar o crescimento mês a mês.O padrão é receita total.</t>
        </r>
      </text>
    </comment>
    <comment ref="A108" authorId="1">
      <text>
        <r>
          <rPr>
            <b/>
            <sz val="10"/>
            <color indexed="81"/>
            <rFont val="Calibri"/>
          </rPr>
          <t>Paulo Braga:</t>
        </r>
        <r>
          <rPr>
            <sz val="10"/>
            <color indexed="81"/>
            <rFont val="Calibri"/>
          </rPr>
          <t xml:space="preserve">
Caso venda um produto em parceria com a Telefônica. Qual o valor faturado por ela?</t>
        </r>
      </text>
    </comment>
    <comment ref="A109" authorId="1">
      <text>
        <r>
          <rPr>
            <b/>
            <sz val="10"/>
            <color indexed="81"/>
            <rFont val="Calibri"/>
          </rPr>
          <t>Paulo Braga:</t>
        </r>
        <r>
          <rPr>
            <sz val="10"/>
            <color indexed="81"/>
            <rFont val="Calibri"/>
          </rPr>
          <t xml:space="preserve">
Caso venda um produto em parceria com a Telefônica. Qual o valor faturado por você? </t>
        </r>
      </text>
    </comment>
    <comment ref="A110" authorId="1">
      <text>
        <r>
          <rPr>
            <b/>
            <sz val="10"/>
            <color indexed="81"/>
            <rFont val="Calibri"/>
          </rPr>
          <t>Paulo Braga:</t>
        </r>
        <r>
          <rPr>
            <sz val="10"/>
            <color indexed="81"/>
            <rFont val="Calibri"/>
          </rPr>
          <t xml:space="preserve">
Caso venda um produto diretamente para a Telefônica. Quanto de dinheiro você economiza para a Telefônica no mês?</t>
        </r>
      </text>
    </comment>
    <comment ref="A111" authorId="1">
      <text>
        <r>
          <rPr>
            <b/>
            <sz val="10"/>
            <color indexed="81"/>
            <rFont val="Calibri"/>
          </rPr>
          <t>Paulo Braga:</t>
        </r>
        <r>
          <rPr>
            <sz val="10"/>
            <color indexed="81"/>
            <rFont val="Calibri"/>
          </rPr>
          <t xml:space="preserve">
Caso venda um produto diretamente para a Telefônica. Qual o valor faturado no mês?</t>
        </r>
      </text>
    </comment>
  </commentList>
</comments>
</file>

<file path=xl/sharedStrings.xml><?xml version="1.0" encoding="utf-8"?>
<sst xmlns="http://schemas.openxmlformats.org/spreadsheetml/2006/main" count="58" uniqueCount="49">
  <si>
    <t>Nº of Paying Customers</t>
  </si>
  <si>
    <t>Nº of non-Paying Customers</t>
  </si>
  <si>
    <t>REPORT</t>
  </si>
  <si>
    <t>Milestones Achieved</t>
  </si>
  <si>
    <t>Main Problems</t>
  </si>
  <si>
    <t>Main Learnings</t>
  </si>
  <si>
    <t>Need Help With</t>
  </si>
  <si>
    <t>Telefonica Deals</t>
  </si>
  <si>
    <t>FINANCIALS</t>
  </si>
  <si>
    <t>Gross Cash burn (R$)</t>
  </si>
  <si>
    <t>Gross Revenue (R$)</t>
  </si>
  <si>
    <t>Available Cash (R$)</t>
  </si>
  <si>
    <t>Months of Life</t>
  </si>
  <si>
    <t>Recurring Revenue (R$)</t>
  </si>
  <si>
    <t>One-shot Revenue (R$)</t>
  </si>
  <si>
    <t>Headcount</t>
  </si>
  <si>
    <t>Next Steps/chalenges</t>
  </si>
  <si>
    <t>Rasing capital? (Y/N)</t>
  </si>
  <si>
    <t>Amount raising (R$)</t>
  </si>
  <si>
    <t>Post-money Valuation</t>
  </si>
  <si>
    <t>LTV</t>
  </si>
  <si>
    <t>ARPC</t>
  </si>
  <si>
    <t>MoM Growth (choose one metric)</t>
  </si>
  <si>
    <t>- 1st point
- 2nd point
- 3rd point
- 4th point
.
.
.</t>
  </si>
  <si>
    <t>Given Equity (%)</t>
  </si>
  <si>
    <t>Last capital investment (R$)</t>
  </si>
  <si>
    <t>Last post-money valuation (R$)</t>
  </si>
  <si>
    <t>MRR Lost (R$)</t>
  </si>
  <si>
    <t>Nº of non-Paying Customers Lost</t>
  </si>
  <si>
    <t>Nº of Paying Customers Lost</t>
  </si>
  <si>
    <t>STARTUP NAME</t>
  </si>
  <si>
    <t>CAC (R$)</t>
  </si>
  <si>
    <t>GMV (R$)</t>
  </si>
  <si>
    <t>Active Users (define)</t>
  </si>
  <si>
    <t>Non-Paying Customer Churn (%)</t>
  </si>
  <si>
    <t>Paying Customer Churn (%)</t>
  </si>
  <si>
    <t>TELEFONICA DEALS</t>
  </si>
  <si>
    <t>Revenues generated for TEF from startups in external catalogue</t>
  </si>
  <si>
    <t>Amount charged to TEF by startups in external catalogue</t>
  </si>
  <si>
    <t>Savings generated for TEF from startups in internal use</t>
  </si>
  <si>
    <t>Amount charged to TEF by startups in internal use</t>
  </si>
  <si>
    <t>MAIN METRICS</t>
  </si>
  <si>
    <t>Leads</t>
  </si>
  <si>
    <t>Pre-money Valuation</t>
  </si>
  <si>
    <t>Nº of PoC's</t>
  </si>
  <si>
    <t>Gross Revenue Churn (%)</t>
  </si>
  <si>
    <t>-</t>
  </si>
  <si>
    <t>Trade Receivables (R$)</t>
  </si>
  <si>
    <t>Incoming Investment Money(R$)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</si>
</sst>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R$&quot;* #,##0.00_);_(&quot;R$&quot;* \(#,##0.00\);_(&quot;R$&quot;* &quot;-&quot;??_);_(@_)"/>
    <numFmt numFmtId="164" formatCode="[$-409]mmmm\-yy;@"/>
    <numFmt numFmtId="165" formatCode="0.0000"/>
    <numFmt numFmtId="166" formatCode="0.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20"/>
      <color theme="1"/>
      <name val="Calibri"/>
      <scheme val="minor"/>
    </font>
    <font>
      <b/>
      <sz val="14"/>
      <color theme="1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b/>
      <sz val="10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64" fontId="4" fillId="0" borderId="0" xfId="0" applyNumberFormat="1" applyFont="1" applyBorder="1" applyAlignment="1" applyProtection="1">
      <alignment horizontal="center"/>
    </xf>
    <xf numFmtId="0" fontId="3" fillId="0" borderId="0" xfId="0" applyFont="1" applyBorder="1" applyProtection="1"/>
    <xf numFmtId="0" fontId="5" fillId="0" borderId="0" xfId="0" applyNumberFormat="1" applyFont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left" vertical="center"/>
    </xf>
    <xf numFmtId="4" fontId="6" fillId="2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Protection="1"/>
    <xf numFmtId="0" fontId="3" fillId="0" borderId="0" xfId="0" applyFont="1" applyBorder="1" applyAlignment="1" applyProtection="1">
      <alignment horizontal="center"/>
    </xf>
    <xf numFmtId="0" fontId="3" fillId="3" borderId="0" xfId="0" applyFont="1" applyFill="1" applyBorder="1" applyAlignment="1" applyProtection="1">
      <alignment horizontal="left" vertical="center"/>
    </xf>
    <xf numFmtId="0" fontId="11" fillId="4" borderId="0" xfId="0" applyFont="1" applyFill="1" applyBorder="1" applyAlignment="1" applyProtection="1">
      <alignment horizontal="left" vertical="center"/>
    </xf>
    <xf numFmtId="44" fontId="11" fillId="4" borderId="0" xfId="1" applyFont="1" applyFill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/>
    </xf>
    <xf numFmtId="0" fontId="12" fillId="0" borderId="0" xfId="0" applyFont="1" applyBorder="1" applyProtection="1"/>
    <xf numFmtId="165" fontId="3" fillId="0" borderId="0" xfId="0" applyNumberFormat="1" applyFont="1" applyBorder="1" applyAlignment="1" applyProtection="1">
      <alignment horizontal="center"/>
    </xf>
    <xf numFmtId="165" fontId="3" fillId="0" borderId="0" xfId="0" applyNumberFormat="1" applyFont="1" applyBorder="1" applyProtection="1"/>
    <xf numFmtId="9" fontId="11" fillId="4" borderId="0" xfId="2" applyFont="1" applyFill="1" applyBorder="1" applyAlignment="1" applyProtection="1">
      <alignment horizontal="center" vertical="center"/>
    </xf>
    <xf numFmtId="166" fontId="11" fillId="4" borderId="0" xfId="2" applyNumberFormat="1" applyFont="1" applyFill="1" applyBorder="1" applyAlignment="1" applyProtection="1">
      <alignment horizontal="center" vertical="center"/>
    </xf>
    <xf numFmtId="44" fontId="6" fillId="2" borderId="0" xfId="1" applyFont="1" applyFill="1" applyBorder="1" applyAlignment="1" applyProtection="1">
      <alignment horizontal="center" vertical="center"/>
    </xf>
    <xf numFmtId="44" fontId="5" fillId="0" borderId="0" xfId="0" applyNumberFormat="1" applyFont="1" applyBorder="1" applyAlignment="1" applyProtection="1">
      <alignment horizontal="center"/>
    </xf>
    <xf numFmtId="164" fontId="4" fillId="0" borderId="0" xfId="0" applyNumberFormat="1" applyFont="1" applyBorder="1" applyAlignment="1" applyProtection="1">
      <alignment horizontal="center"/>
      <protection locked="0"/>
    </xf>
    <xf numFmtId="0" fontId="5" fillId="0" borderId="0" xfId="0" applyNumberFormat="1" applyFont="1" applyBorder="1" applyAlignment="1" applyProtection="1">
      <alignment horizontal="center"/>
      <protection locked="0"/>
    </xf>
    <xf numFmtId="44" fontId="3" fillId="3" borderId="0" xfId="1" applyFont="1" applyFill="1" applyBorder="1" applyAlignment="1" applyProtection="1">
      <alignment horizontal="center" vertical="center"/>
      <protection locked="0"/>
    </xf>
    <xf numFmtId="49" fontId="3" fillId="3" borderId="0" xfId="1" applyNumberFormat="1" applyFont="1" applyFill="1" applyBorder="1" applyAlignment="1" applyProtection="1">
      <alignment horizontal="center" vertical="center"/>
      <protection locked="0"/>
    </xf>
    <xf numFmtId="10" fontId="3" fillId="3" borderId="0" xfId="1" applyNumberFormat="1" applyFont="1" applyFill="1" applyBorder="1" applyAlignment="1" applyProtection="1">
      <alignment horizontal="center" vertical="center"/>
      <protection locked="0"/>
    </xf>
    <xf numFmtId="1" fontId="3" fillId="3" borderId="0" xfId="1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49" fontId="3" fillId="3" borderId="0" xfId="1" applyNumberFormat="1" applyFont="1" applyFill="1" applyBorder="1" applyAlignment="1" applyProtection="1">
      <alignment horizontal="left" vertical="top" wrapText="1"/>
      <protection locked="0"/>
    </xf>
    <xf numFmtId="49" fontId="8" fillId="4" borderId="0" xfId="0" applyNumberFormat="1" applyFont="1" applyFill="1" applyBorder="1" applyAlignment="1" applyProtection="1">
      <alignment horizontal="center" vertical="center"/>
    </xf>
    <xf numFmtId="49" fontId="3" fillId="4" borderId="0" xfId="1" applyNumberFormat="1" applyFont="1" applyFill="1" applyBorder="1" applyAlignment="1" applyProtection="1">
      <alignment horizontal="left" vertical="top" wrapText="1"/>
      <protection locked="0"/>
    </xf>
    <xf numFmtId="49" fontId="8" fillId="3" borderId="0" xfId="0" applyNumberFormat="1" applyFont="1" applyFill="1" applyBorder="1" applyAlignment="1" applyProtection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W112"/>
  <sheetViews>
    <sheetView showGridLines="0" tabSelected="1" zoomScale="120" zoomScaleNormal="120" zoomScalePageLayoutView="120" workbookViewId="0">
      <pane xSplit="1" ySplit="3" topLeftCell="B85" activePane="bottomRight" state="frozen"/>
      <selection pane="topRight" activeCell="B1" sqref="B1"/>
      <selection pane="bottomLeft" activeCell="A4" sqref="A4"/>
      <selection pane="bottomRight" activeCell="A89" sqref="A89"/>
    </sheetView>
  </sheetViews>
  <sheetFormatPr baseColWidth="10" defaultColWidth="8.83203125" defaultRowHeight="14" outlineLevelRow="1" x14ac:dyDescent="0.2"/>
  <cols>
    <col min="1" max="1" width="44.33203125" style="2" bestFit="1" customWidth="1"/>
    <col min="2" max="13" width="20.6640625" style="2" customWidth="1"/>
    <col min="14" max="21" width="10.33203125" style="7" customWidth="1"/>
    <col min="22" max="22" width="10.83203125" style="7" bestFit="1" customWidth="1"/>
    <col min="23" max="27" width="10.33203125" style="7" customWidth="1"/>
    <col min="28" max="16384" width="8.83203125" style="2"/>
  </cols>
  <sheetData>
    <row r="1" spans="1:49" ht="18" customHeight="1" x14ac:dyDescent="0.2">
      <c r="A1" s="25" t="s">
        <v>30</v>
      </c>
      <c r="B1" s="19">
        <v>42795</v>
      </c>
      <c r="C1" s="1">
        <f>B1+31</f>
        <v>42826</v>
      </c>
      <c r="D1" s="1">
        <f t="shared" ref="D1:M1" si="0">C1+31</f>
        <v>42857</v>
      </c>
      <c r="E1" s="1">
        <f t="shared" si="0"/>
        <v>42888</v>
      </c>
      <c r="F1" s="1">
        <f t="shared" si="0"/>
        <v>42919</v>
      </c>
      <c r="G1" s="1">
        <f t="shared" si="0"/>
        <v>42950</v>
      </c>
      <c r="H1" s="1">
        <f t="shared" si="0"/>
        <v>42981</v>
      </c>
      <c r="I1" s="1">
        <f t="shared" si="0"/>
        <v>43012</v>
      </c>
      <c r="J1" s="1">
        <f t="shared" si="0"/>
        <v>43043</v>
      </c>
      <c r="K1" s="1">
        <f t="shared" si="0"/>
        <v>43074</v>
      </c>
      <c r="L1" s="1">
        <f t="shared" si="0"/>
        <v>43105</v>
      </c>
      <c r="M1" s="1">
        <f t="shared" si="0"/>
        <v>43136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 x14ac:dyDescent="0.2">
      <c r="A2" s="25"/>
      <c r="B2" s="20">
        <v>1</v>
      </c>
      <c r="C2" s="3">
        <f>B2+1</f>
        <v>2</v>
      </c>
      <c r="D2" s="3">
        <f t="shared" ref="D2:M2" si="1">C2+1</f>
        <v>3</v>
      </c>
      <c r="E2" s="3">
        <f t="shared" si="1"/>
        <v>4</v>
      </c>
      <c r="F2" s="3">
        <f t="shared" si="1"/>
        <v>5</v>
      </c>
      <c r="G2" s="3">
        <f t="shared" si="1"/>
        <v>6</v>
      </c>
      <c r="H2" s="3">
        <f t="shared" si="1"/>
        <v>7</v>
      </c>
      <c r="I2" s="3">
        <f t="shared" si="1"/>
        <v>8</v>
      </c>
      <c r="J2" s="3">
        <f t="shared" si="1"/>
        <v>9</v>
      </c>
      <c r="K2" s="3">
        <f t="shared" si="1"/>
        <v>10</v>
      </c>
      <c r="L2" s="3">
        <f t="shared" si="1"/>
        <v>11</v>
      </c>
      <c r="M2" s="3">
        <f t="shared" si="1"/>
        <v>12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49" s="6" customFormat="1" x14ac:dyDescent="0.2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49" ht="14" customHeight="1" outlineLevel="1" x14ac:dyDescent="0.2">
      <c r="A4" s="29" t="s">
        <v>3</v>
      </c>
      <c r="B4" s="26" t="s">
        <v>23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49" outlineLevel="1" x14ac:dyDescent="0.2">
      <c r="A5" s="29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49" outlineLevel="1" x14ac:dyDescent="0.2">
      <c r="A6" s="29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49" outlineLevel="1" x14ac:dyDescent="0.2">
      <c r="A7" s="29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49" outlineLevel="1" x14ac:dyDescent="0.2">
      <c r="A8" s="29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49" outlineLevel="1" x14ac:dyDescent="0.2">
      <c r="A9" s="29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49" outlineLevel="1" x14ac:dyDescent="0.2">
      <c r="A10" s="29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49" outlineLevel="1" x14ac:dyDescent="0.2">
      <c r="A11" s="29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49" outlineLevel="1" x14ac:dyDescent="0.2">
      <c r="A12" s="29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49" outlineLevel="1" x14ac:dyDescent="0.2">
      <c r="A13" s="29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49" outlineLevel="1" x14ac:dyDescent="0.2">
      <c r="A14" s="29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49" s="6" customFormat="1" ht="14" customHeight="1" outlineLevel="1" x14ac:dyDescent="0.2">
      <c r="A15" s="27" t="s">
        <v>4</v>
      </c>
      <c r="B15" s="28" t="s">
        <v>23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</row>
    <row r="16" spans="1:49" outlineLevel="1" x14ac:dyDescent="0.2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</row>
    <row r="17" spans="1:27" s="6" customFormat="1" outlineLevel="1" x14ac:dyDescent="0.2">
      <c r="A17" s="2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</row>
    <row r="18" spans="1:27" outlineLevel="1" x14ac:dyDescent="0.2">
      <c r="A18" s="27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outlineLevel="1" x14ac:dyDescent="0.2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outlineLevel="1" x14ac:dyDescent="0.2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outlineLevel="1" x14ac:dyDescent="0.2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outlineLevel="1" x14ac:dyDescent="0.2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outlineLevel="1" x14ac:dyDescent="0.2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s="6" customFormat="1" outlineLevel="1" x14ac:dyDescent="0.2">
      <c r="A24" s="27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</row>
    <row r="25" spans="1:27" outlineLevel="1" x14ac:dyDescent="0.2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</row>
    <row r="26" spans="1:27" ht="14" customHeight="1" outlineLevel="1" x14ac:dyDescent="0.2">
      <c r="A26" s="29" t="s">
        <v>5</v>
      </c>
      <c r="B26" s="26" t="s">
        <v>23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outlineLevel="1" x14ac:dyDescent="0.2">
      <c r="A27" s="29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outlineLevel="1" x14ac:dyDescent="0.2">
      <c r="A28" s="29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outlineLevel="1" x14ac:dyDescent="0.2">
      <c r="A29" s="29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outlineLevel="1" x14ac:dyDescent="0.2">
      <c r="A30" s="29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outlineLevel="1" x14ac:dyDescent="0.2">
      <c r="A31" s="29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outlineLevel="1" x14ac:dyDescent="0.2">
      <c r="A32" s="29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outlineLevel="1" x14ac:dyDescent="0.2">
      <c r="A33" s="29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outlineLevel="1" x14ac:dyDescent="0.2">
      <c r="A34" s="29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outlineLevel="1" x14ac:dyDescent="0.2">
      <c r="A35" s="29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outlineLevel="1" x14ac:dyDescent="0.2">
      <c r="A36" s="29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s="6" customFormat="1" outlineLevel="1" x14ac:dyDescent="0.2">
      <c r="A37" s="27" t="s">
        <v>6</v>
      </c>
      <c r="B37" s="28" t="s">
        <v>23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</row>
    <row r="38" spans="1:27" outlineLevel="1" x14ac:dyDescent="0.2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</row>
    <row r="39" spans="1:27" s="6" customFormat="1" outlineLevel="1" x14ac:dyDescent="0.2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</row>
    <row r="40" spans="1:27" outlineLevel="1" x14ac:dyDescent="0.2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outlineLevel="1" x14ac:dyDescent="0.2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outlineLevel="1" x14ac:dyDescent="0.2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outlineLevel="1" x14ac:dyDescent="0.2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outlineLevel="1" x14ac:dyDescent="0.2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outlineLevel="1" x14ac:dyDescent="0.2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s="6" customFormat="1" outlineLevel="1" x14ac:dyDescent="0.2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</row>
    <row r="47" spans="1:27" outlineLevel="1" x14ac:dyDescent="0.2">
      <c r="A47" s="27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</row>
    <row r="48" spans="1:27" ht="14" customHeight="1" outlineLevel="1" x14ac:dyDescent="0.2">
      <c r="A48" s="29" t="s">
        <v>16</v>
      </c>
      <c r="B48" s="26" t="s">
        <v>23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outlineLevel="1" x14ac:dyDescent="0.2">
      <c r="A49" s="29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outlineLevel="1" x14ac:dyDescent="0.2">
      <c r="A50" s="29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outlineLevel="1" x14ac:dyDescent="0.2">
      <c r="A51" s="29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outlineLevel="1" x14ac:dyDescent="0.2">
      <c r="A52" s="29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outlineLevel="1" x14ac:dyDescent="0.2">
      <c r="A53" s="29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outlineLevel="1" x14ac:dyDescent="0.2">
      <c r="A54" s="29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outlineLevel="1" x14ac:dyDescent="0.2">
      <c r="A55" s="29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outlineLevel="1" x14ac:dyDescent="0.2">
      <c r="A56" s="29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outlineLevel="1" x14ac:dyDescent="0.2">
      <c r="A57" s="29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outlineLevel="1" x14ac:dyDescent="0.2">
      <c r="A58" s="29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s="6" customFormat="1" outlineLevel="1" x14ac:dyDescent="0.2">
      <c r="A59" s="27" t="s">
        <v>7</v>
      </c>
      <c r="B59" s="28" t="s">
        <v>23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</row>
    <row r="60" spans="1:27" outlineLevel="1" x14ac:dyDescent="0.2">
      <c r="A60" s="27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</row>
    <row r="61" spans="1:27" s="6" customFormat="1" outlineLevel="1" x14ac:dyDescent="0.2">
      <c r="A61" s="27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</row>
    <row r="62" spans="1:27" outlineLevel="1" x14ac:dyDescent="0.2">
      <c r="A62" s="27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outlineLevel="1" x14ac:dyDescent="0.2">
      <c r="A63" s="27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outlineLevel="1" x14ac:dyDescent="0.2">
      <c r="A64" s="27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outlineLevel="1" x14ac:dyDescent="0.2">
      <c r="A65" s="27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outlineLevel="1" x14ac:dyDescent="0.2">
      <c r="A66" s="27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outlineLevel="1" x14ac:dyDescent="0.2">
      <c r="A67" s="27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s="6" customFormat="1" outlineLevel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27" outlineLevel="1" x14ac:dyDescent="0.2">
      <c r="A69" s="27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</row>
    <row r="71" spans="1:27" x14ac:dyDescent="0.2">
      <c r="A71" s="4" t="s">
        <v>8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27" outlineLevel="1" x14ac:dyDescent="0.2">
      <c r="A72" s="8" t="s">
        <v>9</v>
      </c>
      <c r="B72" s="21">
        <v>0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</row>
    <row r="73" spans="1:27" s="12" customFormat="1" outlineLevel="1" x14ac:dyDescent="0.2">
      <c r="A73" s="9" t="s">
        <v>10</v>
      </c>
      <c r="B73" s="10">
        <f>B74+B75</f>
        <v>0</v>
      </c>
      <c r="C73" s="10">
        <f t="shared" ref="C73:M73" si="2">C74+C75</f>
        <v>0</v>
      </c>
      <c r="D73" s="10">
        <f t="shared" si="2"/>
        <v>0</v>
      </c>
      <c r="E73" s="10">
        <f t="shared" si="2"/>
        <v>0</v>
      </c>
      <c r="F73" s="10">
        <f t="shared" si="2"/>
        <v>0</v>
      </c>
      <c r="G73" s="10">
        <f t="shared" si="2"/>
        <v>0</v>
      </c>
      <c r="H73" s="10">
        <f t="shared" si="2"/>
        <v>0</v>
      </c>
      <c r="I73" s="10">
        <f t="shared" si="2"/>
        <v>0</v>
      </c>
      <c r="J73" s="10">
        <f t="shared" si="2"/>
        <v>0</v>
      </c>
      <c r="K73" s="10">
        <f t="shared" si="2"/>
        <v>0</v>
      </c>
      <c r="L73" s="10">
        <f t="shared" si="2"/>
        <v>0</v>
      </c>
      <c r="M73" s="10">
        <f t="shared" si="2"/>
        <v>0</v>
      </c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outlineLevel="1" x14ac:dyDescent="0.2">
      <c r="A74" s="8" t="s">
        <v>13</v>
      </c>
      <c r="B74" s="21">
        <v>0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</row>
    <row r="75" spans="1:27" outlineLevel="1" x14ac:dyDescent="0.2">
      <c r="A75" s="8" t="s">
        <v>14</v>
      </c>
      <c r="B75" s="21">
        <v>0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</row>
    <row r="76" spans="1:27" outlineLevel="1" x14ac:dyDescent="0.2">
      <c r="A76" s="8" t="s">
        <v>11</v>
      </c>
      <c r="B76" s="21">
        <v>0</v>
      </c>
      <c r="C76" s="21">
        <v>0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</row>
    <row r="77" spans="1:27" outlineLevel="1" x14ac:dyDescent="0.2">
      <c r="A77" s="8" t="s">
        <v>47</v>
      </c>
      <c r="B77" s="21">
        <v>0</v>
      </c>
      <c r="C77" s="21">
        <v>0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</row>
    <row r="78" spans="1:27" outlineLevel="1" x14ac:dyDescent="0.2">
      <c r="A78" s="8" t="s">
        <v>48</v>
      </c>
      <c r="B78" s="21">
        <v>0</v>
      </c>
      <c r="C78" s="21">
        <v>0</v>
      </c>
      <c r="D78" s="21">
        <v>0</v>
      </c>
      <c r="E78" s="21">
        <v>0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</row>
    <row r="79" spans="1:27" s="12" customFormat="1" outlineLevel="1" x14ac:dyDescent="0.2">
      <c r="A79" s="9" t="s">
        <v>12</v>
      </c>
      <c r="B79" s="10" t="str">
        <f>IFERROR((B73+B76-B73)/B72,"")</f>
        <v/>
      </c>
      <c r="C79" s="10" t="str">
        <f t="shared" ref="C79:M79" si="3">IFERROR((C73+C76-C73)/C72,"")</f>
        <v/>
      </c>
      <c r="D79" s="10" t="str">
        <f t="shared" si="3"/>
        <v/>
      </c>
      <c r="E79" s="10" t="str">
        <f t="shared" si="3"/>
        <v/>
      </c>
      <c r="F79" s="10" t="str">
        <f t="shared" si="3"/>
        <v/>
      </c>
      <c r="G79" s="10" t="str">
        <f t="shared" si="3"/>
        <v/>
      </c>
      <c r="H79" s="10" t="str">
        <f t="shared" si="3"/>
        <v/>
      </c>
      <c r="I79" s="10" t="str">
        <f t="shared" si="3"/>
        <v/>
      </c>
      <c r="J79" s="10" t="str">
        <f t="shared" si="3"/>
        <v/>
      </c>
      <c r="K79" s="10" t="str">
        <f t="shared" si="3"/>
        <v/>
      </c>
      <c r="L79" s="10" t="str">
        <f t="shared" si="3"/>
        <v/>
      </c>
      <c r="M79" s="10" t="str">
        <f t="shared" si="3"/>
        <v/>
      </c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outlineLevel="1" x14ac:dyDescent="0.2">
      <c r="A80" s="8" t="s">
        <v>17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</row>
    <row r="81" spans="1:27" outlineLevel="1" x14ac:dyDescent="0.2">
      <c r="A81" s="8" t="s">
        <v>18</v>
      </c>
      <c r="B81" s="21">
        <v>0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</row>
    <row r="82" spans="1:27" outlineLevel="1" x14ac:dyDescent="0.2">
      <c r="A82" s="8" t="s">
        <v>24</v>
      </c>
      <c r="B82" s="23">
        <v>0</v>
      </c>
      <c r="C82" s="23">
        <v>0</v>
      </c>
      <c r="D82" s="23">
        <v>0</v>
      </c>
      <c r="E82" s="23">
        <v>0</v>
      </c>
      <c r="F82" s="23">
        <v>0</v>
      </c>
      <c r="G82" s="23">
        <v>0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</row>
    <row r="83" spans="1:27" s="12" customFormat="1" outlineLevel="1" x14ac:dyDescent="0.2">
      <c r="A83" s="9" t="s">
        <v>19</v>
      </c>
      <c r="B83" s="10" t="str">
        <f>IFERROR(B81/B82,"")</f>
        <v/>
      </c>
      <c r="C83" s="10" t="str">
        <f t="shared" ref="C83:M84" si="4">IF(OR(C80=0,C81=0),"",C80/C81)</f>
        <v/>
      </c>
      <c r="D83" s="10" t="str">
        <f t="shared" si="4"/>
        <v/>
      </c>
      <c r="E83" s="10" t="str">
        <f t="shared" si="4"/>
        <v/>
      </c>
      <c r="F83" s="10" t="str">
        <f t="shared" si="4"/>
        <v/>
      </c>
      <c r="G83" s="10" t="str">
        <f t="shared" si="4"/>
        <v/>
      </c>
      <c r="H83" s="10" t="str">
        <f t="shared" si="4"/>
        <v/>
      </c>
      <c r="I83" s="10" t="str">
        <f t="shared" si="4"/>
        <v/>
      </c>
      <c r="J83" s="10" t="str">
        <f t="shared" si="4"/>
        <v/>
      </c>
      <c r="K83" s="10" t="str">
        <f t="shared" si="4"/>
        <v/>
      </c>
      <c r="L83" s="10" t="str">
        <f t="shared" si="4"/>
        <v/>
      </c>
      <c r="M83" s="10" t="str">
        <f t="shared" si="4"/>
        <v/>
      </c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s="12" customFormat="1" outlineLevel="1" x14ac:dyDescent="0.2">
      <c r="A84" s="9" t="s">
        <v>43</v>
      </c>
      <c r="B84" s="10" t="str">
        <f>IFERROR(B81/B82-B81,"")</f>
        <v/>
      </c>
      <c r="C84" s="10" t="str">
        <f t="shared" si="4"/>
        <v/>
      </c>
      <c r="D84" s="10" t="str">
        <f t="shared" si="4"/>
        <v/>
      </c>
      <c r="E84" s="10" t="str">
        <f t="shared" si="4"/>
        <v/>
      </c>
      <c r="F84" s="10" t="str">
        <f t="shared" si="4"/>
        <v/>
      </c>
      <c r="G84" s="10" t="str">
        <f t="shared" si="4"/>
        <v/>
      </c>
      <c r="H84" s="10" t="str">
        <f t="shared" si="4"/>
        <v/>
      </c>
      <c r="I84" s="10" t="str">
        <f t="shared" si="4"/>
        <v/>
      </c>
      <c r="J84" s="10" t="str">
        <f t="shared" si="4"/>
        <v/>
      </c>
      <c r="K84" s="10" t="str">
        <f t="shared" si="4"/>
        <v/>
      </c>
      <c r="L84" s="10" t="str">
        <f t="shared" si="4"/>
        <v/>
      </c>
      <c r="M84" s="10" t="str">
        <f t="shared" si="4"/>
        <v/>
      </c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outlineLevel="1" x14ac:dyDescent="0.2">
      <c r="A85" s="8" t="s">
        <v>26</v>
      </c>
      <c r="B85" s="21">
        <v>0</v>
      </c>
      <c r="C85" s="21">
        <v>0</v>
      </c>
      <c r="D85" s="21">
        <v>0</v>
      </c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</row>
    <row r="86" spans="1:27" outlineLevel="1" x14ac:dyDescent="0.2">
      <c r="A86" s="8" t="s">
        <v>25</v>
      </c>
      <c r="B86" s="21">
        <v>0</v>
      </c>
      <c r="C86" s="21">
        <v>0</v>
      </c>
      <c r="D86" s="21">
        <v>0</v>
      </c>
      <c r="E86" s="21">
        <v>0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</row>
    <row r="87" spans="1:27" collapsed="1" x14ac:dyDescent="0.2"/>
    <row r="88" spans="1:27" x14ac:dyDescent="0.2">
      <c r="A88" s="4" t="s">
        <v>41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spans="1:27" outlineLevel="1" x14ac:dyDescent="0.2">
      <c r="A89" s="8" t="s">
        <v>27</v>
      </c>
      <c r="B89" s="21">
        <v>0</v>
      </c>
      <c r="C89" s="21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</row>
    <row r="90" spans="1:27" s="14" customFormat="1" outlineLevel="1" x14ac:dyDescent="0.2">
      <c r="A90" s="8" t="s">
        <v>1</v>
      </c>
      <c r="B90" s="24">
        <v>0</v>
      </c>
      <c r="C90" s="24">
        <v>0</v>
      </c>
      <c r="D90" s="24">
        <v>0</v>
      </c>
      <c r="E90" s="24">
        <v>0</v>
      </c>
      <c r="F90" s="24">
        <v>0</v>
      </c>
      <c r="G90" s="24">
        <v>0</v>
      </c>
      <c r="H90" s="24">
        <v>0</v>
      </c>
      <c r="I90" s="24">
        <v>0</v>
      </c>
      <c r="J90" s="24">
        <v>0</v>
      </c>
      <c r="K90" s="24">
        <v>0</v>
      </c>
      <c r="L90" s="24">
        <v>0</v>
      </c>
      <c r="M90" s="24">
        <v>0</v>
      </c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1:27" s="14" customFormat="1" outlineLevel="1" x14ac:dyDescent="0.2">
      <c r="A91" s="8" t="s">
        <v>0</v>
      </c>
      <c r="B91" s="24">
        <v>0</v>
      </c>
      <c r="C91" s="24">
        <v>0</v>
      </c>
      <c r="D91" s="24">
        <v>0</v>
      </c>
      <c r="E91" s="24">
        <v>0</v>
      </c>
      <c r="F91" s="24">
        <v>0</v>
      </c>
      <c r="G91" s="24">
        <v>0</v>
      </c>
      <c r="H91" s="24">
        <v>0</v>
      </c>
      <c r="I91" s="24">
        <v>0</v>
      </c>
      <c r="J91" s="24">
        <v>0</v>
      </c>
      <c r="K91" s="24">
        <v>0</v>
      </c>
      <c r="L91" s="24">
        <v>0</v>
      </c>
      <c r="M91" s="24">
        <v>0</v>
      </c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1:27" s="12" customFormat="1" outlineLevel="1" x14ac:dyDescent="0.2">
      <c r="A92" s="9" t="s">
        <v>21</v>
      </c>
      <c r="B92" s="10" t="str">
        <f>IFERROR(B73/B91,"")</f>
        <v/>
      </c>
      <c r="C92" s="10" t="str">
        <f t="shared" ref="C92:M92" si="5">IFERROR(C73/C91,"")</f>
        <v/>
      </c>
      <c r="D92" s="10" t="str">
        <f t="shared" si="5"/>
        <v/>
      </c>
      <c r="E92" s="10" t="str">
        <f t="shared" si="5"/>
        <v/>
      </c>
      <c r="F92" s="10" t="str">
        <f t="shared" si="5"/>
        <v/>
      </c>
      <c r="G92" s="10" t="str">
        <f t="shared" si="5"/>
        <v/>
      </c>
      <c r="H92" s="10" t="str">
        <f t="shared" si="5"/>
        <v/>
      </c>
      <c r="I92" s="10" t="str">
        <f t="shared" si="5"/>
        <v/>
      </c>
      <c r="J92" s="10" t="str">
        <f t="shared" si="5"/>
        <v/>
      </c>
      <c r="K92" s="10" t="str">
        <f t="shared" si="5"/>
        <v/>
      </c>
      <c r="L92" s="10" t="str">
        <f t="shared" si="5"/>
        <v/>
      </c>
      <c r="M92" s="10" t="str">
        <f t="shared" si="5"/>
        <v/>
      </c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s="14" customFormat="1" outlineLevel="1" x14ac:dyDescent="0.2">
      <c r="A93" s="8" t="s">
        <v>44</v>
      </c>
      <c r="B93" s="24">
        <v>0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24">
        <v>0</v>
      </c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1:27" s="12" customFormat="1" outlineLevel="1" x14ac:dyDescent="0.2">
      <c r="A94" s="9" t="s">
        <v>45</v>
      </c>
      <c r="B94" s="10" t="s">
        <v>46</v>
      </c>
      <c r="C94" s="10" t="str">
        <f>IFERROR(C89/B73,"")</f>
        <v/>
      </c>
      <c r="D94" s="10" t="str">
        <f t="shared" ref="D94:M94" si="6">IFERROR(D89/C73,"")</f>
        <v/>
      </c>
      <c r="E94" s="10" t="str">
        <f t="shared" si="6"/>
        <v/>
      </c>
      <c r="F94" s="10" t="str">
        <f t="shared" si="6"/>
        <v/>
      </c>
      <c r="G94" s="10" t="str">
        <f t="shared" si="6"/>
        <v/>
      </c>
      <c r="H94" s="10" t="str">
        <f t="shared" si="6"/>
        <v/>
      </c>
      <c r="I94" s="10" t="str">
        <f t="shared" si="6"/>
        <v/>
      </c>
      <c r="J94" s="10" t="str">
        <f t="shared" si="6"/>
        <v/>
      </c>
      <c r="K94" s="10" t="str">
        <f t="shared" si="6"/>
        <v/>
      </c>
      <c r="L94" s="10" t="str">
        <f t="shared" si="6"/>
        <v/>
      </c>
      <c r="M94" s="10" t="str">
        <f t="shared" si="6"/>
        <v/>
      </c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s="14" customFormat="1" outlineLevel="1" x14ac:dyDescent="0.2">
      <c r="A95" s="8" t="s">
        <v>28</v>
      </c>
      <c r="B95" s="24">
        <v>0</v>
      </c>
      <c r="C95" s="24">
        <v>0</v>
      </c>
      <c r="D95" s="24">
        <v>0</v>
      </c>
      <c r="E95" s="24">
        <v>0</v>
      </c>
      <c r="F95" s="24">
        <v>0</v>
      </c>
      <c r="G95" s="24">
        <v>0</v>
      </c>
      <c r="H95" s="24">
        <v>0</v>
      </c>
      <c r="I95" s="24">
        <v>0</v>
      </c>
      <c r="J95" s="24">
        <v>0</v>
      </c>
      <c r="K95" s="24">
        <v>0</v>
      </c>
      <c r="L95" s="24">
        <v>0</v>
      </c>
      <c r="M95" s="24">
        <v>0</v>
      </c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1:27" s="14" customFormat="1" outlineLevel="1" x14ac:dyDescent="0.2">
      <c r="A96" s="8" t="s">
        <v>29</v>
      </c>
      <c r="B96" s="24">
        <v>0</v>
      </c>
      <c r="C96" s="24">
        <v>0</v>
      </c>
      <c r="D96" s="24">
        <v>0</v>
      </c>
      <c r="E96" s="24">
        <v>0</v>
      </c>
      <c r="F96" s="24">
        <v>0</v>
      </c>
      <c r="G96" s="24">
        <v>0</v>
      </c>
      <c r="H96" s="24">
        <v>0</v>
      </c>
      <c r="I96" s="24">
        <v>0</v>
      </c>
      <c r="J96" s="24">
        <v>0</v>
      </c>
      <c r="K96" s="24">
        <v>0</v>
      </c>
      <c r="L96" s="24">
        <v>0</v>
      </c>
      <c r="M96" s="24">
        <v>0</v>
      </c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1:27" s="12" customFormat="1" outlineLevel="1" x14ac:dyDescent="0.2">
      <c r="A97" s="9" t="s">
        <v>35</v>
      </c>
      <c r="B97" s="10" t="s">
        <v>46</v>
      </c>
      <c r="C97" s="15" t="str">
        <f>IFERROR(C96/B91,"")</f>
        <v/>
      </c>
      <c r="D97" s="15" t="str">
        <f t="shared" ref="D97:M97" si="7">IFERROR(D96/C91,"")</f>
        <v/>
      </c>
      <c r="E97" s="15" t="str">
        <f t="shared" si="7"/>
        <v/>
      </c>
      <c r="F97" s="15" t="str">
        <f t="shared" si="7"/>
        <v/>
      </c>
      <c r="G97" s="15" t="str">
        <f t="shared" si="7"/>
        <v/>
      </c>
      <c r="H97" s="15" t="str">
        <f t="shared" si="7"/>
        <v/>
      </c>
      <c r="I97" s="15" t="str">
        <f t="shared" si="7"/>
        <v/>
      </c>
      <c r="J97" s="15" t="str">
        <f t="shared" si="7"/>
        <v/>
      </c>
      <c r="K97" s="15" t="str">
        <f t="shared" si="7"/>
        <v/>
      </c>
      <c r="L97" s="15" t="str">
        <f t="shared" si="7"/>
        <v/>
      </c>
      <c r="M97" s="15" t="str">
        <f t="shared" si="7"/>
        <v/>
      </c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s="12" customFormat="1" outlineLevel="1" x14ac:dyDescent="0.2">
      <c r="A98" s="9" t="s">
        <v>34</v>
      </c>
      <c r="B98" s="10" t="s">
        <v>46</v>
      </c>
      <c r="C98" s="15" t="str">
        <f>IFERROR(C95/B90,"")</f>
        <v/>
      </c>
      <c r="D98" s="15" t="str">
        <f t="shared" ref="D98:M98" si="8">IFERROR(D95/C90,"")</f>
        <v/>
      </c>
      <c r="E98" s="15" t="str">
        <f t="shared" si="8"/>
        <v/>
      </c>
      <c r="F98" s="15" t="str">
        <f t="shared" si="8"/>
        <v/>
      </c>
      <c r="G98" s="15" t="str">
        <f t="shared" si="8"/>
        <v/>
      </c>
      <c r="H98" s="15" t="str">
        <f t="shared" si="8"/>
        <v/>
      </c>
      <c r="I98" s="15" t="str">
        <f t="shared" si="8"/>
        <v/>
      </c>
      <c r="J98" s="15" t="str">
        <f t="shared" si="8"/>
        <v/>
      </c>
      <c r="K98" s="15" t="str">
        <f t="shared" si="8"/>
        <v/>
      </c>
      <c r="L98" s="15" t="str">
        <f t="shared" si="8"/>
        <v/>
      </c>
      <c r="M98" s="15" t="str">
        <f t="shared" si="8"/>
        <v/>
      </c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s="12" customFormat="1" outlineLevel="1" x14ac:dyDescent="0.2">
      <c r="A99" s="9" t="s">
        <v>20</v>
      </c>
      <c r="B99" s="10" t="s">
        <v>46</v>
      </c>
      <c r="C99" s="15" t="str">
        <f>IFERROR(1/C97,"")</f>
        <v/>
      </c>
      <c r="D99" s="15" t="str">
        <f t="shared" ref="D99:M99" si="9">IFERROR(1/D97,"")</f>
        <v/>
      </c>
      <c r="E99" s="15" t="str">
        <f t="shared" si="9"/>
        <v/>
      </c>
      <c r="F99" s="15" t="str">
        <f t="shared" si="9"/>
        <v/>
      </c>
      <c r="G99" s="15" t="str">
        <f t="shared" si="9"/>
        <v/>
      </c>
      <c r="H99" s="15" t="str">
        <f t="shared" si="9"/>
        <v/>
      </c>
      <c r="I99" s="15" t="str">
        <f t="shared" si="9"/>
        <v/>
      </c>
      <c r="J99" s="15" t="str">
        <f t="shared" si="9"/>
        <v/>
      </c>
      <c r="K99" s="15" t="str">
        <f t="shared" si="9"/>
        <v/>
      </c>
      <c r="L99" s="15" t="str">
        <f t="shared" si="9"/>
        <v/>
      </c>
      <c r="M99" s="15" t="str">
        <f t="shared" si="9"/>
        <v/>
      </c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outlineLevel="1" x14ac:dyDescent="0.2">
      <c r="A100" s="8" t="s">
        <v>31</v>
      </c>
      <c r="B100" s="21">
        <v>0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</row>
    <row r="101" spans="1:27" outlineLevel="1" x14ac:dyDescent="0.2">
      <c r="A101" s="8" t="s">
        <v>32</v>
      </c>
      <c r="B101" s="21">
        <v>0</v>
      </c>
      <c r="C101" s="21">
        <v>0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</row>
    <row r="102" spans="1:27" outlineLevel="1" x14ac:dyDescent="0.2">
      <c r="A102" s="8" t="s">
        <v>33</v>
      </c>
      <c r="B102" s="24">
        <v>0</v>
      </c>
      <c r="C102" s="24">
        <v>0</v>
      </c>
      <c r="D102" s="24">
        <v>0</v>
      </c>
      <c r="E102" s="24">
        <v>0</v>
      </c>
      <c r="F102" s="24">
        <v>0</v>
      </c>
      <c r="G102" s="24">
        <v>0</v>
      </c>
      <c r="H102" s="24">
        <v>0</v>
      </c>
      <c r="I102" s="24">
        <v>0</v>
      </c>
      <c r="J102" s="24">
        <v>0</v>
      </c>
      <c r="K102" s="24">
        <v>0</v>
      </c>
      <c r="L102" s="24">
        <v>0</v>
      </c>
      <c r="M102" s="24">
        <v>0</v>
      </c>
    </row>
    <row r="103" spans="1:27" s="12" customFormat="1" outlineLevel="1" x14ac:dyDescent="0.2">
      <c r="A103" s="9" t="s">
        <v>22</v>
      </c>
      <c r="B103" s="10" t="s">
        <v>46</v>
      </c>
      <c r="C103" s="16" t="str">
        <f>IFERROR((C73-B73)/C73,"")</f>
        <v/>
      </c>
      <c r="D103" s="16" t="str">
        <f t="shared" ref="D103:M103" si="10">IFERROR((D73-C73)/D73,"")</f>
        <v/>
      </c>
      <c r="E103" s="16" t="str">
        <f t="shared" si="10"/>
        <v/>
      </c>
      <c r="F103" s="16" t="str">
        <f t="shared" si="10"/>
        <v/>
      </c>
      <c r="G103" s="16" t="str">
        <f t="shared" si="10"/>
        <v/>
      </c>
      <c r="H103" s="16" t="str">
        <f t="shared" si="10"/>
        <v/>
      </c>
      <c r="I103" s="16" t="str">
        <f t="shared" si="10"/>
        <v/>
      </c>
      <c r="J103" s="16" t="str">
        <f t="shared" si="10"/>
        <v/>
      </c>
      <c r="K103" s="16" t="str">
        <f t="shared" si="10"/>
        <v/>
      </c>
      <c r="L103" s="16" t="str">
        <f t="shared" si="10"/>
        <v/>
      </c>
      <c r="M103" s="16" t="str">
        <f t="shared" si="10"/>
        <v/>
      </c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outlineLevel="1" x14ac:dyDescent="0.2">
      <c r="A104" s="8" t="s">
        <v>15</v>
      </c>
      <c r="B104" s="24">
        <v>0</v>
      </c>
      <c r="C104" s="24">
        <v>0</v>
      </c>
      <c r="D104" s="24">
        <v>0</v>
      </c>
      <c r="E104" s="24">
        <v>0</v>
      </c>
      <c r="F104" s="24">
        <v>0</v>
      </c>
      <c r="G104" s="24">
        <v>0</v>
      </c>
      <c r="H104" s="24">
        <v>0</v>
      </c>
      <c r="I104" s="24">
        <v>0</v>
      </c>
      <c r="J104" s="24">
        <v>0</v>
      </c>
      <c r="K104" s="24">
        <v>0</v>
      </c>
      <c r="L104" s="24">
        <v>0</v>
      </c>
      <c r="M104" s="24">
        <v>0</v>
      </c>
    </row>
    <row r="105" spans="1:27" outlineLevel="1" x14ac:dyDescent="0.2">
      <c r="A105" s="8" t="s">
        <v>42</v>
      </c>
      <c r="B105" s="24">
        <v>0</v>
      </c>
      <c r="C105" s="24">
        <v>0</v>
      </c>
      <c r="D105" s="24">
        <v>0</v>
      </c>
      <c r="E105" s="24">
        <v>0</v>
      </c>
      <c r="F105" s="24">
        <v>0</v>
      </c>
      <c r="G105" s="24">
        <v>0</v>
      </c>
      <c r="H105" s="24">
        <v>0</v>
      </c>
      <c r="I105" s="24">
        <v>0</v>
      </c>
      <c r="J105" s="24">
        <v>0</v>
      </c>
      <c r="K105" s="24">
        <v>0</v>
      </c>
      <c r="L105" s="24">
        <v>0</v>
      </c>
      <c r="M105" s="24">
        <v>0</v>
      </c>
    </row>
    <row r="106" spans="1:27" collapsed="1" x14ac:dyDescent="0.2"/>
    <row r="107" spans="1:27" x14ac:dyDescent="0.2">
      <c r="A107" s="4" t="s">
        <v>36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17">
        <f>SUM(B108:M111)</f>
        <v>0</v>
      </c>
    </row>
    <row r="108" spans="1:27" outlineLevel="1" x14ac:dyDescent="0.2">
      <c r="A108" s="8" t="s">
        <v>37</v>
      </c>
      <c r="B108" s="21">
        <v>0</v>
      </c>
      <c r="C108" s="21">
        <v>0</v>
      </c>
      <c r="D108" s="21">
        <v>0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18">
        <f>SUM(B108:M108)</f>
        <v>0</v>
      </c>
    </row>
    <row r="109" spans="1:27" outlineLevel="1" x14ac:dyDescent="0.2">
      <c r="A109" s="8" t="s">
        <v>38</v>
      </c>
      <c r="B109" s="21">
        <v>0</v>
      </c>
      <c r="C109" s="21">
        <v>0</v>
      </c>
      <c r="D109" s="21">
        <v>0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18">
        <f t="shared" ref="N109:N111" si="11">SUM(B109:M109)</f>
        <v>0</v>
      </c>
    </row>
    <row r="110" spans="1:27" s="14" customFormat="1" outlineLevel="1" x14ac:dyDescent="0.2">
      <c r="A110" s="8" t="s">
        <v>39</v>
      </c>
      <c r="B110" s="21">
        <v>0</v>
      </c>
      <c r="C110" s="21">
        <v>0</v>
      </c>
      <c r="D110" s="21">
        <v>0</v>
      </c>
      <c r="E110" s="21">
        <v>0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18">
        <f t="shared" si="11"/>
        <v>0</v>
      </c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 s="14" customFormat="1" outlineLevel="1" x14ac:dyDescent="0.2">
      <c r="A111" s="8" t="s">
        <v>40</v>
      </c>
      <c r="B111" s="21">
        <v>0</v>
      </c>
      <c r="C111" s="21">
        <v>0</v>
      </c>
      <c r="D111" s="21">
        <v>0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18">
        <f t="shared" si="11"/>
        <v>0</v>
      </c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 collapsed="1" x14ac:dyDescent="0.2"/>
  </sheetData>
  <sheetProtection sheet="1" objects="1" scenarios="1"/>
  <mergeCells count="79">
    <mergeCell ref="B4:B14"/>
    <mergeCell ref="A4:A14"/>
    <mergeCell ref="C4:C14"/>
    <mergeCell ref="D4:D14"/>
    <mergeCell ref="E4:E14"/>
    <mergeCell ref="F4:F14"/>
    <mergeCell ref="G4:G14"/>
    <mergeCell ref="H4:H14"/>
    <mergeCell ref="I4:I14"/>
    <mergeCell ref="J4:J14"/>
    <mergeCell ref="K4:K14"/>
    <mergeCell ref="L4:L14"/>
    <mergeCell ref="M4:M14"/>
    <mergeCell ref="A15:A25"/>
    <mergeCell ref="B15:B25"/>
    <mergeCell ref="C15:C25"/>
    <mergeCell ref="D15:D25"/>
    <mergeCell ref="E15:E25"/>
    <mergeCell ref="F15:F25"/>
    <mergeCell ref="G15:G25"/>
    <mergeCell ref="H15:H25"/>
    <mergeCell ref="I15:I25"/>
    <mergeCell ref="J15:J25"/>
    <mergeCell ref="K15:K25"/>
    <mergeCell ref="L15:L25"/>
    <mergeCell ref="M15:M25"/>
    <mergeCell ref="A26:A36"/>
    <mergeCell ref="B26:B36"/>
    <mergeCell ref="C26:C36"/>
    <mergeCell ref="D26:D36"/>
    <mergeCell ref="E26:E36"/>
    <mergeCell ref="F26:F36"/>
    <mergeCell ref="G26:G36"/>
    <mergeCell ref="H26:H36"/>
    <mergeCell ref="I26:I36"/>
    <mergeCell ref="J26:J36"/>
    <mergeCell ref="K26:K36"/>
    <mergeCell ref="L26:L36"/>
    <mergeCell ref="M26:M36"/>
    <mergeCell ref="A37:A47"/>
    <mergeCell ref="B37:B47"/>
    <mergeCell ref="C37:C47"/>
    <mergeCell ref="D37:D47"/>
    <mergeCell ref="E37:E47"/>
    <mergeCell ref="F37:F47"/>
    <mergeCell ref="G37:G47"/>
    <mergeCell ref="H37:H47"/>
    <mergeCell ref="I37:I47"/>
    <mergeCell ref="J37:J47"/>
    <mergeCell ref="K37:K47"/>
    <mergeCell ref="L37:L47"/>
    <mergeCell ref="M37:M47"/>
    <mergeCell ref="A48:A58"/>
    <mergeCell ref="B48:B58"/>
    <mergeCell ref="C48:C58"/>
    <mergeCell ref="D48:D58"/>
    <mergeCell ref="E48:E58"/>
    <mergeCell ref="M59:M69"/>
    <mergeCell ref="F48:F58"/>
    <mergeCell ref="G48:G58"/>
    <mergeCell ref="H48:H58"/>
    <mergeCell ref="I48:I58"/>
    <mergeCell ref="J48:J58"/>
    <mergeCell ref="A1:A2"/>
    <mergeCell ref="K48:K58"/>
    <mergeCell ref="L48:L58"/>
    <mergeCell ref="M48:M58"/>
    <mergeCell ref="A59:A69"/>
    <mergeCell ref="B59:B69"/>
    <mergeCell ref="C59:C69"/>
    <mergeCell ref="D59:D69"/>
    <mergeCell ref="E59:E69"/>
    <mergeCell ref="F59:F69"/>
    <mergeCell ref="G59:G69"/>
    <mergeCell ref="H59:H69"/>
    <mergeCell ref="I59:I69"/>
    <mergeCell ref="J59:J69"/>
    <mergeCell ref="K59:K69"/>
    <mergeCell ref="L59:L69"/>
  </mergeCells>
  <conditionalFormatting sqref="B80:M80">
    <cfRule type="cellIs" dxfId="1" priority="5" operator="equal">
      <formula>"N"</formula>
    </cfRule>
    <cfRule type="cellIs" dxfId="0" priority="6" operator="equal">
      <formula>"Y"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Wayra Report v1.1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keywords/>
  <cp:lastModifiedBy>Paulo Braga</cp:lastModifiedBy>
  <dcterms:created xsi:type="dcterms:W3CDTF">2016-12-19T19:39:29Z</dcterms:created>
  <dcterms:modified xsi:type="dcterms:W3CDTF">2017-03-07T10:41:40Z</dcterms:modified>
</cp:coreProperties>
</file>