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airp\Documents\GitHub\AM-Projeto_UFPE2020\Results\"/>
    </mc:Choice>
  </mc:AlternateContent>
  <xr:revisionPtr revIDLastSave="0" documentId="13_ncr:1_{B32F345C-C48A-4B99-B68D-62AFF945DBF0}" xr6:coauthVersionLast="46" xr6:coauthVersionMax="46" xr10:uidLastSave="{00000000-0000-0000-0000-000000000000}"/>
  <bookViews>
    <workbookView xWindow="-19680" yWindow="-120" windowWidth="19800" windowHeight="11760" activeTab="2" xr2:uid="{00000000-000D-0000-FFFF-FFFF00000000}"/>
  </bookViews>
  <sheets>
    <sheet name="General" sheetId="1" r:id="rId1"/>
    <sheet name="Folha1" sheetId="2" r:id="rId2"/>
    <sheet name="CB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3" l="1"/>
  <c r="D28" i="3" s="1"/>
  <c r="E16" i="3"/>
  <c r="E29" i="3" s="1"/>
  <c r="F16" i="3"/>
  <c r="E30" i="3" s="1"/>
  <c r="C16" i="3"/>
  <c r="E27" i="3" s="1"/>
  <c r="D15" i="3"/>
  <c r="E15" i="3"/>
  <c r="F15" i="3"/>
  <c r="C15" i="3"/>
  <c r="O6" i="3" l="1"/>
  <c r="J15" i="3"/>
  <c r="P9" i="3"/>
  <c r="E25" i="3"/>
  <c r="K15" i="3"/>
  <c r="O8" i="3"/>
  <c r="D24" i="3"/>
  <c r="J14" i="3"/>
  <c r="P8" i="3"/>
  <c r="D25" i="3"/>
  <c r="D29" i="3"/>
  <c r="J12" i="3"/>
  <c r="P6" i="3"/>
  <c r="D22" i="3"/>
  <c r="D27" i="3"/>
  <c r="K12" i="3"/>
  <c r="K14" i="3"/>
  <c r="O7" i="3"/>
  <c r="O9" i="3"/>
  <c r="E22" i="3"/>
  <c r="E24" i="3"/>
  <c r="K13" i="3"/>
  <c r="E23" i="3"/>
  <c r="E28" i="3"/>
  <c r="J13" i="3"/>
  <c r="P7" i="3"/>
  <c r="D23" i="3"/>
  <c r="D30" i="3"/>
</calcChain>
</file>

<file path=xl/sharedStrings.xml><?xml version="1.0" encoding="utf-8"?>
<sst xmlns="http://schemas.openxmlformats.org/spreadsheetml/2006/main" count="64" uniqueCount="28">
  <si>
    <t>rl</t>
  </si>
  <si>
    <t>rl_reg</t>
  </si>
  <si>
    <t>cbg</t>
  </si>
  <si>
    <t>ErroRate</t>
  </si>
  <si>
    <t>Precision</t>
  </si>
  <si>
    <t>recall</t>
  </si>
  <si>
    <t>F1</t>
  </si>
  <si>
    <t>knn</t>
  </si>
  <si>
    <t>parzen</t>
  </si>
  <si>
    <t>model</t>
  </si>
  <si>
    <t>(</t>
  </si>
  <si>
    <t>evm</t>
  </si>
  <si>
    <t>Recall</t>
  </si>
  <si>
    <t>Tab. 01: Validação do CBG</t>
  </si>
  <si>
    <t>média</t>
  </si>
  <si>
    <t>dp</t>
  </si>
  <si>
    <t>Inf</t>
  </si>
  <si>
    <t>Sup</t>
  </si>
  <si>
    <t>Métrica</t>
  </si>
  <si>
    <t>Média</t>
  </si>
  <si>
    <t>F1-Score</t>
  </si>
  <si>
    <t>Tab. 02: Validação do CBG</t>
  </si>
  <si>
    <t>Tab. 03: Treinameto do CBG</t>
  </si>
  <si>
    <t>Tab. 04: Teste do CBG</t>
  </si>
  <si>
    <t>tc</t>
  </si>
  <si>
    <t>Fold</t>
  </si>
  <si>
    <t>Treinamento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</si>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</sst>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" xfId="0" applyBorder="1"/>
    <xf numFmtId="164" fontId="0" fillId="0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General!$C$2</c:f>
              <c:strCache>
                <c:ptCount val="1"/>
                <c:pt idx="0">
                  <c:v>ErroRate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General!$B$3:$B$8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parzen</c:v>
                </c:pt>
                <c:pt idx="3">
                  <c:v>rl</c:v>
                </c:pt>
                <c:pt idx="4">
                  <c:v>rl_reg</c:v>
                </c:pt>
                <c:pt idx="5">
                  <c:v>evm</c:v>
                </c:pt>
              </c:strCache>
            </c:strRef>
          </c:cat>
          <c:val>
            <c:numRef>
              <c:f>General!$C$3:$C$8</c:f>
              <c:numCache>
                <c:formatCode>0.0000</c:formatCode>
                <c:ptCount val="6"/>
                <c:pt idx="0">
                  <c:v>0.145454545454546</c:v>
                </c:pt>
                <c:pt idx="1">
                  <c:v>3.636364E-3</c:v>
                </c:pt>
                <c:pt idx="3">
                  <c:v>1.8181820000000001E-2</c:v>
                </c:pt>
                <c:pt idx="4">
                  <c:v>0.04</c:v>
                </c:pt>
                <c:pt idx="5">
                  <c:v>7.2727269999999997E-3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9-4C9B-B89E-4EE38002A3D5}"/>
            </c:ext>
          </c:extLst>
        </c:ser>
        <c:ser>
          <c:idx val="1"/>
          <c:order val="1"/>
          <c:tx>
            <c:strRef>
              <c:f>General!$D$2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General!$B$3:$B$8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parzen</c:v>
                </c:pt>
                <c:pt idx="3">
                  <c:v>rl</c:v>
                </c:pt>
                <c:pt idx="4">
                  <c:v>rl_reg</c:v>
                </c:pt>
                <c:pt idx="5">
                  <c:v>evm</c:v>
                </c:pt>
              </c:strCache>
            </c:strRef>
          </c:cat>
          <c:val>
            <c:numRef>
              <c:f>General!$D$3:$D$8</c:f>
              <c:numCache>
                <c:formatCode>0.0000</c:formatCode>
                <c:ptCount val="6"/>
                <c:pt idx="0">
                  <c:v>0.90184049079754602</c:v>
                </c:pt>
                <c:pt idx="1">
                  <c:v>1</c:v>
                </c:pt>
                <c:pt idx="3">
                  <c:v>0.97546010000000005</c:v>
                </c:pt>
                <c:pt idx="4">
                  <c:v>0.95092019999999999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9-4C9B-B89E-4EE38002A3D5}"/>
            </c:ext>
          </c:extLst>
        </c:ser>
        <c:ser>
          <c:idx val="2"/>
          <c:order val="2"/>
          <c:tx>
            <c:strRef>
              <c:f>General!$E$2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General!$B$3:$B$8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parzen</c:v>
                </c:pt>
                <c:pt idx="3">
                  <c:v>rl</c:v>
                </c:pt>
                <c:pt idx="4">
                  <c:v>rl_reg</c:v>
                </c:pt>
                <c:pt idx="5">
                  <c:v>evm</c:v>
                </c:pt>
              </c:strCache>
            </c:strRef>
          </c:cat>
          <c:val>
            <c:numRef>
              <c:f>General!$E$3:$E$8</c:f>
              <c:numCache>
                <c:formatCode>0.0000</c:formatCode>
                <c:ptCount val="6"/>
                <c:pt idx="0">
                  <c:v>0.859649122807018</c:v>
                </c:pt>
                <c:pt idx="1">
                  <c:v>0.99390239999999996</c:v>
                </c:pt>
                <c:pt idx="3">
                  <c:v>0.99375000000000002</c:v>
                </c:pt>
                <c:pt idx="4">
                  <c:v>0.98101269999999996</c:v>
                </c:pt>
                <c:pt idx="5">
                  <c:v>0.98787879999999995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99-4C9B-B89E-4EE38002A3D5}"/>
            </c:ext>
          </c:extLst>
        </c:ser>
        <c:ser>
          <c:idx val="3"/>
          <c:order val="3"/>
          <c:tx>
            <c:strRef>
              <c:f>General!$F$2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General!$B$3:$B$8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parzen</c:v>
                </c:pt>
                <c:pt idx="3">
                  <c:v>rl</c:v>
                </c:pt>
                <c:pt idx="4">
                  <c:v>rl_reg</c:v>
                </c:pt>
                <c:pt idx="5">
                  <c:v>evm</c:v>
                </c:pt>
              </c:strCache>
            </c:strRef>
          </c:cat>
          <c:val>
            <c:numRef>
              <c:f>General!$F$3:$F$8</c:f>
              <c:numCache>
                <c:formatCode>0.0000</c:formatCode>
                <c:ptCount val="6"/>
                <c:pt idx="0">
                  <c:v>0.880239520958084</c:v>
                </c:pt>
                <c:pt idx="1">
                  <c:v>0.99694190000000005</c:v>
                </c:pt>
                <c:pt idx="3">
                  <c:v>0.98452010000000001</c:v>
                </c:pt>
                <c:pt idx="4">
                  <c:v>0.96573209999999998</c:v>
                </c:pt>
                <c:pt idx="5">
                  <c:v>0.99390239999999996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99-4C9B-B89E-4EE38002A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603632"/>
        <c:axId val="424603960"/>
      </c:barChart>
      <c:catAx>
        <c:axId val="4246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603960"/>
        <c:crosses val="autoZero"/>
        <c:auto val="1"/>
        <c:lblAlgn val="ctr"/>
        <c:lblOffset val="100"/>
        <c:noMultiLvlLbl val="0"/>
      </c:catAx>
      <c:valAx>
        <c:axId val="4246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6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21981</xdr:colOff>
      <xdr:row>1</xdr:row>
      <xdr:rowOff>14653</xdr:rowOff>
    </xdr:from>
    <xdr:to>
      <xdr:col>13</xdr:col>
      <xdr:colOff>131885</xdr:colOff>
      <xdr:row>13</xdr:row>
      <xdr:rowOff>100378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295312-18EA-4F49-AB17-7911A5B51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8"/>
  <sheetViews>
    <sheetView zoomScale="130" zoomScaleNormal="130" workbookViewId="0">
      <selection activeCell="C2" sqref="C2:F2"/>
    </sheetView>
  </sheetViews>
  <sheetFormatPr defaultRowHeight="15" x14ac:dyDescent="0.25"/>
  <cols>
    <col min="4" max="7" width="10.5703125" bestFit="1" customWidth="1"/>
  </cols>
  <sheetData>
    <row r="1" spans="2:7" x14ac:dyDescent="0.25">
      <c r="C1" s="1"/>
      <c r="D1" s="1"/>
      <c r="E1" s="1"/>
      <c r="F1" s="1"/>
      <c r="G1" s="1"/>
    </row>
    <row r="2" spans="2:7" x14ac:dyDescent="0.25">
      <c r="B2" s="2" t="s">
        <v>9</v>
      </c>
      <c r="C2" s="2" t="s">
        <v>3</v>
      </c>
      <c r="D2" s="2" t="s">
        <v>4</v>
      </c>
      <c r="E2" s="2" t="s">
        <v>5</v>
      </c>
      <c r="F2" s="2" t="s">
        <v>6</v>
      </c>
    </row>
    <row r="3" spans="2:7" ht="14.25" customHeight="1" x14ac:dyDescent="0.25">
      <c r="B3" s="2" t="s">
        <v>2</v>
      </c>
      <c r="C3" s="3">
        <v>0.145454545454546</v>
      </c>
      <c r="D3" s="3">
        <v>0.90184049079754602</v>
      </c>
      <c r="E3" s="3">
        <v>0.859649122807018</v>
      </c>
      <c r="F3" s="3">
        <v>0.880239520958084</v>
      </c>
    </row>
    <row r="4" spans="2:7" x14ac:dyDescent="0.25">
      <c r="B4" s="2" t="s">
        <v>7</v>
      </c>
      <c r="C4" s="3">
        <v>3.636364E-3</v>
      </c>
      <c r="D4" s="3">
        <v>1</v>
      </c>
      <c r="E4" s="3">
        <v>0.99390239999999996</v>
      </c>
      <c r="F4" s="3">
        <v>0.99694190000000005</v>
      </c>
    </row>
    <row r="5" spans="2:7" x14ac:dyDescent="0.25">
      <c r="B5" s="2" t="s">
        <v>8</v>
      </c>
      <c r="C5" s="3"/>
      <c r="D5" s="3"/>
      <c r="E5" s="3"/>
      <c r="F5" s="3"/>
    </row>
    <row r="6" spans="2:7" x14ac:dyDescent="0.25">
      <c r="B6" s="2" t="s">
        <v>0</v>
      </c>
      <c r="C6" s="3">
        <v>1.8181820000000001E-2</v>
      </c>
      <c r="D6" s="3">
        <v>0.97546010000000005</v>
      </c>
      <c r="E6" s="3">
        <v>0.99375000000000002</v>
      </c>
      <c r="F6" s="3">
        <v>0.98452010000000001</v>
      </c>
    </row>
    <row r="7" spans="2:7" x14ac:dyDescent="0.25">
      <c r="B7" s="2" t="s">
        <v>1</v>
      </c>
      <c r="C7" s="3">
        <v>0.04</v>
      </c>
      <c r="D7" s="3">
        <v>0.95092019999999999</v>
      </c>
      <c r="E7" s="3">
        <v>0.98101269999999996</v>
      </c>
      <c r="F7" s="3">
        <v>0.96573209999999998</v>
      </c>
    </row>
    <row r="8" spans="2:7" x14ac:dyDescent="0.25">
      <c r="B8" s="2" t="s">
        <v>11</v>
      </c>
      <c r="C8" s="3">
        <v>7.2727269999999997E-3</v>
      </c>
      <c r="D8" s="3">
        <v>1</v>
      </c>
      <c r="E8" s="3">
        <v>0.98787879999999995</v>
      </c>
      <c r="F8" s="3">
        <v>0.99390239999999996</v>
      </c>
    </row>
    <row r="18" spans="13:13" x14ac:dyDescent="0.25">
      <c r="M18" t="s">
        <v>10</v>
      </c>
    </row>
  </sheetData>
  <conditionalFormatting sqref="C3:C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7A62-35DA-4179-8663-B4E3D8DD6E82}">
  <dimension ref="A1:C5"/>
  <sheetViews>
    <sheetView workbookViewId="0">
      <selection activeCell="B1" sqref="B1:C5"/>
    </sheetView>
  </sheetViews>
  <sheetFormatPr defaultRowHeight="15" x14ac:dyDescent="0.25"/>
  <sheetData>
    <row r="1" spans="1:3" x14ac:dyDescent="0.25">
      <c r="B1" t="s">
        <v>16</v>
      </c>
      <c r="C1" t="s">
        <v>17</v>
      </c>
    </row>
    <row r="2" spans="1:3" x14ac:dyDescent="0.25">
      <c r="A2">
        <v>1</v>
      </c>
      <c r="B2">
        <v>0.13872473147162501</v>
      </c>
      <c r="C2">
        <v>0.18039119846999299</v>
      </c>
    </row>
    <row r="3" spans="1:3" x14ac:dyDescent="0.25">
      <c r="A3">
        <v>2</v>
      </c>
      <c r="B3">
        <v>0.85513957426825205</v>
      </c>
      <c r="C3">
        <v>0.90636456732231596</v>
      </c>
    </row>
    <row r="4" spans="1:3" x14ac:dyDescent="0.25">
      <c r="A4">
        <v>3</v>
      </c>
      <c r="B4">
        <v>0.79357943810047704</v>
      </c>
      <c r="C4">
        <v>0.87605271725213296</v>
      </c>
    </row>
    <row r="5" spans="1:3" x14ac:dyDescent="0.25">
      <c r="A5">
        <v>4</v>
      </c>
      <c r="B5">
        <v>0.83303708119076203</v>
      </c>
      <c r="C5">
        <v>0.87825053556716504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26F3-C5DC-4911-8B13-A3635AD2C868}">
  <dimension ref="A2:Q31"/>
  <sheetViews>
    <sheetView tabSelected="1" topLeftCell="A13" workbookViewId="0">
      <selection activeCell="J17" sqref="J17"/>
    </sheetView>
  </sheetViews>
  <sheetFormatPr defaultRowHeight="15" x14ac:dyDescent="0.25"/>
  <cols>
    <col min="1" max="1" width="9.140625" style="4"/>
    <col min="2" max="2" width="9.85546875" customWidth="1"/>
    <col min="3" max="3" width="10.28515625" customWidth="1"/>
    <col min="7" max="7" width="9.140625" style="15"/>
    <col min="8" max="8" width="10.42578125" customWidth="1"/>
    <col min="9" max="9" width="9.85546875" customWidth="1"/>
    <col min="10" max="11" width="9.5703125" bestFit="1" customWidth="1"/>
    <col min="12" max="12" width="9.140625" style="15"/>
    <col min="17" max="17" width="9.140625" style="15"/>
  </cols>
  <sheetData>
    <row r="2" spans="2:16" x14ac:dyDescent="0.25">
      <c r="B2" s="4"/>
    </row>
    <row r="3" spans="2:16" x14ac:dyDescent="0.25">
      <c r="B3" s="6" t="s">
        <v>13</v>
      </c>
      <c r="H3" s="6" t="s">
        <v>21</v>
      </c>
    </row>
    <row r="4" spans="2:16" x14ac:dyDescent="0.25">
      <c r="B4" s="10" t="s">
        <v>25</v>
      </c>
      <c r="C4" s="10" t="s">
        <v>3</v>
      </c>
      <c r="D4" s="10" t="s">
        <v>4</v>
      </c>
      <c r="E4" s="10" t="s">
        <v>12</v>
      </c>
      <c r="F4" s="10" t="s">
        <v>20</v>
      </c>
      <c r="H4" s="17" t="s">
        <v>18</v>
      </c>
      <c r="I4" s="18" t="s">
        <v>19</v>
      </c>
      <c r="J4" s="11" t="s">
        <v>16</v>
      </c>
      <c r="K4" s="11" t="s">
        <v>17</v>
      </c>
      <c r="M4" s="6" t="s">
        <v>23</v>
      </c>
    </row>
    <row r="5" spans="2:16" x14ac:dyDescent="0.25">
      <c r="B5" s="4">
        <v>1</v>
      </c>
      <c r="C5" s="5">
        <v>0.109090909090909</v>
      </c>
      <c r="D5" s="5">
        <v>0.89552238805970197</v>
      </c>
      <c r="E5" s="5">
        <v>0.92307692307692302</v>
      </c>
      <c r="F5" s="5">
        <v>0.90909090909090895</v>
      </c>
      <c r="H5" s="18" t="s">
        <v>3</v>
      </c>
      <c r="I5" s="19">
        <v>0.15955800000000001</v>
      </c>
      <c r="J5" s="12">
        <v>0.13872473147162501</v>
      </c>
      <c r="K5" s="12">
        <v>0.18039119846999299</v>
      </c>
      <c r="M5" s="25" t="s">
        <v>18</v>
      </c>
      <c r="N5" s="10" t="s">
        <v>19</v>
      </c>
      <c r="O5" s="24" t="s">
        <v>16</v>
      </c>
      <c r="P5" s="24" t="s">
        <v>17</v>
      </c>
    </row>
    <row r="6" spans="2:16" x14ac:dyDescent="0.25">
      <c r="B6" s="4">
        <v>2</v>
      </c>
      <c r="C6" s="5">
        <v>0.145454545454546</v>
      </c>
      <c r="D6" s="5">
        <v>0.87037037037037002</v>
      </c>
      <c r="E6" s="5">
        <v>0.83928571428571397</v>
      </c>
      <c r="F6" s="5">
        <v>0.85454545454545505</v>
      </c>
      <c r="H6" s="14" t="s">
        <v>4</v>
      </c>
      <c r="I6" s="5">
        <v>0.88075210000000004</v>
      </c>
      <c r="J6" s="16">
        <v>0.85513957426825205</v>
      </c>
      <c r="K6" s="16">
        <v>0.90636456732231596</v>
      </c>
      <c r="M6" s="14" t="s">
        <v>3</v>
      </c>
      <c r="N6" s="22">
        <v>0.14545449999999999</v>
      </c>
      <c r="O6" s="16">
        <f>N6-(($I$18*$C$16)/SQRT(10))</f>
        <v>0.12462271388445784</v>
      </c>
      <c r="P6" s="16">
        <f>N6+(($I$18*$C$16)/SQRT(10))</f>
        <v>0.16628628611554214</v>
      </c>
    </row>
    <row r="7" spans="2:16" x14ac:dyDescent="0.25">
      <c r="B7" s="4">
        <v>3</v>
      </c>
      <c r="C7" s="5">
        <v>0.13636363636363599</v>
      </c>
      <c r="D7" s="5">
        <v>0.921875</v>
      </c>
      <c r="E7" s="5">
        <v>0.85507246376811596</v>
      </c>
      <c r="F7" s="5">
        <v>0.88721804511278202</v>
      </c>
      <c r="H7" s="14" t="s">
        <v>12</v>
      </c>
      <c r="I7" s="5">
        <v>0.83481609999999995</v>
      </c>
      <c r="J7" s="16">
        <v>0.79357943810047704</v>
      </c>
      <c r="K7" s="16">
        <v>0.87605271725213296</v>
      </c>
      <c r="M7" s="14" t="s">
        <v>4</v>
      </c>
      <c r="N7" s="22">
        <v>0.90184050000000004</v>
      </c>
      <c r="O7" s="16">
        <f>N7-(($I$18*$D$16)/SQRT(10))</f>
        <v>0.87622978289470288</v>
      </c>
      <c r="P7" s="16">
        <f>N7+(($I$18*$D$16)/SQRT(10))</f>
        <v>0.92745121710529721</v>
      </c>
    </row>
    <row r="8" spans="2:16" x14ac:dyDescent="0.25">
      <c r="B8" s="4">
        <v>4</v>
      </c>
      <c r="C8" s="5">
        <v>0.18181818181818199</v>
      </c>
      <c r="D8" s="5">
        <v>0.82352941176470595</v>
      </c>
      <c r="E8" s="5">
        <v>0.875</v>
      </c>
      <c r="F8" s="5">
        <v>0.84848484848484895</v>
      </c>
      <c r="H8" s="9" t="s">
        <v>20</v>
      </c>
      <c r="I8" s="20">
        <v>0.85564379999999995</v>
      </c>
      <c r="J8" s="21">
        <v>0.83303708119076203</v>
      </c>
      <c r="K8" s="21">
        <v>0.87825053556716504</v>
      </c>
      <c r="M8" s="14" t="s">
        <v>12</v>
      </c>
      <c r="N8" s="22">
        <v>0.85964910000000005</v>
      </c>
      <c r="O8" s="16">
        <f>N8-(($I$18*$E$16)/SQRT(10))</f>
        <v>0.81841532532930361</v>
      </c>
      <c r="P8" s="16">
        <f>N8+(($I$18*$E$16)/SQRT(10))</f>
        <v>0.9008828746706965</v>
      </c>
    </row>
    <row r="9" spans="2:16" x14ac:dyDescent="0.25">
      <c r="B9" s="4">
        <v>5</v>
      </c>
      <c r="C9" s="5">
        <v>0.15454545454545501</v>
      </c>
      <c r="D9" s="5">
        <v>0.88461538461538503</v>
      </c>
      <c r="E9" s="5">
        <v>0.80701754385964897</v>
      </c>
      <c r="F9" s="5">
        <v>0.84403669724770602</v>
      </c>
      <c r="H9" s="15"/>
      <c r="I9" s="15"/>
      <c r="J9" s="15"/>
      <c r="K9" s="15"/>
      <c r="M9" s="9" t="s">
        <v>20</v>
      </c>
      <c r="N9" s="20">
        <v>0.88023949999999995</v>
      </c>
      <c r="O9" s="21">
        <f>N9-(($I$18*$F$16)/SQRT(10))</f>
        <v>0.85763434340846689</v>
      </c>
      <c r="P9" s="21">
        <f>N9+(($I$18*$F$16)/SQRT(10))</f>
        <v>0.90284465659153301</v>
      </c>
    </row>
    <row r="10" spans="2:16" x14ac:dyDescent="0.25">
      <c r="B10" s="4">
        <v>6</v>
      </c>
      <c r="C10" s="5">
        <v>0.17272727272727301</v>
      </c>
      <c r="D10" s="5">
        <v>0.92156862745098</v>
      </c>
      <c r="E10" s="5">
        <v>0.75806451612903203</v>
      </c>
      <c r="F10" s="5">
        <v>0.83185840707964598</v>
      </c>
      <c r="H10" s="6" t="s">
        <v>22</v>
      </c>
      <c r="M10" s="15"/>
      <c r="N10" s="15"/>
      <c r="O10" s="15"/>
      <c r="P10" s="15"/>
    </row>
    <row r="11" spans="2:16" x14ac:dyDescent="0.25">
      <c r="B11" s="4">
        <v>7</v>
      </c>
      <c r="C11" s="5">
        <v>0.18181818181818199</v>
      </c>
      <c r="D11" s="5">
        <v>0.82608695652173902</v>
      </c>
      <c r="E11" s="5">
        <v>0.87692307692307703</v>
      </c>
      <c r="F11" s="5">
        <v>0.85074626865671599</v>
      </c>
      <c r="H11" s="25" t="s">
        <v>18</v>
      </c>
      <c r="I11" s="10" t="s">
        <v>19</v>
      </c>
      <c r="J11" s="24" t="s">
        <v>16</v>
      </c>
      <c r="K11" s="24" t="s">
        <v>17</v>
      </c>
      <c r="M11" s="15"/>
      <c r="N11" s="15"/>
      <c r="O11" s="15"/>
      <c r="P11" s="15"/>
    </row>
    <row r="12" spans="2:16" x14ac:dyDescent="0.25">
      <c r="B12" s="4">
        <v>8</v>
      </c>
      <c r="C12" s="5">
        <v>0.13761467889908299</v>
      </c>
      <c r="D12" s="5">
        <v>0.91304347826086996</v>
      </c>
      <c r="E12" s="5">
        <v>0.875</v>
      </c>
      <c r="F12" s="5">
        <v>0.89361702127659604</v>
      </c>
      <c r="H12" s="14" t="s">
        <v>3</v>
      </c>
      <c r="I12" s="22">
        <v>0.1613491</v>
      </c>
      <c r="J12" s="16">
        <f>I12-(($I$18*$C$16)/SQRT(10))</f>
        <v>0.14051731388445785</v>
      </c>
      <c r="K12" s="16">
        <f>I12+(($I$18*$C$16)/SQRT(10))</f>
        <v>0.18218088611554215</v>
      </c>
      <c r="M12" s="15"/>
      <c r="N12" s="15"/>
      <c r="O12" s="15"/>
      <c r="P12" s="15"/>
    </row>
    <row r="13" spans="2:16" x14ac:dyDescent="0.25">
      <c r="B13" s="4">
        <v>9</v>
      </c>
      <c r="C13" s="5">
        <v>0.16513761467889901</v>
      </c>
      <c r="D13" s="5">
        <v>0.86</v>
      </c>
      <c r="E13" s="5">
        <v>0.79629629629629595</v>
      </c>
      <c r="F13" s="5">
        <v>0.82692307692307698</v>
      </c>
      <c r="H13" s="14" t="s">
        <v>4</v>
      </c>
      <c r="I13" s="22">
        <v>0.87646080000000004</v>
      </c>
      <c r="J13" s="16">
        <f>I13-(($I$18*$D$16)/SQRT(10))</f>
        <v>0.85085008289470287</v>
      </c>
      <c r="K13" s="16">
        <f>I13+(($I$18*$D$16)/SQRT(10))</f>
        <v>0.9020715171052972</v>
      </c>
    </row>
    <row r="14" spans="2:16" x14ac:dyDescent="0.25">
      <c r="B14" s="4">
        <v>10</v>
      </c>
      <c r="C14" s="5">
        <v>0.21100917431192701</v>
      </c>
      <c r="D14" s="5">
        <v>0.89090909090909098</v>
      </c>
      <c r="E14" s="5">
        <v>0.74242424242424199</v>
      </c>
      <c r="F14" s="5">
        <v>0.80991735537190102</v>
      </c>
      <c r="H14" s="14" t="s">
        <v>12</v>
      </c>
      <c r="I14" s="22">
        <v>0.83598729999999999</v>
      </c>
      <c r="J14" s="16">
        <f>I14-(($I$18*$E$16)/SQRT(10))</f>
        <v>0.79475352532930355</v>
      </c>
      <c r="K14" s="16">
        <f>I14+(($I$18*$E$16)/SQRT(10))</f>
        <v>0.87722107467069643</v>
      </c>
    </row>
    <row r="15" spans="2:16" x14ac:dyDescent="0.25">
      <c r="B15" s="11" t="s">
        <v>14</v>
      </c>
      <c r="C15" s="12">
        <f>AVERAGE(C5:C14)</f>
        <v>0.15955796497080921</v>
      </c>
      <c r="D15" s="12">
        <f t="shared" ref="D15:F15" si="0">AVERAGE(D5:D14)</f>
        <v>0.88075207079528428</v>
      </c>
      <c r="E15" s="12">
        <f t="shared" si="0"/>
        <v>0.83481607767630484</v>
      </c>
      <c r="F15" s="12">
        <f t="shared" si="0"/>
        <v>0.8556438083789637</v>
      </c>
      <c r="H15" s="9" t="s">
        <v>20</v>
      </c>
      <c r="I15" s="20">
        <v>0.85574570000000005</v>
      </c>
      <c r="J15" s="21">
        <f>I15-(($I$18*$F$16)/SQRT(10))</f>
        <v>0.83314054340846699</v>
      </c>
      <c r="K15" s="21">
        <f>I15+(($I$18*$F$16)/SQRT(10))</f>
        <v>0.87835085659153311</v>
      </c>
    </row>
    <row r="16" spans="2:16" x14ac:dyDescent="0.25">
      <c r="B16" s="8" t="s">
        <v>15</v>
      </c>
      <c r="C16" s="7">
        <f>_xlfn.STDEV.S(C5:C14)</f>
        <v>2.9122852278773106E-2</v>
      </c>
      <c r="D16" s="7">
        <f t="shared" ref="D16:F16" si="1">_xlfn.STDEV.S(D5:D14)</f>
        <v>3.5803801309890915E-2</v>
      </c>
      <c r="E16" s="7">
        <f t="shared" si="1"/>
        <v>5.7644847252679043E-2</v>
      </c>
      <c r="F16" s="7">
        <f t="shared" si="1"/>
        <v>3.1602025505752834E-2</v>
      </c>
      <c r="H16" s="15"/>
      <c r="I16" s="15"/>
      <c r="J16" s="15"/>
      <c r="K16" s="15"/>
    </row>
    <row r="17" spans="1:11" x14ac:dyDescent="0.25">
      <c r="B17" s="13"/>
      <c r="C17" s="13"/>
      <c r="D17" s="13"/>
      <c r="E17" s="13"/>
      <c r="F17" s="13"/>
      <c r="H17" s="15"/>
      <c r="I17" s="15"/>
      <c r="J17" s="15"/>
      <c r="K17" s="15"/>
    </row>
    <row r="18" spans="1:11" x14ac:dyDescent="0.25">
      <c r="H18" s="23" t="s">
        <v>24</v>
      </c>
      <c r="I18" s="29">
        <v>2.262</v>
      </c>
      <c r="J18" s="15"/>
      <c r="K18" s="15"/>
    </row>
    <row r="19" spans="1:11" x14ac:dyDescent="0.25">
      <c r="F19" s="15"/>
    </row>
    <row r="20" spans="1:11" x14ac:dyDescent="0.25">
      <c r="A20" s="26"/>
      <c r="B20" s="25" t="s">
        <v>18</v>
      </c>
      <c r="C20" s="10" t="s">
        <v>19</v>
      </c>
      <c r="D20" s="24" t="s">
        <v>16</v>
      </c>
      <c r="E20" s="24" t="s">
        <v>17</v>
      </c>
      <c r="F20" s="15"/>
    </row>
    <row r="21" spans="1:11" x14ac:dyDescent="0.25">
      <c r="A21" s="26"/>
      <c r="B21" s="28" t="s">
        <v>26</v>
      </c>
      <c r="C21" s="10"/>
      <c r="D21" s="24"/>
      <c r="E21" s="24"/>
      <c r="F21" s="15"/>
    </row>
    <row r="22" spans="1:11" x14ac:dyDescent="0.25">
      <c r="A22" s="26"/>
      <c r="B22" s="14" t="s">
        <v>3</v>
      </c>
      <c r="C22" s="22">
        <v>0.1613491</v>
      </c>
      <c r="D22" s="16">
        <f>C22-(($I$18*$C$16)/SQRT(10))</f>
        <v>0.14051731388445785</v>
      </c>
      <c r="E22" s="16">
        <f>C22+(($I$18*$C$16)/SQRT(10))</f>
        <v>0.18218088611554215</v>
      </c>
      <c r="F22" s="15"/>
    </row>
    <row r="23" spans="1:11" x14ac:dyDescent="0.25">
      <c r="A23" s="26"/>
      <c r="B23" s="14" t="s">
        <v>4</v>
      </c>
      <c r="C23" s="22">
        <v>0.87646080000000004</v>
      </c>
      <c r="D23" s="16">
        <f>C23-(($I$18*$D$16)/SQRT(10))</f>
        <v>0.85085008289470287</v>
      </c>
      <c r="E23" s="16">
        <f>C23+(($I$18*$D$16)/SQRT(10))</f>
        <v>0.9020715171052972</v>
      </c>
      <c r="F23" s="15"/>
    </row>
    <row r="24" spans="1:11" x14ac:dyDescent="0.25">
      <c r="B24" s="14" t="s">
        <v>12</v>
      </c>
      <c r="C24" s="22">
        <v>0.83598729999999999</v>
      </c>
      <c r="D24" s="16">
        <f>C24-(($I$18*$E$16)/SQRT(10))</f>
        <v>0.79475352532930355</v>
      </c>
      <c r="E24" s="16">
        <f>C24+(($I$18*$E$16)/SQRT(10))</f>
        <v>0.87722107467069643</v>
      </c>
    </row>
    <row r="25" spans="1:11" x14ac:dyDescent="0.25">
      <c r="B25" s="9" t="s">
        <v>20</v>
      </c>
      <c r="C25" s="20">
        <v>0.85574570000000005</v>
      </c>
      <c r="D25" s="21">
        <f>C25-(($I$18*$F$16)/SQRT(10))</f>
        <v>0.83314054340846699</v>
      </c>
      <c r="E25" s="21">
        <f>C25+(($I$18*$F$16)/SQRT(10))</f>
        <v>0.87835085659153311</v>
      </c>
    </row>
    <row r="26" spans="1:11" x14ac:dyDescent="0.25">
      <c r="B26" s="27" t="s">
        <v>27</v>
      </c>
    </row>
    <row r="27" spans="1:11" x14ac:dyDescent="0.25">
      <c r="A27" s="26"/>
      <c r="B27" s="18" t="s">
        <v>3</v>
      </c>
      <c r="C27" s="19">
        <v>0.14545449999999999</v>
      </c>
      <c r="D27" s="12">
        <f>C27-(($I$18*$C$16)/SQRT(10))</f>
        <v>0.12462271388445784</v>
      </c>
      <c r="E27" s="12">
        <f>C27+(($I$18*$C$16)/SQRT(10))</f>
        <v>0.16628628611554214</v>
      </c>
      <c r="F27" s="15"/>
    </row>
    <row r="28" spans="1:11" x14ac:dyDescent="0.25">
      <c r="A28" s="26"/>
      <c r="B28" s="14" t="s">
        <v>4</v>
      </c>
      <c r="C28" s="22">
        <v>0.90184050000000004</v>
      </c>
      <c r="D28" s="16">
        <f>C28-(($I$18*$D$16)/SQRT(10))</f>
        <v>0.87622978289470288</v>
      </c>
      <c r="E28" s="16">
        <f>C28+(($I$18*$D$16)/SQRT(10))</f>
        <v>0.92745121710529721</v>
      </c>
      <c r="F28" s="15"/>
    </row>
    <row r="29" spans="1:11" x14ac:dyDescent="0.25">
      <c r="A29" s="26"/>
      <c r="B29" s="14" t="s">
        <v>12</v>
      </c>
      <c r="C29" s="22">
        <v>0.85964910000000005</v>
      </c>
      <c r="D29" s="16">
        <f>C29-(($I$18*$E$16)/SQRT(10))</f>
        <v>0.81841532532930361</v>
      </c>
      <c r="E29" s="16">
        <f>C29+(($I$18*$E$16)/SQRT(10))</f>
        <v>0.9008828746706965</v>
      </c>
      <c r="F29" s="15"/>
    </row>
    <row r="30" spans="1:11" x14ac:dyDescent="0.25">
      <c r="A30" s="26"/>
      <c r="B30" s="9" t="s">
        <v>20</v>
      </c>
      <c r="C30" s="20">
        <v>0.88023949999999995</v>
      </c>
      <c r="D30" s="21">
        <f>C30-(($I$18*$F$16)/SQRT(10))</f>
        <v>0.85763434340846689</v>
      </c>
      <c r="E30" s="21">
        <f>C30+(($I$18*$F$16)/SQRT(10))</f>
        <v>0.90284465659153301</v>
      </c>
      <c r="F30" s="15"/>
    </row>
    <row r="31" spans="1:11" x14ac:dyDescent="0.25">
      <c r="F31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General</vt:lpstr>
      <vt:lpstr>Folha1</vt:lpstr>
      <vt:lpstr>CBG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2021-03-03T14:56:16Z</dcterms:modified>
</cp:coreProperties>
</file>