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airp\Documents\GitHub\ann-ts-opt\electricity-cons-forecast\Results\Teste 1\"/>
    </mc:Choice>
  </mc:AlternateContent>
  <xr:revisionPtr revIDLastSave="0" documentId="13_ncr:1_{91E712E1-0CDA-4D95-9F3F-55089449EACF}" xr6:coauthVersionLast="45" xr6:coauthVersionMax="45" xr10:uidLastSave="{00000000-0000-0000-0000-000000000000}"/>
  <bookViews>
    <workbookView xWindow="870" yWindow="-120" windowWidth="19740" windowHeight="11760" activeTab="1" xr2:uid="{00000000-000D-0000-FFFF-FFFF00000000}"/>
  </bookViews>
  <sheets>
    <sheet name="Geral" sheetId="1" r:id="rId1"/>
    <sheet name="Análise" sheetId="3" r:id="rId2"/>
    <sheet name="Folha1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22" i="3" l="1"/>
  <c r="N22" i="3"/>
  <c r="O22" i="3"/>
  <c r="P22" i="3"/>
  <c r="Q22" i="3"/>
  <c r="R22" i="3"/>
  <c r="M22" i="3"/>
  <c r="AD23" i="3" l="1"/>
  <c r="AC23" i="3"/>
  <c r="AB23" i="3"/>
  <c r="AA23" i="3"/>
  <c r="Z23" i="3"/>
  <c r="Y23" i="3"/>
  <c r="X23" i="3"/>
  <c r="AD22" i="3"/>
  <c r="AC22" i="3"/>
  <c r="AB22" i="3"/>
  <c r="AA22" i="3"/>
  <c r="Z22" i="3"/>
  <c r="Y22" i="3"/>
  <c r="X22" i="3"/>
  <c r="X3" i="3"/>
  <c r="Y3" i="3"/>
  <c r="Z3" i="3"/>
  <c r="AA3" i="3"/>
  <c r="AB3" i="3"/>
  <c r="AC3" i="3"/>
  <c r="AD3" i="3"/>
  <c r="X4" i="3"/>
  <c r="Y4" i="3"/>
  <c r="Z4" i="3"/>
  <c r="AA4" i="3"/>
  <c r="AB4" i="3"/>
  <c r="AC4" i="3"/>
  <c r="AD4" i="3"/>
  <c r="X5" i="3"/>
  <c r="Y5" i="3"/>
  <c r="Z5" i="3"/>
  <c r="AA5" i="3"/>
  <c r="AB5" i="3"/>
  <c r="AC5" i="3"/>
  <c r="AD5" i="3"/>
  <c r="X6" i="3"/>
  <c r="Y6" i="3"/>
  <c r="Z6" i="3"/>
  <c r="AA6" i="3"/>
  <c r="AB6" i="3"/>
  <c r="AC6" i="3"/>
  <c r="AD6" i="3"/>
  <c r="X7" i="3"/>
  <c r="Y7" i="3"/>
  <c r="Z7" i="3"/>
  <c r="AA7" i="3"/>
  <c r="AB7" i="3"/>
  <c r="AC7" i="3"/>
  <c r="AD7" i="3"/>
  <c r="X8" i="3"/>
  <c r="Y8" i="3"/>
  <c r="Z8" i="3"/>
  <c r="AA8" i="3"/>
  <c r="AB8" i="3"/>
  <c r="AC8" i="3"/>
  <c r="AD8" i="3"/>
  <c r="X9" i="3"/>
  <c r="Y9" i="3"/>
  <c r="Z9" i="3"/>
  <c r="AA9" i="3"/>
  <c r="AB9" i="3"/>
  <c r="AC9" i="3"/>
  <c r="AD9" i="3"/>
  <c r="X10" i="3"/>
  <c r="Y10" i="3"/>
  <c r="Z10" i="3"/>
  <c r="AA10" i="3"/>
  <c r="AB10" i="3"/>
  <c r="AC10" i="3"/>
  <c r="AD10" i="3"/>
  <c r="X11" i="3"/>
  <c r="Y11" i="3"/>
  <c r="Z11" i="3"/>
  <c r="AA11" i="3"/>
  <c r="AB11" i="3"/>
  <c r="AC11" i="3"/>
  <c r="AD11" i="3"/>
  <c r="X12" i="3"/>
  <c r="Y12" i="3"/>
  <c r="Z12" i="3"/>
  <c r="AA12" i="3"/>
  <c r="AB12" i="3"/>
  <c r="AC12" i="3"/>
  <c r="AD12" i="3"/>
  <c r="X13" i="3"/>
  <c r="Y13" i="3"/>
  <c r="Z13" i="3"/>
  <c r="AA13" i="3"/>
  <c r="AB13" i="3"/>
  <c r="AC13" i="3"/>
  <c r="AD13" i="3"/>
  <c r="X14" i="3"/>
  <c r="Y14" i="3"/>
  <c r="Z14" i="3"/>
  <c r="AA14" i="3"/>
  <c r="AB14" i="3"/>
  <c r="AC14" i="3"/>
  <c r="AD14" i="3"/>
  <c r="X15" i="3"/>
  <c r="Y15" i="3"/>
  <c r="Z15" i="3"/>
  <c r="AA15" i="3"/>
  <c r="AB15" i="3"/>
  <c r="AC15" i="3"/>
  <c r="AD15" i="3"/>
  <c r="X16" i="3"/>
  <c r="Y16" i="3"/>
  <c r="Z16" i="3"/>
  <c r="AA16" i="3"/>
  <c r="AB16" i="3"/>
  <c r="AC16" i="3"/>
  <c r="AD16" i="3"/>
  <c r="X17" i="3"/>
  <c r="Y17" i="3"/>
  <c r="Z17" i="3"/>
  <c r="AA17" i="3"/>
  <c r="AB17" i="3"/>
  <c r="AC17" i="3"/>
  <c r="AD17" i="3"/>
  <c r="X18" i="3"/>
  <c r="Y18" i="3"/>
  <c r="Z18" i="3"/>
  <c r="AA18" i="3"/>
  <c r="AB18" i="3"/>
  <c r="AC18" i="3"/>
  <c r="AD18" i="3"/>
  <c r="X19" i="3"/>
  <c r="Y19" i="3"/>
  <c r="Z19" i="3"/>
  <c r="AA19" i="3"/>
  <c r="AB19" i="3"/>
  <c r="AC19" i="3"/>
  <c r="AD19" i="3"/>
  <c r="X20" i="3"/>
  <c r="Y20" i="3"/>
  <c r="Z20" i="3"/>
  <c r="AA20" i="3"/>
  <c r="AB20" i="3"/>
  <c r="AC20" i="3"/>
  <c r="AD20" i="3"/>
  <c r="X21" i="3"/>
  <c r="Y21" i="3"/>
  <c r="Z21" i="3"/>
  <c r="AA21" i="3"/>
  <c r="AB21" i="3"/>
  <c r="AC21" i="3"/>
  <c r="AD21" i="3"/>
  <c r="Y2" i="3"/>
  <c r="Z2" i="3"/>
  <c r="AA2" i="3"/>
  <c r="AB2" i="3"/>
  <c r="AC2" i="3"/>
  <c r="AD2" i="3"/>
  <c r="X2" i="3"/>
  <c r="C37" i="3"/>
  <c r="D37" i="3"/>
  <c r="E37" i="3"/>
  <c r="F37" i="3"/>
  <c r="G37" i="3"/>
  <c r="H37" i="3"/>
  <c r="B36" i="3"/>
  <c r="B37" i="3"/>
  <c r="C36" i="3"/>
  <c r="D36" i="3"/>
  <c r="E36" i="3"/>
  <c r="F36" i="3"/>
  <c r="G36" i="3"/>
  <c r="H36" i="3"/>
  <c r="N5" i="3"/>
  <c r="O5" i="3"/>
  <c r="P5" i="3"/>
  <c r="Q5" i="3"/>
  <c r="R5" i="3"/>
  <c r="S5" i="3"/>
  <c r="N6" i="3"/>
  <c r="O6" i="3"/>
  <c r="P6" i="3"/>
  <c r="Q6" i="3"/>
  <c r="R6" i="3"/>
  <c r="S6" i="3"/>
  <c r="N7" i="3"/>
  <c r="O7" i="3"/>
  <c r="P7" i="3"/>
  <c r="Q7" i="3"/>
  <c r="R7" i="3"/>
  <c r="S7" i="3"/>
  <c r="N8" i="3"/>
  <c r="O8" i="3"/>
  <c r="P8" i="3"/>
  <c r="Q8" i="3"/>
  <c r="R8" i="3"/>
  <c r="S8" i="3"/>
  <c r="N9" i="3"/>
  <c r="O9" i="3"/>
  <c r="P9" i="3"/>
  <c r="Q9" i="3"/>
  <c r="R9" i="3"/>
  <c r="S9" i="3"/>
  <c r="N10" i="3"/>
  <c r="O10" i="3"/>
  <c r="P10" i="3"/>
  <c r="Q10" i="3"/>
  <c r="R10" i="3"/>
  <c r="S10" i="3"/>
  <c r="N11" i="3"/>
  <c r="O11" i="3"/>
  <c r="P11" i="3"/>
  <c r="Q11" i="3"/>
  <c r="R11" i="3"/>
  <c r="S11" i="3"/>
  <c r="N12" i="3"/>
  <c r="O12" i="3"/>
  <c r="P12" i="3"/>
  <c r="Q12" i="3"/>
  <c r="R12" i="3"/>
  <c r="S12" i="3"/>
  <c r="N13" i="3"/>
  <c r="O13" i="3"/>
  <c r="P13" i="3"/>
  <c r="Q13" i="3"/>
  <c r="R13" i="3"/>
  <c r="S13" i="3"/>
  <c r="N14" i="3"/>
  <c r="O14" i="3"/>
  <c r="P14" i="3"/>
  <c r="Q14" i="3"/>
  <c r="R14" i="3"/>
  <c r="S14" i="3"/>
  <c r="N15" i="3"/>
  <c r="O15" i="3"/>
  <c r="P15" i="3"/>
  <c r="Q15" i="3"/>
  <c r="R15" i="3"/>
  <c r="S15" i="3"/>
  <c r="N16" i="3"/>
  <c r="O16" i="3"/>
  <c r="P16" i="3"/>
  <c r="Q16" i="3"/>
  <c r="R16" i="3"/>
  <c r="S16" i="3"/>
  <c r="N17" i="3"/>
  <c r="O17" i="3"/>
  <c r="P17" i="3"/>
  <c r="Q17" i="3"/>
  <c r="R17" i="3"/>
  <c r="S17" i="3"/>
  <c r="N18" i="3"/>
  <c r="O18" i="3"/>
  <c r="P18" i="3"/>
  <c r="Q18" i="3"/>
  <c r="R18" i="3"/>
  <c r="S18" i="3"/>
  <c r="N19" i="3"/>
  <c r="O19" i="3"/>
  <c r="P19" i="3"/>
  <c r="Q19" i="3"/>
  <c r="R19" i="3"/>
  <c r="S19" i="3"/>
  <c r="N20" i="3"/>
  <c r="O20" i="3"/>
  <c r="P20" i="3"/>
  <c r="Q20" i="3"/>
  <c r="R20" i="3"/>
  <c r="S20" i="3"/>
  <c r="N21" i="3"/>
  <c r="O21" i="3"/>
  <c r="P21" i="3"/>
  <c r="Q21" i="3"/>
  <c r="R21" i="3"/>
  <c r="S21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S4" i="3"/>
  <c r="M3" i="3"/>
  <c r="N3" i="3"/>
  <c r="O3" i="3"/>
  <c r="P3" i="3"/>
  <c r="Q3" i="3"/>
  <c r="R3" i="3"/>
  <c r="S3" i="3"/>
  <c r="M4" i="3"/>
  <c r="N4" i="3"/>
  <c r="O4" i="3"/>
  <c r="P4" i="3"/>
  <c r="Q4" i="3"/>
  <c r="R4" i="3"/>
  <c r="M5" i="3"/>
  <c r="S2" i="3"/>
  <c r="N2" i="3"/>
  <c r="O2" i="3"/>
  <c r="P2" i="3"/>
  <c r="Q2" i="3"/>
  <c r="R2" i="3"/>
  <c r="M2" i="3"/>
  <c r="S23" i="3" l="1"/>
  <c r="R23" i="3"/>
  <c r="N23" i="3"/>
  <c r="Q23" i="3"/>
  <c r="M23" i="3"/>
  <c r="P23" i="3"/>
  <c r="O23" i="3"/>
</calcChain>
</file>

<file path=xl/sharedStrings.xml><?xml version="1.0" encoding="utf-8"?>
<sst xmlns="http://schemas.openxmlformats.org/spreadsheetml/2006/main" count="327" uniqueCount="39">
  <si>
    <t>ARIMA</t>
  </si>
  <si>
    <t>ETS</t>
  </si>
  <si>
    <t>NNAR</t>
  </si>
  <si>
    <t>MLP</t>
  </si>
  <si>
    <t>SA</t>
  </si>
  <si>
    <t>SM</t>
  </si>
  <si>
    <t>DE</t>
  </si>
  <si>
    <t>MSE</t>
  </si>
  <si>
    <t>MAPE</t>
  </si>
  <si>
    <t>ARV</t>
  </si>
  <si>
    <t>Theil</t>
  </si>
  <si>
    <t>DEEP</t>
  </si>
  <si>
    <t>Tanh   [60, 60]</t>
  </si>
  <si>
    <t>TEMPO</t>
  </si>
  <si>
    <t>NE</t>
  </si>
  <si>
    <t>N</t>
  </si>
  <si>
    <t>CO</t>
  </si>
  <si>
    <t>Rectifier   [60, 60]</t>
  </si>
  <si>
    <t>S</t>
  </si>
  <si>
    <t>SE</t>
  </si>
  <si>
    <t>Rectifier [100, 100]</t>
  </si>
  <si>
    <t>Tanh [100, 100, 100]</t>
  </si>
  <si>
    <t>Metric</t>
  </si>
  <si>
    <t>Architecture</t>
  </si>
  <si>
    <t>AF</t>
  </si>
  <si>
    <t>60, 60</t>
  </si>
  <si>
    <t>100, 100</t>
  </si>
  <si>
    <t>100, 100, 100</t>
  </si>
  <si>
    <t>Tanh</t>
  </si>
  <si>
    <t>Rectifier</t>
  </si>
  <si>
    <t>Time</t>
  </si>
  <si>
    <t>Mean</t>
  </si>
  <si>
    <t>sd</t>
  </si>
  <si>
    <t>Time series</t>
  </si>
  <si>
    <t>DP</t>
  </si>
  <si>
    <t>Formalism</t>
  </si>
  <si>
    <t>IMN</t>
  </si>
  <si>
    <t>RM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</si>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</sst>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0" xfId="0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164" fontId="1" fillId="0" borderId="3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1" fontId="0" fillId="0" borderId="3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295275</xdr:colOff>
      <xdr:row>0</xdr:row>
      <xdr:rowOff>142875</xdr:rowOff>
    </xdr:from>
    <xdr:to>
      <xdr:col>15</xdr:col>
      <xdr:colOff>286344</xdr:colOff>
      <xdr:row>9</xdr:row>
      <xdr:rowOff>143114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0AB73FB-AFE6-4121-9A22-635A88DEA4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72075" y="142875"/>
          <a:ext cx="4258269" cy="1714739"/>
        </a:xfrm>
        <a:prstGeom prst="rect">
          <a:avLst/>
        </a:prstGeom>
      </xdr:spPr>
    </xdr:pic>
    <xdr:clientData/>
  </xdr:twoCellAnchor>
  <xdr:twoCellAnchor editAs="oneCell">
    <xdr:from>
      <xdr:col>15</xdr:col>
      <xdr:colOff>371475</xdr:colOff>
      <xdr:row>0</xdr:row>
      <xdr:rowOff>133350</xdr:rowOff>
    </xdr:from>
    <xdr:to>
      <xdr:col>25</xdr:col>
      <xdr:colOff>467589</xdr:colOff>
      <xdr:row>14</xdr:row>
      <xdr:rowOff>28933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DD53B58-2AF9-4BD4-8345-2F5281D64B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15475" y="133350"/>
          <a:ext cx="6192114" cy="2562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opLeftCell="A34" zoomScale="160" zoomScaleNormal="160" workbookViewId="0">
      <selection activeCell="H37" sqref="H37:H41"/>
    </sheetView>
  </sheetViews>
  <sheetFormatPr defaultRowHeight="15" x14ac:dyDescent="0.25"/>
  <sheetData>
    <row r="1" spans="1:8" x14ac:dyDescent="0.25">
      <c r="A1" s="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11</v>
      </c>
      <c r="B7" t="s">
        <v>12</v>
      </c>
    </row>
    <row r="8" spans="1:8" x14ac:dyDescent="0.25">
      <c r="A8" t="s">
        <v>13</v>
      </c>
      <c r="B8">
        <v>60.61</v>
      </c>
    </row>
    <row r="10" spans="1:8" x14ac:dyDescent="0.25">
      <c r="A10" s="1" t="s">
        <v>16</v>
      </c>
      <c r="B10" t="s">
        <v>0</v>
      </c>
      <c r="C10" t="s">
        <v>1</v>
      </c>
      <c r="D10" t="s">
        <v>2</v>
      </c>
      <c r="E10" t="s">
        <v>3</v>
      </c>
      <c r="F10" t="s">
        <v>4</v>
      </c>
      <c r="G10" t="s">
        <v>5</v>
      </c>
      <c r="H10" t="s">
        <v>6</v>
      </c>
    </row>
    <row r="11" spans="1:8" x14ac:dyDescent="0.25">
      <c r="A11" t="s">
        <v>7</v>
      </c>
      <c r="B11">
        <v>5.3456444230275497E-3</v>
      </c>
      <c r="C11">
        <v>7.1312046764110499E-3</v>
      </c>
      <c r="D11">
        <v>6.5455117690028401E-3</v>
      </c>
      <c r="E11">
        <v>4.9826929662012904E-3</v>
      </c>
      <c r="F11">
        <v>5.2094120182859102E-3</v>
      </c>
      <c r="G11">
        <v>5.3456444230275497E-3</v>
      </c>
      <c r="H11">
        <v>4.6413621386086901E-3</v>
      </c>
    </row>
    <row r="12" spans="1:8" x14ac:dyDescent="0.25">
      <c r="A12" t="s">
        <v>8</v>
      </c>
      <c r="B12">
        <v>0.11126879751214799</v>
      </c>
      <c r="C12">
        <v>0.135604397908134</v>
      </c>
      <c r="D12">
        <v>0.12573968750108999</v>
      </c>
      <c r="E12">
        <v>0.10177842346553299</v>
      </c>
      <c r="F12">
        <v>0.110089654631104</v>
      </c>
      <c r="G12">
        <v>0.11126879751214799</v>
      </c>
      <c r="H12">
        <v>0.10218755862643</v>
      </c>
    </row>
    <row r="13" spans="1:8" x14ac:dyDescent="0.25">
      <c r="A13" t="s">
        <v>9</v>
      </c>
      <c r="B13">
        <v>0.41571482254410203</v>
      </c>
      <c r="C13">
        <v>0.41645095294144402</v>
      </c>
      <c r="D13">
        <v>0.42641244109924098</v>
      </c>
      <c r="E13">
        <v>0.41166604191432099</v>
      </c>
      <c r="F13">
        <v>0.38396830406342303</v>
      </c>
      <c r="G13">
        <v>0.41571482254410203</v>
      </c>
      <c r="H13">
        <v>0.29587652424583499</v>
      </c>
    </row>
    <row r="14" spans="1:8" x14ac:dyDescent="0.25">
      <c r="A14" t="s">
        <v>10</v>
      </c>
      <c r="B14">
        <v>0.811843594884327</v>
      </c>
      <c r="C14">
        <v>1.09760619415127</v>
      </c>
      <c r="D14">
        <v>0.99676186901744301</v>
      </c>
      <c r="E14">
        <v>0.75848807484806902</v>
      </c>
      <c r="F14">
        <v>0.79369993331459898</v>
      </c>
      <c r="G14">
        <v>0.811843594884327</v>
      </c>
      <c r="H14">
        <v>0.70350844652348099</v>
      </c>
    </row>
    <row r="16" spans="1:8" x14ac:dyDescent="0.25">
      <c r="A16" t="s">
        <v>11</v>
      </c>
      <c r="B16" t="s">
        <v>17</v>
      </c>
    </row>
    <row r="17" spans="1:8" x14ac:dyDescent="0.25">
      <c r="A17" t="s">
        <v>13</v>
      </c>
      <c r="B17">
        <v>64.36</v>
      </c>
    </row>
    <row r="19" spans="1:8" x14ac:dyDescent="0.25">
      <c r="A19" s="1" t="s">
        <v>15</v>
      </c>
      <c r="B19" t="s">
        <v>0</v>
      </c>
      <c r="C19" t="s">
        <v>1</v>
      </c>
      <c r="D19" t="s">
        <v>2</v>
      </c>
      <c r="E19" t="s">
        <v>3</v>
      </c>
      <c r="F19" t="s">
        <v>4</v>
      </c>
      <c r="G19" t="s">
        <v>5</v>
      </c>
      <c r="H19" t="s">
        <v>6</v>
      </c>
    </row>
    <row r="20" spans="1:8" x14ac:dyDescent="0.25">
      <c r="A20" t="s">
        <v>7</v>
      </c>
      <c r="B20">
        <v>1.0842750954333799E-2</v>
      </c>
      <c r="C20">
        <v>1.1370829787062201E-2</v>
      </c>
      <c r="D20">
        <v>1.1411269069106099E-2</v>
      </c>
      <c r="E20">
        <v>9.9099245556324295E-3</v>
      </c>
      <c r="F20">
        <v>9.8768083994999201E-3</v>
      </c>
      <c r="G20">
        <v>1.0842750954333799E-2</v>
      </c>
      <c r="H20">
        <v>9.5501066023945397E-3</v>
      </c>
    </row>
    <row r="21" spans="1:8" x14ac:dyDescent="0.25">
      <c r="A21" t="s">
        <v>8</v>
      </c>
      <c r="B21">
        <v>0.17981940133528601</v>
      </c>
      <c r="C21">
        <v>0.192703242666319</v>
      </c>
      <c r="D21">
        <v>0.18308870120739401</v>
      </c>
      <c r="E21">
        <v>0.176033358788935</v>
      </c>
      <c r="F21">
        <v>0.175374779462416</v>
      </c>
      <c r="G21">
        <v>0.17981940133528601</v>
      </c>
      <c r="H21">
        <v>0.17064016441919</v>
      </c>
    </row>
    <row r="22" spans="1:8" x14ac:dyDescent="0.25">
      <c r="A22" t="s">
        <v>9</v>
      </c>
      <c r="B22">
        <v>0.38617387467259601</v>
      </c>
      <c r="C22">
        <v>0.33025061491076202</v>
      </c>
      <c r="D22">
        <v>0.385038045377392</v>
      </c>
      <c r="E22">
        <v>0.344987356141638</v>
      </c>
      <c r="F22">
        <v>0.33812251362532703</v>
      </c>
      <c r="G22">
        <v>0.38617387467259601</v>
      </c>
      <c r="H22">
        <v>0.32754491801089802</v>
      </c>
    </row>
    <row r="23" spans="1:8" x14ac:dyDescent="0.25">
      <c r="A23" t="s">
        <v>10</v>
      </c>
      <c r="B23">
        <v>0.94747590153558503</v>
      </c>
      <c r="C23">
        <v>0.998999984045844</v>
      </c>
      <c r="D23">
        <v>0.997544615031843</v>
      </c>
      <c r="E23">
        <v>0.86827912351140701</v>
      </c>
      <c r="F23">
        <v>0.86441339570419495</v>
      </c>
      <c r="G23">
        <v>0.94747590153558503</v>
      </c>
      <c r="H23">
        <v>0.83437188239575</v>
      </c>
    </row>
    <row r="25" spans="1:8" x14ac:dyDescent="0.25">
      <c r="A25" t="s">
        <v>11</v>
      </c>
      <c r="B25" t="s">
        <v>12</v>
      </c>
    </row>
    <row r="26" spans="1:8" x14ac:dyDescent="0.25">
      <c r="A26" t="s">
        <v>13</v>
      </c>
      <c r="B26">
        <v>63.62</v>
      </c>
    </row>
    <row r="28" spans="1:8" x14ac:dyDescent="0.25">
      <c r="A28" s="1" t="s">
        <v>18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5</v>
      </c>
      <c r="H28" t="s">
        <v>6</v>
      </c>
    </row>
    <row r="29" spans="1:8" x14ac:dyDescent="0.25">
      <c r="A29" t="s">
        <v>7</v>
      </c>
      <c r="B29">
        <v>7.8081273962780197E-3</v>
      </c>
      <c r="C29">
        <v>1.1183123854065301E-2</v>
      </c>
      <c r="D29">
        <v>1.06164527379865E-2</v>
      </c>
      <c r="E29">
        <v>8.76980310500638E-3</v>
      </c>
      <c r="F29">
        <v>7.7269970839221203E-3</v>
      </c>
      <c r="G29">
        <v>7.8081273962780197E-3</v>
      </c>
      <c r="H29">
        <v>7.6036669021479798E-3</v>
      </c>
    </row>
    <row r="30" spans="1:8" x14ac:dyDescent="0.25">
      <c r="A30" t="s">
        <v>8</v>
      </c>
      <c r="B30">
        <v>0.15367394095789</v>
      </c>
      <c r="C30">
        <v>0.175549737666893</v>
      </c>
      <c r="D30">
        <v>0.17423430811771801</v>
      </c>
      <c r="E30">
        <v>0.15990807401794599</v>
      </c>
      <c r="F30">
        <v>0.14864012034784099</v>
      </c>
      <c r="G30">
        <v>0.15367394095789</v>
      </c>
      <c r="H30">
        <v>0.14149313706064401</v>
      </c>
    </row>
    <row r="31" spans="1:8" x14ac:dyDescent="0.25">
      <c r="A31" t="s">
        <v>9</v>
      </c>
      <c r="B31">
        <v>0.462099711326589</v>
      </c>
      <c r="C31">
        <v>0.51550167458249596</v>
      </c>
      <c r="D31">
        <v>0.45910486435334602</v>
      </c>
      <c r="E31">
        <v>0.75489484472235002</v>
      </c>
      <c r="F31">
        <v>0.46927903043996899</v>
      </c>
      <c r="G31">
        <v>0.462099711326589</v>
      </c>
      <c r="H31">
        <v>0.704872232408842</v>
      </c>
    </row>
    <row r="32" spans="1:8" x14ac:dyDescent="0.25">
      <c r="A32" t="s">
        <v>10</v>
      </c>
      <c r="B32">
        <v>0.72884043174402302</v>
      </c>
      <c r="C32">
        <v>1.04419930496613</v>
      </c>
      <c r="D32">
        <v>0.99137784244618798</v>
      </c>
      <c r="E32">
        <v>0.82438954377586604</v>
      </c>
      <c r="F32">
        <v>0.72300871608223205</v>
      </c>
      <c r="G32">
        <v>0.72884043174402302</v>
      </c>
      <c r="H32">
        <v>0.71445352224749303</v>
      </c>
    </row>
    <row r="34" spans="1:8" x14ac:dyDescent="0.25">
      <c r="A34" t="s">
        <v>11</v>
      </c>
      <c r="B34" t="s">
        <v>20</v>
      </c>
    </row>
    <row r="35" spans="1:8" x14ac:dyDescent="0.25">
      <c r="A35" t="s">
        <v>13</v>
      </c>
      <c r="B35">
        <v>62.48</v>
      </c>
    </row>
    <row r="37" spans="1:8" x14ac:dyDescent="0.25">
      <c r="A37" s="1" t="s">
        <v>19</v>
      </c>
      <c r="B37" t="s">
        <v>0</v>
      </c>
      <c r="C37" t="s">
        <v>1</v>
      </c>
      <c r="D37" t="s">
        <v>2</v>
      </c>
      <c r="E37" t="s">
        <v>3</v>
      </c>
      <c r="F37" t="s">
        <v>4</v>
      </c>
      <c r="G37" t="s">
        <v>5</v>
      </c>
      <c r="H37" t="s">
        <v>6</v>
      </c>
    </row>
    <row r="38" spans="1:8" x14ac:dyDescent="0.25">
      <c r="A38" t="s">
        <v>7</v>
      </c>
      <c r="B38">
        <v>1.71890334067566E-2</v>
      </c>
      <c r="C38">
        <v>1.71952558930932E-2</v>
      </c>
      <c r="D38">
        <v>1.6598222919883301E-2</v>
      </c>
      <c r="E38">
        <v>1.6826680007308199E-2</v>
      </c>
      <c r="F38">
        <v>1.60225151597146E-2</v>
      </c>
      <c r="G38">
        <v>1.71890334067566E-2</v>
      </c>
      <c r="H38">
        <v>1.6588512354166501E-2</v>
      </c>
    </row>
    <row r="39" spans="1:8" x14ac:dyDescent="0.25">
      <c r="A39" t="s">
        <v>8</v>
      </c>
      <c r="B39">
        <v>0.30490033493722701</v>
      </c>
      <c r="C39">
        <v>0.30501983819878498</v>
      </c>
      <c r="D39">
        <v>0.29804364798430799</v>
      </c>
      <c r="E39">
        <v>0.31717312643016699</v>
      </c>
      <c r="F39">
        <v>0.29735011659795102</v>
      </c>
      <c r="G39">
        <v>0.30490033493722701</v>
      </c>
      <c r="H39">
        <v>0.31366594471800302</v>
      </c>
    </row>
    <row r="40" spans="1:8" x14ac:dyDescent="0.25">
      <c r="A40" t="s">
        <v>9</v>
      </c>
      <c r="B40">
        <v>0.81455985630985395</v>
      </c>
      <c r="C40">
        <v>0.81552405159798302</v>
      </c>
      <c r="D40">
        <v>0.72923803515511698</v>
      </c>
      <c r="E40">
        <v>0.94615149512117602</v>
      </c>
      <c r="F40">
        <v>0.81112891914324703</v>
      </c>
      <c r="G40">
        <v>0.81455985630985395</v>
      </c>
      <c r="H40">
        <v>0.92517563264429803</v>
      </c>
    </row>
    <row r="41" spans="1:8" x14ac:dyDescent="0.25">
      <c r="A41" t="s">
        <v>10</v>
      </c>
      <c r="B41">
        <v>1.06148807695237</v>
      </c>
      <c r="C41">
        <v>1.0619007680096799</v>
      </c>
      <c r="D41">
        <v>1.0275248010479801</v>
      </c>
      <c r="E41">
        <v>1.04635347509868</v>
      </c>
      <c r="F41">
        <v>0.99199468542858205</v>
      </c>
      <c r="G41">
        <v>1.06148807695237</v>
      </c>
      <c r="H41">
        <v>1.03191851371661</v>
      </c>
    </row>
    <row r="43" spans="1:8" x14ac:dyDescent="0.25">
      <c r="A43" t="s">
        <v>11</v>
      </c>
      <c r="B43" t="s">
        <v>21</v>
      </c>
    </row>
    <row r="44" spans="1:8" x14ac:dyDescent="0.25">
      <c r="A44" t="s">
        <v>13</v>
      </c>
      <c r="B44">
        <v>61.52</v>
      </c>
    </row>
  </sheetData>
  <conditionalFormatting sqref="B2:H2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H3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H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H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H1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H1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3:H1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4:H1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0:H20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1:H2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H22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3:H23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9:H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0:H3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1:H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H3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8:H3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9:H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H4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1:H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036B5-03E5-48F2-B574-6467EBC716F6}">
  <dimension ref="A1:AD51"/>
  <sheetViews>
    <sheetView tabSelected="1" topLeftCell="A19" zoomScale="130" zoomScaleNormal="130" workbookViewId="0">
      <selection activeCell="G31" sqref="G31"/>
    </sheetView>
  </sheetViews>
  <sheetFormatPr defaultRowHeight="15" x14ac:dyDescent="0.25"/>
  <cols>
    <col min="1" max="1" width="11.140625" bestFit="1" customWidth="1"/>
    <col min="2" max="2" width="12" bestFit="1" customWidth="1"/>
    <col min="3" max="9" width="12.5703125" bestFit="1" customWidth="1"/>
    <col min="11" max="11" width="11.140625" bestFit="1" customWidth="1"/>
    <col min="12" max="12" width="10.28515625" bestFit="1" customWidth="1"/>
    <col min="22" max="22" width="11.140625" bestFit="1" customWidth="1"/>
  </cols>
  <sheetData>
    <row r="1" spans="1:30" x14ac:dyDescent="0.25">
      <c r="A1" s="4" t="s">
        <v>33</v>
      </c>
      <c r="B1" s="4" t="s">
        <v>22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K1" s="4" t="s">
        <v>33</v>
      </c>
      <c r="L1" s="4" t="s">
        <v>22</v>
      </c>
      <c r="M1" s="4" t="s">
        <v>0</v>
      </c>
      <c r="N1" s="4" t="s">
        <v>1</v>
      </c>
      <c r="O1" s="4" t="s">
        <v>2</v>
      </c>
      <c r="P1" s="4" t="s">
        <v>3</v>
      </c>
      <c r="Q1" s="4" t="s">
        <v>4</v>
      </c>
      <c r="R1" s="4" t="s">
        <v>5</v>
      </c>
      <c r="S1" s="4" t="s">
        <v>6</v>
      </c>
      <c r="V1" s="4" t="s">
        <v>33</v>
      </c>
      <c r="W1" s="4" t="s">
        <v>22</v>
      </c>
      <c r="X1" s="4" t="s">
        <v>0</v>
      </c>
      <c r="Y1" s="4" t="s">
        <v>1</v>
      </c>
      <c r="Z1" s="4" t="s">
        <v>2</v>
      </c>
      <c r="AA1" s="4" t="s">
        <v>3</v>
      </c>
      <c r="AB1" s="4" t="s">
        <v>4</v>
      </c>
      <c r="AC1" s="4" t="s">
        <v>5</v>
      </c>
      <c r="AD1" s="4" t="s">
        <v>6</v>
      </c>
    </row>
    <row r="2" spans="1:30" x14ac:dyDescent="0.25">
      <c r="A2" s="35" t="s">
        <v>14</v>
      </c>
      <c r="B2" s="9" t="s">
        <v>7</v>
      </c>
      <c r="C2" s="10">
        <v>1.51965411701795E-2</v>
      </c>
      <c r="D2" s="10">
        <v>1.5760732316457599E-2</v>
      </c>
      <c r="E2" s="10">
        <v>1.54985435512623E-2</v>
      </c>
      <c r="F2" s="10">
        <v>1.40244774949834E-2</v>
      </c>
      <c r="G2" s="10">
        <v>1.4216289398797601E-2</v>
      </c>
      <c r="H2" s="10">
        <v>1.51965411701795E-2</v>
      </c>
      <c r="I2" s="17">
        <v>1.38820286495308E-2</v>
      </c>
      <c r="K2" s="35" t="s">
        <v>14</v>
      </c>
      <c r="L2" s="9" t="s">
        <v>7</v>
      </c>
      <c r="M2" s="10">
        <f>(C2-MIN($C2:$I2))/(MAX($C2:$I2)-MIN($C2:$I2))</f>
        <v>0.69969125189338222</v>
      </c>
      <c r="N2" s="10">
        <f t="shared" ref="N2:R2" si="0">(D2-MIN($C2:$I2))/(MAX($C2:$I2)-MIN($C2:$I2))</f>
        <v>1</v>
      </c>
      <c r="O2" s="10">
        <f t="shared" si="0"/>
        <v>0.86044165995364752</v>
      </c>
      <c r="P2" s="10">
        <f t="shared" si="0"/>
        <v>7.5822945342742268E-2</v>
      </c>
      <c r="Q2" s="10">
        <f t="shared" si="0"/>
        <v>0.17792095430014657</v>
      </c>
      <c r="R2" s="10">
        <f t="shared" si="0"/>
        <v>0.69969125189338222</v>
      </c>
      <c r="S2" s="10">
        <f>(I2-MIN($C2:$I2))/(MAX($C2:$I2)-MIN($C2:$I2))</f>
        <v>0</v>
      </c>
      <c r="V2" s="35" t="s">
        <v>14</v>
      </c>
      <c r="W2" s="9" t="s">
        <v>7</v>
      </c>
      <c r="X2" s="28">
        <f>_xlfn.RANK.EQ(C2,$C2:$I2,1)</f>
        <v>4</v>
      </c>
      <c r="Y2" s="28">
        <f t="shared" ref="Y2:AD2" si="1">_xlfn.RANK.EQ(D2,$C2:$I2,1)</f>
        <v>7</v>
      </c>
      <c r="Z2" s="28">
        <f t="shared" si="1"/>
        <v>6</v>
      </c>
      <c r="AA2" s="28">
        <f t="shared" si="1"/>
        <v>2</v>
      </c>
      <c r="AB2" s="28">
        <f t="shared" si="1"/>
        <v>3</v>
      </c>
      <c r="AC2" s="28">
        <f t="shared" si="1"/>
        <v>4</v>
      </c>
      <c r="AD2" s="28">
        <f t="shared" si="1"/>
        <v>1</v>
      </c>
    </row>
    <row r="3" spans="1:30" x14ac:dyDescent="0.25">
      <c r="A3" s="36"/>
      <c r="B3" s="5" t="s">
        <v>8</v>
      </c>
      <c r="C3" s="6">
        <v>0.211147325805595</v>
      </c>
      <c r="D3" s="6">
        <v>0.21741482546105201</v>
      </c>
      <c r="E3" s="6">
        <v>0.21561369586903401</v>
      </c>
      <c r="F3" s="18">
        <v>0.20682050164565499</v>
      </c>
      <c r="G3" s="6">
        <v>0.20690095906136899</v>
      </c>
      <c r="H3" s="6">
        <v>0.211147325805595</v>
      </c>
      <c r="I3" s="6">
        <v>0.209216708144666</v>
      </c>
      <c r="K3" s="36"/>
      <c r="L3" s="5" t="s">
        <v>8</v>
      </c>
      <c r="M3" s="6">
        <f t="shared" ref="M3:M21" si="2">(C3-MIN($C3:$I3))/(MAX($C3:$I3)-MIN($C3:$I3))</f>
        <v>0.40840965741029384</v>
      </c>
      <c r="N3" s="6">
        <f t="shared" ref="N3:N21" si="3">(D3-MIN($C3:$I3))/(MAX($C3:$I3)-MIN($C3:$I3))</f>
        <v>1</v>
      </c>
      <c r="O3" s="6">
        <f t="shared" ref="O3:O21" si="4">(E3-MIN($C3:$I3))/(MAX($C3:$I3)-MIN($C3:$I3))</f>
        <v>0.82999107603258526</v>
      </c>
      <c r="P3" s="6">
        <f t="shared" ref="P3:P21" si="5">(F3-MIN($C3:$I3))/(MAX($C3:$I3)-MIN($C3:$I3))</f>
        <v>0</v>
      </c>
      <c r="Q3" s="6">
        <f t="shared" ref="Q3:Q21" si="6">(G3-MIN($C3:$I3))/(MAX($C3:$I3)-MIN($C3:$I3))</f>
        <v>7.5943889497757351E-3</v>
      </c>
      <c r="R3" s="6">
        <f t="shared" ref="R3:R21" si="7">(H3-MIN($C3:$I3))/(MAX($C3:$I3)-MIN($C3:$I3))</f>
        <v>0.40840965741029384</v>
      </c>
      <c r="S3" s="6">
        <f t="shared" ref="S3" si="8">(I3-MIN($C3:$I3))/(MAX($C3:$I3)-MIN($C3:$I3))</f>
        <v>0.2261783329228185</v>
      </c>
      <c r="V3" s="36"/>
      <c r="W3" s="5" t="s">
        <v>8</v>
      </c>
      <c r="X3" s="29">
        <f t="shared" ref="X3:X21" si="9">_xlfn.RANK.EQ(C3,$C3:$I3,1)</f>
        <v>4</v>
      </c>
      <c r="Y3" s="29">
        <f t="shared" ref="Y3:Y21" si="10">_xlfn.RANK.EQ(D3,$C3:$I3,1)</f>
        <v>7</v>
      </c>
      <c r="Z3" s="29">
        <f t="shared" ref="Z3:Z21" si="11">_xlfn.RANK.EQ(E3,$C3:$I3,1)</f>
        <v>6</v>
      </c>
      <c r="AA3" s="29">
        <f t="shared" ref="AA3:AA21" si="12">_xlfn.RANK.EQ(F3,$C3:$I3,1)</f>
        <v>1</v>
      </c>
      <c r="AB3" s="29">
        <f t="shared" ref="AB3:AB21" si="13">_xlfn.RANK.EQ(G3,$C3:$I3,1)</f>
        <v>2</v>
      </c>
      <c r="AC3" s="29">
        <f t="shared" ref="AC3:AC21" si="14">_xlfn.RANK.EQ(H3,$C3:$I3,1)</f>
        <v>4</v>
      </c>
      <c r="AD3" s="29">
        <f t="shared" ref="AD3:AD21" si="15">_xlfn.RANK.EQ(I3,$C3:$I3,1)</f>
        <v>3</v>
      </c>
    </row>
    <row r="4" spans="1:30" x14ac:dyDescent="0.25">
      <c r="A4" s="36"/>
      <c r="B4" s="5" t="s">
        <v>9</v>
      </c>
      <c r="C4" s="6">
        <v>1.4091013924442799</v>
      </c>
      <c r="D4" s="6">
        <v>1.1911340665321</v>
      </c>
      <c r="E4" s="18">
        <v>1.1555601838527101</v>
      </c>
      <c r="F4" s="6">
        <v>1.1640927271342001</v>
      </c>
      <c r="G4" s="6">
        <v>1.2399503073229801</v>
      </c>
      <c r="H4" s="6">
        <v>1.4091013924442799</v>
      </c>
      <c r="I4" s="6">
        <v>1.2034825481584199</v>
      </c>
      <c r="K4" s="36"/>
      <c r="L4" s="5" t="s">
        <v>9</v>
      </c>
      <c r="M4" s="6">
        <f t="shared" si="2"/>
        <v>1</v>
      </c>
      <c r="N4" s="6">
        <f t="shared" si="3"/>
        <v>0.14030808986438154</v>
      </c>
      <c r="O4" s="6">
        <f t="shared" si="4"/>
        <v>0</v>
      </c>
      <c r="P4" s="6">
        <f t="shared" si="5"/>
        <v>3.3653477195634489E-2</v>
      </c>
      <c r="Q4" s="6">
        <f t="shared" si="6"/>
        <v>0.33284578841861656</v>
      </c>
      <c r="R4" s="6">
        <f t="shared" si="7"/>
        <v>1</v>
      </c>
      <c r="S4" s="6">
        <f>(I4-MIN($C4:$I4))/(MAX($C4:$I4)-MIN($C4:$I4))</f>
        <v>0.18901213168431369</v>
      </c>
      <c r="V4" s="36"/>
      <c r="W4" s="5" t="s">
        <v>9</v>
      </c>
      <c r="X4" s="29">
        <f t="shared" si="9"/>
        <v>6</v>
      </c>
      <c r="Y4" s="29">
        <f t="shared" si="10"/>
        <v>3</v>
      </c>
      <c r="Z4" s="29">
        <f t="shared" si="11"/>
        <v>1</v>
      </c>
      <c r="AA4" s="29">
        <f t="shared" si="12"/>
        <v>2</v>
      </c>
      <c r="AB4" s="29">
        <f t="shared" si="13"/>
        <v>5</v>
      </c>
      <c r="AC4" s="29">
        <f t="shared" si="14"/>
        <v>6</v>
      </c>
      <c r="AD4" s="29">
        <f t="shared" si="15"/>
        <v>4</v>
      </c>
    </row>
    <row r="5" spans="1:30" x14ac:dyDescent="0.25">
      <c r="A5" s="37"/>
      <c r="B5" s="7" t="s">
        <v>10</v>
      </c>
      <c r="C5" s="8">
        <v>0.86985239487362098</v>
      </c>
      <c r="D5" s="8">
        <v>0.90134458962011099</v>
      </c>
      <c r="E5" s="8">
        <v>0.88556123146694299</v>
      </c>
      <c r="F5" s="8">
        <v>0.80388099671295898</v>
      </c>
      <c r="G5" s="8">
        <v>0.81289530943690202</v>
      </c>
      <c r="H5" s="8">
        <v>0.86985239487362098</v>
      </c>
      <c r="I5" s="19">
        <v>0.79435248976880601</v>
      </c>
      <c r="K5" s="37"/>
      <c r="L5" s="7" t="s">
        <v>10</v>
      </c>
      <c r="M5" s="8">
        <f t="shared" si="2"/>
        <v>0.70565869077943977</v>
      </c>
      <c r="N5" s="8">
        <f t="shared" si="3"/>
        <v>1</v>
      </c>
      <c r="O5" s="8">
        <f t="shared" si="4"/>
        <v>0.85248108808871559</v>
      </c>
      <c r="P5" s="8">
        <f t="shared" si="5"/>
        <v>8.9058042204942775E-2</v>
      </c>
      <c r="Q5" s="8">
        <f t="shared" si="6"/>
        <v>0.17331017611455773</v>
      </c>
      <c r="R5" s="8">
        <f t="shared" si="7"/>
        <v>0.70565869077943977</v>
      </c>
      <c r="S5" s="8">
        <f t="shared" ref="S5:S21" si="16">(I5-MIN($C5:$I5))/(MAX($C5:$I5)-MIN($C5:$I5))</f>
        <v>0</v>
      </c>
      <c r="V5" s="37"/>
      <c r="W5" s="7" t="s">
        <v>10</v>
      </c>
      <c r="X5" s="30">
        <f t="shared" si="9"/>
        <v>4</v>
      </c>
      <c r="Y5" s="30">
        <f t="shared" si="10"/>
        <v>7</v>
      </c>
      <c r="Z5" s="30">
        <f t="shared" si="11"/>
        <v>6</v>
      </c>
      <c r="AA5" s="30">
        <f t="shared" si="12"/>
        <v>2</v>
      </c>
      <c r="AB5" s="30">
        <f t="shared" si="13"/>
        <v>3</v>
      </c>
      <c r="AC5" s="30">
        <f t="shared" si="14"/>
        <v>4</v>
      </c>
      <c r="AD5" s="30">
        <f t="shared" si="15"/>
        <v>1</v>
      </c>
    </row>
    <row r="6" spans="1:30" x14ac:dyDescent="0.25">
      <c r="A6" s="35" t="s">
        <v>16</v>
      </c>
      <c r="B6" s="9" t="s">
        <v>7</v>
      </c>
      <c r="C6" s="10">
        <v>5.3456444230275497E-3</v>
      </c>
      <c r="D6" s="10">
        <v>7.1312046764110499E-3</v>
      </c>
      <c r="E6" s="10">
        <v>6.5455117690028401E-3</v>
      </c>
      <c r="F6" s="10">
        <v>4.9826929662012904E-3</v>
      </c>
      <c r="G6" s="10">
        <v>5.2094120182859102E-3</v>
      </c>
      <c r="H6" s="10">
        <v>5.3456444230275497E-3</v>
      </c>
      <c r="I6" s="17">
        <v>4.6413621386086901E-3</v>
      </c>
      <c r="K6" s="36" t="s">
        <v>16</v>
      </c>
      <c r="L6" s="5" t="s">
        <v>7</v>
      </c>
      <c r="M6" s="6">
        <f t="shared" si="2"/>
        <v>0.28286217852173451</v>
      </c>
      <c r="N6" s="6">
        <f t="shared" si="3"/>
        <v>1</v>
      </c>
      <c r="O6" s="6">
        <f t="shared" si="4"/>
        <v>0.76476708927739379</v>
      </c>
      <c r="P6" s="6">
        <f t="shared" si="5"/>
        <v>0.13708932288299375</v>
      </c>
      <c r="Q6" s="6">
        <f t="shared" si="6"/>
        <v>0.22814690931363271</v>
      </c>
      <c r="R6" s="6">
        <f t="shared" si="7"/>
        <v>0.28286217852173451</v>
      </c>
      <c r="S6" s="6">
        <f t="shared" si="16"/>
        <v>0</v>
      </c>
      <c r="V6" s="36" t="s">
        <v>16</v>
      </c>
      <c r="W6" s="5" t="s">
        <v>7</v>
      </c>
      <c r="X6" s="28">
        <f t="shared" si="9"/>
        <v>4</v>
      </c>
      <c r="Y6" s="28">
        <f t="shared" si="10"/>
        <v>7</v>
      </c>
      <c r="Z6" s="28">
        <f t="shared" si="11"/>
        <v>6</v>
      </c>
      <c r="AA6" s="28">
        <f t="shared" si="12"/>
        <v>2</v>
      </c>
      <c r="AB6" s="28">
        <f t="shared" si="13"/>
        <v>3</v>
      </c>
      <c r="AC6" s="28">
        <f t="shared" si="14"/>
        <v>4</v>
      </c>
      <c r="AD6" s="28">
        <f t="shared" si="15"/>
        <v>1</v>
      </c>
    </row>
    <row r="7" spans="1:30" x14ac:dyDescent="0.25">
      <c r="A7" s="36"/>
      <c r="B7" s="5" t="s">
        <v>8</v>
      </c>
      <c r="C7" s="6">
        <v>0.11126879751214799</v>
      </c>
      <c r="D7" s="6">
        <v>0.135604397908134</v>
      </c>
      <c r="E7" s="6">
        <v>0.12573968750108999</v>
      </c>
      <c r="F7" s="18">
        <v>0.10177842346553299</v>
      </c>
      <c r="G7" s="6">
        <v>0.110089654631104</v>
      </c>
      <c r="H7" s="6">
        <v>0.11126879751214799</v>
      </c>
      <c r="I7" s="6">
        <v>0.10218755862643</v>
      </c>
      <c r="K7" s="36"/>
      <c r="L7" s="5" t="s">
        <v>8</v>
      </c>
      <c r="M7" s="6">
        <f t="shared" si="2"/>
        <v>0.28056469038960369</v>
      </c>
      <c r="N7" s="6">
        <f t="shared" si="3"/>
        <v>1</v>
      </c>
      <c r="O7" s="6">
        <f t="shared" si="4"/>
        <v>0.70836877371313134</v>
      </c>
      <c r="P7" s="6">
        <f t="shared" si="5"/>
        <v>0</v>
      </c>
      <c r="Q7" s="6">
        <f t="shared" si="6"/>
        <v>0.24570559466584643</v>
      </c>
      <c r="R7" s="6">
        <f t="shared" si="7"/>
        <v>0.28056469038960369</v>
      </c>
      <c r="S7" s="6">
        <f t="shared" si="16"/>
        <v>1.2095295631209878E-2</v>
      </c>
      <c r="V7" s="36"/>
      <c r="W7" s="5" t="s">
        <v>8</v>
      </c>
      <c r="X7" s="29">
        <f t="shared" si="9"/>
        <v>4</v>
      </c>
      <c r="Y7" s="29">
        <f t="shared" si="10"/>
        <v>7</v>
      </c>
      <c r="Z7" s="29">
        <f t="shared" si="11"/>
        <v>6</v>
      </c>
      <c r="AA7" s="29">
        <f t="shared" si="12"/>
        <v>1</v>
      </c>
      <c r="AB7" s="29">
        <f t="shared" si="13"/>
        <v>3</v>
      </c>
      <c r="AC7" s="29">
        <f t="shared" si="14"/>
        <v>4</v>
      </c>
      <c r="AD7" s="29">
        <f t="shared" si="15"/>
        <v>2</v>
      </c>
    </row>
    <row r="8" spans="1:30" x14ac:dyDescent="0.25">
      <c r="A8" s="36"/>
      <c r="B8" s="5" t="s">
        <v>9</v>
      </c>
      <c r="C8" s="6">
        <v>0.41571482254410203</v>
      </c>
      <c r="D8" s="6">
        <v>0.41645095294144402</v>
      </c>
      <c r="E8" s="6">
        <v>0.42641244109924098</v>
      </c>
      <c r="F8" s="6">
        <v>0.41166604191432099</v>
      </c>
      <c r="G8" s="6">
        <v>0.38396830406342303</v>
      </c>
      <c r="H8" s="6">
        <v>0.41571482254410203</v>
      </c>
      <c r="I8" s="18">
        <v>0.29587652424583499</v>
      </c>
      <c r="K8" s="36"/>
      <c r="L8" s="5" t="s">
        <v>9</v>
      </c>
      <c r="M8" s="6">
        <f t="shared" si="2"/>
        <v>0.91804846655995409</v>
      </c>
      <c r="N8" s="6">
        <f t="shared" si="3"/>
        <v>0.92368776044233192</v>
      </c>
      <c r="O8" s="6">
        <f t="shared" si="4"/>
        <v>1</v>
      </c>
      <c r="P8" s="6">
        <f t="shared" si="5"/>
        <v>0.88703186417665847</v>
      </c>
      <c r="Q8" s="6">
        <f t="shared" si="6"/>
        <v>0.67484706080179124</v>
      </c>
      <c r="R8" s="6">
        <f t="shared" si="7"/>
        <v>0.91804846655995409</v>
      </c>
      <c r="S8" s="6">
        <f t="shared" si="16"/>
        <v>0</v>
      </c>
      <c r="V8" s="36"/>
      <c r="W8" s="5" t="s">
        <v>9</v>
      </c>
      <c r="X8" s="29">
        <f t="shared" si="9"/>
        <v>4</v>
      </c>
      <c r="Y8" s="29">
        <f t="shared" si="10"/>
        <v>6</v>
      </c>
      <c r="Z8" s="29">
        <f t="shared" si="11"/>
        <v>7</v>
      </c>
      <c r="AA8" s="29">
        <f t="shared" si="12"/>
        <v>3</v>
      </c>
      <c r="AB8" s="29">
        <f t="shared" si="13"/>
        <v>2</v>
      </c>
      <c r="AC8" s="29">
        <f t="shared" si="14"/>
        <v>4</v>
      </c>
      <c r="AD8" s="29">
        <f t="shared" si="15"/>
        <v>1</v>
      </c>
    </row>
    <row r="9" spans="1:30" x14ac:dyDescent="0.25">
      <c r="A9" s="37"/>
      <c r="B9" s="7" t="s">
        <v>10</v>
      </c>
      <c r="C9" s="8">
        <v>0.811843594884327</v>
      </c>
      <c r="D9" s="8">
        <v>1.09760619415127</v>
      </c>
      <c r="E9" s="8">
        <v>0.99676186901744301</v>
      </c>
      <c r="F9" s="8">
        <v>0.75848807484806902</v>
      </c>
      <c r="G9" s="8">
        <v>0.79369993331459898</v>
      </c>
      <c r="H9" s="8">
        <v>0.811843594884327</v>
      </c>
      <c r="I9" s="19">
        <v>0.70350844652348099</v>
      </c>
      <c r="K9" s="37"/>
      <c r="L9" s="7" t="s">
        <v>10</v>
      </c>
      <c r="M9" s="8">
        <f t="shared" si="2"/>
        <v>0.27489410688833626</v>
      </c>
      <c r="N9" s="8">
        <f t="shared" si="3"/>
        <v>1</v>
      </c>
      <c r="O9" s="8">
        <f t="shared" si="4"/>
        <v>0.7441134192193587</v>
      </c>
      <c r="P9" s="8">
        <f t="shared" si="5"/>
        <v>0.13950759337126251</v>
      </c>
      <c r="Q9" s="8">
        <f t="shared" si="6"/>
        <v>0.22885562613339411</v>
      </c>
      <c r="R9" s="8">
        <f t="shared" si="7"/>
        <v>0.27489410688833626</v>
      </c>
      <c r="S9" s="8">
        <f t="shared" si="16"/>
        <v>0</v>
      </c>
      <c r="V9" s="37"/>
      <c r="W9" s="7" t="s">
        <v>10</v>
      </c>
      <c r="X9" s="30">
        <f t="shared" si="9"/>
        <v>4</v>
      </c>
      <c r="Y9" s="30">
        <f t="shared" si="10"/>
        <v>7</v>
      </c>
      <c r="Z9" s="30">
        <f t="shared" si="11"/>
        <v>6</v>
      </c>
      <c r="AA9" s="30">
        <f t="shared" si="12"/>
        <v>2</v>
      </c>
      <c r="AB9" s="30">
        <f t="shared" si="13"/>
        <v>3</v>
      </c>
      <c r="AC9" s="30">
        <f t="shared" si="14"/>
        <v>4</v>
      </c>
      <c r="AD9" s="30">
        <f t="shared" si="15"/>
        <v>1</v>
      </c>
    </row>
    <row r="10" spans="1:30" x14ac:dyDescent="0.25">
      <c r="A10" s="35" t="s">
        <v>15</v>
      </c>
      <c r="B10" s="9" t="s">
        <v>7</v>
      </c>
      <c r="C10" s="10">
        <v>1.0842750954333799E-2</v>
      </c>
      <c r="D10" s="10">
        <v>1.1370829787062201E-2</v>
      </c>
      <c r="E10" s="10">
        <v>1.1411269069106099E-2</v>
      </c>
      <c r="F10" s="10">
        <v>9.9099245556324295E-3</v>
      </c>
      <c r="G10" s="10">
        <v>9.8768083994999201E-3</v>
      </c>
      <c r="H10" s="10">
        <v>1.0842750954333799E-2</v>
      </c>
      <c r="I10" s="17">
        <v>9.5501066023945397E-3</v>
      </c>
      <c r="K10" s="35" t="s">
        <v>15</v>
      </c>
      <c r="L10" s="9" t="s">
        <v>7</v>
      </c>
      <c r="M10" s="6">
        <f t="shared" si="2"/>
        <v>0.69453600911219748</v>
      </c>
      <c r="N10" s="6">
        <f t="shared" si="3"/>
        <v>0.97827203010635089</v>
      </c>
      <c r="O10" s="6">
        <f t="shared" si="4"/>
        <v>1</v>
      </c>
      <c r="P10" s="6">
        <f t="shared" si="5"/>
        <v>0.19332968490044986</v>
      </c>
      <c r="Q10" s="6">
        <f t="shared" si="6"/>
        <v>0.17553642035486641</v>
      </c>
      <c r="R10" s="6">
        <f t="shared" si="7"/>
        <v>0.69453600911219748</v>
      </c>
      <c r="S10" s="6">
        <f t="shared" si="16"/>
        <v>0</v>
      </c>
      <c r="V10" s="35" t="s">
        <v>15</v>
      </c>
      <c r="W10" s="9" t="s">
        <v>7</v>
      </c>
      <c r="X10" s="29">
        <f t="shared" si="9"/>
        <v>4</v>
      </c>
      <c r="Y10" s="29">
        <f t="shared" si="10"/>
        <v>6</v>
      </c>
      <c r="Z10" s="29">
        <f t="shared" si="11"/>
        <v>7</v>
      </c>
      <c r="AA10" s="29">
        <f t="shared" si="12"/>
        <v>3</v>
      </c>
      <c r="AB10" s="29">
        <f t="shared" si="13"/>
        <v>2</v>
      </c>
      <c r="AC10" s="29">
        <f t="shared" si="14"/>
        <v>4</v>
      </c>
      <c r="AD10" s="29">
        <f t="shared" si="15"/>
        <v>1</v>
      </c>
    </row>
    <row r="11" spans="1:30" x14ac:dyDescent="0.25">
      <c r="A11" s="36"/>
      <c r="B11" s="5" t="s">
        <v>8</v>
      </c>
      <c r="C11" s="6">
        <v>0.17981940133528601</v>
      </c>
      <c r="D11" s="6">
        <v>0.192703242666319</v>
      </c>
      <c r="E11" s="6">
        <v>0.18308870120739401</v>
      </c>
      <c r="F11" s="6">
        <v>0.176033358788935</v>
      </c>
      <c r="G11" s="6">
        <v>0.175374779462416</v>
      </c>
      <c r="H11" s="6">
        <v>0.17981940133528601</v>
      </c>
      <c r="I11" s="18">
        <v>0.17064016441919</v>
      </c>
      <c r="K11" s="36"/>
      <c r="L11" s="5" t="s">
        <v>8</v>
      </c>
      <c r="M11" s="6">
        <f t="shared" si="2"/>
        <v>0.41604515984937318</v>
      </c>
      <c r="N11" s="6">
        <f t="shared" si="3"/>
        <v>1</v>
      </c>
      <c r="O11" s="6">
        <f t="shared" si="4"/>
        <v>0.56422483974211091</v>
      </c>
      <c r="P11" s="6">
        <f t="shared" si="5"/>
        <v>0.24444432954167683</v>
      </c>
      <c r="Q11" s="6">
        <f t="shared" si="6"/>
        <v>0.21459449085904886</v>
      </c>
      <c r="R11" s="6">
        <f t="shared" si="7"/>
        <v>0.41604515984937318</v>
      </c>
      <c r="S11" s="6">
        <f t="shared" si="16"/>
        <v>0</v>
      </c>
      <c r="V11" s="36"/>
      <c r="W11" s="5" t="s">
        <v>8</v>
      </c>
      <c r="X11" s="29">
        <f t="shared" si="9"/>
        <v>4</v>
      </c>
      <c r="Y11" s="29">
        <f t="shared" si="10"/>
        <v>7</v>
      </c>
      <c r="Z11" s="29">
        <f t="shared" si="11"/>
        <v>6</v>
      </c>
      <c r="AA11" s="29">
        <f t="shared" si="12"/>
        <v>3</v>
      </c>
      <c r="AB11" s="29">
        <f t="shared" si="13"/>
        <v>2</v>
      </c>
      <c r="AC11" s="29">
        <f t="shared" si="14"/>
        <v>4</v>
      </c>
      <c r="AD11" s="29">
        <f t="shared" si="15"/>
        <v>1</v>
      </c>
    </row>
    <row r="12" spans="1:30" x14ac:dyDescent="0.25">
      <c r="A12" s="36"/>
      <c r="B12" s="5" t="s">
        <v>9</v>
      </c>
      <c r="C12" s="6">
        <v>0.38617387467259601</v>
      </c>
      <c r="D12" s="6">
        <v>0.33025061491076202</v>
      </c>
      <c r="E12" s="6">
        <v>0.385038045377392</v>
      </c>
      <c r="F12" s="6">
        <v>0.344987356141638</v>
      </c>
      <c r="G12" s="6">
        <v>0.33812251362532703</v>
      </c>
      <c r="H12" s="6">
        <v>0.38617387467259601</v>
      </c>
      <c r="I12" s="18">
        <v>0.32754491801089802</v>
      </c>
      <c r="K12" s="36"/>
      <c r="L12" s="5" t="s">
        <v>9</v>
      </c>
      <c r="M12" s="6">
        <f t="shared" si="2"/>
        <v>1</v>
      </c>
      <c r="N12" s="6">
        <f t="shared" si="3"/>
        <v>4.6149497687234385E-2</v>
      </c>
      <c r="O12" s="6">
        <f t="shared" si="4"/>
        <v>0.98062682060405759</v>
      </c>
      <c r="P12" s="6">
        <f t="shared" si="5"/>
        <v>0.29750551815865828</v>
      </c>
      <c r="Q12" s="6">
        <f t="shared" si="6"/>
        <v>0.18041589372746411</v>
      </c>
      <c r="R12" s="6">
        <f t="shared" si="7"/>
        <v>1</v>
      </c>
      <c r="S12" s="6">
        <f t="shared" si="16"/>
        <v>0</v>
      </c>
      <c r="V12" s="36"/>
      <c r="W12" s="5" t="s">
        <v>9</v>
      </c>
      <c r="X12" s="29">
        <f t="shared" si="9"/>
        <v>6</v>
      </c>
      <c r="Y12" s="29">
        <f t="shared" si="10"/>
        <v>2</v>
      </c>
      <c r="Z12" s="29">
        <f t="shared" si="11"/>
        <v>5</v>
      </c>
      <c r="AA12" s="29">
        <f t="shared" si="12"/>
        <v>4</v>
      </c>
      <c r="AB12" s="29">
        <f t="shared" si="13"/>
        <v>3</v>
      </c>
      <c r="AC12" s="29">
        <f t="shared" si="14"/>
        <v>6</v>
      </c>
      <c r="AD12" s="29">
        <f t="shared" si="15"/>
        <v>1</v>
      </c>
    </row>
    <row r="13" spans="1:30" x14ac:dyDescent="0.25">
      <c r="A13" s="37"/>
      <c r="B13" s="7" t="s">
        <v>10</v>
      </c>
      <c r="C13" s="8">
        <v>0.94747590153558503</v>
      </c>
      <c r="D13" s="8">
        <v>0.998999984045844</v>
      </c>
      <c r="E13" s="8">
        <v>0.997544615031843</v>
      </c>
      <c r="F13" s="8">
        <v>0.86827912351140701</v>
      </c>
      <c r="G13" s="8">
        <v>0.86441339570419495</v>
      </c>
      <c r="H13" s="8">
        <v>0.94747590153558503</v>
      </c>
      <c r="I13" s="19">
        <v>0.83437188239575</v>
      </c>
      <c r="K13" s="37"/>
      <c r="L13" s="7" t="s">
        <v>10</v>
      </c>
      <c r="M13" s="8">
        <f t="shared" si="2"/>
        <v>0.68702741516287447</v>
      </c>
      <c r="N13" s="8">
        <f t="shared" si="3"/>
        <v>1</v>
      </c>
      <c r="O13" s="8">
        <f t="shared" si="4"/>
        <v>0.99115965622263991</v>
      </c>
      <c r="P13" s="8">
        <f t="shared" si="5"/>
        <v>0.20596265628892801</v>
      </c>
      <c r="Q13" s="8">
        <f t="shared" si="6"/>
        <v>0.18248107709032677</v>
      </c>
      <c r="R13" s="8">
        <f t="shared" si="7"/>
        <v>0.68702741516287447</v>
      </c>
      <c r="S13" s="8">
        <f t="shared" si="16"/>
        <v>0</v>
      </c>
      <c r="V13" s="37"/>
      <c r="W13" s="7" t="s">
        <v>10</v>
      </c>
      <c r="X13" s="29">
        <f t="shared" si="9"/>
        <v>4</v>
      </c>
      <c r="Y13" s="29">
        <f t="shared" si="10"/>
        <v>7</v>
      </c>
      <c r="Z13" s="29">
        <f t="shared" si="11"/>
        <v>6</v>
      </c>
      <c r="AA13" s="29">
        <f t="shared" si="12"/>
        <v>3</v>
      </c>
      <c r="AB13" s="29">
        <f t="shared" si="13"/>
        <v>2</v>
      </c>
      <c r="AC13" s="29">
        <f t="shared" si="14"/>
        <v>4</v>
      </c>
      <c r="AD13" s="29">
        <f t="shared" si="15"/>
        <v>1</v>
      </c>
    </row>
    <row r="14" spans="1:30" x14ac:dyDescent="0.25">
      <c r="A14" s="36" t="s">
        <v>18</v>
      </c>
      <c r="B14" s="5" t="s">
        <v>7</v>
      </c>
      <c r="C14" s="6">
        <v>7.8081273962780197E-3</v>
      </c>
      <c r="D14" s="6">
        <v>1.1183123854065301E-2</v>
      </c>
      <c r="E14" s="6">
        <v>1.06164527379865E-2</v>
      </c>
      <c r="F14" s="6">
        <v>8.76980310500638E-3</v>
      </c>
      <c r="G14" s="6">
        <v>7.7269970839221203E-3</v>
      </c>
      <c r="H14" s="6">
        <v>7.8081273962780197E-3</v>
      </c>
      <c r="I14" s="18">
        <v>7.6036669021479798E-3</v>
      </c>
      <c r="K14" s="35" t="s">
        <v>18</v>
      </c>
      <c r="L14" s="9" t="s">
        <v>7</v>
      </c>
      <c r="M14" s="6">
        <f t="shared" si="2"/>
        <v>5.7120534448813945E-2</v>
      </c>
      <c r="N14" s="6">
        <f t="shared" si="3"/>
        <v>1</v>
      </c>
      <c r="O14" s="6">
        <f t="shared" si="4"/>
        <v>0.84168796448990246</v>
      </c>
      <c r="P14" s="6">
        <f t="shared" si="5"/>
        <v>0.32578578776698636</v>
      </c>
      <c r="Q14" s="6">
        <f t="shared" si="6"/>
        <v>3.44549979035449E-2</v>
      </c>
      <c r="R14" s="6">
        <f t="shared" si="7"/>
        <v>5.7120534448813945E-2</v>
      </c>
      <c r="S14" s="6">
        <f t="shared" si="16"/>
        <v>0</v>
      </c>
      <c r="V14" s="35" t="s">
        <v>18</v>
      </c>
      <c r="W14" s="9" t="s">
        <v>7</v>
      </c>
      <c r="X14" s="28">
        <f t="shared" si="9"/>
        <v>3</v>
      </c>
      <c r="Y14" s="28">
        <f t="shared" si="10"/>
        <v>7</v>
      </c>
      <c r="Z14" s="28">
        <f t="shared" si="11"/>
        <v>6</v>
      </c>
      <c r="AA14" s="28">
        <f t="shared" si="12"/>
        <v>5</v>
      </c>
      <c r="AB14" s="28">
        <f t="shared" si="13"/>
        <v>2</v>
      </c>
      <c r="AC14" s="28">
        <f t="shared" si="14"/>
        <v>3</v>
      </c>
      <c r="AD14" s="28">
        <f t="shared" si="15"/>
        <v>1</v>
      </c>
    </row>
    <row r="15" spans="1:30" x14ac:dyDescent="0.25">
      <c r="A15" s="36"/>
      <c r="B15" s="5" t="s">
        <v>8</v>
      </c>
      <c r="C15" s="6">
        <v>0.15367394095789</v>
      </c>
      <c r="D15" s="6">
        <v>0.175549737666893</v>
      </c>
      <c r="E15" s="6">
        <v>0.17423430811771801</v>
      </c>
      <c r="F15" s="6">
        <v>0.15990807401794599</v>
      </c>
      <c r="G15" s="6">
        <v>0.14864012034784099</v>
      </c>
      <c r="H15" s="6">
        <v>0.15367394095789</v>
      </c>
      <c r="I15" s="18">
        <v>0.14149313706064401</v>
      </c>
      <c r="K15" s="36"/>
      <c r="L15" s="5" t="s">
        <v>8</v>
      </c>
      <c r="M15" s="6">
        <f t="shared" si="2"/>
        <v>0.35766352719921657</v>
      </c>
      <c r="N15" s="6">
        <f t="shared" si="3"/>
        <v>1</v>
      </c>
      <c r="O15" s="6">
        <f t="shared" si="4"/>
        <v>0.96137519524090065</v>
      </c>
      <c r="P15" s="6">
        <f t="shared" si="5"/>
        <v>0.54071565069600791</v>
      </c>
      <c r="Q15" s="6">
        <f t="shared" si="6"/>
        <v>0.20985603847630044</v>
      </c>
      <c r="R15" s="6">
        <f t="shared" si="7"/>
        <v>0.35766352719921657</v>
      </c>
      <c r="S15" s="6">
        <f t="shared" si="16"/>
        <v>0</v>
      </c>
      <c r="V15" s="36"/>
      <c r="W15" s="5" t="s">
        <v>8</v>
      </c>
      <c r="X15" s="29">
        <f t="shared" si="9"/>
        <v>3</v>
      </c>
      <c r="Y15" s="29">
        <f t="shared" si="10"/>
        <v>7</v>
      </c>
      <c r="Z15" s="29">
        <f t="shared" si="11"/>
        <v>6</v>
      </c>
      <c r="AA15" s="29">
        <f t="shared" si="12"/>
        <v>5</v>
      </c>
      <c r="AB15" s="29">
        <f t="shared" si="13"/>
        <v>2</v>
      </c>
      <c r="AC15" s="29">
        <f t="shared" si="14"/>
        <v>3</v>
      </c>
      <c r="AD15" s="29">
        <f t="shared" si="15"/>
        <v>1</v>
      </c>
    </row>
    <row r="16" spans="1:30" x14ac:dyDescent="0.25">
      <c r="A16" s="36"/>
      <c r="B16" s="5" t="s">
        <v>9</v>
      </c>
      <c r="C16" s="6">
        <v>0.462099711326589</v>
      </c>
      <c r="D16" s="6">
        <v>0.51550167458249596</v>
      </c>
      <c r="E16" s="18">
        <v>0.45910486435334602</v>
      </c>
      <c r="F16" s="6">
        <v>0.75489484472235002</v>
      </c>
      <c r="G16" s="6">
        <v>0.46927903043996899</v>
      </c>
      <c r="H16" s="6">
        <v>0.462099711326589</v>
      </c>
      <c r="I16" s="6">
        <v>0.704872232408842</v>
      </c>
      <c r="K16" s="36"/>
      <c r="L16" s="5" t="s">
        <v>9</v>
      </c>
      <c r="M16" s="6">
        <f t="shared" si="2"/>
        <v>1.0124910145728565E-2</v>
      </c>
      <c r="N16" s="6">
        <f t="shared" si="3"/>
        <v>0.19066504605326312</v>
      </c>
      <c r="O16" s="6">
        <f t="shared" si="4"/>
        <v>0</v>
      </c>
      <c r="P16" s="6">
        <f t="shared" si="5"/>
        <v>1</v>
      </c>
      <c r="Q16" s="6">
        <f t="shared" si="6"/>
        <v>3.4396587991014749E-2</v>
      </c>
      <c r="R16" s="6">
        <f t="shared" si="7"/>
        <v>1.0124910145728565E-2</v>
      </c>
      <c r="S16" s="6">
        <f t="shared" si="16"/>
        <v>0.83088469646232166</v>
      </c>
      <c r="V16" s="36"/>
      <c r="W16" s="5" t="s">
        <v>9</v>
      </c>
      <c r="X16" s="29">
        <f t="shared" si="9"/>
        <v>2</v>
      </c>
      <c r="Y16" s="29">
        <f t="shared" si="10"/>
        <v>5</v>
      </c>
      <c r="Z16" s="29">
        <f t="shared" si="11"/>
        <v>1</v>
      </c>
      <c r="AA16" s="29">
        <f t="shared" si="12"/>
        <v>7</v>
      </c>
      <c r="AB16" s="29">
        <f t="shared" si="13"/>
        <v>4</v>
      </c>
      <c r="AC16" s="29">
        <f t="shared" si="14"/>
        <v>2</v>
      </c>
      <c r="AD16" s="29">
        <f t="shared" si="15"/>
        <v>6</v>
      </c>
    </row>
    <row r="17" spans="1:30" x14ac:dyDescent="0.25">
      <c r="A17" s="37"/>
      <c r="B17" s="7" t="s">
        <v>10</v>
      </c>
      <c r="C17" s="8">
        <v>0.72884043174402302</v>
      </c>
      <c r="D17" s="8">
        <v>1.04419930496613</v>
      </c>
      <c r="E17" s="8">
        <v>0.99137784244618798</v>
      </c>
      <c r="F17" s="8">
        <v>0.82438954377586604</v>
      </c>
      <c r="G17" s="8">
        <v>0.72300871608223205</v>
      </c>
      <c r="H17" s="8">
        <v>0.72884043174402302</v>
      </c>
      <c r="I17" s="19">
        <v>0.71445352224749303</v>
      </c>
      <c r="K17" s="37"/>
      <c r="L17" s="7" t="s">
        <v>10</v>
      </c>
      <c r="M17" s="8">
        <f t="shared" si="2"/>
        <v>4.3630306285997122E-2</v>
      </c>
      <c r="N17" s="8">
        <f t="shared" si="3"/>
        <v>1</v>
      </c>
      <c r="O17" s="8">
        <f t="shared" si="4"/>
        <v>0.8398115600313435</v>
      </c>
      <c r="P17" s="8">
        <f t="shared" si="5"/>
        <v>0.33339629281075112</v>
      </c>
      <c r="Q17" s="8">
        <f t="shared" si="6"/>
        <v>2.5944816531706574E-2</v>
      </c>
      <c r="R17" s="8">
        <f t="shared" si="7"/>
        <v>4.3630306285997122E-2</v>
      </c>
      <c r="S17" s="8">
        <f t="shared" si="16"/>
        <v>0</v>
      </c>
      <c r="V17" s="37"/>
      <c r="W17" s="7" t="s">
        <v>10</v>
      </c>
      <c r="X17" s="30">
        <f t="shared" si="9"/>
        <v>3</v>
      </c>
      <c r="Y17" s="30">
        <f t="shared" si="10"/>
        <v>7</v>
      </c>
      <c r="Z17" s="30">
        <f t="shared" si="11"/>
        <v>6</v>
      </c>
      <c r="AA17" s="30">
        <f t="shared" si="12"/>
        <v>5</v>
      </c>
      <c r="AB17" s="30">
        <f t="shared" si="13"/>
        <v>2</v>
      </c>
      <c r="AC17" s="30">
        <f t="shared" si="14"/>
        <v>3</v>
      </c>
      <c r="AD17" s="30">
        <f t="shared" si="15"/>
        <v>1</v>
      </c>
    </row>
    <row r="18" spans="1:30" x14ac:dyDescent="0.25">
      <c r="A18" s="36" t="s">
        <v>19</v>
      </c>
      <c r="B18" s="5" t="s">
        <v>7</v>
      </c>
      <c r="C18" s="6">
        <v>1.71890334067566E-2</v>
      </c>
      <c r="D18" s="6">
        <v>1.71952558930932E-2</v>
      </c>
      <c r="E18" s="6">
        <v>1.6598222919883301E-2</v>
      </c>
      <c r="F18" s="6">
        <v>1.6826680007308199E-2</v>
      </c>
      <c r="G18" s="18">
        <v>1.60225151597146E-2</v>
      </c>
      <c r="H18" s="6">
        <v>1.71890334067566E-2</v>
      </c>
      <c r="I18" s="6">
        <v>1.6588512354166501E-2</v>
      </c>
      <c r="K18" s="35" t="s">
        <v>19</v>
      </c>
      <c r="L18" s="9" t="s">
        <v>7</v>
      </c>
      <c r="M18" s="6">
        <f t="shared" si="2"/>
        <v>0.99469406480094458</v>
      </c>
      <c r="N18" s="6">
        <f t="shared" si="3"/>
        <v>1</v>
      </c>
      <c r="O18" s="6">
        <f t="shared" si="4"/>
        <v>0.49090795926403885</v>
      </c>
      <c r="P18" s="6">
        <f t="shared" si="5"/>
        <v>0.68571409238668279</v>
      </c>
      <c r="Q18" s="6">
        <f t="shared" si="6"/>
        <v>0</v>
      </c>
      <c r="R18" s="6">
        <f t="shared" si="7"/>
        <v>0.99469406480094458</v>
      </c>
      <c r="S18" s="6">
        <f t="shared" si="16"/>
        <v>0.4826277269497542</v>
      </c>
      <c r="V18" s="35" t="s">
        <v>19</v>
      </c>
      <c r="W18" s="9" t="s">
        <v>7</v>
      </c>
      <c r="X18" s="28">
        <f t="shared" si="9"/>
        <v>5</v>
      </c>
      <c r="Y18" s="28">
        <f t="shared" si="10"/>
        <v>7</v>
      </c>
      <c r="Z18" s="28">
        <f t="shared" si="11"/>
        <v>3</v>
      </c>
      <c r="AA18" s="28">
        <f t="shared" si="12"/>
        <v>4</v>
      </c>
      <c r="AB18" s="28">
        <f t="shared" si="13"/>
        <v>1</v>
      </c>
      <c r="AC18" s="28">
        <f t="shared" si="14"/>
        <v>5</v>
      </c>
      <c r="AD18" s="28">
        <f t="shared" si="15"/>
        <v>2</v>
      </c>
    </row>
    <row r="19" spans="1:30" x14ac:dyDescent="0.25">
      <c r="A19" s="36"/>
      <c r="B19" s="5" t="s">
        <v>8</v>
      </c>
      <c r="C19" s="6">
        <v>0.30490033493722701</v>
      </c>
      <c r="D19" s="6">
        <v>0.30501983819878498</v>
      </c>
      <c r="E19" s="6">
        <v>0.29804364798430799</v>
      </c>
      <c r="F19" s="6">
        <v>0.31717312643016699</v>
      </c>
      <c r="G19" s="18">
        <v>0.29735011659795102</v>
      </c>
      <c r="H19" s="6">
        <v>0.30490033493722701</v>
      </c>
      <c r="I19" s="6">
        <v>0.31366594471800302</v>
      </c>
      <c r="K19" s="36"/>
      <c r="L19" s="5" t="s">
        <v>8</v>
      </c>
      <c r="M19" s="6">
        <f t="shared" si="2"/>
        <v>0.38088153127006613</v>
      </c>
      <c r="N19" s="6">
        <f t="shared" si="3"/>
        <v>0.38691004371945958</v>
      </c>
      <c r="O19" s="6">
        <f t="shared" si="4"/>
        <v>3.4986179809579569E-2</v>
      </c>
      <c r="P19" s="6">
        <f t="shared" si="5"/>
        <v>1</v>
      </c>
      <c r="Q19" s="6">
        <f t="shared" si="6"/>
        <v>0</v>
      </c>
      <c r="R19" s="6">
        <f t="shared" si="7"/>
        <v>0.38088153127006613</v>
      </c>
      <c r="S19" s="6">
        <f t="shared" si="16"/>
        <v>0.82307521704074615</v>
      </c>
      <c r="V19" s="36"/>
      <c r="W19" s="5" t="s">
        <v>8</v>
      </c>
      <c r="X19" s="29">
        <f t="shared" si="9"/>
        <v>3</v>
      </c>
      <c r="Y19" s="29">
        <f t="shared" si="10"/>
        <v>5</v>
      </c>
      <c r="Z19" s="29">
        <f t="shared" si="11"/>
        <v>2</v>
      </c>
      <c r="AA19" s="29">
        <f t="shared" si="12"/>
        <v>7</v>
      </c>
      <c r="AB19" s="29">
        <f t="shared" si="13"/>
        <v>1</v>
      </c>
      <c r="AC19" s="29">
        <f t="shared" si="14"/>
        <v>3</v>
      </c>
      <c r="AD19" s="29">
        <f t="shared" si="15"/>
        <v>6</v>
      </c>
    </row>
    <row r="20" spans="1:30" x14ac:dyDescent="0.25">
      <c r="A20" s="36"/>
      <c r="B20" s="5" t="s">
        <v>9</v>
      </c>
      <c r="C20" s="6">
        <v>0.81455985630985395</v>
      </c>
      <c r="D20" s="6">
        <v>0.81552405159798302</v>
      </c>
      <c r="E20" s="18">
        <v>0.72923803515511698</v>
      </c>
      <c r="F20" s="6">
        <v>0.94615149512117602</v>
      </c>
      <c r="G20" s="6">
        <v>0.81112891914324703</v>
      </c>
      <c r="H20" s="6">
        <v>0.81455985630985395</v>
      </c>
      <c r="I20" s="6">
        <v>0.92517563264429803</v>
      </c>
      <c r="K20" s="36"/>
      <c r="L20" s="5" t="s">
        <v>9</v>
      </c>
      <c r="M20" s="6">
        <f t="shared" si="2"/>
        <v>0.393344982686125</v>
      </c>
      <c r="N20" s="6">
        <f t="shared" si="3"/>
        <v>0.39779005164717496</v>
      </c>
      <c r="O20" s="6">
        <f t="shared" si="4"/>
        <v>0</v>
      </c>
      <c r="P20" s="6">
        <f t="shared" si="5"/>
        <v>1</v>
      </c>
      <c r="Q20" s="6">
        <f t="shared" si="6"/>
        <v>0.37752790445066758</v>
      </c>
      <c r="R20" s="6">
        <f t="shared" si="7"/>
        <v>0.393344982686125</v>
      </c>
      <c r="S20" s="6">
        <f t="shared" si="16"/>
        <v>0.90329847451531986</v>
      </c>
      <c r="V20" s="36"/>
      <c r="W20" s="5" t="s">
        <v>9</v>
      </c>
      <c r="X20" s="29">
        <f t="shared" si="9"/>
        <v>3</v>
      </c>
      <c r="Y20" s="29">
        <f t="shared" si="10"/>
        <v>5</v>
      </c>
      <c r="Z20" s="29">
        <f t="shared" si="11"/>
        <v>1</v>
      </c>
      <c r="AA20" s="29">
        <f t="shared" si="12"/>
        <v>7</v>
      </c>
      <c r="AB20" s="29">
        <f t="shared" si="13"/>
        <v>2</v>
      </c>
      <c r="AC20" s="29">
        <f t="shared" si="14"/>
        <v>3</v>
      </c>
      <c r="AD20" s="29">
        <f t="shared" si="15"/>
        <v>6</v>
      </c>
    </row>
    <row r="21" spans="1:30" x14ac:dyDescent="0.25">
      <c r="A21" s="37"/>
      <c r="B21" s="7" t="s">
        <v>10</v>
      </c>
      <c r="C21" s="8">
        <v>1.06148807695237</v>
      </c>
      <c r="D21" s="8">
        <v>1.0619007680096799</v>
      </c>
      <c r="E21" s="8">
        <v>1.0275248010479801</v>
      </c>
      <c r="F21" s="8">
        <v>1.04635347509868</v>
      </c>
      <c r="G21" s="19">
        <v>0.99199468542858205</v>
      </c>
      <c r="H21" s="8">
        <v>1.06148807695237</v>
      </c>
      <c r="I21" s="8">
        <v>1.03191851371661</v>
      </c>
      <c r="K21" s="37"/>
      <c r="L21" s="7" t="s">
        <v>10</v>
      </c>
      <c r="M21" s="8">
        <f t="shared" si="2"/>
        <v>0.99409649286482138</v>
      </c>
      <c r="N21" s="8">
        <f t="shared" si="3"/>
        <v>1</v>
      </c>
      <c r="O21" s="8">
        <f t="shared" si="4"/>
        <v>0.50825499452325351</v>
      </c>
      <c r="P21" s="8">
        <f t="shared" si="5"/>
        <v>0.77759742304307355</v>
      </c>
      <c r="Q21" s="8">
        <f t="shared" si="6"/>
        <v>0</v>
      </c>
      <c r="R21" s="8">
        <f t="shared" si="7"/>
        <v>0.99409649286482138</v>
      </c>
      <c r="S21" s="8">
        <f t="shared" si="16"/>
        <v>0.5711066450006328</v>
      </c>
      <c r="V21" s="37"/>
      <c r="W21" s="7" t="s">
        <v>10</v>
      </c>
      <c r="X21" s="30">
        <f t="shared" si="9"/>
        <v>5</v>
      </c>
      <c r="Y21" s="30">
        <f t="shared" si="10"/>
        <v>7</v>
      </c>
      <c r="Z21" s="30">
        <f t="shared" si="11"/>
        <v>2</v>
      </c>
      <c r="AA21" s="30">
        <f t="shared" si="12"/>
        <v>4</v>
      </c>
      <c r="AB21" s="30">
        <f t="shared" si="13"/>
        <v>1</v>
      </c>
      <c r="AC21" s="30">
        <f t="shared" si="14"/>
        <v>5</v>
      </c>
      <c r="AD21" s="30">
        <f t="shared" si="15"/>
        <v>3</v>
      </c>
    </row>
    <row r="22" spans="1:30" x14ac:dyDescent="0.25">
      <c r="K22" s="38"/>
      <c r="L22" s="31" t="s">
        <v>38</v>
      </c>
      <c r="M22" s="32">
        <f>MEDIAN(M2:M21)</f>
        <v>0.41222740862983354</v>
      </c>
      <c r="N22" s="32">
        <f t="shared" ref="N22:S22" si="17">MEDIAN(N2:N21)</f>
        <v>1</v>
      </c>
      <c r="O22" s="32">
        <f t="shared" si="17"/>
        <v>0.79737908265498958</v>
      </c>
      <c r="P22" s="32">
        <f t="shared" si="17"/>
        <v>0.27097492385016753</v>
      </c>
      <c r="Q22" s="32">
        <f t="shared" si="17"/>
        <v>0.17916842401380534</v>
      </c>
      <c r="R22" s="32">
        <f t="shared" si="17"/>
        <v>0.41222740862983354</v>
      </c>
      <c r="S22" s="32">
        <f>MEDIAN(S2:S21)</f>
        <v>0</v>
      </c>
      <c r="V22" s="15"/>
      <c r="W22" s="9" t="s">
        <v>31</v>
      </c>
      <c r="X22" s="24">
        <f>AVERAGE(X2:X21)</f>
        <v>3.95</v>
      </c>
      <c r="Y22" s="24">
        <f t="shared" ref="Y22" si="18">AVERAGE(Y2:Y21)</f>
        <v>6.15</v>
      </c>
      <c r="Z22" s="24">
        <f t="shared" ref="Z22" si="19">AVERAGE(Z2:Z21)</f>
        <v>4.75</v>
      </c>
      <c r="AA22" s="24">
        <f t="shared" ref="AA22" si="20">AVERAGE(AA2:AA21)</f>
        <v>3.6</v>
      </c>
      <c r="AB22" s="24">
        <f t="shared" ref="AB22" si="21">AVERAGE(AB2:AB21)</f>
        <v>2.4</v>
      </c>
      <c r="AC22" s="24">
        <f t="shared" ref="AC22" si="22">AVERAGE(AC2:AC21)</f>
        <v>3.95</v>
      </c>
      <c r="AD22" s="24">
        <f t="shared" ref="AD22" si="23">AVERAGE(AD2:AD21)</f>
        <v>2.2000000000000002</v>
      </c>
    </row>
    <row r="23" spans="1:30" x14ac:dyDescent="0.25">
      <c r="A23" s="4" t="s">
        <v>33</v>
      </c>
      <c r="B23" s="3" t="s">
        <v>23</v>
      </c>
      <c r="C23" s="4" t="s">
        <v>24</v>
      </c>
      <c r="D23" s="4" t="s">
        <v>30</v>
      </c>
      <c r="K23" s="39"/>
      <c r="L23" s="33" t="s">
        <v>32</v>
      </c>
      <c r="M23" s="34">
        <f>_xlfn.STDEV.P(M2:M21)</f>
        <v>0.32804602409763622</v>
      </c>
      <c r="N23" s="34">
        <f t="shared" ref="N23:S23" si="24">_xlfn.STDEV.P(N2:N21)</f>
        <v>0.33719915518001814</v>
      </c>
      <c r="O23" s="34">
        <f t="shared" si="24"/>
        <v>0.3522792508265058</v>
      </c>
      <c r="P23" s="34">
        <f t="shared" si="24"/>
        <v>0.35207463084610019</v>
      </c>
      <c r="Q23" s="34">
        <f t="shared" si="24"/>
        <v>0.15984714473368178</v>
      </c>
      <c r="R23" s="34">
        <f t="shared" si="24"/>
        <v>0.32804602409763622</v>
      </c>
      <c r="S23" s="34">
        <f t="shared" si="24"/>
        <v>0.3173725333589783</v>
      </c>
      <c r="V23" s="16"/>
      <c r="W23" s="14" t="s">
        <v>32</v>
      </c>
      <c r="X23" s="27">
        <f>_xlfn.STDEV.P(X2:X21)</f>
        <v>0.97339611669658921</v>
      </c>
      <c r="Y23" s="27">
        <f t="shared" ref="Y23:AD23" si="25">_xlfn.STDEV.P(Y2:Y21)</f>
        <v>1.4239030865898141</v>
      </c>
      <c r="Z23" s="27">
        <f t="shared" si="25"/>
        <v>2.0946360065653411</v>
      </c>
      <c r="AA23" s="27">
        <f t="shared" si="25"/>
        <v>1.8547236990991407</v>
      </c>
      <c r="AB23" s="27">
        <f t="shared" si="25"/>
        <v>0.96953597148326576</v>
      </c>
      <c r="AC23" s="27">
        <f t="shared" si="25"/>
        <v>0.97339611669658921</v>
      </c>
      <c r="AD23" s="27">
        <f t="shared" si="25"/>
        <v>1.8055470085267789</v>
      </c>
    </row>
    <row r="24" spans="1:30" x14ac:dyDescent="0.25">
      <c r="A24" s="5" t="s">
        <v>14</v>
      </c>
      <c r="B24" s="11" t="s">
        <v>25</v>
      </c>
      <c r="C24" s="5" t="s">
        <v>28</v>
      </c>
      <c r="D24" s="12">
        <v>60.61</v>
      </c>
    </row>
    <row r="25" spans="1:30" x14ac:dyDescent="0.25">
      <c r="A25" s="5" t="s">
        <v>16</v>
      </c>
      <c r="B25" s="11" t="s">
        <v>25</v>
      </c>
      <c r="C25" s="5" t="s">
        <v>29</v>
      </c>
      <c r="D25" s="12">
        <v>64.36</v>
      </c>
      <c r="K25" s="4" t="s">
        <v>35</v>
      </c>
      <c r="L25" s="4" t="s">
        <v>36</v>
      </c>
      <c r="V25" s="4" t="s">
        <v>35</v>
      </c>
      <c r="W25" s="4" t="s">
        <v>37</v>
      </c>
    </row>
    <row r="26" spans="1:30" x14ac:dyDescent="0.25">
      <c r="A26" s="5" t="s">
        <v>15</v>
      </c>
      <c r="B26" s="11" t="s">
        <v>25</v>
      </c>
      <c r="C26" s="5" t="s">
        <v>28</v>
      </c>
      <c r="D26" s="12">
        <v>63.62</v>
      </c>
      <c r="K26" s="20" t="s">
        <v>0</v>
      </c>
      <c r="L26" s="21">
        <v>0.52996469881344521</v>
      </c>
      <c r="V26" s="20" t="s">
        <v>0</v>
      </c>
      <c r="W26" s="24">
        <v>3.95</v>
      </c>
    </row>
    <row r="27" spans="1:30" x14ac:dyDescent="0.25">
      <c r="A27" s="5" t="s">
        <v>18</v>
      </c>
      <c r="B27" s="11" t="s">
        <v>26</v>
      </c>
      <c r="C27" s="5" t="s">
        <v>29</v>
      </c>
      <c r="D27" s="12">
        <v>62.48</v>
      </c>
      <c r="K27" s="21" t="s">
        <v>1</v>
      </c>
      <c r="L27" s="21">
        <v>0.80318912597601</v>
      </c>
      <c r="V27" s="21" t="s">
        <v>1</v>
      </c>
      <c r="W27" s="22">
        <v>6.15</v>
      </c>
    </row>
    <row r="28" spans="1:30" x14ac:dyDescent="0.25">
      <c r="A28" s="7" t="s">
        <v>19</v>
      </c>
      <c r="B28" s="13" t="s">
        <v>27</v>
      </c>
      <c r="C28" s="7" t="s">
        <v>28</v>
      </c>
      <c r="D28" s="14">
        <v>61.52</v>
      </c>
      <c r="K28" s="20" t="s">
        <v>2</v>
      </c>
      <c r="L28" s="21">
        <v>0.64865991381063293</v>
      </c>
      <c r="V28" s="20" t="s">
        <v>2</v>
      </c>
      <c r="W28" s="22">
        <v>4.75</v>
      </c>
    </row>
    <row r="29" spans="1:30" x14ac:dyDescent="0.25">
      <c r="K29" s="22" t="s">
        <v>3</v>
      </c>
      <c r="L29" s="21">
        <v>0.39833073403837249</v>
      </c>
      <c r="M29" s="20"/>
      <c r="V29" s="22" t="s">
        <v>3</v>
      </c>
      <c r="W29" s="22">
        <v>3.6</v>
      </c>
    </row>
    <row r="30" spans="1:30" x14ac:dyDescent="0.25">
      <c r="A30" s="4" t="s">
        <v>33</v>
      </c>
      <c r="B30" s="4" t="s">
        <v>0</v>
      </c>
      <c r="C30" s="4" t="s">
        <v>1</v>
      </c>
      <c r="D30" s="4" t="s">
        <v>2</v>
      </c>
      <c r="E30" s="4" t="s">
        <v>3</v>
      </c>
      <c r="F30" s="4" t="s">
        <v>4</v>
      </c>
      <c r="G30" s="4" t="s">
        <v>5</v>
      </c>
      <c r="H30" s="4" t="s">
        <v>6</v>
      </c>
      <c r="K30" s="26" t="s">
        <v>4</v>
      </c>
      <c r="L30" s="21">
        <v>0.1752217363041351</v>
      </c>
      <c r="V30" s="26" t="s">
        <v>4</v>
      </c>
      <c r="W30" s="22">
        <v>2.4</v>
      </c>
    </row>
    <row r="31" spans="1:30" x14ac:dyDescent="0.25">
      <c r="A31" s="2" t="s">
        <v>14</v>
      </c>
      <c r="B31" s="20">
        <v>0.200000000000045</v>
      </c>
      <c r="C31" s="20">
        <v>0.110000000000127</v>
      </c>
      <c r="D31" s="20">
        <v>0.59999999999990905</v>
      </c>
      <c r="E31" s="20">
        <v>7.8099999999999499</v>
      </c>
      <c r="F31" s="24">
        <v>0.01</v>
      </c>
      <c r="G31" s="20">
        <v>8.00000000001546E-2</v>
      </c>
      <c r="H31" s="20">
        <v>4.34000000000015</v>
      </c>
      <c r="K31" s="11" t="s">
        <v>5</v>
      </c>
      <c r="L31" s="21">
        <v>0.52996469881344521</v>
      </c>
      <c r="V31" s="11" t="s">
        <v>5</v>
      </c>
      <c r="W31" s="22">
        <v>3.95</v>
      </c>
    </row>
    <row r="32" spans="1:30" x14ac:dyDescent="0.25">
      <c r="A32" s="2" t="s">
        <v>16</v>
      </c>
      <c r="B32" s="21">
        <v>0.18000000000029101</v>
      </c>
      <c r="C32" s="21">
        <v>0.139999999999873</v>
      </c>
      <c r="D32" s="21">
        <v>0.360000000000127</v>
      </c>
      <c r="E32" s="21">
        <v>6.1900000000000501</v>
      </c>
      <c r="F32" s="22">
        <v>0.01</v>
      </c>
      <c r="G32" s="21">
        <v>5.9999999999945403E-2</v>
      </c>
      <c r="H32" s="21">
        <v>2.2899999999999601</v>
      </c>
      <c r="K32" s="23" t="s">
        <v>6</v>
      </c>
      <c r="L32" s="27">
        <v>0.20191392601035582</v>
      </c>
      <c r="V32" s="23" t="s">
        <v>6</v>
      </c>
      <c r="W32" s="23">
        <v>2.2000000000000002</v>
      </c>
    </row>
    <row r="33" spans="1:9" x14ac:dyDescent="0.25">
      <c r="A33" s="2" t="s">
        <v>15</v>
      </c>
      <c r="B33" s="20">
        <v>7.9999999999927199E-2</v>
      </c>
      <c r="C33" s="20">
        <v>0.150000000000091</v>
      </c>
      <c r="D33" s="20">
        <v>0.400000000000091</v>
      </c>
      <c r="E33" s="20">
        <v>5.86999999999989</v>
      </c>
      <c r="F33" s="22">
        <v>0.01</v>
      </c>
      <c r="G33" s="20">
        <v>7.0000000000163695E-2</v>
      </c>
      <c r="H33" s="20">
        <v>2.76999999999998</v>
      </c>
    </row>
    <row r="34" spans="1:9" x14ac:dyDescent="0.25">
      <c r="A34" s="5" t="s">
        <v>18</v>
      </c>
      <c r="B34" s="22">
        <v>0.54999999999972704</v>
      </c>
      <c r="C34" s="22">
        <v>0.260000000000218</v>
      </c>
      <c r="D34" s="22">
        <v>0.44000000000005501</v>
      </c>
      <c r="E34" s="22">
        <v>4.9400000000000501</v>
      </c>
      <c r="F34" s="22">
        <v>0.01</v>
      </c>
      <c r="G34" s="22">
        <v>5.9999999999945403E-2</v>
      </c>
      <c r="H34" s="22">
        <v>4.0599999999999499</v>
      </c>
    </row>
    <row r="35" spans="1:9" x14ac:dyDescent="0.25">
      <c r="A35" s="7" t="s">
        <v>19</v>
      </c>
      <c r="B35" s="23">
        <v>9.9999999999909106E-2</v>
      </c>
      <c r="C35" s="23">
        <v>0.110000000000127</v>
      </c>
      <c r="D35" s="23">
        <v>0.5</v>
      </c>
      <c r="E35" s="23">
        <v>7.63000000000011</v>
      </c>
      <c r="F35" s="23">
        <v>0.01</v>
      </c>
      <c r="G35" s="23">
        <v>5.0000000000181899E-2</v>
      </c>
      <c r="H35" s="23">
        <v>7.6999999999998199</v>
      </c>
    </row>
    <row r="36" spans="1:9" x14ac:dyDescent="0.25">
      <c r="A36" s="25" t="s">
        <v>31</v>
      </c>
      <c r="B36" s="24">
        <f>AVERAGE(B31:B35)</f>
        <v>0.22199999999997985</v>
      </c>
      <c r="C36" s="24">
        <f t="shared" ref="C36:H36" si="26">AVERAGE(C31:C35)</f>
        <v>0.15400000000008721</v>
      </c>
      <c r="D36" s="24">
        <f t="shared" si="26"/>
        <v>0.46000000000003638</v>
      </c>
      <c r="E36" s="24">
        <f t="shared" si="26"/>
        <v>6.4880000000000111</v>
      </c>
      <c r="F36" s="24">
        <f t="shared" si="26"/>
        <v>0.01</v>
      </c>
      <c r="G36" s="24">
        <f t="shared" si="26"/>
        <v>6.4000000000078189E-2</v>
      </c>
      <c r="H36" s="24">
        <f t="shared" si="26"/>
        <v>4.2319999999999727</v>
      </c>
    </row>
    <row r="37" spans="1:9" x14ac:dyDescent="0.25">
      <c r="A37" s="7" t="s">
        <v>34</v>
      </c>
      <c r="B37" s="23">
        <f>_xlfn.STDEV.P(B31:B35)</f>
        <v>0.17022338264753015</v>
      </c>
      <c r="C37" s="23">
        <f t="shared" ref="C37:H37" si="27">_xlfn.STDEV.P(C31:C35)</f>
        <v>5.5353410012440409E-2</v>
      </c>
      <c r="D37" s="23">
        <f t="shared" si="27"/>
        <v>8.3904707853535945E-2</v>
      </c>
      <c r="E37" s="23">
        <f t="shared" si="27"/>
        <v>1.0880147057829719</v>
      </c>
      <c r="F37" s="23">
        <f t="shared" si="27"/>
        <v>0</v>
      </c>
      <c r="G37" s="23">
        <f t="shared" si="27"/>
        <v>1.019803902721198E-2</v>
      </c>
      <c r="H37" s="23">
        <f t="shared" si="27"/>
        <v>1.8961582212462651</v>
      </c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</sheetData>
  <mergeCells count="15">
    <mergeCell ref="K2:K5"/>
    <mergeCell ref="K6:K9"/>
    <mergeCell ref="K10:K13"/>
    <mergeCell ref="K14:K17"/>
    <mergeCell ref="K18:K21"/>
    <mergeCell ref="A2:A5"/>
    <mergeCell ref="A6:A9"/>
    <mergeCell ref="A10:A13"/>
    <mergeCell ref="A14:A17"/>
    <mergeCell ref="A18:A21"/>
    <mergeCell ref="V2:V5"/>
    <mergeCell ref="V6:V9"/>
    <mergeCell ref="V10:V13"/>
    <mergeCell ref="V14:V17"/>
    <mergeCell ref="V18:V21"/>
  </mergeCells>
  <conditionalFormatting sqref="M2:S21">
    <cfRule type="cellIs" dxfId="1" priority="4" operator="between">
      <formula>-1</formula>
      <formula>0</formula>
    </cfRule>
  </conditionalFormatting>
  <conditionalFormatting sqref="X2:AD21">
    <cfRule type="cellIs" dxfId="0" priority="3" operator="equal">
      <formula>1</formula>
    </cfRule>
  </conditionalFormatting>
  <conditionalFormatting sqref="W26:W3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6:L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3AD74-867F-432C-9F28-51324A4A56AD}">
  <dimension ref="A1:H41"/>
  <sheetViews>
    <sheetView topLeftCell="A19" workbookViewId="0">
      <selection activeCell="B41" sqref="B41:H41"/>
    </sheetView>
  </sheetViews>
  <sheetFormatPr defaultRowHeight="15" x14ac:dyDescent="0.25"/>
  <sheetData>
    <row r="1" spans="1:8" x14ac:dyDescent="0.25">
      <c r="A1" t="s">
        <v>14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1.51965411701795E-2</v>
      </c>
      <c r="C2">
        <v>1.5760732316457599E-2</v>
      </c>
      <c r="D2">
        <v>1.54985435512623E-2</v>
      </c>
      <c r="E2">
        <v>1.40244774949834E-2</v>
      </c>
      <c r="F2">
        <v>1.4216289398797601E-2</v>
      </c>
      <c r="G2">
        <v>1.51965411701795E-2</v>
      </c>
      <c r="H2">
        <v>1.38820286495308E-2</v>
      </c>
    </row>
    <row r="3" spans="1:8" x14ac:dyDescent="0.25">
      <c r="A3" t="s">
        <v>8</v>
      </c>
      <c r="B3">
        <v>0.211147325805595</v>
      </c>
      <c r="C3">
        <v>0.21741482546105201</v>
      </c>
      <c r="D3">
        <v>0.21561369586903401</v>
      </c>
      <c r="E3">
        <v>0.20682050164565499</v>
      </c>
      <c r="F3">
        <v>0.20690095906136899</v>
      </c>
      <c r="G3">
        <v>0.211147325805595</v>
      </c>
      <c r="H3">
        <v>0.209216708144666</v>
      </c>
    </row>
    <row r="4" spans="1:8" x14ac:dyDescent="0.25">
      <c r="A4" t="s">
        <v>9</v>
      </c>
      <c r="B4">
        <v>1.4091013924442799</v>
      </c>
      <c r="C4">
        <v>1.1911340665321</v>
      </c>
      <c r="D4">
        <v>1.1555601838527101</v>
      </c>
      <c r="E4">
        <v>1.1640927271342001</v>
      </c>
      <c r="F4">
        <v>1.2399503073229801</v>
      </c>
      <c r="G4">
        <v>1.4091013924442799</v>
      </c>
      <c r="H4">
        <v>1.2034825481584199</v>
      </c>
    </row>
    <row r="5" spans="1:8" x14ac:dyDescent="0.25">
      <c r="A5" t="s">
        <v>10</v>
      </c>
      <c r="B5">
        <v>0.86985239487362098</v>
      </c>
      <c r="C5">
        <v>0.90134458962011099</v>
      </c>
      <c r="D5">
        <v>0.88556123146694299</v>
      </c>
      <c r="E5">
        <v>0.80388099671295898</v>
      </c>
      <c r="F5">
        <v>0.81289530943690202</v>
      </c>
      <c r="G5">
        <v>0.86985239487362098</v>
      </c>
      <c r="H5">
        <v>0.79435248976880601</v>
      </c>
    </row>
    <row r="7" spans="1:8" x14ac:dyDescent="0.25">
      <c r="A7" t="s">
        <v>16</v>
      </c>
      <c r="B7" t="s">
        <v>0</v>
      </c>
      <c r="C7" t="s">
        <v>1</v>
      </c>
      <c r="D7" t="s">
        <v>2</v>
      </c>
      <c r="E7" t="s">
        <v>3</v>
      </c>
      <c r="F7" t="s">
        <v>4</v>
      </c>
      <c r="G7" t="s">
        <v>5</v>
      </c>
      <c r="H7" t="s">
        <v>6</v>
      </c>
    </row>
    <row r="8" spans="1:8" x14ac:dyDescent="0.25">
      <c r="A8" t="s">
        <v>7</v>
      </c>
      <c r="B8">
        <v>5.3456444230275497E-3</v>
      </c>
      <c r="C8">
        <v>7.1312046764110499E-3</v>
      </c>
      <c r="D8">
        <v>6.5455117690028401E-3</v>
      </c>
      <c r="E8">
        <v>4.9826929662012904E-3</v>
      </c>
      <c r="F8">
        <v>5.2094120182859102E-3</v>
      </c>
      <c r="G8">
        <v>5.3456444230275497E-3</v>
      </c>
      <c r="H8">
        <v>4.6413621386086901E-3</v>
      </c>
    </row>
    <row r="9" spans="1:8" x14ac:dyDescent="0.25">
      <c r="A9" t="s">
        <v>8</v>
      </c>
      <c r="B9">
        <v>0.11126879751214799</v>
      </c>
      <c r="C9">
        <v>0.135604397908134</v>
      </c>
      <c r="D9">
        <v>0.12573968750108999</v>
      </c>
      <c r="E9">
        <v>0.10177842346553299</v>
      </c>
      <c r="F9">
        <v>0.110089654631104</v>
      </c>
      <c r="G9">
        <v>0.11126879751214799</v>
      </c>
      <c r="H9">
        <v>0.10218755862643</v>
      </c>
    </row>
    <row r="10" spans="1:8" x14ac:dyDescent="0.25">
      <c r="A10" t="s">
        <v>9</v>
      </c>
      <c r="B10">
        <v>0.41571482254410203</v>
      </c>
      <c r="C10">
        <v>0.41645095294144402</v>
      </c>
      <c r="D10">
        <v>0.42641244109924098</v>
      </c>
      <c r="E10">
        <v>0.41166604191432099</v>
      </c>
      <c r="F10">
        <v>0.38396830406342303</v>
      </c>
      <c r="G10">
        <v>0.41571482254410203</v>
      </c>
      <c r="H10">
        <v>0.29587652424583499</v>
      </c>
    </row>
    <row r="11" spans="1:8" x14ac:dyDescent="0.25">
      <c r="A11" t="s">
        <v>10</v>
      </c>
      <c r="B11">
        <v>0.811843594884327</v>
      </c>
      <c r="C11">
        <v>1.09760619415127</v>
      </c>
      <c r="D11">
        <v>0.99676186901744301</v>
      </c>
      <c r="E11">
        <v>0.75848807484806902</v>
      </c>
      <c r="F11">
        <v>0.79369993331459898</v>
      </c>
      <c r="G11">
        <v>0.811843594884327</v>
      </c>
      <c r="H11">
        <v>0.70350844652348099</v>
      </c>
    </row>
    <row r="13" spans="1:8" x14ac:dyDescent="0.25">
      <c r="B13" t="s">
        <v>0</v>
      </c>
      <c r="C13" t="s">
        <v>1</v>
      </c>
      <c r="D13" t="s">
        <v>2</v>
      </c>
      <c r="E13" t="s">
        <v>3</v>
      </c>
      <c r="F13" t="s">
        <v>4</v>
      </c>
      <c r="G13" t="s">
        <v>5</v>
      </c>
      <c r="H13" t="s">
        <v>6</v>
      </c>
    </row>
    <row r="14" spans="1:8" x14ac:dyDescent="0.25">
      <c r="A14" t="s">
        <v>7</v>
      </c>
      <c r="B14">
        <v>1.0842750954333799E-2</v>
      </c>
      <c r="C14">
        <v>1.1370829787062201E-2</v>
      </c>
      <c r="D14">
        <v>1.1411269069106099E-2</v>
      </c>
      <c r="E14">
        <v>9.9099245556324295E-3</v>
      </c>
      <c r="F14">
        <v>9.8768083994999201E-3</v>
      </c>
      <c r="G14">
        <v>1.0842750954333799E-2</v>
      </c>
      <c r="H14">
        <v>9.5501066023945397E-3</v>
      </c>
    </row>
    <row r="15" spans="1:8" x14ac:dyDescent="0.25">
      <c r="A15" t="s">
        <v>8</v>
      </c>
      <c r="B15">
        <v>0.17981940133528601</v>
      </c>
      <c r="C15">
        <v>0.192703242666319</v>
      </c>
      <c r="D15">
        <v>0.18308870120739401</v>
      </c>
      <c r="E15">
        <v>0.176033358788935</v>
      </c>
      <c r="F15">
        <v>0.175374779462416</v>
      </c>
      <c r="G15">
        <v>0.17981940133528601</v>
      </c>
      <c r="H15">
        <v>0.17064016441919</v>
      </c>
    </row>
    <row r="16" spans="1:8" x14ac:dyDescent="0.25">
      <c r="A16" t="s">
        <v>9</v>
      </c>
      <c r="B16">
        <v>0.38617387467259601</v>
      </c>
      <c r="C16">
        <v>0.33025061491076202</v>
      </c>
      <c r="D16">
        <v>0.385038045377392</v>
      </c>
      <c r="E16">
        <v>0.344987356141638</v>
      </c>
      <c r="F16">
        <v>0.33812251362532703</v>
      </c>
      <c r="G16">
        <v>0.38617387467259601</v>
      </c>
      <c r="H16">
        <v>0.32754491801089802</v>
      </c>
    </row>
    <row r="17" spans="1:8" x14ac:dyDescent="0.25">
      <c r="A17" t="s">
        <v>10</v>
      </c>
      <c r="B17">
        <v>0.94747590153558503</v>
      </c>
      <c r="C17">
        <v>0.998999984045844</v>
      </c>
      <c r="D17">
        <v>0.997544615031843</v>
      </c>
      <c r="E17">
        <v>0.86827912351140701</v>
      </c>
      <c r="F17">
        <v>0.86441339570419495</v>
      </c>
      <c r="G17">
        <v>0.94747590153558503</v>
      </c>
      <c r="H17">
        <v>0.83437188239575</v>
      </c>
    </row>
    <row r="20" spans="1:8" x14ac:dyDescent="0.25">
      <c r="A20" t="s">
        <v>18</v>
      </c>
      <c r="B20" t="s">
        <v>0</v>
      </c>
      <c r="C20" t="s">
        <v>1</v>
      </c>
      <c r="D20" t="s">
        <v>2</v>
      </c>
      <c r="E20" t="s">
        <v>3</v>
      </c>
      <c r="F20" t="s">
        <v>4</v>
      </c>
      <c r="G20" t="s">
        <v>5</v>
      </c>
      <c r="H20" t="s">
        <v>6</v>
      </c>
    </row>
    <row r="21" spans="1:8" x14ac:dyDescent="0.25">
      <c r="A21" t="s">
        <v>7</v>
      </c>
      <c r="B21">
        <v>7.8081273962780197E-3</v>
      </c>
      <c r="C21">
        <v>1.1183123854065301E-2</v>
      </c>
      <c r="D21">
        <v>1.06164527379865E-2</v>
      </c>
      <c r="E21">
        <v>8.76980310500638E-3</v>
      </c>
      <c r="F21">
        <v>7.7269970839221203E-3</v>
      </c>
      <c r="G21">
        <v>7.8081273962780197E-3</v>
      </c>
      <c r="H21">
        <v>7.6036669021479798E-3</v>
      </c>
    </row>
    <row r="22" spans="1:8" x14ac:dyDescent="0.25">
      <c r="A22" t="s">
        <v>8</v>
      </c>
      <c r="B22">
        <v>0.15367394095789</v>
      </c>
      <c r="C22">
        <v>0.175549737666893</v>
      </c>
      <c r="D22">
        <v>0.17423430811771801</v>
      </c>
      <c r="E22">
        <v>0.15990807401794599</v>
      </c>
      <c r="F22">
        <v>0.14864012034784099</v>
      </c>
      <c r="G22">
        <v>0.15367394095789</v>
      </c>
      <c r="H22">
        <v>0.14149313706064401</v>
      </c>
    </row>
    <row r="23" spans="1:8" x14ac:dyDescent="0.25">
      <c r="A23" t="s">
        <v>9</v>
      </c>
      <c r="B23">
        <v>0.462099711326589</v>
      </c>
      <c r="C23">
        <v>0.51550167458249596</v>
      </c>
      <c r="D23">
        <v>0.45910486435334602</v>
      </c>
      <c r="E23">
        <v>0.75489484472235002</v>
      </c>
      <c r="F23">
        <v>0.46927903043996899</v>
      </c>
      <c r="G23">
        <v>0.462099711326589</v>
      </c>
      <c r="H23">
        <v>0.704872232408842</v>
      </c>
    </row>
    <row r="24" spans="1:8" x14ac:dyDescent="0.25">
      <c r="A24" t="s">
        <v>10</v>
      </c>
      <c r="B24">
        <v>0.72884043174402302</v>
      </c>
      <c r="C24">
        <v>1.04419930496613</v>
      </c>
      <c r="D24">
        <v>0.99137784244618798</v>
      </c>
      <c r="E24">
        <v>0.82438954377586604</v>
      </c>
      <c r="F24">
        <v>0.72300871608223205</v>
      </c>
      <c r="G24">
        <v>0.72884043174402302</v>
      </c>
      <c r="H24">
        <v>0.71445352224749303</v>
      </c>
    </row>
    <row r="26" spans="1:8" x14ac:dyDescent="0.25">
      <c r="A26" t="s">
        <v>19</v>
      </c>
      <c r="B26" t="s">
        <v>0</v>
      </c>
      <c r="C26" t="s">
        <v>1</v>
      </c>
      <c r="D26" t="s">
        <v>2</v>
      </c>
      <c r="E26" t="s">
        <v>3</v>
      </c>
      <c r="F26" t="s">
        <v>4</v>
      </c>
      <c r="G26" t="s">
        <v>5</v>
      </c>
      <c r="H26" t="s">
        <v>6</v>
      </c>
    </row>
    <row r="27" spans="1:8" x14ac:dyDescent="0.25">
      <c r="A27" t="s">
        <v>7</v>
      </c>
      <c r="B27">
        <v>1.71890334067566E-2</v>
      </c>
      <c r="C27">
        <v>1.71952558930932E-2</v>
      </c>
      <c r="D27">
        <v>1.6598222919883301E-2</v>
      </c>
      <c r="E27">
        <v>1.6826680007308199E-2</v>
      </c>
      <c r="F27">
        <v>1.60225151597146E-2</v>
      </c>
      <c r="G27">
        <v>1.71890334067566E-2</v>
      </c>
      <c r="H27">
        <v>1.6588512354166501E-2</v>
      </c>
    </row>
    <row r="28" spans="1:8" x14ac:dyDescent="0.25">
      <c r="A28" t="s">
        <v>8</v>
      </c>
      <c r="B28">
        <v>0.30490033493722701</v>
      </c>
      <c r="C28">
        <v>0.30501983819878498</v>
      </c>
      <c r="D28">
        <v>0.29804364798430799</v>
      </c>
      <c r="E28">
        <v>0.31717312643016699</v>
      </c>
      <c r="F28">
        <v>0.29735011659795102</v>
      </c>
      <c r="G28">
        <v>0.30490033493722701</v>
      </c>
      <c r="H28">
        <v>0.31366594471800302</v>
      </c>
    </row>
    <row r="29" spans="1:8" x14ac:dyDescent="0.25">
      <c r="A29" t="s">
        <v>9</v>
      </c>
      <c r="B29">
        <v>0.81455985630985395</v>
      </c>
      <c r="C29">
        <v>0.81552405159798302</v>
      </c>
      <c r="D29">
        <v>0.72923803515511698</v>
      </c>
      <c r="E29">
        <v>0.94615149512117602</v>
      </c>
      <c r="F29">
        <v>0.81112891914324703</v>
      </c>
      <c r="G29">
        <v>0.81455985630985395</v>
      </c>
      <c r="H29">
        <v>0.92517563264429803</v>
      </c>
    </row>
    <row r="30" spans="1:8" x14ac:dyDescent="0.25">
      <c r="A30" t="s">
        <v>10</v>
      </c>
      <c r="B30">
        <v>1.06148807695237</v>
      </c>
      <c r="C30">
        <v>1.0619007680096799</v>
      </c>
      <c r="D30">
        <v>1.0275248010479801</v>
      </c>
      <c r="E30">
        <v>1.04635347509868</v>
      </c>
      <c r="F30">
        <v>0.99199468542858205</v>
      </c>
      <c r="G30">
        <v>1.06148807695237</v>
      </c>
      <c r="H30">
        <v>1.03191851371661</v>
      </c>
    </row>
    <row r="32" spans="1:8" x14ac:dyDescent="0.25">
      <c r="B32" t="s">
        <v>0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</row>
    <row r="33" spans="1:8" x14ac:dyDescent="0.25">
      <c r="A33">
        <v>1</v>
      </c>
      <c r="B33">
        <v>0.200000000000045</v>
      </c>
      <c r="C33">
        <v>0.110000000000127</v>
      </c>
      <c r="D33">
        <v>0.59999999999990905</v>
      </c>
      <c r="E33">
        <v>7.8099999999999499</v>
      </c>
      <c r="F33">
        <v>0</v>
      </c>
      <c r="G33">
        <v>8.00000000001546E-2</v>
      </c>
      <c r="H33">
        <v>4.34000000000015</v>
      </c>
    </row>
    <row r="34" spans="1:8" x14ac:dyDescent="0.25">
      <c r="B34" t="s">
        <v>0</v>
      </c>
      <c r="C34" t="s">
        <v>1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</row>
    <row r="35" spans="1:8" x14ac:dyDescent="0.25">
      <c r="A35">
        <v>1</v>
      </c>
      <c r="B35">
        <v>0.18000000000029101</v>
      </c>
      <c r="C35">
        <v>0.139999999999873</v>
      </c>
      <c r="D35">
        <v>0.360000000000127</v>
      </c>
      <c r="E35">
        <v>6.1900000000000501</v>
      </c>
      <c r="F35">
        <v>0</v>
      </c>
      <c r="G35">
        <v>5.9999999999945403E-2</v>
      </c>
      <c r="H35">
        <v>2.2899999999999601</v>
      </c>
    </row>
    <row r="36" spans="1:8" x14ac:dyDescent="0.25">
      <c r="B36" t="s">
        <v>0</v>
      </c>
      <c r="C36" t="s">
        <v>1</v>
      </c>
      <c r="D36" t="s">
        <v>2</v>
      </c>
      <c r="E36" t="s">
        <v>3</v>
      </c>
      <c r="F36" t="s">
        <v>4</v>
      </c>
      <c r="G36" t="s">
        <v>5</v>
      </c>
      <c r="H36" t="s">
        <v>6</v>
      </c>
    </row>
    <row r="37" spans="1:8" x14ac:dyDescent="0.25">
      <c r="A37">
        <v>1</v>
      </c>
      <c r="B37">
        <v>7.9999999999927199E-2</v>
      </c>
      <c r="C37">
        <v>0.150000000000091</v>
      </c>
      <c r="D37">
        <v>0.400000000000091</v>
      </c>
      <c r="E37">
        <v>5.86999999999989</v>
      </c>
      <c r="F37">
        <v>0</v>
      </c>
      <c r="G37">
        <v>7.0000000000163695E-2</v>
      </c>
      <c r="H37">
        <v>2.76999999999998</v>
      </c>
    </row>
    <row r="38" spans="1:8" x14ac:dyDescent="0.25">
      <c r="B38" t="s">
        <v>0</v>
      </c>
      <c r="C38" t="s">
        <v>1</v>
      </c>
      <c r="D38" t="s">
        <v>2</v>
      </c>
      <c r="E38" t="s">
        <v>3</v>
      </c>
      <c r="F38" t="s">
        <v>4</v>
      </c>
      <c r="G38" t="s">
        <v>5</v>
      </c>
      <c r="H38" t="s">
        <v>6</v>
      </c>
    </row>
    <row r="39" spans="1:8" x14ac:dyDescent="0.25">
      <c r="A39">
        <v>1</v>
      </c>
      <c r="B39">
        <v>0.54999999999972704</v>
      </c>
      <c r="C39">
        <v>0.260000000000218</v>
      </c>
      <c r="D39">
        <v>0.44000000000005501</v>
      </c>
      <c r="E39">
        <v>4.9400000000000501</v>
      </c>
      <c r="F39">
        <v>0</v>
      </c>
      <c r="G39">
        <v>5.9999999999945403E-2</v>
      </c>
      <c r="H39">
        <v>4.0599999999999499</v>
      </c>
    </row>
    <row r="40" spans="1:8" x14ac:dyDescent="0.25">
      <c r="B40" t="s">
        <v>0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</row>
    <row r="41" spans="1:8" x14ac:dyDescent="0.25">
      <c r="A41">
        <v>1</v>
      </c>
      <c r="B41">
        <v>9.9999999999909106E-2</v>
      </c>
      <c r="C41">
        <v>0.110000000000127</v>
      </c>
      <c r="D41">
        <v>0.5</v>
      </c>
      <c r="E41">
        <v>7.63000000000011</v>
      </c>
      <c r="F41">
        <v>0</v>
      </c>
      <c r="G41">
        <v>5.0000000000181899E-2</v>
      </c>
      <c r="H41">
        <v>7.6999999999998199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Geral</vt:lpstr>
      <vt:lpstr>Análise</vt:lpstr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 Paulino</dc:creator>
  <cp:lastModifiedBy>Jair Paulino</cp:lastModifiedBy>
  <dcterms:created xsi:type="dcterms:W3CDTF">2015-06-05T18:17:20Z</dcterms:created>
  <dcterms:modified xsi:type="dcterms:W3CDTF">2020-08-14T17:53:25Z</dcterms:modified>
</cp:coreProperties>
</file>