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tables/table2.xml" ContentType="application/vnd.openxmlformats-officedocument.spreadsheetml.table+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tables/table3.xml" ContentType="application/vnd.openxmlformats-officedocument.spreadsheetml.table+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mc:AlternateContent xmlns:mc="http://schemas.openxmlformats.org/markup-compatibility/2006">
    <mc:Choice Requires="x15">
      <x15ac:absPath xmlns:x15ac="http://schemas.microsoft.com/office/spreadsheetml/2010/11/ac" url="C:\Users\jm88\Downloads\"/>
    </mc:Choice>
  </mc:AlternateContent>
  <xr:revisionPtr revIDLastSave="0" documentId="8_{725EDD84-33B9-4151-B096-6CA31E70C6EE}" xr6:coauthVersionLast="47" xr6:coauthVersionMax="47" xr10:uidLastSave="{00000000-0000-0000-0000-000000000000}"/>
  <bookViews>
    <workbookView xWindow="-110" yWindow="-110" windowWidth="19420" windowHeight="10420" xr2:uid="{00000000-000D-0000-FFFF-FFFF00000000}"/>
  </bookViews>
  <sheets>
    <sheet name="Assignment" sheetId="14" r:id="rId1"/>
    <sheet name="Data" sheetId="2" r:id="rId2"/>
    <sheet name="Work_1" sheetId="23" r:id="rId3"/>
    <sheet name="Work2" sheetId="24" r:id="rId4"/>
    <sheet name="Table" sheetId="25" r:id="rId5"/>
    <sheet name="Sheet1" sheetId="28" r:id="rId6"/>
    <sheet name="Dashbord" sheetId="27" r:id="rId7"/>
  </sheets>
  <definedNames>
    <definedName name="_xlnm._FilterDatabase" localSheetId="1" hidden="1">Data!$A$2:$DF$102</definedName>
    <definedName name="_xlnm._FilterDatabase" localSheetId="2" hidden="1">Work_1!$DH$1:$DH$102</definedName>
    <definedName name="Slicer_Category">#N/A</definedName>
    <definedName name="Slicer_Sub_Category">#N/A</definedName>
    <definedName name="Z_01481C5D_5D0F_4C04_BD26_D68098B09128_.wvu.FilterData" localSheetId="1" hidden="1">Data!$B$2:$BL$102</definedName>
    <definedName name="Z_05FEC557_51C6_47D8_BF78_A3B430D054CA_.wvu.FilterData" localSheetId="1" hidden="1">Data!$A$2:$BL$102</definedName>
    <definedName name="Z_15AEABDB_A837_41B9_87B0_87E0EC95D325_.wvu.FilterData" localSheetId="1" hidden="1">Data!$B$2:$BL$102</definedName>
    <definedName name="Z_166FB914_6C96_4847_9DCB_9A24E9C2439F_.wvu.FilterData" localSheetId="1" hidden="1">Data!$B$2:$BL$102</definedName>
    <definedName name="Z_47B0368A_7138_4DA4_961E_E0B35ED1F9FC_.wvu.FilterData" localSheetId="1" hidden="1">Data!$B$2:$BL$102</definedName>
    <definedName name="Z_4C11E22A_DF8D_4566_A640_6FDC26D8E2A4_.wvu.FilterData" localSheetId="1" hidden="1">Data!$A$2:$BL$102</definedName>
    <definedName name="Z_537FFA52_A3BC_40D5_B9C3_ED8339040504_.wvu.FilterData" localSheetId="1" hidden="1">Data!$A$2:$BL$102</definedName>
    <definedName name="Z_7C6B15BF_FB64_4AF5_93B6_1B78D07926F3_.wvu.FilterData" localSheetId="1" hidden="1">Data!$B$2:$BL$102</definedName>
    <definedName name="Z_7E302A77_6612_4525_8C85_9E3855AAECE3_.wvu.FilterData" localSheetId="1" hidden="1">Data!$E$2:$T$102</definedName>
    <definedName name="Z_915EA89E_6C07_4DC4_A028_58EE2F9387D0_.wvu.FilterData" localSheetId="1" hidden="1">Data!$B$2:$BL$102</definedName>
    <definedName name="Z_989A2583_BCFB_4C97_A56A_031BFAAEB87F_.wvu.FilterData" localSheetId="1" hidden="1">Data!$A$2:$BL$102</definedName>
    <definedName name="Z_9DAF5878_4DFA_4BFA_863D_E9C2CC650CD6_.wvu.FilterData" localSheetId="1" hidden="1">Data!$B$2:$BL$102</definedName>
    <definedName name="Z_9EC96D60_79EB_45DE_8605_7B9E67A0C4FE_.wvu.FilterData" localSheetId="1" hidden="1">Data!$A$2:$BL$102</definedName>
    <definedName name="Z_9F7AC949_7395_43A1_BE8C_5A168D1AD54B_.wvu.FilterData" localSheetId="1" hidden="1">Data!$B$2:$BL$102</definedName>
    <definedName name="Z_A9FAD067_E94B_4918_AB21_13AD52EED6B3_.wvu.FilterData" localSheetId="1" hidden="1">Data!$A$2:$BL$102</definedName>
    <definedName name="Z_ABB4C9FF_FC17_498A_962F_019931F4E75D_.wvu.FilterData" localSheetId="1" hidden="1">Data!$B$2:$BL$102</definedName>
    <definedName name="Z_B6902326_709F_426B_877D_60989469FA9B_.wvu.FilterData" localSheetId="1" hidden="1">Data!$B$2:$BL$102</definedName>
    <definedName name="Z_E4DA3BB9_C2E0_4509_ABDF_F53E2B8E8C07_.wvu.FilterData" localSheetId="1" hidden="1">Data!$B$2:$BL$102</definedName>
    <definedName name="Z_E59A2530_F6D5_4A42_8955_8AC7E6EA0B71_.wvu.FilterData" localSheetId="1" hidden="1">Data!$B$2:$BL$102</definedName>
    <definedName name="Z_E9D49E64_4288_4A4D_ABE0_221BFB49DA21_.wvu.FilterData" localSheetId="1" hidden="1">Data!$A$2:$BL$102</definedName>
    <definedName name="Z_F31FD0FE_72E9_4553_AFE9_797E5DBAFB89_.wvu.FilterData" localSheetId="1" hidden="1">Data!$B$2:$BL$102</definedName>
    <definedName name="Z_FA4975FA_0FFA_420E_AA82_8CFA50C43CCD_.wvu.FilterData" localSheetId="1" hidden="1">Data!$B$2:$BL$102</definedName>
  </definedNames>
  <calcPr calcId="191029"/>
  <customWorkbookViews>
    <customWorkbookView name="Filter 11" guid="{9F7AC949-7395-43A1-BE8C-5A168D1AD54B}" maximized="1" windowWidth="0" windowHeight="0" activeSheetId="0"/>
    <customWorkbookView name="Filter 12" guid="{05FEC557-51C6-47D8-BF78-A3B430D054CA}" maximized="1" windowWidth="0" windowHeight="0" activeSheetId="0"/>
    <customWorkbookView name="Filter 13" guid="{7E302A77-6612-4525-8C85-9E3855AAECE3}" maximized="1" windowWidth="0" windowHeight="0" activeSheetId="0"/>
    <customWorkbookView name="Filter 14" guid="{F31FD0FE-72E9-4553-AFE9-797E5DBAFB89}" maximized="1" windowWidth="0" windowHeight="0" activeSheetId="0"/>
    <customWorkbookView name="Filter 15" guid="{989A2583-BCFB-4C97-A56A-031BFAAEB87F}" maximized="1" windowWidth="0" windowHeight="0" activeSheetId="0"/>
    <customWorkbookView name="Filter 16" guid="{ABB4C9FF-FC17-498A-962F-019931F4E75D}" maximized="1" windowWidth="0" windowHeight="0" activeSheetId="0"/>
    <customWorkbookView name="Filter 17" guid="{915EA89E-6C07-4DC4-A028-58EE2F9387D0}" maximized="1" windowWidth="0" windowHeight="0" activeSheetId="0"/>
    <customWorkbookView name="Filter 18" guid="{E4DA3BB9-C2E0-4509-ABDF-F53E2B8E8C07}" maximized="1" windowWidth="0" windowHeight="0" activeSheetId="0"/>
    <customWorkbookView name="Filter 20" guid="{B6902326-709F-426B-877D-60989469FA9B}" maximized="1" windowWidth="0" windowHeight="0" activeSheetId="0"/>
    <customWorkbookView name="Filter 8" guid="{166FB914-6C96-4847-9DCB-9A24E9C2439F}" maximized="1" windowWidth="0" windowHeight="0" activeSheetId="0"/>
    <customWorkbookView name="Shubham" guid="{EA6FE8EF-9F8D-4CC5-8CC0-79AD23356E77}" maximized="1" windowWidth="0" windowHeight="0" activeSheetId="0"/>
    <customWorkbookView name="Filter 9" guid="{537FFA52-A3BC-40D5-B9C3-ED8339040504}" maximized="1" windowWidth="0" windowHeight="0" activeSheetId="0"/>
    <customWorkbookView name="Filter 10" guid="{FA4975FA-0FFA-420E-AA82-8CFA50C43CCD}" maximized="1" windowWidth="0" windowHeight="0" activeSheetId="0"/>
    <customWorkbookView name="Filter 21" guid="{A9FAD067-E94B-4918-AB21-13AD52EED6B3}" maximized="1" windowWidth="0" windowHeight="0" activeSheetId="0"/>
    <customWorkbookView name="Filter 6" guid="{4C11E22A-DF8D-4566-A640-6FDC26D8E2A4}" maximized="1" windowWidth="0" windowHeight="0" activeSheetId="0"/>
    <customWorkbookView name="Filter 7" guid="{47B0368A-7138-4DA4-961E-E0B35ED1F9FC}" maximized="1" windowWidth="0" windowHeight="0" activeSheetId="0"/>
    <customWorkbookView name="Filter 4" guid="{9EC96D60-79EB-45DE-8605-7B9E67A0C4FE}" maximized="1" windowWidth="0" windowHeight="0" activeSheetId="0"/>
    <customWorkbookView name="Filter 5" guid="{E9D49E64-4288-4A4D-ABE0-221BFB49DA21}" maximized="1" windowWidth="0" windowHeight="0" activeSheetId="0"/>
    <customWorkbookView name="Filter 2" guid="{01481C5D-5D0F-4C04-BD26-D68098B09128}" maximized="1" windowWidth="0" windowHeight="0" activeSheetId="0"/>
    <customWorkbookView name="Filter 3" guid="{15AEABDB-A837-41B9-87B0-87E0EC95D325}" maximized="1" windowWidth="0" windowHeight="0" activeSheetId="0"/>
    <customWorkbookView name="Filter 1" guid="{E59A2530-F6D5-4A42-8955-8AC7E6EA0B71}" maximized="1" windowWidth="0" windowHeight="0" activeSheetId="0"/>
    <customWorkbookView name="Filter 19" guid="{9DAF5878-4DFA-4BFA-863D-E9C2CC650CD6}" maximized="1" windowWidth="0" windowHeight="0" activeSheetId="0"/>
    <customWorkbookView name="BECLINA" guid="{7C6B15BF-FB64-4AF5-93B6-1B78D07926F3}" maximized="1" windowWidth="0" windowHeight="0" activeSheetId="0"/>
  </customWorkbookViews>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8"/>
        <x14:slicerCache r:id="rId9"/>
      </x15:slicerCache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2" i="28" l="1"/>
  <c r="A21" i="28"/>
  <c r="A19" i="28"/>
  <c r="A17" i="28"/>
  <c r="A15" i="28"/>
  <c r="A9" i="28"/>
  <c r="A5" i="28"/>
  <c r="A2" i="28"/>
  <c r="K8" i="27"/>
  <c r="K9" i="27"/>
  <c r="K10" i="27"/>
  <c r="K11" i="27"/>
  <c r="K12" i="27"/>
  <c r="K13" i="27"/>
  <c r="K14" i="27"/>
  <c r="K15" i="27"/>
  <c r="K16" i="27"/>
  <c r="K17" i="27"/>
  <c r="K18" i="27"/>
  <c r="K19" i="27"/>
  <c r="K20" i="27"/>
  <c r="K21" i="27"/>
  <c r="K22" i="27"/>
  <c r="K23" i="27"/>
  <c r="K24" i="27"/>
  <c r="K25" i="27"/>
  <c r="K26" i="27"/>
  <c r="K27" i="27"/>
  <c r="K28" i="27"/>
  <c r="K29" i="27"/>
  <c r="K30" i="27"/>
  <c r="K31" i="27"/>
  <c r="K32" i="27"/>
  <c r="K33" i="27"/>
  <c r="K34" i="27"/>
  <c r="K35" i="27"/>
  <c r="K36" i="27"/>
  <c r="K37" i="27"/>
  <c r="K38" i="27"/>
  <c r="K39" i="27"/>
  <c r="K40" i="27"/>
  <c r="K41" i="27"/>
  <c r="K42" i="27"/>
  <c r="K43" i="27"/>
  <c r="K44" i="27"/>
  <c r="K45" i="27"/>
  <c r="K46" i="27"/>
  <c r="K47" i="27"/>
  <c r="K48" i="27"/>
  <c r="K49" i="27"/>
  <c r="K50" i="27"/>
  <c r="K51" i="27"/>
  <c r="K52" i="27"/>
  <c r="K53" i="27"/>
  <c r="K54" i="27"/>
  <c r="K55" i="27"/>
  <c r="K56" i="27"/>
  <c r="K57" i="27"/>
  <c r="K58" i="27"/>
  <c r="K59" i="27"/>
  <c r="K60" i="27"/>
  <c r="K61" i="27"/>
  <c r="K62" i="27"/>
  <c r="K63" i="27"/>
  <c r="K64" i="27"/>
  <c r="K65" i="27"/>
  <c r="K66" i="27"/>
  <c r="K67" i="27"/>
  <c r="K68" i="27"/>
  <c r="K69" i="27"/>
  <c r="K70" i="27"/>
  <c r="K71" i="27"/>
  <c r="K72" i="27"/>
  <c r="K73" i="27"/>
  <c r="K74" i="27"/>
  <c r="K75" i="27"/>
  <c r="K76" i="27"/>
  <c r="K77" i="27"/>
  <c r="K78" i="27"/>
  <c r="K79" i="27"/>
  <c r="K80" i="27"/>
  <c r="K81" i="27"/>
  <c r="K82" i="27"/>
  <c r="K83" i="27"/>
  <c r="K84" i="27"/>
  <c r="K85" i="27"/>
  <c r="K86" i="27"/>
  <c r="K87" i="27"/>
  <c r="K88" i="27"/>
  <c r="K89" i="27"/>
  <c r="K90" i="27"/>
  <c r="K91" i="27"/>
  <c r="K92" i="27"/>
  <c r="K93" i="27"/>
  <c r="K94" i="27"/>
  <c r="K95" i="27"/>
  <c r="K96" i="27"/>
  <c r="K97" i="27"/>
  <c r="K98" i="27"/>
  <c r="K99" i="27"/>
  <c r="K100" i="27"/>
  <c r="J8" i="27"/>
  <c r="J9" i="27"/>
  <c r="J10" i="27"/>
  <c r="J11" i="27"/>
  <c r="J12" i="27"/>
  <c r="J13" i="27"/>
  <c r="J14" i="27"/>
  <c r="J15" i="27"/>
  <c r="J16" i="27"/>
  <c r="J17" i="27"/>
  <c r="J18" i="27"/>
  <c r="J19" i="27"/>
  <c r="J20" i="27"/>
  <c r="J21" i="27"/>
  <c r="J22" i="27"/>
  <c r="J23" i="27"/>
  <c r="J24" i="27"/>
  <c r="J25" i="27"/>
  <c r="J26" i="27"/>
  <c r="J27" i="27"/>
  <c r="J28" i="27"/>
  <c r="J29" i="27"/>
  <c r="J30" i="27"/>
  <c r="J31" i="27"/>
  <c r="J32" i="27"/>
  <c r="J33" i="27"/>
  <c r="J34" i="27"/>
  <c r="J35" i="27"/>
  <c r="J36" i="27"/>
  <c r="J37" i="27"/>
  <c r="J38" i="27"/>
  <c r="J39" i="27"/>
  <c r="J40" i="27"/>
  <c r="J41" i="27"/>
  <c r="J42" i="27"/>
  <c r="J43" i="27"/>
  <c r="J44" i="27"/>
  <c r="J45" i="27"/>
  <c r="J46" i="27"/>
  <c r="J47" i="27"/>
  <c r="J48" i="27"/>
  <c r="J49" i="27"/>
  <c r="J50" i="27"/>
  <c r="J51" i="27"/>
  <c r="J52" i="27"/>
  <c r="J53" i="27"/>
  <c r="J54" i="27"/>
  <c r="J55" i="27"/>
  <c r="J56" i="27"/>
  <c r="J57" i="27"/>
  <c r="J58" i="27"/>
  <c r="J59" i="27"/>
  <c r="J60" i="27"/>
  <c r="J61" i="27"/>
  <c r="J62" i="27"/>
  <c r="J63" i="27"/>
  <c r="J64" i="27"/>
  <c r="J65" i="27"/>
  <c r="J66" i="27"/>
  <c r="J67" i="27"/>
  <c r="J68" i="27"/>
  <c r="J69" i="27"/>
  <c r="J70" i="27"/>
  <c r="J71" i="27"/>
  <c r="J72" i="27"/>
  <c r="J73" i="27"/>
  <c r="J74" i="27"/>
  <c r="J75" i="27"/>
  <c r="J76" i="27"/>
  <c r="J77" i="27"/>
  <c r="J78" i="27"/>
  <c r="J79" i="27"/>
  <c r="J80" i="27"/>
  <c r="J81" i="27"/>
  <c r="J82" i="27"/>
  <c r="J83" i="27"/>
  <c r="J84" i="27"/>
  <c r="J85" i="27"/>
  <c r="J86" i="27"/>
  <c r="J87" i="27"/>
  <c r="J88" i="27"/>
  <c r="J89" i="27"/>
  <c r="J90" i="27"/>
  <c r="J91" i="27"/>
  <c r="J92" i="27"/>
  <c r="J93" i="27"/>
  <c r="J94" i="27"/>
  <c r="J95" i="27"/>
  <c r="J96" i="27"/>
  <c r="J97" i="27"/>
  <c r="J98" i="27"/>
  <c r="J99" i="27"/>
  <c r="J100" i="27"/>
  <c r="I8" i="27"/>
  <c r="I9" i="27"/>
  <c r="I10" i="27"/>
  <c r="I11" i="27"/>
  <c r="I12" i="27"/>
  <c r="I13" i="27"/>
  <c r="I14" i="27"/>
  <c r="I15" i="27"/>
  <c r="I16" i="27"/>
  <c r="I17" i="27"/>
  <c r="I18" i="27"/>
  <c r="I19" i="27"/>
  <c r="I20" i="27"/>
  <c r="I21" i="27"/>
  <c r="I22" i="27"/>
  <c r="I23" i="27"/>
  <c r="I24" i="27"/>
  <c r="I25" i="27"/>
  <c r="I26" i="27"/>
  <c r="I27" i="27"/>
  <c r="I28" i="27"/>
  <c r="I29" i="27"/>
  <c r="I30" i="27"/>
  <c r="I31" i="27"/>
  <c r="I32" i="27"/>
  <c r="I33" i="27"/>
  <c r="I34" i="27"/>
  <c r="I35" i="27"/>
  <c r="I36" i="27"/>
  <c r="I37" i="27"/>
  <c r="I38" i="27"/>
  <c r="I39" i="27"/>
  <c r="I40" i="27"/>
  <c r="I41" i="27"/>
  <c r="I42" i="27"/>
  <c r="I43" i="27"/>
  <c r="I44" i="27"/>
  <c r="I45" i="27"/>
  <c r="I46" i="27"/>
  <c r="I47" i="27"/>
  <c r="I48" i="27"/>
  <c r="I49" i="27"/>
  <c r="I50" i="27"/>
  <c r="I51" i="27"/>
  <c r="I52" i="27"/>
  <c r="I53" i="27"/>
  <c r="I54" i="27"/>
  <c r="I55" i="27"/>
  <c r="I56" i="27"/>
  <c r="I57" i="27"/>
  <c r="I58" i="27"/>
  <c r="I59" i="27"/>
  <c r="I60" i="27"/>
  <c r="I61" i="27"/>
  <c r="I62" i="27"/>
  <c r="I63" i="27"/>
  <c r="I64" i="27"/>
  <c r="I65" i="27"/>
  <c r="I66" i="27"/>
  <c r="I67" i="27"/>
  <c r="I68" i="27"/>
  <c r="I69" i="27"/>
  <c r="I70" i="27"/>
  <c r="I71" i="27"/>
  <c r="I72" i="27"/>
  <c r="I73" i="27"/>
  <c r="I74" i="27"/>
  <c r="I75" i="27"/>
  <c r="I76" i="27"/>
  <c r="I77" i="27"/>
  <c r="I78" i="27"/>
  <c r="I79" i="27"/>
  <c r="I80" i="27"/>
  <c r="I81" i="27"/>
  <c r="I82" i="27"/>
  <c r="I83" i="27"/>
  <c r="I84" i="27"/>
  <c r="I85" i="27"/>
  <c r="I86" i="27"/>
  <c r="I87" i="27"/>
  <c r="I88" i="27"/>
  <c r="I89" i="27"/>
  <c r="I90" i="27"/>
  <c r="I91" i="27"/>
  <c r="I92" i="27"/>
  <c r="I93" i="27"/>
  <c r="I94" i="27"/>
  <c r="I95" i="27"/>
  <c r="I96" i="27"/>
  <c r="I97" i="27"/>
  <c r="I98" i="27"/>
  <c r="I99" i="27"/>
  <c r="I100" i="27"/>
  <c r="H8" i="27"/>
  <c r="H9" i="27"/>
  <c r="H10" i="27"/>
  <c r="H11" i="27"/>
  <c r="H12" i="27"/>
  <c r="H13" i="27"/>
  <c r="H14" i="27"/>
  <c r="H15" i="27"/>
  <c r="H16" i="27"/>
  <c r="H17" i="27"/>
  <c r="H18" i="27"/>
  <c r="H19" i="27"/>
  <c r="H20" i="27"/>
  <c r="H21" i="27"/>
  <c r="H22" i="27"/>
  <c r="H23" i="27"/>
  <c r="H24" i="27"/>
  <c r="H25" i="27"/>
  <c r="H26" i="27"/>
  <c r="H27" i="27"/>
  <c r="H28" i="27"/>
  <c r="H29" i="27"/>
  <c r="H30" i="27"/>
  <c r="H31" i="27"/>
  <c r="H32" i="27"/>
  <c r="H33" i="27"/>
  <c r="H34" i="27"/>
  <c r="H35" i="27"/>
  <c r="H36" i="27"/>
  <c r="H37" i="27"/>
  <c r="H38" i="27"/>
  <c r="H39" i="27"/>
  <c r="H40" i="27"/>
  <c r="H41" i="27"/>
  <c r="H42" i="27"/>
  <c r="H43" i="27"/>
  <c r="H44" i="27"/>
  <c r="H45" i="27"/>
  <c r="H46" i="27"/>
  <c r="H47" i="27"/>
  <c r="H48" i="27"/>
  <c r="H49" i="27"/>
  <c r="H50" i="27"/>
  <c r="H51" i="27"/>
  <c r="H52" i="27"/>
  <c r="H53" i="27"/>
  <c r="H54" i="27"/>
  <c r="H55" i="27"/>
  <c r="H56" i="27"/>
  <c r="H57" i="27"/>
  <c r="H58" i="27"/>
  <c r="H59" i="27"/>
  <c r="H60" i="27"/>
  <c r="H61" i="27"/>
  <c r="H62" i="27"/>
  <c r="H63" i="27"/>
  <c r="H64" i="27"/>
  <c r="H65" i="27"/>
  <c r="H66" i="27"/>
  <c r="H67" i="27"/>
  <c r="H68" i="27"/>
  <c r="H69" i="27"/>
  <c r="H70" i="27"/>
  <c r="H71" i="27"/>
  <c r="H72" i="27"/>
  <c r="H73" i="27"/>
  <c r="H74" i="27"/>
  <c r="H75" i="27"/>
  <c r="H76" i="27"/>
  <c r="H77" i="27"/>
  <c r="H78" i="27"/>
  <c r="H79" i="27"/>
  <c r="H80" i="27"/>
  <c r="H81" i="27"/>
  <c r="H82" i="27"/>
  <c r="H83" i="27"/>
  <c r="H84" i="27"/>
  <c r="H85" i="27"/>
  <c r="H86" i="27"/>
  <c r="H87" i="27"/>
  <c r="H88" i="27"/>
  <c r="H89" i="27"/>
  <c r="H90" i="27"/>
  <c r="H91" i="27"/>
  <c r="H92" i="27"/>
  <c r="H93" i="27"/>
  <c r="H94" i="27"/>
  <c r="H95" i="27"/>
  <c r="H96" i="27"/>
  <c r="H97" i="27"/>
  <c r="H98" i="27"/>
  <c r="H99" i="27"/>
  <c r="H100" i="27"/>
  <c r="A96" i="25"/>
  <c r="A95" i="25"/>
  <c r="A94" i="25"/>
  <c r="A93" i="25"/>
  <c r="A92" i="25"/>
  <c r="A91" i="25"/>
  <c r="A90" i="25"/>
  <c r="A89" i="25"/>
  <c r="A88" i="25"/>
  <c r="A87" i="25"/>
  <c r="A86" i="25"/>
  <c r="A85" i="25"/>
  <c r="A84" i="25"/>
  <c r="A83" i="25"/>
  <c r="A82" i="25"/>
  <c r="A81" i="25"/>
  <c r="A80" i="25"/>
  <c r="A79" i="25"/>
  <c r="A78" i="25"/>
  <c r="A77" i="25"/>
  <c r="A76" i="25"/>
  <c r="A75" i="25"/>
  <c r="A74" i="25"/>
  <c r="A73" i="25"/>
  <c r="A72" i="25"/>
  <c r="A71" i="25"/>
  <c r="A70" i="25"/>
  <c r="A69" i="25"/>
  <c r="A68" i="25"/>
  <c r="A67" i="25"/>
  <c r="A66" i="25"/>
  <c r="A65" i="25"/>
  <c r="A64" i="25"/>
  <c r="A63" i="25"/>
  <c r="A62" i="25"/>
  <c r="A61" i="25"/>
  <c r="A60" i="25"/>
  <c r="A59" i="25"/>
  <c r="A58" i="25"/>
  <c r="A57" i="25"/>
  <c r="A56" i="25"/>
  <c r="A55" i="25"/>
  <c r="A54" i="25"/>
  <c r="A53" i="25"/>
  <c r="A52" i="25"/>
  <c r="A51" i="25"/>
  <c r="A50" i="25"/>
  <c r="A49" i="25"/>
  <c r="A48" i="25"/>
  <c r="A47" i="25"/>
  <c r="A46" i="25"/>
  <c r="A45" i="25"/>
  <c r="A44" i="25"/>
  <c r="A43" i="25"/>
  <c r="A42" i="25"/>
  <c r="A41" i="25"/>
  <c r="A40" i="25"/>
  <c r="A39" i="25"/>
  <c r="A38" i="25"/>
  <c r="A37" i="25"/>
  <c r="A36" i="25"/>
  <c r="A35" i="25"/>
  <c r="A34" i="25"/>
  <c r="A33" i="25"/>
  <c r="A32" i="25"/>
  <c r="A31" i="25"/>
  <c r="A30" i="25"/>
  <c r="A29" i="25"/>
  <c r="A28" i="25"/>
  <c r="A27" i="25"/>
  <c r="A26" i="25"/>
  <c r="A25" i="25"/>
  <c r="A24" i="25"/>
  <c r="A23" i="25"/>
  <c r="A22" i="25"/>
  <c r="A21" i="25"/>
  <c r="A20" i="25"/>
  <c r="A19" i="25"/>
  <c r="A18" i="25"/>
  <c r="A17" i="25"/>
  <c r="A16" i="25"/>
  <c r="A15" i="25"/>
  <c r="A14" i="25"/>
  <c r="A13" i="25"/>
  <c r="A12" i="25"/>
  <c r="A11" i="25"/>
  <c r="A10" i="25"/>
  <c r="A9" i="25"/>
  <c r="A8" i="25"/>
  <c r="A7" i="25"/>
  <c r="A6" i="25"/>
  <c r="A5" i="25"/>
  <c r="A4" i="25"/>
  <c r="A3" i="25"/>
  <c r="A2" i="25"/>
  <c r="K7" i="27"/>
  <c r="J7" i="27"/>
  <c r="I7" i="27"/>
  <c r="H7" i="27"/>
  <c r="G5" i="25"/>
  <c r="B2" i="24"/>
  <c r="C2" i="24"/>
  <c r="B2" i="25" s="1"/>
  <c r="D20" i="24"/>
  <c r="C20" i="25"/>
  <c r="D3" i="25"/>
  <c r="D9" i="25"/>
  <c r="D4" i="25"/>
  <c r="D5" i="25"/>
  <c r="D6" i="25"/>
  <c r="D7" i="25"/>
  <c r="D8" i="25"/>
  <c r="D10" i="25"/>
  <c r="D11" i="25"/>
  <c r="D12" i="25"/>
  <c r="D13" i="25"/>
  <c r="D14" i="25"/>
  <c r="D15" i="25"/>
  <c r="D16" i="25"/>
  <c r="D17" i="25"/>
  <c r="D18" i="25"/>
  <c r="D19" i="25"/>
  <c r="D20" i="25"/>
  <c r="D21" i="25"/>
  <c r="D22" i="25"/>
  <c r="D23" i="25"/>
  <c r="D24" i="25"/>
  <c r="D25" i="25"/>
  <c r="D26" i="25"/>
  <c r="D27" i="25"/>
  <c r="D28" i="25"/>
  <c r="D29" i="25"/>
  <c r="D30" i="25"/>
  <c r="D31" i="25"/>
  <c r="D37" i="25"/>
  <c r="D44" i="25"/>
  <c r="D45" i="25"/>
  <c r="D46" i="25"/>
  <c r="D47" i="25"/>
  <c r="D48" i="25"/>
  <c r="D38" i="25"/>
  <c r="D39" i="25"/>
  <c r="D40" i="25"/>
  <c r="D41" i="25"/>
  <c r="D42" i="25"/>
  <c r="D43" i="25"/>
  <c r="D51" i="25"/>
  <c r="D52" i="25"/>
  <c r="D53" i="25"/>
  <c r="D54" i="25"/>
  <c r="D55" i="25"/>
  <c r="D56" i="25"/>
  <c r="D62" i="25"/>
  <c r="D64" i="25"/>
  <c r="D75" i="25"/>
  <c r="D65" i="25"/>
  <c r="D66" i="25"/>
  <c r="D67" i="25"/>
  <c r="D68" i="25"/>
  <c r="D69" i="25"/>
  <c r="D70" i="25"/>
  <c r="D71" i="25"/>
  <c r="D72" i="25"/>
  <c r="D73" i="25"/>
  <c r="D74" i="25"/>
  <c r="D57" i="25"/>
  <c r="D58" i="25"/>
  <c r="D59" i="25"/>
  <c r="D60" i="25"/>
  <c r="D61" i="25"/>
  <c r="D63" i="25"/>
  <c r="D77" i="25"/>
  <c r="D76" i="25"/>
  <c r="D78" i="25"/>
  <c r="D79" i="25"/>
  <c r="D80" i="25"/>
  <c r="D81" i="25"/>
  <c r="D82" i="25"/>
  <c r="D83" i="25"/>
  <c r="D84" i="25"/>
  <c r="D85" i="25"/>
  <c r="D86" i="25"/>
  <c r="D87" i="25"/>
  <c r="D49" i="25"/>
  <c r="D88" i="25"/>
  <c r="D89" i="25"/>
  <c r="D90" i="25"/>
  <c r="D91" i="25"/>
  <c r="D92" i="25"/>
  <c r="D93" i="25"/>
  <c r="D94" i="25"/>
  <c r="D95" i="25"/>
  <c r="D96" i="25"/>
  <c r="D97" i="25"/>
  <c r="D32" i="25"/>
  <c r="D98" i="25"/>
  <c r="D33" i="25"/>
  <c r="D99" i="25"/>
  <c r="D34" i="25"/>
  <c r="D100" i="25"/>
  <c r="D35" i="25"/>
  <c r="D36" i="25"/>
  <c r="D101" i="25"/>
  <c r="D50" i="25"/>
  <c r="D2" i="25"/>
  <c r="B4" i="25"/>
  <c r="B6" i="25"/>
  <c r="B7" i="25"/>
  <c r="B8" i="25"/>
  <c r="B10" i="25"/>
  <c r="B11" i="25"/>
  <c r="B12" i="25"/>
  <c r="B13" i="25"/>
  <c r="B14" i="25"/>
  <c r="B15" i="25"/>
  <c r="B16" i="25"/>
  <c r="B17" i="25"/>
  <c r="B18" i="25"/>
  <c r="B19" i="25"/>
  <c r="B20" i="25"/>
  <c r="B21" i="25"/>
  <c r="B22" i="25"/>
  <c r="B23" i="25"/>
  <c r="B24" i="25"/>
  <c r="B25" i="25"/>
  <c r="B26" i="25"/>
  <c r="B27" i="25"/>
  <c r="B28" i="25"/>
  <c r="B29" i="25"/>
  <c r="B30" i="25"/>
  <c r="B31" i="25"/>
  <c r="B37" i="25"/>
  <c r="B44" i="25"/>
  <c r="B45" i="25"/>
  <c r="B46" i="25"/>
  <c r="B47" i="25"/>
  <c r="B48" i="25"/>
  <c r="B38" i="25"/>
  <c r="B39" i="25"/>
  <c r="B40" i="25"/>
  <c r="B41" i="25"/>
  <c r="B42" i="25"/>
  <c r="B43" i="25"/>
  <c r="B51" i="25"/>
  <c r="B52" i="25"/>
  <c r="B53" i="25"/>
  <c r="B54" i="25"/>
  <c r="B55" i="25"/>
  <c r="B56" i="25"/>
  <c r="B62" i="25"/>
  <c r="B64" i="25"/>
  <c r="B75" i="25"/>
  <c r="B65" i="25"/>
  <c r="B66" i="25"/>
  <c r="B67" i="25"/>
  <c r="B68" i="25"/>
  <c r="B69" i="25"/>
  <c r="B70" i="25"/>
  <c r="B71" i="25"/>
  <c r="B72" i="25"/>
  <c r="B73" i="25"/>
  <c r="B74" i="25"/>
  <c r="B57" i="25"/>
  <c r="B58" i="25"/>
  <c r="B59" i="25"/>
  <c r="B60" i="25"/>
  <c r="B61" i="25"/>
  <c r="B63" i="25"/>
  <c r="B77" i="25"/>
  <c r="B76" i="25"/>
  <c r="B78" i="25"/>
  <c r="B79" i="25"/>
  <c r="B80" i="25"/>
  <c r="B81" i="25"/>
  <c r="B82" i="25"/>
  <c r="B83" i="25"/>
  <c r="B84" i="25"/>
  <c r="B85" i="25"/>
  <c r="B86" i="25"/>
  <c r="B87" i="25"/>
  <c r="B49" i="25"/>
  <c r="B88" i="25"/>
  <c r="B89" i="25"/>
  <c r="B90" i="25"/>
  <c r="B91" i="25"/>
  <c r="B92" i="25"/>
  <c r="B93" i="25"/>
  <c r="B94" i="25"/>
  <c r="B95" i="25"/>
  <c r="B96" i="25"/>
  <c r="B97" i="25"/>
  <c r="B32" i="25"/>
  <c r="B98" i="25"/>
  <c r="B33" i="25"/>
  <c r="B99" i="25"/>
  <c r="B34" i="25"/>
  <c r="B100" i="25"/>
  <c r="B35" i="25"/>
  <c r="B36" i="25"/>
  <c r="B101" i="25"/>
  <c r="B50" i="25"/>
  <c r="B3" i="25"/>
  <c r="B9" i="25"/>
  <c r="C3" i="25"/>
  <c r="E3" i="25" s="1"/>
  <c r="L8" i="27" s="1"/>
  <c r="C9" i="25"/>
  <c r="E9" i="25" s="1"/>
  <c r="L14" i="27" s="1"/>
  <c r="C4" i="25"/>
  <c r="E4" i="25" s="1"/>
  <c r="L9" i="27" s="1"/>
  <c r="C5" i="25"/>
  <c r="C6" i="25"/>
  <c r="E6" i="25" s="1"/>
  <c r="L11" i="27" s="1"/>
  <c r="C7" i="25"/>
  <c r="E7" i="25" s="1"/>
  <c r="L12" i="27" s="1"/>
  <c r="C8" i="25"/>
  <c r="E8" i="25" s="1"/>
  <c r="L13" i="27" s="1"/>
  <c r="C10" i="25"/>
  <c r="C11" i="25"/>
  <c r="C12" i="25"/>
  <c r="C13" i="25"/>
  <c r="C14" i="25"/>
  <c r="C15" i="25"/>
  <c r="C16" i="25"/>
  <c r="C17" i="25"/>
  <c r="C18" i="25"/>
  <c r="C19" i="25"/>
  <c r="C21" i="25"/>
  <c r="C22" i="25"/>
  <c r="C23" i="25"/>
  <c r="C24" i="25"/>
  <c r="C25" i="25"/>
  <c r="C26" i="25"/>
  <c r="C27" i="25"/>
  <c r="C28" i="25"/>
  <c r="C29" i="25"/>
  <c r="C30" i="25"/>
  <c r="C31" i="25"/>
  <c r="C37" i="25"/>
  <c r="C44" i="25"/>
  <c r="C45" i="25"/>
  <c r="C46" i="25"/>
  <c r="C47" i="25"/>
  <c r="C48" i="25"/>
  <c r="C38" i="25"/>
  <c r="C39" i="25"/>
  <c r="C40" i="25"/>
  <c r="C41" i="25"/>
  <c r="C42" i="25"/>
  <c r="C43" i="25"/>
  <c r="C51" i="25"/>
  <c r="C52" i="25"/>
  <c r="C53" i="25"/>
  <c r="C54" i="25"/>
  <c r="C55" i="25"/>
  <c r="C56" i="25"/>
  <c r="C62" i="25"/>
  <c r="C64" i="25"/>
  <c r="C75" i="25"/>
  <c r="C65" i="25"/>
  <c r="C66" i="25"/>
  <c r="C67" i="25"/>
  <c r="C68" i="25"/>
  <c r="C69" i="25"/>
  <c r="C70" i="25"/>
  <c r="C71" i="25"/>
  <c r="C72" i="25"/>
  <c r="C73" i="25"/>
  <c r="C74" i="25"/>
  <c r="C57" i="25"/>
  <c r="C58" i="25"/>
  <c r="C59" i="25"/>
  <c r="C60" i="25"/>
  <c r="C61" i="25"/>
  <c r="C63" i="25"/>
  <c r="C77" i="25"/>
  <c r="C76" i="25"/>
  <c r="C78" i="25"/>
  <c r="C79" i="25"/>
  <c r="C80" i="25"/>
  <c r="C81" i="25"/>
  <c r="C82" i="25"/>
  <c r="C83" i="25"/>
  <c r="C84" i="25"/>
  <c r="C85" i="25"/>
  <c r="C86" i="25"/>
  <c r="C87" i="25"/>
  <c r="C49" i="25"/>
  <c r="C88" i="25"/>
  <c r="C89" i="25"/>
  <c r="C90" i="25"/>
  <c r="C91" i="25"/>
  <c r="C92" i="25"/>
  <c r="C93" i="25"/>
  <c r="C94" i="25"/>
  <c r="C95" i="25"/>
  <c r="C96" i="25"/>
  <c r="C97" i="25"/>
  <c r="C32" i="25"/>
  <c r="C98" i="25"/>
  <c r="C33" i="25"/>
  <c r="C99" i="25"/>
  <c r="C34" i="25"/>
  <c r="C100" i="25"/>
  <c r="C35" i="25"/>
  <c r="C36" i="25"/>
  <c r="C101" i="25"/>
  <c r="C50" i="25"/>
  <c r="C2" i="25"/>
  <c r="B5" i="25"/>
  <c r="I44" i="25"/>
  <c r="G75" i="25"/>
  <c r="DG7" i="23"/>
  <c r="DG11" i="23"/>
  <c r="DG15" i="23"/>
  <c r="DG19" i="23"/>
  <c r="DG23" i="23"/>
  <c r="DG27" i="23"/>
  <c r="DG31" i="23"/>
  <c r="DG35" i="23"/>
  <c r="DG39" i="23"/>
  <c r="DG43" i="23"/>
  <c r="DG47" i="23"/>
  <c r="R18" i="24" s="1"/>
  <c r="DG51" i="23"/>
  <c r="DG55" i="23"/>
  <c r="R35" i="24" s="1"/>
  <c r="DG59" i="23"/>
  <c r="DG63" i="23"/>
  <c r="R19" i="24" s="1"/>
  <c r="DG67" i="23"/>
  <c r="DG71" i="23"/>
  <c r="R36" i="24" s="1"/>
  <c r="DG75" i="23"/>
  <c r="DG79" i="23"/>
  <c r="R82" i="24" s="1"/>
  <c r="DG83" i="23"/>
  <c r="DG87" i="23"/>
  <c r="R81" i="24" s="1"/>
  <c r="DG91" i="23"/>
  <c r="DG95" i="23"/>
  <c r="R99" i="24" s="1"/>
  <c r="DG99" i="23"/>
  <c r="DG3" i="23"/>
  <c r="DF7" i="23"/>
  <c r="DF11" i="23"/>
  <c r="DF15" i="23"/>
  <c r="Q16" i="24" s="1"/>
  <c r="DF19" i="23"/>
  <c r="DF23" i="23"/>
  <c r="DF27" i="23"/>
  <c r="DF31" i="23"/>
  <c r="Q17" i="24" s="1"/>
  <c r="DF35" i="23"/>
  <c r="DF39" i="23"/>
  <c r="DF43" i="23"/>
  <c r="DF47" i="23"/>
  <c r="DF51" i="23"/>
  <c r="DF55" i="23"/>
  <c r="Q35" i="24" s="1"/>
  <c r="DF59" i="23"/>
  <c r="DF63" i="23"/>
  <c r="Q19" i="24" s="1"/>
  <c r="DF67" i="23"/>
  <c r="DF71" i="23"/>
  <c r="DF75" i="23"/>
  <c r="DF79" i="23"/>
  <c r="DF83" i="23"/>
  <c r="DF87" i="23"/>
  <c r="Q81" i="24" s="1"/>
  <c r="DF91" i="23"/>
  <c r="DF95" i="23"/>
  <c r="Q99" i="24" s="1"/>
  <c r="DF99" i="23"/>
  <c r="DF3" i="23"/>
  <c r="DE7" i="23"/>
  <c r="DE11" i="23"/>
  <c r="DE15" i="23"/>
  <c r="DE19" i="23"/>
  <c r="DE23" i="23"/>
  <c r="DE27" i="23"/>
  <c r="DE31" i="23"/>
  <c r="DE35" i="23"/>
  <c r="DE39" i="23"/>
  <c r="DE43" i="23"/>
  <c r="DE47" i="23"/>
  <c r="DE51" i="23"/>
  <c r="DE55" i="23"/>
  <c r="DE59" i="23"/>
  <c r="DE63" i="23"/>
  <c r="DE67" i="23"/>
  <c r="DE71" i="23"/>
  <c r="DE75" i="23"/>
  <c r="DE79" i="23"/>
  <c r="DE83" i="23"/>
  <c r="DE87" i="23"/>
  <c r="DE91" i="23"/>
  <c r="DE95" i="23"/>
  <c r="DE99" i="23"/>
  <c r="DE3" i="23"/>
  <c r="DD15" i="23"/>
  <c r="DD23" i="23"/>
  <c r="O33" i="24" s="1"/>
  <c r="DD47" i="23"/>
  <c r="DD55" i="23"/>
  <c r="O35" i="24" s="1"/>
  <c r="DD79" i="23"/>
  <c r="O82" i="24" s="1"/>
  <c r="DD87" i="23"/>
  <c r="DC7" i="23"/>
  <c r="DC11" i="23"/>
  <c r="DC15" i="23"/>
  <c r="DC19" i="23"/>
  <c r="DC23" i="23"/>
  <c r="DC27" i="23"/>
  <c r="DC31" i="23"/>
  <c r="DC35" i="23"/>
  <c r="DC39" i="23"/>
  <c r="DC43" i="23"/>
  <c r="N22" i="24" s="1"/>
  <c r="DC47" i="23"/>
  <c r="DC51" i="23"/>
  <c r="DC55" i="23"/>
  <c r="DC59" i="23"/>
  <c r="DC63" i="23"/>
  <c r="DC67" i="23"/>
  <c r="DC71" i="23"/>
  <c r="DC75" i="23"/>
  <c r="DC79" i="23"/>
  <c r="DC83" i="23"/>
  <c r="DC91" i="23"/>
  <c r="DC99" i="23"/>
  <c r="F3" i="23"/>
  <c r="N14" i="24"/>
  <c r="DB4" i="23"/>
  <c r="DB5" i="23"/>
  <c r="DB6" i="23"/>
  <c r="DB7" i="23"/>
  <c r="DB8" i="23"/>
  <c r="DB9" i="23"/>
  <c r="DB10" i="23"/>
  <c r="DB11" i="23"/>
  <c r="M70" i="24" s="1"/>
  <c r="DB12" i="23"/>
  <c r="DB13" i="23"/>
  <c r="DB14" i="23"/>
  <c r="DB15" i="23"/>
  <c r="DB16" i="23"/>
  <c r="DB17" i="23"/>
  <c r="M75" i="24" s="1"/>
  <c r="DB18" i="23"/>
  <c r="DB19" i="23"/>
  <c r="M91" i="24" s="1"/>
  <c r="DB20" i="23"/>
  <c r="DB21" i="23"/>
  <c r="DB22" i="23"/>
  <c r="DB23" i="23"/>
  <c r="DB24" i="23"/>
  <c r="DB25" i="23"/>
  <c r="DB26" i="23"/>
  <c r="DB27" i="23"/>
  <c r="M21" i="24" s="1"/>
  <c r="DB28" i="23"/>
  <c r="DB29" i="23"/>
  <c r="DB30" i="23"/>
  <c r="DB31" i="23"/>
  <c r="DB32" i="23"/>
  <c r="DB33" i="23"/>
  <c r="DB34" i="23"/>
  <c r="DB35" i="23"/>
  <c r="M93" i="24" s="1"/>
  <c r="DB36" i="23"/>
  <c r="DB37" i="23"/>
  <c r="DB38" i="23"/>
  <c r="DB39" i="23"/>
  <c r="DB40" i="23"/>
  <c r="DB41" i="23"/>
  <c r="DB42" i="23"/>
  <c r="DB43" i="23"/>
  <c r="M22" i="24" s="1"/>
  <c r="DB44" i="23"/>
  <c r="DB45" i="23"/>
  <c r="DB46" i="23"/>
  <c r="DB47" i="23"/>
  <c r="DB48" i="23"/>
  <c r="DB49" i="23"/>
  <c r="DB50" i="23"/>
  <c r="DB51" i="23"/>
  <c r="M95" i="24" s="1"/>
  <c r="DB52" i="23"/>
  <c r="DB53" i="23"/>
  <c r="DB54" i="23"/>
  <c r="DB55" i="23"/>
  <c r="DB56" i="23"/>
  <c r="DB57" i="23"/>
  <c r="DB58" i="23"/>
  <c r="DB59" i="23"/>
  <c r="M23" i="24" s="1"/>
  <c r="DB60" i="23"/>
  <c r="DB61" i="23"/>
  <c r="DB62" i="23"/>
  <c r="DB63" i="23"/>
  <c r="DB64" i="23"/>
  <c r="DB65" i="23"/>
  <c r="M78" i="24" s="1"/>
  <c r="DB66" i="23"/>
  <c r="DB67" i="23"/>
  <c r="M97" i="24" s="1"/>
  <c r="DB68" i="23"/>
  <c r="DB69" i="23"/>
  <c r="DB70" i="23"/>
  <c r="DB71" i="23"/>
  <c r="DB72" i="23"/>
  <c r="DB73" i="23"/>
  <c r="DB74" i="23"/>
  <c r="DB75" i="23"/>
  <c r="M24" i="24" s="1"/>
  <c r="DB76" i="23"/>
  <c r="DB77" i="23"/>
  <c r="DB78" i="23"/>
  <c r="DB79" i="23"/>
  <c r="DB80" i="23"/>
  <c r="DB81" i="23"/>
  <c r="M80" i="24" s="1"/>
  <c r="DB82" i="23"/>
  <c r="DB83" i="23"/>
  <c r="M3" i="24" s="1"/>
  <c r="DB84" i="23"/>
  <c r="DB85" i="23"/>
  <c r="DB86" i="23"/>
  <c r="DB87" i="23"/>
  <c r="DB88" i="23"/>
  <c r="DB89" i="23"/>
  <c r="DB90" i="23"/>
  <c r="DB91" i="23"/>
  <c r="M43" i="24" s="1"/>
  <c r="DB92" i="23"/>
  <c r="DB93" i="23"/>
  <c r="DB94" i="23"/>
  <c r="DB95" i="23"/>
  <c r="DB96" i="23"/>
  <c r="DB97" i="23"/>
  <c r="DB98" i="23"/>
  <c r="DB99" i="23"/>
  <c r="M48" i="24" s="1"/>
  <c r="DB100" i="23"/>
  <c r="DB101" i="23"/>
  <c r="DB102" i="23"/>
  <c r="DB3" i="23"/>
  <c r="DA4" i="23"/>
  <c r="DA5" i="23"/>
  <c r="DA6" i="23"/>
  <c r="DA7" i="23"/>
  <c r="DA8" i="23"/>
  <c r="DA9" i="23"/>
  <c r="DA10" i="23"/>
  <c r="DA11" i="23"/>
  <c r="L70" i="24" s="1"/>
  <c r="DA12" i="23"/>
  <c r="DA13" i="23"/>
  <c r="DA14" i="23"/>
  <c r="DA15" i="23"/>
  <c r="DA16" i="23"/>
  <c r="DA17" i="23"/>
  <c r="DA18" i="23"/>
  <c r="DA19" i="23"/>
  <c r="L91" i="24" s="1"/>
  <c r="DA20" i="23"/>
  <c r="DA21" i="23"/>
  <c r="DA22" i="23"/>
  <c r="DA23" i="23"/>
  <c r="DA24" i="23"/>
  <c r="DA25" i="23"/>
  <c r="DA26" i="23"/>
  <c r="DA27" i="23"/>
  <c r="L21" i="24" s="1"/>
  <c r="DA28" i="23"/>
  <c r="DA29" i="23"/>
  <c r="DA30" i="23"/>
  <c r="DA31" i="23"/>
  <c r="DA32" i="23"/>
  <c r="DA33" i="23"/>
  <c r="DA34" i="23"/>
  <c r="DA35" i="23"/>
  <c r="L93" i="24" s="1"/>
  <c r="DA36" i="23"/>
  <c r="DA37" i="23"/>
  <c r="DA38" i="23"/>
  <c r="DA39" i="23"/>
  <c r="DA40" i="23"/>
  <c r="DA41" i="23"/>
  <c r="DA42" i="23"/>
  <c r="DA43" i="23"/>
  <c r="L22" i="24" s="1"/>
  <c r="DA44" i="23"/>
  <c r="DA45" i="23"/>
  <c r="L29" i="24" s="1"/>
  <c r="DA46" i="23"/>
  <c r="DA47" i="23"/>
  <c r="DA48" i="23"/>
  <c r="DA49" i="23"/>
  <c r="DA50" i="23"/>
  <c r="DA51" i="23"/>
  <c r="L95" i="24" s="1"/>
  <c r="DA52" i="23"/>
  <c r="DA53" i="23"/>
  <c r="DA54" i="23"/>
  <c r="DA55" i="23"/>
  <c r="DA56" i="23"/>
  <c r="DA57" i="23"/>
  <c r="L65" i="24" s="1"/>
  <c r="DA58" i="23"/>
  <c r="DA59" i="23"/>
  <c r="L23" i="24" s="1"/>
  <c r="DA60" i="23"/>
  <c r="DA61" i="23"/>
  <c r="L30" i="24" s="1"/>
  <c r="DA62" i="23"/>
  <c r="DA63" i="23"/>
  <c r="DA64" i="23"/>
  <c r="DA65" i="23"/>
  <c r="DA66" i="23"/>
  <c r="DA67" i="23"/>
  <c r="L97" i="24" s="1"/>
  <c r="DA68" i="23"/>
  <c r="DA69" i="23"/>
  <c r="L61" i="24" s="1"/>
  <c r="DA70" i="23"/>
  <c r="DA71" i="23"/>
  <c r="DA72" i="23"/>
  <c r="DA73" i="23"/>
  <c r="L66" i="24" s="1"/>
  <c r="DA74" i="23"/>
  <c r="DA75" i="23"/>
  <c r="L24" i="24" s="1"/>
  <c r="DA76" i="23"/>
  <c r="DA77" i="23"/>
  <c r="L51" i="24" s="1"/>
  <c r="DA78" i="23"/>
  <c r="DA79" i="23"/>
  <c r="DA80" i="23"/>
  <c r="DA81" i="23"/>
  <c r="DA82" i="23"/>
  <c r="DA83" i="23"/>
  <c r="L3" i="24" s="1"/>
  <c r="DA84" i="23"/>
  <c r="DA85" i="23"/>
  <c r="L69" i="24" s="1"/>
  <c r="DA86" i="23"/>
  <c r="DA87" i="23"/>
  <c r="DA88" i="23"/>
  <c r="DA89" i="23"/>
  <c r="L9" i="24" s="1"/>
  <c r="DA90" i="23"/>
  <c r="DA91" i="23"/>
  <c r="L43" i="24" s="1"/>
  <c r="DA92" i="23"/>
  <c r="DA93" i="23"/>
  <c r="L87" i="24" s="1"/>
  <c r="DA94" i="23"/>
  <c r="DA95" i="23"/>
  <c r="DA96" i="23"/>
  <c r="DA97" i="23"/>
  <c r="DA98" i="23"/>
  <c r="DA99" i="23"/>
  <c r="L48" i="24" s="1"/>
  <c r="DA100" i="23"/>
  <c r="DA101" i="23"/>
  <c r="DA102" i="23"/>
  <c r="DA3" i="23"/>
  <c r="CZ4" i="23"/>
  <c r="CZ5" i="23"/>
  <c r="CZ6" i="23"/>
  <c r="CZ7" i="23"/>
  <c r="CZ8" i="23"/>
  <c r="K68" i="24" s="1"/>
  <c r="CZ9" i="23"/>
  <c r="CZ10" i="23"/>
  <c r="CZ11" i="23"/>
  <c r="K70" i="24" s="1"/>
  <c r="CZ12" i="23"/>
  <c r="CZ13" i="23"/>
  <c r="CZ14" i="23"/>
  <c r="CZ15" i="23"/>
  <c r="CZ16" i="23"/>
  <c r="K39" i="24" s="1"/>
  <c r="CZ17" i="23"/>
  <c r="CZ18" i="23"/>
  <c r="CZ19" i="23"/>
  <c r="K91" i="24" s="1"/>
  <c r="CZ20" i="23"/>
  <c r="CZ21" i="23"/>
  <c r="CZ22" i="23"/>
  <c r="CZ23" i="23"/>
  <c r="CZ24" i="23"/>
  <c r="CZ25" i="23"/>
  <c r="CZ26" i="23"/>
  <c r="CZ27" i="23"/>
  <c r="K21" i="24" s="1"/>
  <c r="CZ28" i="23"/>
  <c r="CZ29" i="23"/>
  <c r="CZ30" i="23"/>
  <c r="CZ31" i="23"/>
  <c r="CZ32" i="23"/>
  <c r="K40" i="24" s="1"/>
  <c r="CZ33" i="23"/>
  <c r="CZ34" i="23"/>
  <c r="CZ35" i="23"/>
  <c r="K93" i="24" s="1"/>
  <c r="CZ36" i="23"/>
  <c r="CZ37" i="23"/>
  <c r="CZ38" i="23"/>
  <c r="CZ39" i="23"/>
  <c r="CZ40" i="23"/>
  <c r="K45" i="24" s="1"/>
  <c r="CZ41" i="23"/>
  <c r="CZ42" i="23"/>
  <c r="CZ43" i="23"/>
  <c r="K22" i="24" s="1"/>
  <c r="CZ44" i="23"/>
  <c r="CZ45" i="23"/>
  <c r="CZ46" i="23"/>
  <c r="CZ47" i="23"/>
  <c r="CZ48" i="23"/>
  <c r="CZ49" i="23"/>
  <c r="CZ50" i="23"/>
  <c r="CZ51" i="23"/>
  <c r="K95" i="24" s="1"/>
  <c r="CZ52" i="23"/>
  <c r="CZ53" i="23"/>
  <c r="CZ54" i="23"/>
  <c r="CZ55" i="23"/>
  <c r="CZ56" i="23"/>
  <c r="K46" i="24" s="1"/>
  <c r="CZ57" i="23"/>
  <c r="CZ58" i="23"/>
  <c r="CZ59" i="23"/>
  <c r="K23" i="24" s="1"/>
  <c r="CZ60" i="23"/>
  <c r="CZ61" i="23"/>
  <c r="CZ62" i="23"/>
  <c r="CZ63" i="23"/>
  <c r="CZ64" i="23"/>
  <c r="CZ65" i="23"/>
  <c r="CZ66" i="23"/>
  <c r="CZ67" i="23"/>
  <c r="K97" i="24" s="1"/>
  <c r="CZ68" i="23"/>
  <c r="CZ69" i="23"/>
  <c r="CZ70" i="23"/>
  <c r="CZ71" i="23"/>
  <c r="CZ72" i="23"/>
  <c r="K47" i="24" s="1"/>
  <c r="CZ73" i="23"/>
  <c r="CZ74" i="23"/>
  <c r="CZ75" i="23"/>
  <c r="K24" i="24" s="1"/>
  <c r="CZ76" i="23"/>
  <c r="CZ77" i="23"/>
  <c r="CZ78" i="23"/>
  <c r="CZ79" i="23"/>
  <c r="CZ80" i="23"/>
  <c r="K32" i="24" s="1"/>
  <c r="CZ81" i="23"/>
  <c r="CZ82" i="23"/>
  <c r="CZ83" i="23"/>
  <c r="K3" i="24" s="1"/>
  <c r="CZ84" i="23"/>
  <c r="CZ85" i="23"/>
  <c r="CZ86" i="23"/>
  <c r="CZ87" i="23"/>
  <c r="CZ88" i="23"/>
  <c r="CZ89" i="23"/>
  <c r="CZ90" i="23"/>
  <c r="CZ91" i="23"/>
  <c r="K43" i="24" s="1"/>
  <c r="CZ92" i="23"/>
  <c r="K79" i="24" s="1"/>
  <c r="CZ93" i="23"/>
  <c r="CZ94" i="23"/>
  <c r="CZ95" i="23"/>
  <c r="CZ96" i="23"/>
  <c r="K62" i="24" s="1"/>
  <c r="CZ97" i="23"/>
  <c r="CZ98" i="23"/>
  <c r="CZ99" i="23"/>
  <c r="K48" i="24" s="1"/>
  <c r="CZ100" i="23"/>
  <c r="K67" i="24" s="1"/>
  <c r="CZ101" i="23"/>
  <c r="CZ102" i="23"/>
  <c r="CZ3" i="23"/>
  <c r="CY4" i="23"/>
  <c r="CY5" i="23"/>
  <c r="CY6" i="23"/>
  <c r="CY7" i="23"/>
  <c r="CY8" i="23"/>
  <c r="J68" i="24" s="1"/>
  <c r="CY9" i="23"/>
  <c r="CY10" i="23"/>
  <c r="CY11" i="23"/>
  <c r="J70" i="24" s="1"/>
  <c r="CY12" i="23"/>
  <c r="CY13" i="23"/>
  <c r="CY14" i="23"/>
  <c r="CY15" i="23"/>
  <c r="CY16" i="23"/>
  <c r="CY17" i="23"/>
  <c r="CY18" i="23"/>
  <c r="CY19" i="23"/>
  <c r="J91" i="24" s="1"/>
  <c r="CY20" i="23"/>
  <c r="CY21" i="23"/>
  <c r="CY22" i="23"/>
  <c r="CY23" i="23"/>
  <c r="CY24" i="23"/>
  <c r="CY25" i="23"/>
  <c r="CY26" i="23"/>
  <c r="CY27" i="23"/>
  <c r="J21" i="24" s="1"/>
  <c r="CY28" i="23"/>
  <c r="CY29" i="23"/>
  <c r="CY30" i="23"/>
  <c r="CY31" i="23"/>
  <c r="CY32" i="23"/>
  <c r="CY33" i="23"/>
  <c r="CY34" i="23"/>
  <c r="CY35" i="23"/>
  <c r="J93" i="24" s="1"/>
  <c r="CY36" i="23"/>
  <c r="CY37" i="23"/>
  <c r="CY38" i="23"/>
  <c r="CY39" i="23"/>
  <c r="CY40" i="23"/>
  <c r="CY41" i="23"/>
  <c r="CY42" i="23"/>
  <c r="CY43" i="23"/>
  <c r="J22" i="24" s="1"/>
  <c r="CY44" i="23"/>
  <c r="CY45" i="23"/>
  <c r="CY46" i="23"/>
  <c r="CY47" i="23"/>
  <c r="CY48" i="23"/>
  <c r="CY49" i="23"/>
  <c r="CY50" i="23"/>
  <c r="CY51" i="23"/>
  <c r="J95" i="24" s="1"/>
  <c r="CY52" i="23"/>
  <c r="CY53" i="23"/>
  <c r="CY54" i="23"/>
  <c r="CY55" i="23"/>
  <c r="CY56" i="23"/>
  <c r="J46" i="24" s="1"/>
  <c r="CY57" i="23"/>
  <c r="CY58" i="23"/>
  <c r="CY59" i="23"/>
  <c r="J23" i="24" s="1"/>
  <c r="CY60" i="23"/>
  <c r="CY61" i="23"/>
  <c r="CY62" i="23"/>
  <c r="CY63" i="23"/>
  <c r="CY64" i="23"/>
  <c r="J42" i="24" s="1"/>
  <c r="CY65" i="23"/>
  <c r="CY66" i="23"/>
  <c r="CY67" i="23"/>
  <c r="J97" i="24" s="1"/>
  <c r="CY68" i="23"/>
  <c r="CY69" i="23"/>
  <c r="CY70" i="23"/>
  <c r="CY71" i="23"/>
  <c r="CY72" i="23"/>
  <c r="J47" i="24" s="1"/>
  <c r="CY73" i="23"/>
  <c r="CY74" i="23"/>
  <c r="CY75" i="23"/>
  <c r="J24" i="24" s="1"/>
  <c r="CY76" i="23"/>
  <c r="CY77" i="23"/>
  <c r="CY78" i="23"/>
  <c r="CY79" i="23"/>
  <c r="CY80" i="23"/>
  <c r="CY81" i="23"/>
  <c r="CY82" i="23"/>
  <c r="CY83" i="23"/>
  <c r="J3" i="24" s="1"/>
  <c r="CY84" i="23"/>
  <c r="CY85" i="23"/>
  <c r="CY86" i="23"/>
  <c r="CY87" i="23"/>
  <c r="CY88" i="23"/>
  <c r="CY89" i="23"/>
  <c r="CY90" i="23"/>
  <c r="CY91" i="23"/>
  <c r="J43" i="24" s="1"/>
  <c r="CY92" i="23"/>
  <c r="CY93" i="23"/>
  <c r="CY94" i="23"/>
  <c r="CY95" i="23"/>
  <c r="CY96" i="23"/>
  <c r="CY97" i="23"/>
  <c r="CY98" i="23"/>
  <c r="CY99" i="23"/>
  <c r="J48" i="24" s="1"/>
  <c r="CY100" i="23"/>
  <c r="CY101" i="23"/>
  <c r="CY102" i="23"/>
  <c r="CY3" i="23"/>
  <c r="CX4" i="23"/>
  <c r="CX5" i="23"/>
  <c r="CX6" i="23"/>
  <c r="CX7" i="23"/>
  <c r="CX8" i="23"/>
  <c r="CX9" i="23"/>
  <c r="CX10" i="23"/>
  <c r="CX11" i="23"/>
  <c r="CX12" i="23"/>
  <c r="CX13" i="23"/>
  <c r="CX14" i="23"/>
  <c r="CX15" i="23"/>
  <c r="CX16" i="23"/>
  <c r="CX17" i="23"/>
  <c r="CX18" i="23"/>
  <c r="CX19" i="23"/>
  <c r="CX20" i="23"/>
  <c r="I92" i="24" s="1"/>
  <c r="CX21" i="23"/>
  <c r="CX22" i="23"/>
  <c r="CX23" i="23"/>
  <c r="CX24" i="23"/>
  <c r="CX25" i="23"/>
  <c r="CX26" i="23"/>
  <c r="CX27" i="23"/>
  <c r="CX28" i="23"/>
  <c r="I71" i="24" s="1"/>
  <c r="CX29" i="23"/>
  <c r="CX30" i="23"/>
  <c r="CX31" i="23"/>
  <c r="CX32" i="23"/>
  <c r="CX33" i="23"/>
  <c r="CX34" i="23"/>
  <c r="CX35" i="23"/>
  <c r="CX36" i="23"/>
  <c r="I94" i="24" s="1"/>
  <c r="CX37" i="23"/>
  <c r="CX38" i="23"/>
  <c r="CX39" i="23"/>
  <c r="CX40" i="23"/>
  <c r="CX41" i="23"/>
  <c r="CX42" i="23"/>
  <c r="CX43" i="23"/>
  <c r="CX44" i="23"/>
  <c r="CX45" i="23"/>
  <c r="CX46" i="23"/>
  <c r="CX47" i="23"/>
  <c r="CX48" i="23"/>
  <c r="CX49" i="23"/>
  <c r="CX50" i="23"/>
  <c r="CX51" i="23"/>
  <c r="CX52" i="23"/>
  <c r="CX53" i="23"/>
  <c r="CX54" i="23"/>
  <c r="CX55" i="23"/>
  <c r="CX56" i="23"/>
  <c r="CX57" i="23"/>
  <c r="CX58" i="23"/>
  <c r="CX59" i="23"/>
  <c r="CX60" i="23"/>
  <c r="CX61" i="23"/>
  <c r="CX62" i="23"/>
  <c r="CX63" i="23"/>
  <c r="CX64" i="23"/>
  <c r="CX65" i="23"/>
  <c r="CX66" i="23"/>
  <c r="CX67" i="23"/>
  <c r="CX68" i="23"/>
  <c r="CX69" i="23"/>
  <c r="CX70" i="23"/>
  <c r="CX71" i="23"/>
  <c r="CX72" i="23"/>
  <c r="CX73" i="23"/>
  <c r="CX74" i="23"/>
  <c r="CX75" i="23"/>
  <c r="CX76" i="23"/>
  <c r="CX77" i="23"/>
  <c r="CX78" i="23"/>
  <c r="CX79" i="23"/>
  <c r="CX80" i="23"/>
  <c r="CX81" i="23"/>
  <c r="CX82" i="23"/>
  <c r="CX83" i="23"/>
  <c r="CX84" i="23"/>
  <c r="I4" i="24" s="1"/>
  <c r="CX85" i="23"/>
  <c r="CX86" i="23"/>
  <c r="CX87" i="23"/>
  <c r="CX88" i="23"/>
  <c r="CX89" i="23"/>
  <c r="CX90" i="23"/>
  <c r="CX91" i="23"/>
  <c r="CX92" i="23"/>
  <c r="I79" i="24" s="1"/>
  <c r="CX93" i="23"/>
  <c r="CX94" i="23"/>
  <c r="CX95" i="23"/>
  <c r="CX96" i="23"/>
  <c r="CX97" i="23"/>
  <c r="CX98" i="23"/>
  <c r="CX99" i="23"/>
  <c r="CX100" i="23"/>
  <c r="I67" i="24" s="1"/>
  <c r="CX101" i="23"/>
  <c r="CX102" i="23"/>
  <c r="CX3" i="23"/>
  <c r="I52" i="24" s="1"/>
  <c r="CW4" i="23"/>
  <c r="DG4" i="23" s="1"/>
  <c r="R26" i="24" s="1"/>
  <c r="CW5" i="23"/>
  <c r="DG5" i="23" s="1"/>
  <c r="R89" i="24" s="1"/>
  <c r="CW6" i="23"/>
  <c r="DG6" i="23" s="1"/>
  <c r="CW7" i="23"/>
  <c r="CW8" i="23"/>
  <c r="DG8" i="23" s="1"/>
  <c r="R68" i="24" s="1"/>
  <c r="CW9" i="23"/>
  <c r="DG9" i="23" s="1"/>
  <c r="CW10" i="23"/>
  <c r="DG10" i="23" s="1"/>
  <c r="R50" i="24" s="1"/>
  <c r="CW11" i="23"/>
  <c r="CW12" i="23"/>
  <c r="DG12" i="23" s="1"/>
  <c r="R90" i="24" s="1"/>
  <c r="CW13" i="23"/>
  <c r="DG13" i="23" s="1"/>
  <c r="CW14" i="23"/>
  <c r="DG14" i="23" s="1"/>
  <c r="CW15" i="23"/>
  <c r="CW16" i="23"/>
  <c r="DG16" i="23" s="1"/>
  <c r="R39" i="24" s="1"/>
  <c r="CW17" i="23"/>
  <c r="DG17" i="23" s="1"/>
  <c r="R75" i="24" s="1"/>
  <c r="CW18" i="23"/>
  <c r="DG18" i="23" s="1"/>
  <c r="CW19" i="23"/>
  <c r="CW20" i="23"/>
  <c r="DG20" i="23" s="1"/>
  <c r="R92" i="24" s="1"/>
  <c r="CW21" i="23"/>
  <c r="DG21" i="23" s="1"/>
  <c r="R58" i="24" s="1"/>
  <c r="CW22" i="23"/>
  <c r="DG22" i="23" s="1"/>
  <c r="CW23" i="23"/>
  <c r="CW24" i="23"/>
  <c r="DG24" i="23" s="1"/>
  <c r="CW25" i="23"/>
  <c r="DG25" i="23" s="1"/>
  <c r="CW26" i="23"/>
  <c r="DG26" i="23" s="1"/>
  <c r="R53" i="24" s="1"/>
  <c r="CW27" i="23"/>
  <c r="CW28" i="23"/>
  <c r="DG28" i="23" s="1"/>
  <c r="R71" i="24" s="1"/>
  <c r="CW29" i="23"/>
  <c r="DG29" i="23" s="1"/>
  <c r="R28" i="24" s="1"/>
  <c r="CW30" i="23"/>
  <c r="DG30" i="23" s="1"/>
  <c r="CW31" i="23"/>
  <c r="CW32" i="23"/>
  <c r="DG32" i="23" s="1"/>
  <c r="R40" i="24" s="1"/>
  <c r="CW33" i="23"/>
  <c r="DG33" i="23" s="1"/>
  <c r="CW34" i="23"/>
  <c r="DG34" i="23" s="1"/>
  <c r="R84" i="24" s="1"/>
  <c r="CW35" i="23"/>
  <c r="CW36" i="23"/>
  <c r="DG36" i="23" s="1"/>
  <c r="CW37" i="23"/>
  <c r="DG37" i="23" s="1"/>
  <c r="CW38" i="23"/>
  <c r="DG38" i="23" s="1"/>
  <c r="CW39" i="23"/>
  <c r="CW40" i="23"/>
  <c r="DG40" i="23" s="1"/>
  <c r="R45" i="24" s="1"/>
  <c r="CW41" i="23"/>
  <c r="DG41" i="23" s="1"/>
  <c r="CW42" i="23"/>
  <c r="DG42" i="23" s="1"/>
  <c r="CW43" i="23"/>
  <c r="CW44" i="23"/>
  <c r="DG44" i="23" s="1"/>
  <c r="CW45" i="23"/>
  <c r="DG45" i="23" s="1"/>
  <c r="R29" i="24" s="1"/>
  <c r="CW46" i="23"/>
  <c r="DG46" i="23" s="1"/>
  <c r="CW47" i="23"/>
  <c r="CW48" i="23"/>
  <c r="DG48" i="23" s="1"/>
  <c r="R41" i="24" s="1"/>
  <c r="CW49" i="23"/>
  <c r="DG49" i="23" s="1"/>
  <c r="CW50" i="23"/>
  <c r="DG50" i="23" s="1"/>
  <c r="CW51" i="23"/>
  <c r="CW52" i="23"/>
  <c r="DG52" i="23" s="1"/>
  <c r="R96" i="24" s="1"/>
  <c r="CW53" i="23"/>
  <c r="DG53" i="23" s="1"/>
  <c r="R60" i="24" s="1"/>
  <c r="CW54" i="23"/>
  <c r="DG54" i="23" s="1"/>
  <c r="CW55" i="23"/>
  <c r="CW56" i="23"/>
  <c r="DG56" i="23" s="1"/>
  <c r="R46" i="24" s="1"/>
  <c r="CW57" i="23"/>
  <c r="DG57" i="23" s="1"/>
  <c r="CW58" i="23"/>
  <c r="DG58" i="23" s="1"/>
  <c r="CW59" i="23"/>
  <c r="CW60" i="23"/>
  <c r="DG60" i="23" s="1"/>
  <c r="CW61" i="23"/>
  <c r="DG61" i="23" s="1"/>
  <c r="R30" i="24" s="1"/>
  <c r="CW62" i="23"/>
  <c r="DG62" i="23" s="1"/>
  <c r="CW63" i="23"/>
  <c r="CW64" i="23"/>
  <c r="DG64" i="23" s="1"/>
  <c r="CW65" i="23"/>
  <c r="DG65" i="23" s="1"/>
  <c r="R78" i="24" s="1"/>
  <c r="CW66" i="23"/>
  <c r="DG66" i="23" s="1"/>
  <c r="CW67" i="23"/>
  <c r="CW68" i="23"/>
  <c r="DG68" i="23" s="1"/>
  <c r="CW69" i="23"/>
  <c r="DG69" i="23" s="1"/>
  <c r="CW70" i="23"/>
  <c r="DG70" i="23" s="1"/>
  <c r="CW71" i="23"/>
  <c r="CW72" i="23"/>
  <c r="DG72" i="23" s="1"/>
  <c r="R47" i="24" s="1"/>
  <c r="CW73" i="23"/>
  <c r="DG73" i="23" s="1"/>
  <c r="CW74" i="23"/>
  <c r="DG74" i="23" s="1"/>
  <c r="CW75" i="23"/>
  <c r="CW76" i="23"/>
  <c r="DG76" i="23" s="1"/>
  <c r="R74" i="24" s="1"/>
  <c r="CW77" i="23"/>
  <c r="DG77" i="23" s="1"/>
  <c r="R51" i="24" s="1"/>
  <c r="CW78" i="23"/>
  <c r="DG78" i="23" s="1"/>
  <c r="CW79" i="23"/>
  <c r="CW80" i="23"/>
  <c r="DG80" i="23" s="1"/>
  <c r="R32" i="24" s="1"/>
  <c r="CW81" i="23"/>
  <c r="DG81" i="23" s="1"/>
  <c r="CW82" i="23"/>
  <c r="DG82" i="23" s="1"/>
  <c r="R38" i="24" s="1"/>
  <c r="CW83" i="23"/>
  <c r="CW84" i="23"/>
  <c r="DG84" i="23" s="1"/>
  <c r="R4" i="24" s="1"/>
  <c r="CW85" i="23"/>
  <c r="DG85" i="23" s="1"/>
  <c r="R69" i="24" s="1"/>
  <c r="CW86" i="23"/>
  <c r="DG86" i="23" s="1"/>
  <c r="CW87" i="23"/>
  <c r="CW88" i="23"/>
  <c r="DG88" i="23" s="1"/>
  <c r="CW89" i="23"/>
  <c r="DG89" i="23" s="1"/>
  <c r="CW90" i="23"/>
  <c r="DG90" i="23" s="1"/>
  <c r="R20" i="24" s="1"/>
  <c r="CW91" i="23"/>
  <c r="CW92" i="23"/>
  <c r="DG92" i="23" s="1"/>
  <c r="CW93" i="23"/>
  <c r="DG93" i="23" s="1"/>
  <c r="R87" i="24" s="1"/>
  <c r="CW94" i="23"/>
  <c r="DG94" i="23" s="1"/>
  <c r="CW95" i="23"/>
  <c r="CW96" i="23"/>
  <c r="DG96" i="23" s="1"/>
  <c r="R62" i="24" s="1"/>
  <c r="CW97" i="23"/>
  <c r="DG97" i="23" s="1"/>
  <c r="CW98" i="23"/>
  <c r="DG98" i="23" s="1"/>
  <c r="CW99" i="23"/>
  <c r="CW100" i="23"/>
  <c r="DG100" i="23" s="1"/>
  <c r="R67" i="24" s="1"/>
  <c r="CW101" i="23"/>
  <c r="DG101" i="23" s="1"/>
  <c r="R57" i="24" s="1"/>
  <c r="CW102" i="23"/>
  <c r="DG102" i="23" s="1"/>
  <c r="R25" i="24" s="1"/>
  <c r="CW3" i="23"/>
  <c r="CV4" i="23"/>
  <c r="CV5" i="23"/>
  <c r="DF5" i="23" s="1"/>
  <c r="CV6" i="23"/>
  <c r="DF6" i="23" s="1"/>
  <c r="CV7" i="23"/>
  <c r="CV8" i="23"/>
  <c r="DF8" i="23" s="1"/>
  <c r="Q68" i="24" s="1"/>
  <c r="CV9" i="23"/>
  <c r="DF9" i="23" s="1"/>
  <c r="Q88" i="24" s="1"/>
  <c r="CV10" i="23"/>
  <c r="DF10" i="23" s="1"/>
  <c r="CV11" i="23"/>
  <c r="CV12" i="23"/>
  <c r="G90" i="24" s="1"/>
  <c r="J96" i="25" s="1"/>
  <c r="CV13" i="23"/>
  <c r="DF13" i="23" s="1"/>
  <c r="Q27" i="24" s="1"/>
  <c r="CV14" i="23"/>
  <c r="DF14" i="23" s="1"/>
  <c r="CV15" i="23"/>
  <c r="CV16" i="23"/>
  <c r="DF16" i="23" s="1"/>
  <c r="Q39" i="24" s="1"/>
  <c r="CV17" i="23"/>
  <c r="DF17" i="23" s="1"/>
  <c r="CV18" i="23"/>
  <c r="DF18" i="23" s="1"/>
  <c r="CV19" i="23"/>
  <c r="CV20" i="23"/>
  <c r="G92" i="24" s="1"/>
  <c r="J32" i="25" s="1"/>
  <c r="CV21" i="23"/>
  <c r="DF21" i="23" s="1"/>
  <c r="CV22" i="23"/>
  <c r="DF22" i="23" s="1"/>
  <c r="CV23" i="23"/>
  <c r="CV24" i="23"/>
  <c r="DF24" i="23" s="1"/>
  <c r="CV25" i="23"/>
  <c r="DF25" i="23" s="1"/>
  <c r="Q63" i="24" s="1"/>
  <c r="CV26" i="23"/>
  <c r="DF26" i="23" s="1"/>
  <c r="CV27" i="23"/>
  <c r="CV28" i="23"/>
  <c r="G71" i="24" s="1"/>
  <c r="J78" i="25" s="1"/>
  <c r="CV29" i="23"/>
  <c r="DF29" i="23" s="1"/>
  <c r="CV30" i="23"/>
  <c r="DF30" i="23" s="1"/>
  <c r="CV31" i="23"/>
  <c r="CV32" i="23"/>
  <c r="DF32" i="23" s="1"/>
  <c r="Q40" i="24" s="1"/>
  <c r="CV33" i="23"/>
  <c r="DF33" i="23" s="1"/>
  <c r="CV34" i="23"/>
  <c r="DF34" i="23" s="1"/>
  <c r="Q84" i="24" s="1"/>
  <c r="CV35" i="23"/>
  <c r="CV36" i="23"/>
  <c r="CV37" i="23"/>
  <c r="DF37" i="23" s="1"/>
  <c r="CV38" i="23"/>
  <c r="DF38" i="23" s="1"/>
  <c r="CV39" i="23"/>
  <c r="CV40" i="23"/>
  <c r="DF40" i="23" s="1"/>
  <c r="CV41" i="23"/>
  <c r="DF41" i="23" s="1"/>
  <c r="CV42" i="23"/>
  <c r="DF42" i="23" s="1"/>
  <c r="CV43" i="23"/>
  <c r="CV44" i="23"/>
  <c r="CV45" i="23"/>
  <c r="DF45" i="23" s="1"/>
  <c r="Q29" i="24" s="1"/>
  <c r="CV46" i="23"/>
  <c r="DF46" i="23" s="1"/>
  <c r="CV47" i="23"/>
  <c r="CV48" i="23"/>
  <c r="DF48" i="23" s="1"/>
  <c r="CV49" i="23"/>
  <c r="DF49" i="23" s="1"/>
  <c r="CV50" i="23"/>
  <c r="DF50" i="23" s="1"/>
  <c r="CV51" i="23"/>
  <c r="CV52" i="23"/>
  <c r="CV53" i="23"/>
  <c r="DF53" i="23" s="1"/>
  <c r="CV54" i="23"/>
  <c r="DF54" i="23" s="1"/>
  <c r="CV55" i="23"/>
  <c r="CV56" i="23"/>
  <c r="DF56" i="23" s="1"/>
  <c r="Q46" i="24" s="1"/>
  <c r="CV57" i="23"/>
  <c r="DF57" i="23" s="1"/>
  <c r="Q65" i="24" s="1"/>
  <c r="CV58" i="23"/>
  <c r="DF58" i="23" s="1"/>
  <c r="CV59" i="23"/>
  <c r="CV60" i="23"/>
  <c r="CV61" i="23"/>
  <c r="DF61" i="23" s="1"/>
  <c r="Q30" i="24" s="1"/>
  <c r="CV62" i="23"/>
  <c r="DF62" i="23" s="1"/>
  <c r="CV63" i="23"/>
  <c r="CV64" i="23"/>
  <c r="DF64" i="23" s="1"/>
  <c r="Q42" i="24" s="1"/>
  <c r="CV65" i="23"/>
  <c r="DF65" i="23" s="1"/>
  <c r="CV66" i="23"/>
  <c r="DF66" i="23" s="1"/>
  <c r="CV67" i="23"/>
  <c r="CV68" i="23"/>
  <c r="CV69" i="23"/>
  <c r="DF69" i="23" s="1"/>
  <c r="CV70" i="23"/>
  <c r="DF70" i="23" s="1"/>
  <c r="CV71" i="23"/>
  <c r="CV72" i="23"/>
  <c r="DF72" i="23" s="1"/>
  <c r="CV73" i="23"/>
  <c r="DF73" i="23" s="1"/>
  <c r="Q66" i="24" s="1"/>
  <c r="CV74" i="23"/>
  <c r="DF74" i="23" s="1"/>
  <c r="Q56" i="24" s="1"/>
  <c r="CV75" i="23"/>
  <c r="CV76" i="23"/>
  <c r="G74" i="24" s="1"/>
  <c r="J81" i="25" s="1"/>
  <c r="CV77" i="23"/>
  <c r="DF77" i="23" s="1"/>
  <c r="Q51" i="24" s="1"/>
  <c r="CV78" i="23"/>
  <c r="DF78" i="23" s="1"/>
  <c r="CV79" i="23"/>
  <c r="CV80" i="23"/>
  <c r="DF80" i="23" s="1"/>
  <c r="Q32" i="24" s="1"/>
  <c r="CV81" i="23"/>
  <c r="DF81" i="23" s="1"/>
  <c r="CV82" i="23"/>
  <c r="DF82" i="23" s="1"/>
  <c r="CV83" i="23"/>
  <c r="CV84" i="23"/>
  <c r="G4" i="24" s="1"/>
  <c r="J9" i="25" s="1"/>
  <c r="CV85" i="23"/>
  <c r="DF85" i="23" s="1"/>
  <c r="CV86" i="23"/>
  <c r="DF86" i="23" s="1"/>
  <c r="CV87" i="23"/>
  <c r="CV88" i="23"/>
  <c r="DF88" i="23" s="1"/>
  <c r="Q31" i="24" s="1"/>
  <c r="CV89" i="23"/>
  <c r="DF89" i="23" s="1"/>
  <c r="Q9" i="24" s="1"/>
  <c r="CV90" i="23"/>
  <c r="DF90" i="23" s="1"/>
  <c r="Q20" i="24" s="1"/>
  <c r="CV91" i="23"/>
  <c r="CV92" i="23"/>
  <c r="G79" i="24" s="1"/>
  <c r="J86" i="25" s="1"/>
  <c r="CV93" i="23"/>
  <c r="DF93" i="23" s="1"/>
  <c r="CV94" i="23"/>
  <c r="DF94" i="23" s="1"/>
  <c r="CV95" i="23"/>
  <c r="CV96" i="23"/>
  <c r="DF96" i="23" s="1"/>
  <c r="Q62" i="24" s="1"/>
  <c r="CV97" i="23"/>
  <c r="DF97" i="23" s="1"/>
  <c r="CV98" i="23"/>
  <c r="DF98" i="23" s="1"/>
  <c r="Q37" i="24" s="1"/>
  <c r="CV99" i="23"/>
  <c r="CV100" i="23"/>
  <c r="CV101" i="23"/>
  <c r="DF101" i="23" s="1"/>
  <c r="CV102" i="23"/>
  <c r="DF102" i="23" s="1"/>
  <c r="CV3" i="23"/>
  <c r="CU4" i="23"/>
  <c r="DE4" i="23" s="1"/>
  <c r="CU5" i="23"/>
  <c r="DE5" i="23" s="1"/>
  <c r="CU6" i="23"/>
  <c r="DE6" i="23" s="1"/>
  <c r="CU7" i="23"/>
  <c r="F101" i="24" s="1"/>
  <c r="I50" i="25" s="1"/>
  <c r="CU8" i="23"/>
  <c r="DE8" i="23" s="1"/>
  <c r="CU9" i="23"/>
  <c r="DE9" i="23" s="1"/>
  <c r="CU10" i="23"/>
  <c r="DE10" i="23" s="1"/>
  <c r="CU11" i="23"/>
  <c r="CU12" i="23"/>
  <c r="DE12" i="23" s="1"/>
  <c r="CU13" i="23"/>
  <c r="DE13" i="23" s="1"/>
  <c r="CU14" i="23"/>
  <c r="DE14" i="23" s="1"/>
  <c r="CU15" i="23"/>
  <c r="F16" i="24" s="1"/>
  <c r="I16" i="25" s="1"/>
  <c r="CU16" i="23"/>
  <c r="DE16" i="23" s="1"/>
  <c r="CU17" i="23"/>
  <c r="DE17" i="23" s="1"/>
  <c r="CU18" i="23"/>
  <c r="DE18" i="23" s="1"/>
  <c r="CU19" i="23"/>
  <c r="CU20" i="23"/>
  <c r="DE20" i="23" s="1"/>
  <c r="CU21" i="23"/>
  <c r="DE21" i="23" s="1"/>
  <c r="CU22" i="23"/>
  <c r="DE22" i="23" s="1"/>
  <c r="CU23" i="23"/>
  <c r="F33" i="24" s="1"/>
  <c r="CU24" i="23"/>
  <c r="DE24" i="23" s="1"/>
  <c r="CU25" i="23"/>
  <c r="DE25" i="23" s="1"/>
  <c r="P63" i="24" s="1"/>
  <c r="CU26" i="23"/>
  <c r="DE26" i="23" s="1"/>
  <c r="CU27" i="23"/>
  <c r="CU28" i="23"/>
  <c r="DE28" i="23" s="1"/>
  <c r="P71" i="24" s="1"/>
  <c r="CU29" i="23"/>
  <c r="DE29" i="23" s="1"/>
  <c r="P28" i="24" s="1"/>
  <c r="CU30" i="23"/>
  <c r="DE30" i="23" s="1"/>
  <c r="P6" i="24" s="1"/>
  <c r="CU31" i="23"/>
  <c r="F17" i="24" s="1"/>
  <c r="I17" i="25" s="1"/>
  <c r="CU32" i="23"/>
  <c r="DE32" i="23" s="1"/>
  <c r="P40" i="24" s="1"/>
  <c r="CU33" i="23"/>
  <c r="DE33" i="23" s="1"/>
  <c r="P76" i="24" s="1"/>
  <c r="CU34" i="23"/>
  <c r="DE34" i="23" s="1"/>
  <c r="CU35" i="23"/>
  <c r="CU36" i="23"/>
  <c r="DE36" i="23" s="1"/>
  <c r="CU37" i="23"/>
  <c r="DE37" i="23" s="1"/>
  <c r="CU38" i="23"/>
  <c r="DE38" i="23" s="1"/>
  <c r="CU39" i="23"/>
  <c r="F34" i="24" s="1"/>
  <c r="I45" i="25" s="1"/>
  <c r="CU40" i="23"/>
  <c r="DE40" i="23" s="1"/>
  <c r="P45" i="24" s="1"/>
  <c r="CU41" i="23"/>
  <c r="DE41" i="23" s="1"/>
  <c r="P64" i="24" s="1"/>
  <c r="CU42" i="23"/>
  <c r="DE42" i="23" s="1"/>
  <c r="CU43" i="23"/>
  <c r="CU44" i="23"/>
  <c r="DE44" i="23" s="1"/>
  <c r="CU45" i="23"/>
  <c r="DE45" i="23" s="1"/>
  <c r="P29" i="24" s="1"/>
  <c r="CU46" i="23"/>
  <c r="DE46" i="23" s="1"/>
  <c r="P7" i="24" s="1"/>
  <c r="CU47" i="23"/>
  <c r="F18" i="24" s="1"/>
  <c r="I18" i="25" s="1"/>
  <c r="CU48" i="23"/>
  <c r="DE48" i="23" s="1"/>
  <c r="CU49" i="23"/>
  <c r="DE49" i="23" s="1"/>
  <c r="CU50" i="23"/>
  <c r="DE50" i="23" s="1"/>
  <c r="CU51" i="23"/>
  <c r="CU52" i="23"/>
  <c r="DE52" i="23" s="1"/>
  <c r="CU53" i="23"/>
  <c r="DE53" i="23" s="1"/>
  <c r="P60" i="24" s="1"/>
  <c r="CU54" i="23"/>
  <c r="DE54" i="23" s="1"/>
  <c r="CU55" i="23"/>
  <c r="F35" i="24" s="1"/>
  <c r="I46" i="25" s="1"/>
  <c r="CU56" i="23"/>
  <c r="DE56" i="23" s="1"/>
  <c r="CU57" i="23"/>
  <c r="DE57" i="23" s="1"/>
  <c r="P65" i="24" s="1"/>
  <c r="CU58" i="23"/>
  <c r="DE58" i="23" s="1"/>
  <c r="CU59" i="23"/>
  <c r="CU60" i="23"/>
  <c r="DE60" i="23" s="1"/>
  <c r="CU61" i="23"/>
  <c r="DE61" i="23" s="1"/>
  <c r="CU62" i="23"/>
  <c r="DE62" i="23" s="1"/>
  <c r="CU63" i="23"/>
  <c r="F19" i="24" s="1"/>
  <c r="I19" i="25" s="1"/>
  <c r="CU64" i="23"/>
  <c r="DE64" i="23" s="1"/>
  <c r="CU65" i="23"/>
  <c r="DE65" i="23" s="1"/>
  <c r="P78" i="24" s="1"/>
  <c r="CU66" i="23"/>
  <c r="DE66" i="23" s="1"/>
  <c r="CU67" i="23"/>
  <c r="CU68" i="23"/>
  <c r="DE68" i="23" s="1"/>
  <c r="CU69" i="23"/>
  <c r="DE69" i="23" s="1"/>
  <c r="CU70" i="23"/>
  <c r="DE70" i="23" s="1"/>
  <c r="CU71" i="23"/>
  <c r="F36" i="24" s="1"/>
  <c r="I47" i="25" s="1"/>
  <c r="CU72" i="23"/>
  <c r="DE72" i="23" s="1"/>
  <c r="CU73" i="23"/>
  <c r="DE73" i="23" s="1"/>
  <c r="P66" i="24" s="1"/>
  <c r="CU74" i="23"/>
  <c r="DE74" i="23" s="1"/>
  <c r="CU75" i="23"/>
  <c r="CU76" i="23"/>
  <c r="DE76" i="23" s="1"/>
  <c r="CU77" i="23"/>
  <c r="DE77" i="23" s="1"/>
  <c r="CU78" i="23"/>
  <c r="DE78" i="23" s="1"/>
  <c r="CU79" i="23"/>
  <c r="F82" i="24" s="1"/>
  <c r="I88" i="25" s="1"/>
  <c r="CU80" i="23"/>
  <c r="DE80" i="23" s="1"/>
  <c r="CU81" i="23"/>
  <c r="DE81" i="23" s="1"/>
  <c r="CU82" i="23"/>
  <c r="DE82" i="23" s="1"/>
  <c r="CU83" i="23"/>
  <c r="CU84" i="23"/>
  <c r="DE84" i="23" s="1"/>
  <c r="CU85" i="23"/>
  <c r="DE85" i="23" s="1"/>
  <c r="P69" i="24" s="1"/>
  <c r="CU86" i="23"/>
  <c r="DE86" i="23" s="1"/>
  <c r="P49" i="24" s="1"/>
  <c r="CU87" i="23"/>
  <c r="F81" i="24" s="1"/>
  <c r="I49" i="25" s="1"/>
  <c r="CU88" i="23"/>
  <c r="DE88" i="23" s="1"/>
  <c r="CU89" i="23"/>
  <c r="DE89" i="23" s="1"/>
  <c r="CU90" i="23"/>
  <c r="DE90" i="23" s="1"/>
  <c r="CU91" i="23"/>
  <c r="CU92" i="23"/>
  <c r="DE92" i="23" s="1"/>
  <c r="P79" i="24" s="1"/>
  <c r="CU93" i="23"/>
  <c r="DE93" i="23" s="1"/>
  <c r="P87" i="24" s="1"/>
  <c r="CU94" i="23"/>
  <c r="DE94" i="23" s="1"/>
  <c r="CU95" i="23"/>
  <c r="F99" i="24" s="1"/>
  <c r="I36" i="25" s="1"/>
  <c r="CU96" i="23"/>
  <c r="DE96" i="23" s="1"/>
  <c r="P62" i="24" s="1"/>
  <c r="CU97" i="23"/>
  <c r="DE97" i="23" s="1"/>
  <c r="P15" i="24" s="1"/>
  <c r="CU98" i="23"/>
  <c r="DE98" i="23" s="1"/>
  <c r="CU99" i="23"/>
  <c r="CU100" i="23"/>
  <c r="DE100" i="23" s="1"/>
  <c r="CU101" i="23"/>
  <c r="DE101" i="23" s="1"/>
  <c r="CU102" i="23"/>
  <c r="DE102" i="23" s="1"/>
  <c r="P25" i="24" s="1"/>
  <c r="CU3" i="23"/>
  <c r="CT3" i="23"/>
  <c r="DD3" i="23" s="1"/>
  <c r="CT4" i="23"/>
  <c r="CT5" i="23"/>
  <c r="DD5" i="23" s="1"/>
  <c r="CT6" i="23"/>
  <c r="DD6" i="23" s="1"/>
  <c r="CT7" i="23"/>
  <c r="DD7" i="23" s="1"/>
  <c r="O101" i="24" s="1"/>
  <c r="CT8" i="23"/>
  <c r="DD8" i="23" s="1"/>
  <c r="O68" i="24" s="1"/>
  <c r="CT9" i="23"/>
  <c r="DD9" i="23" s="1"/>
  <c r="CT10" i="23"/>
  <c r="DD10" i="23" s="1"/>
  <c r="O50" i="24" s="1"/>
  <c r="CT11" i="23"/>
  <c r="DD11" i="23" s="1"/>
  <c r="CT12" i="23"/>
  <c r="CT13" i="23"/>
  <c r="DD13" i="23" s="1"/>
  <c r="CT14" i="23"/>
  <c r="DD14" i="23" s="1"/>
  <c r="O5" i="24" s="1"/>
  <c r="CT15" i="23"/>
  <c r="CT16" i="23"/>
  <c r="DD16" i="23" s="1"/>
  <c r="O39" i="24" s="1"/>
  <c r="CT17" i="23"/>
  <c r="DD17" i="23" s="1"/>
  <c r="CT18" i="23"/>
  <c r="DD18" i="23" s="1"/>
  <c r="O83" i="24" s="1"/>
  <c r="CT19" i="23"/>
  <c r="DD19" i="23" s="1"/>
  <c r="CT20" i="23"/>
  <c r="CT21" i="23"/>
  <c r="DD21" i="23" s="1"/>
  <c r="CT22" i="23"/>
  <c r="DD22" i="23" s="1"/>
  <c r="CT23" i="23"/>
  <c r="CT24" i="23"/>
  <c r="DD24" i="23" s="1"/>
  <c r="O44" i="24" s="1"/>
  <c r="CT25" i="23"/>
  <c r="DD25" i="23" s="1"/>
  <c r="CT26" i="23"/>
  <c r="DD26" i="23" s="1"/>
  <c r="O53" i="24" s="1"/>
  <c r="CT27" i="23"/>
  <c r="DD27" i="23" s="1"/>
  <c r="CT28" i="23"/>
  <c r="CT29" i="23"/>
  <c r="DD29" i="23" s="1"/>
  <c r="CT30" i="23"/>
  <c r="DD30" i="23" s="1"/>
  <c r="CT31" i="23"/>
  <c r="DD31" i="23" s="1"/>
  <c r="O17" i="24" s="1"/>
  <c r="CT32" i="23"/>
  <c r="DD32" i="23" s="1"/>
  <c r="CT33" i="23"/>
  <c r="DD33" i="23" s="1"/>
  <c r="CT34" i="23"/>
  <c r="DD34" i="23" s="1"/>
  <c r="CT35" i="23"/>
  <c r="DD35" i="23" s="1"/>
  <c r="CT36" i="23"/>
  <c r="CT37" i="23"/>
  <c r="DD37" i="23" s="1"/>
  <c r="CT38" i="23"/>
  <c r="DD38" i="23" s="1"/>
  <c r="CT39" i="23"/>
  <c r="DD39" i="23" s="1"/>
  <c r="O34" i="24" s="1"/>
  <c r="CT40" i="23"/>
  <c r="DD40" i="23" s="1"/>
  <c r="CT41" i="23"/>
  <c r="DD41" i="23" s="1"/>
  <c r="O64" i="24" s="1"/>
  <c r="CT42" i="23"/>
  <c r="DD42" i="23" s="1"/>
  <c r="O54" i="24" s="1"/>
  <c r="CT43" i="23"/>
  <c r="DD43" i="23" s="1"/>
  <c r="CT44" i="23"/>
  <c r="CT45" i="23"/>
  <c r="DD45" i="23" s="1"/>
  <c r="O29" i="24" s="1"/>
  <c r="CT46" i="23"/>
  <c r="DD46" i="23" s="1"/>
  <c r="CT47" i="23"/>
  <c r="CT48" i="23"/>
  <c r="DD48" i="23" s="1"/>
  <c r="O41" i="24" s="1"/>
  <c r="CT49" i="23"/>
  <c r="DD49" i="23" s="1"/>
  <c r="CT50" i="23"/>
  <c r="DD50" i="23" s="1"/>
  <c r="O85" i="24" s="1"/>
  <c r="CT51" i="23"/>
  <c r="DD51" i="23" s="1"/>
  <c r="CT52" i="23"/>
  <c r="CT53" i="23"/>
  <c r="DD53" i="23" s="1"/>
  <c r="CT54" i="23"/>
  <c r="DD54" i="23" s="1"/>
  <c r="CT55" i="23"/>
  <c r="CT56" i="23"/>
  <c r="DD56" i="23" s="1"/>
  <c r="O46" i="24" s="1"/>
  <c r="CT57" i="23"/>
  <c r="DD57" i="23" s="1"/>
  <c r="O65" i="24" s="1"/>
  <c r="CT58" i="23"/>
  <c r="DD58" i="23" s="1"/>
  <c r="CT59" i="23"/>
  <c r="DD59" i="23" s="1"/>
  <c r="CT60" i="23"/>
  <c r="CT61" i="23"/>
  <c r="DD61" i="23" s="1"/>
  <c r="CT62" i="23"/>
  <c r="DD62" i="23" s="1"/>
  <c r="CT63" i="23"/>
  <c r="DD63" i="23" s="1"/>
  <c r="O19" i="24" s="1"/>
  <c r="CT64" i="23"/>
  <c r="DD64" i="23" s="1"/>
  <c r="CT65" i="23"/>
  <c r="DD65" i="23" s="1"/>
  <c r="CT66" i="23"/>
  <c r="DD66" i="23" s="1"/>
  <c r="O86" i="24" s="1"/>
  <c r="CT67" i="23"/>
  <c r="DD67" i="23" s="1"/>
  <c r="CT68" i="23"/>
  <c r="CT69" i="23"/>
  <c r="DD69" i="23" s="1"/>
  <c r="CT70" i="23"/>
  <c r="DD70" i="23" s="1"/>
  <c r="CT71" i="23"/>
  <c r="DD71" i="23" s="1"/>
  <c r="O36" i="24" s="1"/>
  <c r="CT72" i="23"/>
  <c r="DD72" i="23" s="1"/>
  <c r="O47" i="24" s="1"/>
  <c r="CT73" i="23"/>
  <c r="DD73" i="23" s="1"/>
  <c r="CT74" i="23"/>
  <c r="DD74" i="23" s="1"/>
  <c r="CT75" i="23"/>
  <c r="DD75" i="23" s="1"/>
  <c r="CT76" i="23"/>
  <c r="CT77" i="23"/>
  <c r="DD77" i="23" s="1"/>
  <c r="O51" i="24" s="1"/>
  <c r="CT78" i="23"/>
  <c r="DD78" i="23" s="1"/>
  <c r="CT79" i="23"/>
  <c r="CT80" i="23"/>
  <c r="DD80" i="23" s="1"/>
  <c r="O32" i="24" s="1"/>
  <c r="CT81" i="23"/>
  <c r="DD81" i="23" s="1"/>
  <c r="CT82" i="23"/>
  <c r="DD82" i="23" s="1"/>
  <c r="O38" i="24" s="1"/>
  <c r="CT83" i="23"/>
  <c r="DD83" i="23" s="1"/>
  <c r="CT84" i="23"/>
  <c r="CT85" i="23"/>
  <c r="DD85" i="23" s="1"/>
  <c r="O69" i="24" s="1"/>
  <c r="CT86" i="23"/>
  <c r="DD86" i="23" s="1"/>
  <c r="CT87" i="23"/>
  <c r="CT88" i="23"/>
  <c r="DD88" i="23" s="1"/>
  <c r="CT89" i="23"/>
  <c r="DD89" i="23" s="1"/>
  <c r="CT90" i="23"/>
  <c r="DD90" i="23" s="1"/>
  <c r="O20" i="24" s="1"/>
  <c r="CT91" i="23"/>
  <c r="DD91" i="23" s="1"/>
  <c r="CT92" i="23"/>
  <c r="CT93" i="23"/>
  <c r="DD93" i="23" s="1"/>
  <c r="CT94" i="23"/>
  <c r="DD94" i="23" s="1"/>
  <c r="CT95" i="23"/>
  <c r="DD95" i="23" s="1"/>
  <c r="O99" i="24" s="1"/>
  <c r="CT96" i="23"/>
  <c r="DD96" i="23" s="1"/>
  <c r="O62" i="24" s="1"/>
  <c r="CT97" i="23"/>
  <c r="DD97" i="23" s="1"/>
  <c r="O15" i="24" s="1"/>
  <c r="CT98" i="23"/>
  <c r="DD98" i="23" s="1"/>
  <c r="O37" i="24" s="1"/>
  <c r="CT99" i="23"/>
  <c r="DD99" i="23" s="1"/>
  <c r="CT100" i="23"/>
  <c r="CT101" i="23"/>
  <c r="DD101" i="23" s="1"/>
  <c r="O57" i="24" s="1"/>
  <c r="CT102" i="23"/>
  <c r="DD102" i="23" s="1"/>
  <c r="CS4" i="23"/>
  <c r="DC4" i="23" s="1"/>
  <c r="N26" i="24" s="1"/>
  <c r="CS5" i="23"/>
  <c r="DC5" i="23" s="1"/>
  <c r="CS6" i="23"/>
  <c r="DC6" i="23" s="1"/>
  <c r="N2" i="24" s="1"/>
  <c r="CS7" i="23"/>
  <c r="CS8" i="23"/>
  <c r="DC8" i="23" s="1"/>
  <c r="CS9" i="23"/>
  <c r="DC9" i="23" s="1"/>
  <c r="CS10" i="23"/>
  <c r="DC10" i="23" s="1"/>
  <c r="N50" i="24" s="1"/>
  <c r="CS11" i="23"/>
  <c r="D70" i="24" s="1"/>
  <c r="G76" i="25" s="1"/>
  <c r="CS12" i="23"/>
  <c r="DC12" i="23" s="1"/>
  <c r="CS13" i="23"/>
  <c r="DC13" i="23" s="1"/>
  <c r="N27" i="24" s="1"/>
  <c r="S27" i="24" s="1"/>
  <c r="CS14" i="23"/>
  <c r="DC14" i="23" s="1"/>
  <c r="CS15" i="23"/>
  <c r="CS16" i="23"/>
  <c r="DC16" i="23" s="1"/>
  <c r="CS17" i="23"/>
  <c r="DC17" i="23" s="1"/>
  <c r="CS18" i="23"/>
  <c r="DC18" i="23" s="1"/>
  <c r="N83" i="24" s="1"/>
  <c r="CS19" i="23"/>
  <c r="D91" i="24" s="1"/>
  <c r="G97" i="25" s="1"/>
  <c r="CS20" i="23"/>
  <c r="DC20" i="23" s="1"/>
  <c r="CS21" i="23"/>
  <c r="DC21" i="23" s="1"/>
  <c r="CS22" i="23"/>
  <c r="DC22" i="23" s="1"/>
  <c r="N11" i="24" s="1"/>
  <c r="CS23" i="23"/>
  <c r="CS24" i="23"/>
  <c r="DC24" i="23" s="1"/>
  <c r="CS25" i="23"/>
  <c r="DC25" i="23" s="1"/>
  <c r="CS26" i="23"/>
  <c r="DC26" i="23" s="1"/>
  <c r="N53" i="24" s="1"/>
  <c r="CS27" i="23"/>
  <c r="D21" i="24" s="1"/>
  <c r="G21" i="25" s="1"/>
  <c r="CS28" i="23"/>
  <c r="DC28" i="23" s="1"/>
  <c r="N71" i="24" s="1"/>
  <c r="CS29" i="23"/>
  <c r="DC29" i="23" s="1"/>
  <c r="CS30" i="23"/>
  <c r="DC30" i="23" s="1"/>
  <c r="N6" i="24" s="1"/>
  <c r="CS31" i="23"/>
  <c r="CS32" i="23"/>
  <c r="DC32" i="23" s="1"/>
  <c r="N40" i="24" s="1"/>
  <c r="CS33" i="23"/>
  <c r="DC33" i="23" s="1"/>
  <c r="CS34" i="23"/>
  <c r="DC34" i="23" s="1"/>
  <c r="N84" i="24" s="1"/>
  <c r="CS35" i="23"/>
  <c r="D93" i="24" s="1"/>
  <c r="G98" i="25" s="1"/>
  <c r="CS36" i="23"/>
  <c r="DC36" i="23" s="1"/>
  <c r="CS37" i="23"/>
  <c r="DC37" i="23" s="1"/>
  <c r="N59" i="24" s="1"/>
  <c r="CS38" i="23"/>
  <c r="DC38" i="23" s="1"/>
  <c r="N12" i="24" s="1"/>
  <c r="CS39" i="23"/>
  <c r="CS40" i="23"/>
  <c r="DC40" i="23" s="1"/>
  <c r="CS41" i="23"/>
  <c r="DC41" i="23" s="1"/>
  <c r="CS42" i="23"/>
  <c r="DC42" i="23" s="1"/>
  <c r="N54" i="24" s="1"/>
  <c r="CS43" i="23"/>
  <c r="D22" i="24" s="1"/>
  <c r="G22" i="25" s="1"/>
  <c r="CS44" i="23"/>
  <c r="DC44" i="23" s="1"/>
  <c r="CS45" i="23"/>
  <c r="DC45" i="23" s="1"/>
  <c r="CS46" i="23"/>
  <c r="DC46" i="23" s="1"/>
  <c r="N7" i="24" s="1"/>
  <c r="CS47" i="23"/>
  <c r="CS48" i="23"/>
  <c r="DC48" i="23" s="1"/>
  <c r="CS49" i="23"/>
  <c r="DC49" i="23" s="1"/>
  <c r="CS50" i="23"/>
  <c r="DC50" i="23" s="1"/>
  <c r="N85" i="24" s="1"/>
  <c r="CS51" i="23"/>
  <c r="D95" i="24" s="1"/>
  <c r="G99" i="25" s="1"/>
  <c r="CS52" i="23"/>
  <c r="DC52" i="23" s="1"/>
  <c r="CS53" i="23"/>
  <c r="DC53" i="23" s="1"/>
  <c r="CS54" i="23"/>
  <c r="DC54" i="23" s="1"/>
  <c r="CS55" i="23"/>
  <c r="CS56" i="23"/>
  <c r="DC56" i="23" s="1"/>
  <c r="CS57" i="23"/>
  <c r="DC57" i="23" s="1"/>
  <c r="CS58" i="23"/>
  <c r="DC58" i="23" s="1"/>
  <c r="CS59" i="23"/>
  <c r="D23" i="24" s="1"/>
  <c r="G23" i="25" s="1"/>
  <c r="CS60" i="23"/>
  <c r="DC60" i="23" s="1"/>
  <c r="CS61" i="23"/>
  <c r="DC61" i="23" s="1"/>
  <c r="N30" i="24" s="1"/>
  <c r="CS62" i="23"/>
  <c r="DC62" i="23" s="1"/>
  <c r="CS63" i="23"/>
  <c r="CS64" i="23"/>
  <c r="DC64" i="23" s="1"/>
  <c r="N42" i="24" s="1"/>
  <c r="CS65" i="23"/>
  <c r="DC65" i="23" s="1"/>
  <c r="CS66" i="23"/>
  <c r="DC66" i="23" s="1"/>
  <c r="N86" i="24" s="1"/>
  <c r="CS67" i="23"/>
  <c r="D97" i="24" s="1"/>
  <c r="G100" i="25" s="1"/>
  <c r="CS68" i="23"/>
  <c r="DC68" i="23" s="1"/>
  <c r="N98" i="24" s="1"/>
  <c r="CS69" i="23"/>
  <c r="DC69" i="23" s="1"/>
  <c r="CS70" i="23"/>
  <c r="DC70" i="23" s="1"/>
  <c r="CS71" i="23"/>
  <c r="CS72" i="23"/>
  <c r="DC72" i="23" s="1"/>
  <c r="CS73" i="23"/>
  <c r="DC73" i="23" s="1"/>
  <c r="CS74" i="23"/>
  <c r="DC74" i="23" s="1"/>
  <c r="CS75" i="23"/>
  <c r="D24" i="24" s="1"/>
  <c r="G24" i="25" s="1"/>
  <c r="CS76" i="23"/>
  <c r="DC76" i="23" s="1"/>
  <c r="CS77" i="23"/>
  <c r="DC77" i="23" s="1"/>
  <c r="CS78" i="23"/>
  <c r="DC78" i="23" s="1"/>
  <c r="CS79" i="23"/>
  <c r="CS80" i="23"/>
  <c r="DC80" i="23" s="1"/>
  <c r="CS81" i="23"/>
  <c r="DC81" i="23" s="1"/>
  <c r="CS82" i="23"/>
  <c r="DC82" i="23" s="1"/>
  <c r="N38" i="24" s="1"/>
  <c r="CS83" i="23"/>
  <c r="D3" i="24" s="1"/>
  <c r="G3" i="25" s="1"/>
  <c r="CS84" i="23"/>
  <c r="DC84" i="23" s="1"/>
  <c r="N4" i="24" s="1"/>
  <c r="CS85" i="23"/>
  <c r="DC85" i="23" s="1"/>
  <c r="CS86" i="23"/>
  <c r="DC86" i="23" s="1"/>
  <c r="N49" i="24" s="1"/>
  <c r="CS87" i="23"/>
  <c r="DC87" i="23" s="1"/>
  <c r="CS88" i="23"/>
  <c r="DC88" i="23" s="1"/>
  <c r="CS89" i="23"/>
  <c r="DC89" i="23" s="1"/>
  <c r="CS90" i="23"/>
  <c r="DC90" i="23" s="1"/>
  <c r="N20" i="24" s="1"/>
  <c r="CS91" i="23"/>
  <c r="D43" i="24" s="1"/>
  <c r="G43" i="25" s="1"/>
  <c r="CS92" i="23"/>
  <c r="DC92" i="23" s="1"/>
  <c r="N79" i="24" s="1"/>
  <c r="CS93" i="23"/>
  <c r="DC93" i="23" s="1"/>
  <c r="N87" i="24" s="1"/>
  <c r="CS94" i="23"/>
  <c r="DC94" i="23" s="1"/>
  <c r="N100" i="24" s="1"/>
  <c r="CS95" i="23"/>
  <c r="DC95" i="23" s="1"/>
  <c r="CS96" i="23"/>
  <c r="DC96" i="23" s="1"/>
  <c r="N62" i="24" s="1"/>
  <c r="S62" i="24" s="1"/>
  <c r="CS97" i="23"/>
  <c r="DC97" i="23" s="1"/>
  <c r="CS98" i="23"/>
  <c r="DC98" i="23" s="1"/>
  <c r="N37" i="24" s="1"/>
  <c r="CS99" i="23"/>
  <c r="D48" i="24" s="1"/>
  <c r="G55" i="25" s="1"/>
  <c r="CS100" i="23"/>
  <c r="DC100" i="23" s="1"/>
  <c r="CS101" i="23"/>
  <c r="DC101" i="23" s="1"/>
  <c r="N57" i="24" s="1"/>
  <c r="CS102" i="23"/>
  <c r="DC102" i="23" s="1"/>
  <c r="N25" i="24" s="1"/>
  <c r="CS3" i="23"/>
  <c r="D52" i="24" s="1"/>
  <c r="R101" i="24"/>
  <c r="R16" i="24"/>
  <c r="R33" i="24"/>
  <c r="R44" i="24"/>
  <c r="R17" i="24"/>
  <c r="R94" i="24"/>
  <c r="R12" i="24"/>
  <c r="R72" i="24"/>
  <c r="R13" i="24"/>
  <c r="R73" i="24"/>
  <c r="R42" i="24"/>
  <c r="R56" i="24"/>
  <c r="R80" i="24"/>
  <c r="R31" i="24"/>
  <c r="Q89" i="24"/>
  <c r="Q101" i="24"/>
  <c r="Q50" i="24"/>
  <c r="Q83" i="24"/>
  <c r="Q33" i="24"/>
  <c r="Q53" i="24"/>
  <c r="Q34" i="24"/>
  <c r="Q54" i="24"/>
  <c r="Q18" i="24"/>
  <c r="Q41" i="24"/>
  <c r="Q85" i="24"/>
  <c r="Q55" i="24"/>
  <c r="Q86" i="24"/>
  <c r="Q36" i="24"/>
  <c r="Q47" i="24"/>
  <c r="Q82" i="24"/>
  <c r="Q38" i="24"/>
  <c r="P2" i="24"/>
  <c r="P68" i="24"/>
  <c r="P88" i="24"/>
  <c r="P27" i="24"/>
  <c r="P5" i="24"/>
  <c r="P30" i="24"/>
  <c r="P14" i="24"/>
  <c r="P47" i="24"/>
  <c r="P4" i="24"/>
  <c r="O89" i="24"/>
  <c r="O2" i="24"/>
  <c r="O27" i="24"/>
  <c r="O58" i="24"/>
  <c r="O11" i="24"/>
  <c r="O63" i="24"/>
  <c r="O28" i="24"/>
  <c r="O6" i="24"/>
  <c r="O59" i="24"/>
  <c r="O12" i="24"/>
  <c r="O7" i="24"/>
  <c r="O18" i="24"/>
  <c r="O60" i="24"/>
  <c r="O13" i="24"/>
  <c r="O30" i="24"/>
  <c r="O8" i="24"/>
  <c r="O78" i="24"/>
  <c r="O61" i="24"/>
  <c r="O14" i="24"/>
  <c r="O10" i="24"/>
  <c r="O49" i="24"/>
  <c r="O87" i="24"/>
  <c r="O100" i="24"/>
  <c r="O25" i="24"/>
  <c r="N101" i="24"/>
  <c r="N5" i="24"/>
  <c r="N16" i="24"/>
  <c r="N92" i="24"/>
  <c r="N44" i="24"/>
  <c r="N17" i="24"/>
  <c r="N34" i="24"/>
  <c r="N45" i="24"/>
  <c r="N77" i="24"/>
  <c r="N13" i="24"/>
  <c r="N55" i="24"/>
  <c r="N78" i="24"/>
  <c r="N36" i="24"/>
  <c r="N66" i="24"/>
  <c r="N56" i="24"/>
  <c r="N51" i="24"/>
  <c r="N31" i="24"/>
  <c r="N88" i="24"/>
  <c r="N76" i="24"/>
  <c r="N64" i="24"/>
  <c r="N35" i="24"/>
  <c r="N15" i="24"/>
  <c r="N96" i="24"/>
  <c r="N46" i="24"/>
  <c r="N73" i="24"/>
  <c r="N8" i="24"/>
  <c r="N10" i="24"/>
  <c r="R2" i="24"/>
  <c r="R27" i="24"/>
  <c r="R5" i="24"/>
  <c r="R83" i="24"/>
  <c r="R11" i="24"/>
  <c r="R6" i="24"/>
  <c r="R59" i="24"/>
  <c r="R34" i="24"/>
  <c r="R54" i="24"/>
  <c r="R7" i="24"/>
  <c r="R85" i="24"/>
  <c r="R55" i="24"/>
  <c r="R8" i="24"/>
  <c r="R86" i="24"/>
  <c r="R98" i="24"/>
  <c r="R61" i="24"/>
  <c r="R14" i="24"/>
  <c r="R10" i="24"/>
  <c r="R49" i="24"/>
  <c r="R79" i="24"/>
  <c r="R100" i="24"/>
  <c r="R37" i="24"/>
  <c r="Q44" i="24"/>
  <c r="Q45" i="24"/>
  <c r="P92" i="24"/>
  <c r="P58" i="24"/>
  <c r="P11" i="24"/>
  <c r="P12" i="24"/>
  <c r="P13" i="24"/>
  <c r="P73" i="24"/>
  <c r="P8" i="24"/>
  <c r="P10" i="24"/>
  <c r="P100" i="24"/>
  <c r="O88" i="24"/>
  <c r="O16" i="24"/>
  <c r="O75" i="24"/>
  <c r="O40" i="24"/>
  <c r="O76" i="24"/>
  <c r="O84" i="24"/>
  <c r="O77" i="24"/>
  <c r="O55" i="24"/>
  <c r="O66" i="24"/>
  <c r="O80" i="24"/>
  <c r="O81" i="24"/>
  <c r="O9" i="24"/>
  <c r="M26" i="24"/>
  <c r="M89" i="24"/>
  <c r="M2" i="24"/>
  <c r="M101" i="24"/>
  <c r="M68" i="24"/>
  <c r="M50" i="24"/>
  <c r="M90" i="24"/>
  <c r="M27" i="24"/>
  <c r="M5" i="24"/>
  <c r="M16" i="24"/>
  <c r="M39" i="24"/>
  <c r="M83" i="24"/>
  <c r="M92" i="24"/>
  <c r="M58" i="24"/>
  <c r="M11" i="24"/>
  <c r="M33" i="24"/>
  <c r="M44" i="24"/>
  <c r="M53" i="24"/>
  <c r="M71" i="24"/>
  <c r="M28" i="24"/>
  <c r="M6" i="24"/>
  <c r="M17" i="24"/>
  <c r="M40" i="24"/>
  <c r="M84" i="24"/>
  <c r="M94" i="24"/>
  <c r="M59" i="24"/>
  <c r="M12" i="24"/>
  <c r="M34" i="24"/>
  <c r="M45" i="24"/>
  <c r="M54" i="24"/>
  <c r="M72" i="24"/>
  <c r="M29" i="24"/>
  <c r="M7" i="24"/>
  <c r="M18" i="24"/>
  <c r="M41" i="24"/>
  <c r="M85" i="24"/>
  <c r="M96" i="24"/>
  <c r="M60" i="24"/>
  <c r="M13" i="24"/>
  <c r="M35" i="24"/>
  <c r="M46" i="24"/>
  <c r="M55" i="24"/>
  <c r="M73" i="24"/>
  <c r="M30" i="24"/>
  <c r="M8" i="24"/>
  <c r="M19" i="24"/>
  <c r="M42" i="24"/>
  <c r="M86" i="24"/>
  <c r="M98" i="24"/>
  <c r="M61" i="24"/>
  <c r="M14" i="24"/>
  <c r="M36" i="24"/>
  <c r="M47" i="24"/>
  <c r="M56" i="24"/>
  <c r="M74" i="24"/>
  <c r="M51" i="24"/>
  <c r="M10" i="24"/>
  <c r="M82" i="24"/>
  <c r="M32" i="24"/>
  <c r="M38" i="24"/>
  <c r="M4" i="24"/>
  <c r="M69" i="24"/>
  <c r="M49" i="24"/>
  <c r="M81" i="24"/>
  <c r="M31" i="24"/>
  <c r="M20" i="24"/>
  <c r="M79" i="24"/>
  <c r="M87" i="24"/>
  <c r="M100" i="24"/>
  <c r="M99" i="24"/>
  <c r="M62" i="24"/>
  <c r="M37" i="24"/>
  <c r="M67" i="24"/>
  <c r="M57" i="24"/>
  <c r="M25" i="24"/>
  <c r="M52" i="24"/>
  <c r="L26" i="24"/>
  <c r="L89" i="24"/>
  <c r="L2" i="24"/>
  <c r="L101" i="24"/>
  <c r="L68" i="24"/>
  <c r="L88" i="24"/>
  <c r="L50" i="24"/>
  <c r="L90" i="24"/>
  <c r="L27" i="24"/>
  <c r="L5" i="24"/>
  <c r="L16" i="24"/>
  <c r="L39" i="24"/>
  <c r="L75" i="24"/>
  <c r="L83" i="24"/>
  <c r="L92" i="24"/>
  <c r="L58" i="24"/>
  <c r="L11" i="24"/>
  <c r="L33" i="24"/>
  <c r="L44" i="24"/>
  <c r="L63" i="24"/>
  <c r="L53" i="24"/>
  <c r="L71" i="24"/>
  <c r="L28" i="24"/>
  <c r="L6" i="24"/>
  <c r="L17" i="24"/>
  <c r="L40" i="24"/>
  <c r="L76" i="24"/>
  <c r="L84" i="24"/>
  <c r="L94" i="24"/>
  <c r="L12" i="24"/>
  <c r="L34" i="24"/>
  <c r="L45" i="24"/>
  <c r="L64" i="24"/>
  <c r="L54" i="24"/>
  <c r="L72" i="24"/>
  <c r="L7" i="24"/>
  <c r="L18" i="24"/>
  <c r="L41" i="24"/>
  <c r="L85" i="24"/>
  <c r="L96" i="24"/>
  <c r="L13" i="24"/>
  <c r="L35" i="24"/>
  <c r="L46" i="24"/>
  <c r="L55" i="24"/>
  <c r="L73" i="24"/>
  <c r="L8" i="24"/>
  <c r="L19" i="24"/>
  <c r="L42" i="24"/>
  <c r="L86" i="24"/>
  <c r="L98" i="24"/>
  <c r="L14" i="24"/>
  <c r="L36" i="24"/>
  <c r="L47" i="24"/>
  <c r="L56" i="24"/>
  <c r="L74" i="24"/>
  <c r="L10" i="24"/>
  <c r="L82" i="24"/>
  <c r="L32" i="24"/>
  <c r="L38" i="24"/>
  <c r="L4" i="24"/>
  <c r="L49" i="24"/>
  <c r="L81" i="24"/>
  <c r="L31" i="24"/>
  <c r="L20" i="24"/>
  <c r="L79" i="24"/>
  <c r="L100" i="24"/>
  <c r="L99" i="24"/>
  <c r="L62" i="24"/>
  <c r="L37" i="24"/>
  <c r="L67" i="24"/>
  <c r="L25" i="24"/>
  <c r="L52" i="24"/>
  <c r="K26" i="24"/>
  <c r="K89" i="24"/>
  <c r="K2" i="24"/>
  <c r="K101" i="24"/>
  <c r="K88" i="24"/>
  <c r="K50" i="24"/>
  <c r="K90" i="24"/>
  <c r="K27" i="24"/>
  <c r="K5" i="24"/>
  <c r="K16" i="24"/>
  <c r="K75" i="24"/>
  <c r="K83" i="24"/>
  <c r="K92" i="24"/>
  <c r="K58" i="24"/>
  <c r="K11" i="24"/>
  <c r="K33" i="24"/>
  <c r="K63" i="24"/>
  <c r="K53" i="24"/>
  <c r="K71" i="24"/>
  <c r="K28" i="24"/>
  <c r="K6" i="24"/>
  <c r="K17" i="24"/>
  <c r="K76" i="24"/>
  <c r="K84" i="24"/>
  <c r="K94" i="24"/>
  <c r="K59" i="24"/>
  <c r="K12" i="24"/>
  <c r="K34" i="24"/>
  <c r="K64" i="24"/>
  <c r="K54" i="24"/>
  <c r="K72" i="24"/>
  <c r="K29" i="24"/>
  <c r="K7" i="24"/>
  <c r="K18" i="24"/>
  <c r="K77" i="24"/>
  <c r="K85" i="24"/>
  <c r="K96" i="24"/>
  <c r="K60" i="24"/>
  <c r="K13" i="24"/>
  <c r="K35" i="24"/>
  <c r="K65" i="24"/>
  <c r="K55" i="24"/>
  <c r="K73" i="24"/>
  <c r="K30" i="24"/>
  <c r="K8" i="24"/>
  <c r="K19" i="24"/>
  <c r="K78" i="24"/>
  <c r="K86" i="24"/>
  <c r="K98" i="24"/>
  <c r="K61" i="24"/>
  <c r="K14" i="24"/>
  <c r="K36" i="24"/>
  <c r="K66" i="24"/>
  <c r="K56" i="24"/>
  <c r="K74" i="24"/>
  <c r="K51" i="24"/>
  <c r="K10" i="24"/>
  <c r="K82" i="24"/>
  <c r="K80" i="24"/>
  <c r="K38" i="24"/>
  <c r="K4" i="24"/>
  <c r="K69" i="24"/>
  <c r="K49" i="24"/>
  <c r="K81" i="24"/>
  <c r="K9" i="24"/>
  <c r="K20" i="24"/>
  <c r="K87" i="24"/>
  <c r="K100" i="24"/>
  <c r="K99" i="24"/>
  <c r="K15" i="24"/>
  <c r="K37" i="24"/>
  <c r="K57" i="24"/>
  <c r="K25" i="24"/>
  <c r="K52" i="24"/>
  <c r="J26" i="24"/>
  <c r="J89" i="24"/>
  <c r="J2" i="24"/>
  <c r="J101" i="24"/>
  <c r="J88" i="24"/>
  <c r="J50" i="24"/>
  <c r="J90" i="24"/>
  <c r="J27" i="24"/>
  <c r="J5" i="24"/>
  <c r="J16" i="24"/>
  <c r="J39" i="24"/>
  <c r="J75" i="24"/>
  <c r="J83" i="24"/>
  <c r="J92" i="24"/>
  <c r="J58" i="24"/>
  <c r="J11" i="24"/>
  <c r="J33" i="24"/>
  <c r="J44" i="24"/>
  <c r="J63" i="24"/>
  <c r="J53" i="24"/>
  <c r="J71" i="24"/>
  <c r="J28" i="24"/>
  <c r="J6" i="24"/>
  <c r="J17" i="24"/>
  <c r="J40" i="24"/>
  <c r="J76" i="24"/>
  <c r="J84" i="24"/>
  <c r="J94" i="24"/>
  <c r="J59" i="24"/>
  <c r="J12" i="24"/>
  <c r="J34" i="24"/>
  <c r="J45" i="24"/>
  <c r="J64" i="24"/>
  <c r="J54" i="24"/>
  <c r="J72" i="24"/>
  <c r="J29" i="24"/>
  <c r="J7" i="24"/>
  <c r="J18" i="24"/>
  <c r="J41" i="24"/>
  <c r="J77" i="24"/>
  <c r="J85" i="24"/>
  <c r="J96" i="24"/>
  <c r="J60" i="24"/>
  <c r="J13" i="24"/>
  <c r="J35" i="24"/>
  <c r="J65" i="24"/>
  <c r="J55" i="24"/>
  <c r="J73" i="24"/>
  <c r="J30" i="24"/>
  <c r="J8" i="24"/>
  <c r="J19" i="24"/>
  <c r="J78" i="24"/>
  <c r="J86" i="24"/>
  <c r="J98" i="24"/>
  <c r="J61" i="24"/>
  <c r="J14" i="24"/>
  <c r="J36" i="24"/>
  <c r="J66" i="24"/>
  <c r="J56" i="24"/>
  <c r="J74" i="24"/>
  <c r="J51" i="24"/>
  <c r="J10" i="24"/>
  <c r="J82" i="24"/>
  <c r="J32" i="24"/>
  <c r="J80" i="24"/>
  <c r="J38" i="24"/>
  <c r="J4" i="24"/>
  <c r="J69" i="24"/>
  <c r="J49" i="24"/>
  <c r="J81" i="24"/>
  <c r="J31" i="24"/>
  <c r="J9" i="24"/>
  <c r="J20" i="24"/>
  <c r="J79" i="24"/>
  <c r="J87" i="24"/>
  <c r="J100" i="24"/>
  <c r="J99" i="24"/>
  <c r="J62" i="24"/>
  <c r="J15" i="24"/>
  <c r="J37" i="24"/>
  <c r="J67" i="24"/>
  <c r="J57" i="24"/>
  <c r="J25" i="24"/>
  <c r="J52" i="24"/>
  <c r="I26" i="24"/>
  <c r="I89" i="24"/>
  <c r="I2" i="24"/>
  <c r="I101" i="24"/>
  <c r="I68" i="24"/>
  <c r="I88" i="24"/>
  <c r="I50" i="24"/>
  <c r="I90" i="24"/>
  <c r="I27" i="24"/>
  <c r="I5" i="24"/>
  <c r="I16" i="24"/>
  <c r="I39" i="24"/>
  <c r="I75" i="24"/>
  <c r="I83" i="24"/>
  <c r="I58" i="24"/>
  <c r="I11" i="24"/>
  <c r="I33" i="24"/>
  <c r="I44" i="24"/>
  <c r="I63" i="24"/>
  <c r="I53" i="24"/>
  <c r="I28" i="24"/>
  <c r="I6" i="24"/>
  <c r="I17" i="24"/>
  <c r="I40" i="24"/>
  <c r="I76" i="24"/>
  <c r="I84" i="24"/>
  <c r="I59" i="24"/>
  <c r="I12" i="24"/>
  <c r="I34" i="24"/>
  <c r="I45" i="24"/>
  <c r="I64" i="24"/>
  <c r="I54" i="24"/>
  <c r="I72" i="24"/>
  <c r="I29" i="24"/>
  <c r="I7" i="24"/>
  <c r="I18" i="24"/>
  <c r="I41" i="24"/>
  <c r="I77" i="24"/>
  <c r="I85" i="24"/>
  <c r="I96" i="24"/>
  <c r="I60" i="24"/>
  <c r="I13" i="24"/>
  <c r="I35" i="24"/>
  <c r="I46" i="24"/>
  <c r="I65" i="24"/>
  <c r="I55" i="24"/>
  <c r="I73" i="24"/>
  <c r="I30" i="24"/>
  <c r="I8" i="24"/>
  <c r="I19" i="24"/>
  <c r="I42" i="24"/>
  <c r="I78" i="24"/>
  <c r="I86" i="24"/>
  <c r="I98" i="24"/>
  <c r="I61" i="24"/>
  <c r="I14" i="24"/>
  <c r="I36" i="24"/>
  <c r="I47" i="24"/>
  <c r="I66" i="24"/>
  <c r="I56" i="24"/>
  <c r="I74" i="24"/>
  <c r="I51" i="24"/>
  <c r="I10" i="24"/>
  <c r="I82" i="24"/>
  <c r="I32" i="24"/>
  <c r="I80" i="24"/>
  <c r="I38" i="24"/>
  <c r="I69" i="24"/>
  <c r="I49" i="24"/>
  <c r="I81" i="24"/>
  <c r="I31" i="24"/>
  <c r="I9" i="24"/>
  <c r="I20" i="24"/>
  <c r="I87" i="24"/>
  <c r="I100" i="24"/>
  <c r="I99" i="24"/>
  <c r="I62" i="24"/>
  <c r="I15" i="24"/>
  <c r="I37" i="24"/>
  <c r="I57" i="24"/>
  <c r="I25" i="24"/>
  <c r="H26" i="24"/>
  <c r="K26" i="25" s="1"/>
  <c r="H89" i="24"/>
  <c r="K95" i="25" s="1"/>
  <c r="H2" i="24"/>
  <c r="K2" i="25" s="1"/>
  <c r="H101" i="24"/>
  <c r="K50" i="25" s="1"/>
  <c r="H68" i="24"/>
  <c r="K63" i="25" s="1"/>
  <c r="H88" i="24"/>
  <c r="K94" i="25" s="1"/>
  <c r="H50" i="24"/>
  <c r="K62" i="25" s="1"/>
  <c r="H90" i="24"/>
  <c r="K96" i="25" s="1"/>
  <c r="H27" i="24"/>
  <c r="K27" i="25" s="1"/>
  <c r="H5" i="24"/>
  <c r="K4" i="25" s="1"/>
  <c r="H16" i="24"/>
  <c r="K16" i="25" s="1"/>
  <c r="H39" i="24"/>
  <c r="K39" i="25" s="1"/>
  <c r="H75" i="24"/>
  <c r="K82" i="25" s="1"/>
  <c r="H83" i="24"/>
  <c r="K89" i="25" s="1"/>
  <c r="H92" i="24"/>
  <c r="K32" i="25" s="1"/>
  <c r="H58" i="24"/>
  <c r="K70" i="25" s="1"/>
  <c r="H11" i="24"/>
  <c r="K11" i="25" s="1"/>
  <c r="H33" i="24"/>
  <c r="K44" i="25" s="1"/>
  <c r="H44" i="24"/>
  <c r="K51" i="25" s="1"/>
  <c r="H63" i="24"/>
  <c r="K57" i="25" s="1"/>
  <c r="H53" i="24"/>
  <c r="K65" i="25" s="1"/>
  <c r="H71" i="24"/>
  <c r="K78" i="25" s="1"/>
  <c r="H28" i="24"/>
  <c r="K28" i="25" s="1"/>
  <c r="H6" i="24"/>
  <c r="K5" i="25" s="1"/>
  <c r="H17" i="24"/>
  <c r="K17" i="25" s="1"/>
  <c r="H40" i="24"/>
  <c r="K40" i="25" s="1"/>
  <c r="H76" i="24"/>
  <c r="K83" i="25" s="1"/>
  <c r="H84" i="24"/>
  <c r="K90" i="25" s="1"/>
  <c r="H94" i="24"/>
  <c r="K33" i="25" s="1"/>
  <c r="H59" i="24"/>
  <c r="K71" i="25" s="1"/>
  <c r="H12" i="24"/>
  <c r="K12" i="25" s="1"/>
  <c r="H34" i="24"/>
  <c r="K45" i="25" s="1"/>
  <c r="H45" i="24"/>
  <c r="K52" i="25" s="1"/>
  <c r="H64" i="24"/>
  <c r="K58" i="25" s="1"/>
  <c r="H54" i="24"/>
  <c r="K66" i="25" s="1"/>
  <c r="H72" i="24"/>
  <c r="K79" i="25" s="1"/>
  <c r="H29" i="24"/>
  <c r="K29" i="25" s="1"/>
  <c r="H7" i="24"/>
  <c r="K6" i="25" s="1"/>
  <c r="H18" i="24"/>
  <c r="K18" i="25" s="1"/>
  <c r="H77" i="24"/>
  <c r="K84" i="25" s="1"/>
  <c r="H85" i="24"/>
  <c r="K91" i="25" s="1"/>
  <c r="H96" i="24"/>
  <c r="K34" i="25" s="1"/>
  <c r="H60" i="24"/>
  <c r="K72" i="25" s="1"/>
  <c r="H13" i="24"/>
  <c r="K13" i="25" s="1"/>
  <c r="H35" i="24"/>
  <c r="K46" i="25" s="1"/>
  <c r="H65" i="24"/>
  <c r="K59" i="25" s="1"/>
  <c r="H55" i="24"/>
  <c r="K67" i="25" s="1"/>
  <c r="H73" i="24"/>
  <c r="K80" i="25" s="1"/>
  <c r="H30" i="24"/>
  <c r="K30" i="25" s="1"/>
  <c r="H8" i="24"/>
  <c r="K7" i="25" s="1"/>
  <c r="H19" i="24"/>
  <c r="K19" i="25" s="1"/>
  <c r="H78" i="24"/>
  <c r="K85" i="25" s="1"/>
  <c r="H86" i="24"/>
  <c r="K92" i="25" s="1"/>
  <c r="H98" i="24"/>
  <c r="K35" i="25" s="1"/>
  <c r="H61" i="24"/>
  <c r="K73" i="25" s="1"/>
  <c r="H14" i="24"/>
  <c r="K14" i="25" s="1"/>
  <c r="H36" i="24"/>
  <c r="K47" i="25" s="1"/>
  <c r="H47" i="24"/>
  <c r="K54" i="25" s="1"/>
  <c r="H66" i="24"/>
  <c r="K60" i="25" s="1"/>
  <c r="H56" i="24"/>
  <c r="K68" i="25" s="1"/>
  <c r="H74" i="24"/>
  <c r="K81" i="25" s="1"/>
  <c r="H51" i="24"/>
  <c r="K64" i="25" s="1"/>
  <c r="H10" i="24"/>
  <c r="K10" i="25" s="1"/>
  <c r="H82" i="24"/>
  <c r="K88" i="25" s="1"/>
  <c r="H32" i="24"/>
  <c r="K37" i="25" s="1"/>
  <c r="H80" i="24"/>
  <c r="K87" i="25" s="1"/>
  <c r="H38" i="24"/>
  <c r="K38" i="25" s="1"/>
  <c r="H4" i="24"/>
  <c r="K9" i="25" s="1"/>
  <c r="H69" i="24"/>
  <c r="K77" i="25" s="1"/>
  <c r="H49" i="24"/>
  <c r="K56" i="25" s="1"/>
  <c r="H81" i="24"/>
  <c r="K49" i="25" s="1"/>
  <c r="H31" i="24"/>
  <c r="K31" i="25" s="1"/>
  <c r="H9" i="24"/>
  <c r="K8" i="25" s="1"/>
  <c r="H20" i="24"/>
  <c r="K20" i="25" s="1"/>
  <c r="H79" i="24"/>
  <c r="K86" i="25" s="1"/>
  <c r="H87" i="24"/>
  <c r="K93" i="25" s="1"/>
  <c r="H100" i="24"/>
  <c r="K101" i="25" s="1"/>
  <c r="H99" i="24"/>
  <c r="K36" i="25" s="1"/>
  <c r="H62" i="24"/>
  <c r="K74" i="25" s="1"/>
  <c r="H15" i="24"/>
  <c r="K15" i="25" s="1"/>
  <c r="H37" i="24"/>
  <c r="K48" i="25" s="1"/>
  <c r="H67" i="24"/>
  <c r="K61" i="25" s="1"/>
  <c r="H57" i="24"/>
  <c r="K69" i="25" s="1"/>
  <c r="H25" i="24"/>
  <c r="K25" i="25" s="1"/>
  <c r="H52" i="24"/>
  <c r="K75" i="25" s="1"/>
  <c r="G26" i="24"/>
  <c r="J26" i="25" s="1"/>
  <c r="G89" i="24"/>
  <c r="J95" i="25" s="1"/>
  <c r="G2" i="24"/>
  <c r="J2" i="25" s="1"/>
  <c r="G101" i="24"/>
  <c r="J50" i="25" s="1"/>
  <c r="G68" i="24"/>
  <c r="J63" i="25" s="1"/>
  <c r="G88" i="24"/>
  <c r="J94" i="25" s="1"/>
  <c r="G50" i="24"/>
  <c r="J62" i="25" s="1"/>
  <c r="G27" i="24"/>
  <c r="J27" i="25" s="1"/>
  <c r="G5" i="24"/>
  <c r="J4" i="25" s="1"/>
  <c r="G16" i="24"/>
  <c r="J16" i="25" s="1"/>
  <c r="G39" i="24"/>
  <c r="J39" i="25" s="1"/>
  <c r="G75" i="24"/>
  <c r="J82" i="25" s="1"/>
  <c r="G83" i="24"/>
  <c r="J89" i="25" s="1"/>
  <c r="G58" i="24"/>
  <c r="J70" i="25" s="1"/>
  <c r="G11" i="24"/>
  <c r="J11" i="25" s="1"/>
  <c r="G33" i="24"/>
  <c r="J44" i="25" s="1"/>
  <c r="G44" i="24"/>
  <c r="J51" i="25" s="1"/>
  <c r="G63" i="24"/>
  <c r="J57" i="25" s="1"/>
  <c r="G53" i="24"/>
  <c r="J65" i="25" s="1"/>
  <c r="G28" i="24"/>
  <c r="J28" i="25" s="1"/>
  <c r="G6" i="24"/>
  <c r="J5" i="25" s="1"/>
  <c r="G17" i="24"/>
  <c r="J17" i="25" s="1"/>
  <c r="G40" i="24"/>
  <c r="J40" i="25" s="1"/>
  <c r="G76" i="24"/>
  <c r="J83" i="25" s="1"/>
  <c r="G84" i="24"/>
  <c r="J90" i="25" s="1"/>
  <c r="G94" i="24"/>
  <c r="J33" i="25" s="1"/>
  <c r="G59" i="24"/>
  <c r="J71" i="25" s="1"/>
  <c r="G12" i="24"/>
  <c r="J12" i="25" s="1"/>
  <c r="G34" i="24"/>
  <c r="J45" i="25" s="1"/>
  <c r="G45" i="24"/>
  <c r="J52" i="25" s="1"/>
  <c r="G64" i="24"/>
  <c r="J58" i="25" s="1"/>
  <c r="G54" i="24"/>
  <c r="J66" i="25" s="1"/>
  <c r="G72" i="24"/>
  <c r="J79" i="25" s="1"/>
  <c r="G29" i="24"/>
  <c r="J29" i="25" s="1"/>
  <c r="G7" i="24"/>
  <c r="J6" i="25" s="1"/>
  <c r="G18" i="24"/>
  <c r="J18" i="25" s="1"/>
  <c r="G41" i="24"/>
  <c r="J41" i="25" s="1"/>
  <c r="G77" i="24"/>
  <c r="J84" i="25" s="1"/>
  <c r="G85" i="24"/>
  <c r="J91" i="25" s="1"/>
  <c r="G96" i="24"/>
  <c r="J34" i="25" s="1"/>
  <c r="G60" i="24"/>
  <c r="J72" i="25" s="1"/>
  <c r="G13" i="24"/>
  <c r="J13" i="25" s="1"/>
  <c r="G35" i="24"/>
  <c r="J46" i="25" s="1"/>
  <c r="G46" i="24"/>
  <c r="J53" i="25" s="1"/>
  <c r="G65" i="24"/>
  <c r="J59" i="25" s="1"/>
  <c r="G55" i="24"/>
  <c r="J67" i="25" s="1"/>
  <c r="G73" i="24"/>
  <c r="J80" i="25" s="1"/>
  <c r="G30" i="24"/>
  <c r="J30" i="25" s="1"/>
  <c r="G8" i="24"/>
  <c r="J7" i="25" s="1"/>
  <c r="G19" i="24"/>
  <c r="J19" i="25" s="1"/>
  <c r="G42" i="24"/>
  <c r="J42" i="25" s="1"/>
  <c r="G78" i="24"/>
  <c r="J85" i="25" s="1"/>
  <c r="G86" i="24"/>
  <c r="J92" i="25" s="1"/>
  <c r="G98" i="24"/>
  <c r="J35" i="25" s="1"/>
  <c r="G61" i="24"/>
  <c r="J73" i="25" s="1"/>
  <c r="G14" i="24"/>
  <c r="J14" i="25" s="1"/>
  <c r="G36" i="24"/>
  <c r="J47" i="25" s="1"/>
  <c r="G47" i="24"/>
  <c r="J54" i="25" s="1"/>
  <c r="G66" i="24"/>
  <c r="J60" i="25" s="1"/>
  <c r="G56" i="24"/>
  <c r="J68" i="25" s="1"/>
  <c r="G51" i="24"/>
  <c r="J64" i="25" s="1"/>
  <c r="G10" i="24"/>
  <c r="J10" i="25" s="1"/>
  <c r="G82" i="24"/>
  <c r="J88" i="25" s="1"/>
  <c r="G32" i="24"/>
  <c r="J37" i="25" s="1"/>
  <c r="G80" i="24"/>
  <c r="J87" i="25" s="1"/>
  <c r="G38" i="24"/>
  <c r="J38" i="25" s="1"/>
  <c r="G69" i="24"/>
  <c r="J77" i="25" s="1"/>
  <c r="G49" i="24"/>
  <c r="J56" i="25" s="1"/>
  <c r="G81" i="24"/>
  <c r="J49" i="25" s="1"/>
  <c r="G31" i="24"/>
  <c r="J31" i="25" s="1"/>
  <c r="G9" i="24"/>
  <c r="J8" i="25" s="1"/>
  <c r="G20" i="24"/>
  <c r="J20" i="25" s="1"/>
  <c r="G87" i="24"/>
  <c r="J93" i="25" s="1"/>
  <c r="G100" i="24"/>
  <c r="J101" i="25" s="1"/>
  <c r="G99" i="24"/>
  <c r="J36" i="25" s="1"/>
  <c r="G62" i="24"/>
  <c r="J74" i="25" s="1"/>
  <c r="G15" i="24"/>
  <c r="J15" i="25" s="1"/>
  <c r="G37" i="24"/>
  <c r="J48" i="25" s="1"/>
  <c r="G67" i="24"/>
  <c r="J61" i="25" s="1"/>
  <c r="G57" i="24"/>
  <c r="J69" i="25" s="1"/>
  <c r="G25" i="24"/>
  <c r="J25" i="25" s="1"/>
  <c r="G52" i="24"/>
  <c r="J75" i="25" s="1"/>
  <c r="F26" i="24"/>
  <c r="I26" i="25" s="1"/>
  <c r="F89" i="24"/>
  <c r="I95" i="25" s="1"/>
  <c r="F2" i="24"/>
  <c r="I2" i="25" s="1"/>
  <c r="F68" i="24"/>
  <c r="I63" i="25" s="1"/>
  <c r="F88" i="24"/>
  <c r="I94" i="25" s="1"/>
  <c r="F50" i="24"/>
  <c r="I62" i="25" s="1"/>
  <c r="F90" i="24"/>
  <c r="I96" i="25" s="1"/>
  <c r="F27" i="24"/>
  <c r="I27" i="25" s="1"/>
  <c r="F5" i="24"/>
  <c r="I4" i="25" s="1"/>
  <c r="F39" i="24"/>
  <c r="I39" i="25" s="1"/>
  <c r="F75" i="24"/>
  <c r="I82" i="25" s="1"/>
  <c r="F83" i="24"/>
  <c r="I89" i="25" s="1"/>
  <c r="F92" i="24"/>
  <c r="I32" i="25" s="1"/>
  <c r="F58" i="24"/>
  <c r="I70" i="25" s="1"/>
  <c r="F11" i="24"/>
  <c r="I11" i="25" s="1"/>
  <c r="F63" i="24"/>
  <c r="I57" i="25" s="1"/>
  <c r="F53" i="24"/>
  <c r="I65" i="25" s="1"/>
  <c r="F71" i="24"/>
  <c r="I78" i="25" s="1"/>
  <c r="F28" i="24"/>
  <c r="I28" i="25" s="1"/>
  <c r="F6" i="24"/>
  <c r="I5" i="25" s="1"/>
  <c r="F76" i="24"/>
  <c r="I83" i="25" s="1"/>
  <c r="F84" i="24"/>
  <c r="I90" i="25" s="1"/>
  <c r="F94" i="24"/>
  <c r="I33" i="25" s="1"/>
  <c r="F59" i="24"/>
  <c r="I71" i="25" s="1"/>
  <c r="F12" i="24"/>
  <c r="I12" i="25" s="1"/>
  <c r="F45" i="24"/>
  <c r="I52" i="25" s="1"/>
  <c r="F64" i="24"/>
  <c r="I58" i="25" s="1"/>
  <c r="F54" i="24"/>
  <c r="I66" i="25" s="1"/>
  <c r="F72" i="24"/>
  <c r="I79" i="25" s="1"/>
  <c r="F29" i="24"/>
  <c r="I29" i="25" s="1"/>
  <c r="F7" i="24"/>
  <c r="I6" i="25" s="1"/>
  <c r="F41" i="24"/>
  <c r="I41" i="25" s="1"/>
  <c r="F77" i="24"/>
  <c r="I84" i="25" s="1"/>
  <c r="F85" i="24"/>
  <c r="I91" i="25" s="1"/>
  <c r="F96" i="24"/>
  <c r="I34" i="25" s="1"/>
  <c r="F60" i="24"/>
  <c r="I72" i="25" s="1"/>
  <c r="F13" i="24"/>
  <c r="I13" i="25" s="1"/>
  <c r="F65" i="24"/>
  <c r="I59" i="25" s="1"/>
  <c r="F55" i="24"/>
  <c r="I67" i="25" s="1"/>
  <c r="F73" i="24"/>
  <c r="I80" i="25" s="1"/>
  <c r="F30" i="24"/>
  <c r="I30" i="25" s="1"/>
  <c r="F8" i="24"/>
  <c r="I7" i="25" s="1"/>
  <c r="F78" i="24"/>
  <c r="I85" i="25" s="1"/>
  <c r="F86" i="24"/>
  <c r="I92" i="25" s="1"/>
  <c r="F98" i="24"/>
  <c r="I35" i="25" s="1"/>
  <c r="F61" i="24"/>
  <c r="I73" i="25" s="1"/>
  <c r="F14" i="24"/>
  <c r="I14" i="25" s="1"/>
  <c r="F47" i="24"/>
  <c r="I54" i="25" s="1"/>
  <c r="F66" i="24"/>
  <c r="I60" i="25" s="1"/>
  <c r="F56" i="24"/>
  <c r="I68" i="25" s="1"/>
  <c r="F74" i="24"/>
  <c r="I81" i="25" s="1"/>
  <c r="F51" i="24"/>
  <c r="I64" i="25" s="1"/>
  <c r="F10" i="24"/>
  <c r="I10" i="25" s="1"/>
  <c r="F32" i="24"/>
  <c r="I37" i="25" s="1"/>
  <c r="F80" i="24"/>
  <c r="I87" i="25" s="1"/>
  <c r="F38" i="24"/>
  <c r="I38" i="25" s="1"/>
  <c r="F4" i="24"/>
  <c r="I9" i="25" s="1"/>
  <c r="F69" i="24"/>
  <c r="I77" i="25" s="1"/>
  <c r="F49" i="24"/>
  <c r="I56" i="25" s="1"/>
  <c r="F9" i="24"/>
  <c r="I8" i="25" s="1"/>
  <c r="F20" i="24"/>
  <c r="I20" i="25" s="1"/>
  <c r="F79" i="24"/>
  <c r="I86" i="25" s="1"/>
  <c r="F87" i="24"/>
  <c r="I93" i="25" s="1"/>
  <c r="F100" i="24"/>
  <c r="I101" i="25" s="1"/>
  <c r="F15" i="24"/>
  <c r="I15" i="25" s="1"/>
  <c r="F37" i="24"/>
  <c r="I48" i="25" s="1"/>
  <c r="F67" i="24"/>
  <c r="I61" i="25" s="1"/>
  <c r="F57" i="24"/>
  <c r="I69" i="25" s="1"/>
  <c r="F25" i="24"/>
  <c r="I25" i="25" s="1"/>
  <c r="F52" i="24"/>
  <c r="I75" i="25" s="1"/>
  <c r="E26" i="24"/>
  <c r="H26" i="25" s="1"/>
  <c r="E89" i="24"/>
  <c r="H95" i="25" s="1"/>
  <c r="E2" i="24"/>
  <c r="H2" i="25" s="1"/>
  <c r="E101" i="24"/>
  <c r="H50" i="25" s="1"/>
  <c r="E68" i="24"/>
  <c r="H63" i="25" s="1"/>
  <c r="E88" i="24"/>
  <c r="H94" i="25" s="1"/>
  <c r="E50" i="24"/>
  <c r="H62" i="25" s="1"/>
  <c r="E70" i="24"/>
  <c r="H76" i="25" s="1"/>
  <c r="E90" i="24"/>
  <c r="H96" i="25" s="1"/>
  <c r="E27" i="24"/>
  <c r="H27" i="25" s="1"/>
  <c r="E5" i="24"/>
  <c r="H4" i="25" s="1"/>
  <c r="E16" i="24"/>
  <c r="H16" i="25" s="1"/>
  <c r="E39" i="24"/>
  <c r="H39" i="25" s="1"/>
  <c r="E75" i="24"/>
  <c r="H82" i="25" s="1"/>
  <c r="E83" i="24"/>
  <c r="H89" i="25" s="1"/>
  <c r="E91" i="24"/>
  <c r="H97" i="25" s="1"/>
  <c r="E92" i="24"/>
  <c r="H32" i="25" s="1"/>
  <c r="E58" i="24"/>
  <c r="H70" i="25" s="1"/>
  <c r="E11" i="24"/>
  <c r="H11" i="25" s="1"/>
  <c r="E33" i="24"/>
  <c r="H44" i="25" s="1"/>
  <c r="E44" i="24"/>
  <c r="H51" i="25" s="1"/>
  <c r="E63" i="24"/>
  <c r="H57" i="25" s="1"/>
  <c r="E53" i="24"/>
  <c r="H65" i="25" s="1"/>
  <c r="E21" i="24"/>
  <c r="H21" i="25" s="1"/>
  <c r="E71" i="24"/>
  <c r="H78" i="25" s="1"/>
  <c r="E28" i="24"/>
  <c r="H28" i="25" s="1"/>
  <c r="E6" i="24"/>
  <c r="H5" i="25" s="1"/>
  <c r="E17" i="24"/>
  <c r="H17" i="25" s="1"/>
  <c r="E40" i="24"/>
  <c r="H40" i="25" s="1"/>
  <c r="E76" i="24"/>
  <c r="H83" i="25" s="1"/>
  <c r="E84" i="24"/>
  <c r="H90" i="25" s="1"/>
  <c r="E93" i="24"/>
  <c r="H98" i="25" s="1"/>
  <c r="E94" i="24"/>
  <c r="H33" i="25" s="1"/>
  <c r="E59" i="24"/>
  <c r="H71" i="25" s="1"/>
  <c r="E12" i="24"/>
  <c r="H12" i="25" s="1"/>
  <c r="E34" i="24"/>
  <c r="H45" i="25" s="1"/>
  <c r="E45" i="24"/>
  <c r="H52" i="25" s="1"/>
  <c r="E64" i="24"/>
  <c r="H58" i="25" s="1"/>
  <c r="E54" i="24"/>
  <c r="H66" i="25" s="1"/>
  <c r="E22" i="24"/>
  <c r="H22" i="25" s="1"/>
  <c r="E72" i="24"/>
  <c r="H79" i="25" s="1"/>
  <c r="E29" i="24"/>
  <c r="H29" i="25" s="1"/>
  <c r="E7" i="24"/>
  <c r="H6" i="25" s="1"/>
  <c r="E18" i="24"/>
  <c r="H18" i="25" s="1"/>
  <c r="E41" i="24"/>
  <c r="H41" i="25" s="1"/>
  <c r="E77" i="24"/>
  <c r="H84" i="25" s="1"/>
  <c r="E85" i="24"/>
  <c r="H91" i="25" s="1"/>
  <c r="E95" i="24"/>
  <c r="H99" i="25" s="1"/>
  <c r="E96" i="24"/>
  <c r="H34" i="25" s="1"/>
  <c r="E60" i="24"/>
  <c r="H72" i="25" s="1"/>
  <c r="E13" i="24"/>
  <c r="H13" i="25" s="1"/>
  <c r="E35" i="24"/>
  <c r="H46" i="25" s="1"/>
  <c r="E46" i="24"/>
  <c r="H53" i="25" s="1"/>
  <c r="E65" i="24"/>
  <c r="H59" i="25" s="1"/>
  <c r="E55" i="24"/>
  <c r="H67" i="25" s="1"/>
  <c r="E23" i="24"/>
  <c r="H23" i="25" s="1"/>
  <c r="E73" i="24"/>
  <c r="H80" i="25" s="1"/>
  <c r="E30" i="24"/>
  <c r="H30" i="25" s="1"/>
  <c r="E8" i="24"/>
  <c r="H7" i="25" s="1"/>
  <c r="E19" i="24"/>
  <c r="H19" i="25" s="1"/>
  <c r="E42" i="24"/>
  <c r="H42" i="25" s="1"/>
  <c r="E78" i="24"/>
  <c r="H85" i="25" s="1"/>
  <c r="E86" i="24"/>
  <c r="H92" i="25" s="1"/>
  <c r="E97" i="24"/>
  <c r="H100" i="25" s="1"/>
  <c r="E98" i="24"/>
  <c r="H35" i="25" s="1"/>
  <c r="E61" i="24"/>
  <c r="H73" i="25" s="1"/>
  <c r="E14" i="24"/>
  <c r="H14" i="25" s="1"/>
  <c r="E36" i="24"/>
  <c r="H47" i="25" s="1"/>
  <c r="E47" i="24"/>
  <c r="H54" i="25" s="1"/>
  <c r="E66" i="24"/>
  <c r="H60" i="25" s="1"/>
  <c r="E56" i="24"/>
  <c r="H68" i="25" s="1"/>
  <c r="E24" i="24"/>
  <c r="H24" i="25" s="1"/>
  <c r="E74" i="24"/>
  <c r="H81" i="25" s="1"/>
  <c r="E51" i="24"/>
  <c r="H64" i="25" s="1"/>
  <c r="E10" i="24"/>
  <c r="H10" i="25" s="1"/>
  <c r="E82" i="24"/>
  <c r="H88" i="25" s="1"/>
  <c r="E32" i="24"/>
  <c r="H37" i="25" s="1"/>
  <c r="E80" i="24"/>
  <c r="H87" i="25" s="1"/>
  <c r="E38" i="24"/>
  <c r="H38" i="25" s="1"/>
  <c r="E3" i="24"/>
  <c r="H3" i="25" s="1"/>
  <c r="E4" i="24"/>
  <c r="H9" i="25" s="1"/>
  <c r="E69" i="24"/>
  <c r="H77" i="25" s="1"/>
  <c r="E49" i="24"/>
  <c r="H56" i="25" s="1"/>
  <c r="E81" i="24"/>
  <c r="H49" i="25" s="1"/>
  <c r="E31" i="24"/>
  <c r="H31" i="25" s="1"/>
  <c r="E9" i="24"/>
  <c r="H8" i="25" s="1"/>
  <c r="E20" i="24"/>
  <c r="H20" i="25" s="1"/>
  <c r="E43" i="24"/>
  <c r="H43" i="25" s="1"/>
  <c r="E79" i="24"/>
  <c r="H86" i="25" s="1"/>
  <c r="E87" i="24"/>
  <c r="H93" i="25" s="1"/>
  <c r="E100" i="24"/>
  <c r="H101" i="25" s="1"/>
  <c r="E99" i="24"/>
  <c r="H36" i="25" s="1"/>
  <c r="E62" i="24"/>
  <c r="H74" i="25" s="1"/>
  <c r="E15" i="24"/>
  <c r="H15" i="25" s="1"/>
  <c r="E37" i="24"/>
  <c r="H48" i="25" s="1"/>
  <c r="E48" i="24"/>
  <c r="H55" i="25" s="1"/>
  <c r="E67" i="24"/>
  <c r="H61" i="25" s="1"/>
  <c r="E57" i="24"/>
  <c r="H69" i="25" s="1"/>
  <c r="E25" i="24"/>
  <c r="H25" i="25" s="1"/>
  <c r="D26" i="24"/>
  <c r="G26" i="25" s="1"/>
  <c r="D89" i="24"/>
  <c r="G95" i="25" s="1"/>
  <c r="D2" i="24"/>
  <c r="G2" i="25" s="1"/>
  <c r="D101" i="24"/>
  <c r="G50" i="25" s="1"/>
  <c r="D68" i="24"/>
  <c r="G63" i="25" s="1"/>
  <c r="D88" i="24"/>
  <c r="G94" i="25" s="1"/>
  <c r="D50" i="24"/>
  <c r="G62" i="25" s="1"/>
  <c r="D90" i="24"/>
  <c r="G96" i="25" s="1"/>
  <c r="D27" i="24"/>
  <c r="G27" i="25" s="1"/>
  <c r="D5" i="24"/>
  <c r="G4" i="25" s="1"/>
  <c r="D16" i="24"/>
  <c r="G16" i="25" s="1"/>
  <c r="D39" i="24"/>
  <c r="G39" i="25" s="1"/>
  <c r="D75" i="24"/>
  <c r="G82" i="25" s="1"/>
  <c r="D83" i="24"/>
  <c r="G89" i="25" s="1"/>
  <c r="D92" i="24"/>
  <c r="G32" i="25" s="1"/>
  <c r="D58" i="24"/>
  <c r="G70" i="25" s="1"/>
  <c r="D11" i="24"/>
  <c r="G11" i="25" s="1"/>
  <c r="D33" i="24"/>
  <c r="G44" i="25" s="1"/>
  <c r="D44" i="24"/>
  <c r="G51" i="25" s="1"/>
  <c r="D63" i="24"/>
  <c r="G57" i="25" s="1"/>
  <c r="D53" i="24"/>
  <c r="G65" i="25" s="1"/>
  <c r="D71" i="24"/>
  <c r="G78" i="25" s="1"/>
  <c r="D28" i="24"/>
  <c r="G28" i="25" s="1"/>
  <c r="D6" i="24"/>
  <c r="D17" i="24"/>
  <c r="D76" i="24"/>
  <c r="G83" i="25" s="1"/>
  <c r="D84" i="24"/>
  <c r="G90" i="25" s="1"/>
  <c r="D94" i="24"/>
  <c r="G33" i="25" s="1"/>
  <c r="D59" i="24"/>
  <c r="G71" i="25" s="1"/>
  <c r="D12" i="24"/>
  <c r="D34" i="24"/>
  <c r="G45" i="25" s="1"/>
  <c r="D64" i="24"/>
  <c r="G58" i="25" s="1"/>
  <c r="D54" i="24"/>
  <c r="G66" i="25" s="1"/>
  <c r="D72" i="24"/>
  <c r="G79" i="25" s="1"/>
  <c r="D29" i="24"/>
  <c r="G29" i="25" s="1"/>
  <c r="D7" i="24"/>
  <c r="G6" i="25" s="1"/>
  <c r="D18" i="24"/>
  <c r="D77" i="24"/>
  <c r="G84" i="25" s="1"/>
  <c r="D85" i="24"/>
  <c r="G91" i="25" s="1"/>
  <c r="D96" i="24"/>
  <c r="G34" i="25" s="1"/>
  <c r="D60" i="24"/>
  <c r="G72" i="25" s="1"/>
  <c r="D13" i="24"/>
  <c r="D35" i="24"/>
  <c r="G46" i="25" s="1"/>
  <c r="D65" i="24"/>
  <c r="G59" i="25" s="1"/>
  <c r="D55" i="24"/>
  <c r="G67" i="25" s="1"/>
  <c r="D73" i="24"/>
  <c r="G80" i="25" s="1"/>
  <c r="D30" i="24"/>
  <c r="G30" i="25" s="1"/>
  <c r="D8" i="24"/>
  <c r="G7" i="25" s="1"/>
  <c r="D19" i="24"/>
  <c r="G19" i="25" s="1"/>
  <c r="D42" i="24"/>
  <c r="G42" i="25" s="1"/>
  <c r="D78" i="24"/>
  <c r="G85" i="25" s="1"/>
  <c r="D86" i="24"/>
  <c r="G92" i="25" s="1"/>
  <c r="D98" i="24"/>
  <c r="G35" i="25" s="1"/>
  <c r="D61" i="24"/>
  <c r="G73" i="25" s="1"/>
  <c r="D14" i="24"/>
  <c r="D36" i="24"/>
  <c r="G47" i="25" s="1"/>
  <c r="D47" i="24"/>
  <c r="G54" i="25" s="1"/>
  <c r="D66" i="24"/>
  <c r="G60" i="25" s="1"/>
  <c r="D56" i="24"/>
  <c r="G68" i="25" s="1"/>
  <c r="D74" i="24"/>
  <c r="G81" i="25" s="1"/>
  <c r="D51" i="24"/>
  <c r="G64" i="25" s="1"/>
  <c r="D10" i="24"/>
  <c r="G10" i="25" s="1"/>
  <c r="D82" i="24"/>
  <c r="G88" i="25" s="1"/>
  <c r="D32" i="24"/>
  <c r="G37" i="25" s="1"/>
  <c r="D80" i="24"/>
  <c r="G87" i="25" s="1"/>
  <c r="D38" i="24"/>
  <c r="G38" i="25" s="1"/>
  <c r="D4" i="24"/>
  <c r="G9" i="25" s="1"/>
  <c r="D69" i="24"/>
  <c r="G77" i="25" s="1"/>
  <c r="D49" i="24"/>
  <c r="G56" i="25" s="1"/>
  <c r="D31" i="24"/>
  <c r="G31" i="25" s="1"/>
  <c r="D9" i="24"/>
  <c r="G8" i="25" s="1"/>
  <c r="D79" i="24"/>
  <c r="G86" i="25" s="1"/>
  <c r="D87" i="24"/>
  <c r="G93" i="25" s="1"/>
  <c r="D100" i="24"/>
  <c r="G101" i="25" s="1"/>
  <c r="D15" i="24"/>
  <c r="G15" i="25" s="1"/>
  <c r="D37" i="24"/>
  <c r="G48" i="25" s="1"/>
  <c r="D67" i="24"/>
  <c r="G61" i="25" s="1"/>
  <c r="D57" i="24"/>
  <c r="G69" i="25" s="1"/>
  <c r="D25" i="24"/>
  <c r="G25" i="25" s="1"/>
  <c r="CR17" i="23"/>
  <c r="C26" i="24"/>
  <c r="C89" i="24"/>
  <c r="C101" i="24"/>
  <c r="C68" i="24"/>
  <c r="C88" i="24"/>
  <c r="C50" i="24"/>
  <c r="C70" i="24"/>
  <c r="C90" i="24"/>
  <c r="C27" i="24"/>
  <c r="C5" i="24"/>
  <c r="C16" i="24"/>
  <c r="C39" i="24"/>
  <c r="C75" i="24"/>
  <c r="C83" i="24"/>
  <c r="C91" i="24"/>
  <c r="C92" i="24"/>
  <c r="C58" i="24"/>
  <c r="C11" i="24"/>
  <c r="C33" i="24"/>
  <c r="C44" i="24"/>
  <c r="C63" i="24"/>
  <c r="C53" i="24"/>
  <c r="C21" i="24"/>
  <c r="C71" i="24"/>
  <c r="C28" i="24"/>
  <c r="C6" i="24"/>
  <c r="C17" i="24"/>
  <c r="C40" i="24"/>
  <c r="C76" i="24"/>
  <c r="C84" i="24"/>
  <c r="C93" i="24"/>
  <c r="C94" i="24"/>
  <c r="C59" i="24"/>
  <c r="C12" i="24"/>
  <c r="C34" i="24"/>
  <c r="C45" i="24"/>
  <c r="C64" i="24"/>
  <c r="C54" i="24"/>
  <c r="C22" i="24"/>
  <c r="C72" i="24"/>
  <c r="C29" i="24"/>
  <c r="C7" i="24"/>
  <c r="C18" i="24"/>
  <c r="C41" i="24"/>
  <c r="C77" i="24"/>
  <c r="C85" i="24"/>
  <c r="C95" i="24"/>
  <c r="C96" i="24"/>
  <c r="C60" i="24"/>
  <c r="C13" i="24"/>
  <c r="C35" i="24"/>
  <c r="C46" i="24"/>
  <c r="C65" i="24"/>
  <c r="C55" i="24"/>
  <c r="C23" i="24"/>
  <c r="C73" i="24"/>
  <c r="C30" i="24"/>
  <c r="C8" i="24"/>
  <c r="C19" i="24"/>
  <c r="C42" i="24"/>
  <c r="C78" i="24"/>
  <c r="C86" i="24"/>
  <c r="C97" i="24"/>
  <c r="C98" i="24"/>
  <c r="C61" i="24"/>
  <c r="C14" i="24"/>
  <c r="C36" i="24"/>
  <c r="C47" i="24"/>
  <c r="C66" i="24"/>
  <c r="C56" i="24"/>
  <c r="C24" i="24"/>
  <c r="C74" i="24"/>
  <c r="C51" i="24"/>
  <c r="C10" i="24"/>
  <c r="C82" i="24"/>
  <c r="C32" i="24"/>
  <c r="C80" i="24"/>
  <c r="C38" i="24"/>
  <c r="C3" i="24"/>
  <c r="C4" i="24"/>
  <c r="C69" i="24"/>
  <c r="C49" i="24"/>
  <c r="C81" i="24"/>
  <c r="C31" i="24"/>
  <c r="C9" i="24"/>
  <c r="C20" i="24"/>
  <c r="C43" i="24"/>
  <c r="C79" i="24"/>
  <c r="C87" i="24"/>
  <c r="C100" i="24"/>
  <c r="C99" i="24"/>
  <c r="C62" i="24"/>
  <c r="C15" i="24"/>
  <c r="C37" i="24"/>
  <c r="C48" i="24"/>
  <c r="C67" i="24"/>
  <c r="C57" i="24"/>
  <c r="C25" i="24"/>
  <c r="C52" i="24"/>
  <c r="B26" i="24"/>
  <c r="B89" i="24"/>
  <c r="B101" i="24"/>
  <c r="B68" i="24"/>
  <c r="B88" i="24"/>
  <c r="B50" i="24"/>
  <c r="B70" i="24"/>
  <c r="B90" i="24"/>
  <c r="B27" i="24"/>
  <c r="B5" i="24"/>
  <c r="B16" i="24"/>
  <c r="B39" i="24"/>
  <c r="B75" i="24"/>
  <c r="B83" i="24"/>
  <c r="B91" i="24"/>
  <c r="A97" i="25" s="1"/>
  <c r="B92" i="24"/>
  <c r="B58" i="24"/>
  <c r="B11" i="24"/>
  <c r="B33" i="24"/>
  <c r="B44" i="24"/>
  <c r="B63" i="24"/>
  <c r="B53" i="24"/>
  <c r="B21" i="24"/>
  <c r="B71" i="24"/>
  <c r="B28" i="24"/>
  <c r="B6" i="24"/>
  <c r="B17" i="24"/>
  <c r="B40" i="24"/>
  <c r="B76" i="24"/>
  <c r="B84" i="24"/>
  <c r="B93" i="24"/>
  <c r="A98" i="25" s="1"/>
  <c r="B94" i="24"/>
  <c r="B59" i="24"/>
  <c r="B12" i="24"/>
  <c r="B34" i="24"/>
  <c r="B45" i="24"/>
  <c r="B64" i="24"/>
  <c r="B54" i="24"/>
  <c r="B22" i="24"/>
  <c r="B72" i="24"/>
  <c r="B29" i="24"/>
  <c r="B7" i="24"/>
  <c r="B18" i="24"/>
  <c r="B41" i="24"/>
  <c r="B77" i="24"/>
  <c r="B85" i="24"/>
  <c r="B95" i="24"/>
  <c r="A99" i="25" s="1"/>
  <c r="B96" i="24"/>
  <c r="B60" i="24"/>
  <c r="B13" i="24"/>
  <c r="B35" i="24"/>
  <c r="B46" i="24"/>
  <c r="B65" i="24"/>
  <c r="B55" i="24"/>
  <c r="B23" i="24"/>
  <c r="B73" i="24"/>
  <c r="B30" i="24"/>
  <c r="B8" i="24"/>
  <c r="B19" i="24"/>
  <c r="B42" i="24"/>
  <c r="B78" i="24"/>
  <c r="B86" i="24"/>
  <c r="B97" i="24"/>
  <c r="A100" i="25" s="1"/>
  <c r="B98" i="24"/>
  <c r="B61" i="24"/>
  <c r="B14" i="24"/>
  <c r="B36" i="24"/>
  <c r="B47" i="24"/>
  <c r="B66" i="24"/>
  <c r="B56" i="24"/>
  <c r="B24" i="24"/>
  <c r="B74" i="24"/>
  <c r="B51" i="24"/>
  <c r="B10" i="24"/>
  <c r="B82" i="24"/>
  <c r="B32" i="24"/>
  <c r="B80" i="24"/>
  <c r="B38" i="24"/>
  <c r="B3" i="24"/>
  <c r="B4" i="24"/>
  <c r="B69" i="24"/>
  <c r="B49" i="24"/>
  <c r="B81" i="24"/>
  <c r="B31" i="24"/>
  <c r="B9" i="24"/>
  <c r="B20" i="24"/>
  <c r="B43" i="24"/>
  <c r="B79" i="24"/>
  <c r="B87" i="24"/>
  <c r="B100" i="24"/>
  <c r="A101" i="25" s="1"/>
  <c r="B99" i="24"/>
  <c r="B62" i="24"/>
  <c r="B15" i="24"/>
  <c r="B37" i="24"/>
  <c r="B48" i="24"/>
  <c r="B67" i="24"/>
  <c r="B57" i="24"/>
  <c r="B25" i="24"/>
  <c r="B52" i="24"/>
  <c r="CR3" i="23"/>
  <c r="CR4" i="23"/>
  <c r="CR5" i="23"/>
  <c r="CR6" i="23"/>
  <c r="CR7" i="23"/>
  <c r="CR8" i="23"/>
  <c r="CR9" i="23"/>
  <c r="CR10" i="23"/>
  <c r="CR11" i="23"/>
  <c r="CR12" i="23"/>
  <c r="CR13" i="23"/>
  <c r="CR14" i="23"/>
  <c r="CR15" i="23"/>
  <c r="CR16" i="23"/>
  <c r="CR18" i="23"/>
  <c r="CR19" i="23"/>
  <c r="CR20" i="23"/>
  <c r="CR21" i="23"/>
  <c r="CR22" i="23"/>
  <c r="CR23" i="23"/>
  <c r="CR24" i="23"/>
  <c r="CR25" i="23"/>
  <c r="CR26" i="23"/>
  <c r="CR27" i="23"/>
  <c r="CR28" i="23"/>
  <c r="CR29" i="23"/>
  <c r="CR30" i="23"/>
  <c r="CR31" i="23"/>
  <c r="CR32" i="23"/>
  <c r="CR33" i="23"/>
  <c r="CR34" i="23"/>
  <c r="CR35" i="23"/>
  <c r="CR36" i="23"/>
  <c r="CR37" i="23"/>
  <c r="CR38" i="23"/>
  <c r="CR39" i="23"/>
  <c r="CR40" i="23"/>
  <c r="CR41" i="23"/>
  <c r="CR42" i="23"/>
  <c r="CR43" i="23"/>
  <c r="CR44" i="23"/>
  <c r="CR45" i="23"/>
  <c r="CR46" i="23"/>
  <c r="CR47" i="23"/>
  <c r="CR48" i="23"/>
  <c r="CR49" i="23"/>
  <c r="CR50" i="23"/>
  <c r="CR51" i="23"/>
  <c r="CR52" i="23"/>
  <c r="CR53" i="23"/>
  <c r="CR54" i="23"/>
  <c r="CR55" i="23"/>
  <c r="CR56" i="23"/>
  <c r="CR57" i="23"/>
  <c r="CR58" i="23"/>
  <c r="CR59" i="23"/>
  <c r="CR60" i="23"/>
  <c r="CR61" i="23"/>
  <c r="CR62" i="23"/>
  <c r="CR63" i="23"/>
  <c r="CR64" i="23"/>
  <c r="CR65" i="23"/>
  <c r="CR66" i="23"/>
  <c r="CR67" i="23"/>
  <c r="CR68" i="23"/>
  <c r="CR69" i="23"/>
  <c r="CR70" i="23"/>
  <c r="CR71" i="23"/>
  <c r="CR72" i="23"/>
  <c r="CR73" i="23"/>
  <c r="CR74" i="23"/>
  <c r="CR75" i="23"/>
  <c r="CR76" i="23"/>
  <c r="CR77" i="23"/>
  <c r="CR78" i="23"/>
  <c r="CR79" i="23"/>
  <c r="CR80" i="23"/>
  <c r="CR81" i="23"/>
  <c r="CR82" i="23"/>
  <c r="CR83" i="23"/>
  <c r="CR84" i="23"/>
  <c r="CR85" i="23"/>
  <c r="CR86" i="23"/>
  <c r="CR87" i="23"/>
  <c r="CR88" i="23"/>
  <c r="CR89" i="23"/>
  <c r="CR90" i="23"/>
  <c r="CR91" i="23"/>
  <c r="CR92" i="23"/>
  <c r="CR93" i="23"/>
  <c r="CR94" i="23"/>
  <c r="CR95" i="23"/>
  <c r="CR96" i="23"/>
  <c r="CR97" i="23"/>
  <c r="CR98" i="23"/>
  <c r="CR99" i="23"/>
  <c r="CR100" i="23"/>
  <c r="CR101" i="23"/>
  <c r="CR102" i="23"/>
  <c r="CO102" i="23"/>
  <c r="CO101" i="23"/>
  <c r="CO100" i="23"/>
  <c r="CO99" i="23"/>
  <c r="CO98" i="23"/>
  <c r="CO97" i="23"/>
  <c r="CO96" i="23"/>
  <c r="CO95" i="23"/>
  <c r="CO94" i="23"/>
  <c r="CO93" i="23"/>
  <c r="CO92" i="23"/>
  <c r="CO91" i="23"/>
  <c r="CO90" i="23"/>
  <c r="CO89" i="23"/>
  <c r="CO88" i="23"/>
  <c r="CO87" i="23"/>
  <c r="CO86" i="23"/>
  <c r="CO85" i="23"/>
  <c r="CO84" i="23"/>
  <c r="CO83" i="23"/>
  <c r="CO82" i="23"/>
  <c r="CO81" i="23"/>
  <c r="CO80" i="23"/>
  <c r="CO79" i="23"/>
  <c r="CO78" i="23"/>
  <c r="CO77" i="23"/>
  <c r="CO76" i="23"/>
  <c r="CO75" i="23"/>
  <c r="CO74" i="23"/>
  <c r="CO73" i="23"/>
  <c r="CO72" i="23"/>
  <c r="CO71" i="23"/>
  <c r="CO70" i="23"/>
  <c r="CO69" i="23"/>
  <c r="CO68" i="23"/>
  <c r="CO67" i="23"/>
  <c r="CO66" i="23"/>
  <c r="CO65" i="23"/>
  <c r="CO64" i="23"/>
  <c r="CO63" i="23"/>
  <c r="CO62" i="23"/>
  <c r="CO61" i="23"/>
  <c r="CO60" i="23"/>
  <c r="CO59" i="23"/>
  <c r="CO58" i="23"/>
  <c r="CO57" i="23"/>
  <c r="CO56" i="23"/>
  <c r="CO55" i="23"/>
  <c r="CO54" i="23"/>
  <c r="CO53" i="23"/>
  <c r="CO52" i="23"/>
  <c r="CO51" i="23"/>
  <c r="CO50" i="23"/>
  <c r="CO49" i="23"/>
  <c r="CO48" i="23"/>
  <c r="CO47" i="23"/>
  <c r="CO46" i="23"/>
  <c r="CO45" i="23"/>
  <c r="CO44" i="23"/>
  <c r="CO43" i="23"/>
  <c r="CO42" i="23"/>
  <c r="CO41" i="23"/>
  <c r="CO40" i="23"/>
  <c r="CO39" i="23"/>
  <c r="CO38" i="23"/>
  <c r="CO37" i="23"/>
  <c r="CO36" i="23"/>
  <c r="CO35" i="23"/>
  <c r="CO34" i="23"/>
  <c r="CO33" i="23"/>
  <c r="CO32" i="23"/>
  <c r="CO31" i="23"/>
  <c r="CO30" i="23"/>
  <c r="CO29" i="23"/>
  <c r="CO28" i="23"/>
  <c r="CO27" i="23"/>
  <c r="CO26" i="23"/>
  <c r="CO25" i="23"/>
  <c r="CO24" i="23"/>
  <c r="CO23" i="23"/>
  <c r="CO22" i="23"/>
  <c r="CO21" i="23"/>
  <c r="CO20" i="23"/>
  <c r="CO19" i="23"/>
  <c r="CO18" i="23"/>
  <c r="CO17" i="23"/>
  <c r="CO16" i="23"/>
  <c r="CO15" i="23"/>
  <c r="CO14" i="23"/>
  <c r="CO13" i="23"/>
  <c r="CO12" i="23"/>
  <c r="CO11" i="23"/>
  <c r="CO10" i="23"/>
  <c r="CO9" i="23"/>
  <c r="CO8" i="23"/>
  <c r="CO7" i="23"/>
  <c r="CO6" i="23"/>
  <c r="CO5" i="23"/>
  <c r="CO4" i="23"/>
  <c r="CO3" i="23"/>
  <c r="CL102" i="23"/>
  <c r="CL101" i="23"/>
  <c r="CL100" i="23"/>
  <c r="CL99" i="23"/>
  <c r="CL98" i="23"/>
  <c r="CL97" i="23"/>
  <c r="CL96" i="23"/>
  <c r="CL95" i="23"/>
  <c r="CL94" i="23"/>
  <c r="CL93" i="23"/>
  <c r="CL92" i="23"/>
  <c r="CL91" i="23"/>
  <c r="CL90" i="23"/>
  <c r="CL89" i="23"/>
  <c r="CL88" i="23"/>
  <c r="CL87" i="23"/>
  <c r="CL86" i="23"/>
  <c r="CL85" i="23"/>
  <c r="CL84" i="23"/>
  <c r="CL83" i="23"/>
  <c r="CL82" i="23"/>
  <c r="CL81" i="23"/>
  <c r="CL80" i="23"/>
  <c r="CL79" i="23"/>
  <c r="CL78" i="23"/>
  <c r="CL77" i="23"/>
  <c r="CL76" i="23"/>
  <c r="CL75" i="23"/>
  <c r="CL74" i="23"/>
  <c r="CL73" i="23"/>
  <c r="CL72" i="23"/>
  <c r="CL71" i="23"/>
  <c r="CL70" i="23"/>
  <c r="CL69" i="23"/>
  <c r="CL68" i="23"/>
  <c r="CL67" i="23"/>
  <c r="CL66" i="23"/>
  <c r="CL65" i="23"/>
  <c r="CL64" i="23"/>
  <c r="CL63" i="23"/>
  <c r="CL62" i="23"/>
  <c r="CL61" i="23"/>
  <c r="CL60" i="23"/>
  <c r="CL59" i="23"/>
  <c r="CL58" i="23"/>
  <c r="CL57" i="23"/>
  <c r="CL56" i="23"/>
  <c r="CL55" i="23"/>
  <c r="CL54" i="23"/>
  <c r="CL53" i="23"/>
  <c r="CL52" i="23"/>
  <c r="CL51" i="23"/>
  <c r="CL50" i="23"/>
  <c r="CL49" i="23"/>
  <c r="CL48" i="23"/>
  <c r="CL47" i="23"/>
  <c r="CL46" i="23"/>
  <c r="CL45" i="23"/>
  <c r="CL44" i="23"/>
  <c r="CL43" i="23"/>
  <c r="CL42" i="23"/>
  <c r="CL41" i="23"/>
  <c r="CL40" i="23"/>
  <c r="CL39" i="23"/>
  <c r="CL38" i="23"/>
  <c r="CL37" i="23"/>
  <c r="CL36" i="23"/>
  <c r="CL35" i="23"/>
  <c r="CL34" i="23"/>
  <c r="CL33" i="23"/>
  <c r="CL32" i="23"/>
  <c r="CL31" i="23"/>
  <c r="CL30" i="23"/>
  <c r="CL29" i="23"/>
  <c r="CL28" i="23"/>
  <c r="CL27" i="23"/>
  <c r="CL26" i="23"/>
  <c r="CL25" i="23"/>
  <c r="CL24" i="23"/>
  <c r="CL23" i="23"/>
  <c r="CL22" i="23"/>
  <c r="CL21" i="23"/>
  <c r="CL20" i="23"/>
  <c r="CL19" i="23"/>
  <c r="CL18" i="23"/>
  <c r="CL17" i="23"/>
  <c r="CL16" i="23"/>
  <c r="CL15" i="23"/>
  <c r="CL14" i="23"/>
  <c r="CL13" i="23"/>
  <c r="CL12" i="23"/>
  <c r="CL11" i="23"/>
  <c r="CL10" i="23"/>
  <c r="CL9" i="23"/>
  <c r="CL8" i="23"/>
  <c r="CL7" i="23"/>
  <c r="CL6" i="23"/>
  <c r="CL5" i="23"/>
  <c r="CL4" i="23"/>
  <c r="CL3" i="23"/>
  <c r="CI102" i="23"/>
  <c r="CI101" i="23"/>
  <c r="CI100" i="23"/>
  <c r="CI99" i="23"/>
  <c r="CI98" i="23"/>
  <c r="CI97" i="23"/>
  <c r="CI96" i="23"/>
  <c r="CI95" i="23"/>
  <c r="CI94" i="23"/>
  <c r="CI93" i="23"/>
  <c r="CI92" i="23"/>
  <c r="CI91" i="23"/>
  <c r="CI90" i="23"/>
  <c r="CI89" i="23"/>
  <c r="CI88" i="23"/>
  <c r="CI87" i="23"/>
  <c r="CI86" i="23"/>
  <c r="CI85" i="23"/>
  <c r="CI84" i="23"/>
  <c r="CI83" i="23"/>
  <c r="CI82" i="23"/>
  <c r="CI81" i="23"/>
  <c r="CI80" i="23"/>
  <c r="CI79" i="23"/>
  <c r="CI78" i="23"/>
  <c r="CI77" i="23"/>
  <c r="CI76" i="23"/>
  <c r="CI75" i="23"/>
  <c r="CI74" i="23"/>
  <c r="CI73" i="23"/>
  <c r="CI72" i="23"/>
  <c r="CI71" i="23"/>
  <c r="CI70" i="23"/>
  <c r="CI69" i="23"/>
  <c r="CI68" i="23"/>
  <c r="CI67" i="23"/>
  <c r="CI66" i="23"/>
  <c r="CI65" i="23"/>
  <c r="CI64" i="23"/>
  <c r="CI63" i="23"/>
  <c r="CI62" i="23"/>
  <c r="CI61" i="23"/>
  <c r="CI60" i="23"/>
  <c r="CI59" i="23"/>
  <c r="CI58" i="23"/>
  <c r="CI57" i="23"/>
  <c r="CI56" i="23"/>
  <c r="CI55" i="23"/>
  <c r="CI54" i="23"/>
  <c r="CI53" i="23"/>
  <c r="CI52" i="23"/>
  <c r="CI51" i="23"/>
  <c r="CI50" i="23"/>
  <c r="CI49" i="23"/>
  <c r="CI48" i="23"/>
  <c r="CI47" i="23"/>
  <c r="CI46" i="23"/>
  <c r="CI45" i="23"/>
  <c r="CI44" i="23"/>
  <c r="CI43" i="23"/>
  <c r="CI42" i="23"/>
  <c r="CI41" i="23"/>
  <c r="CI40" i="23"/>
  <c r="CI39" i="23"/>
  <c r="CI38" i="23"/>
  <c r="CI37" i="23"/>
  <c r="CI36" i="23"/>
  <c r="CI35" i="23"/>
  <c r="CI34" i="23"/>
  <c r="CI33" i="23"/>
  <c r="CI32" i="23"/>
  <c r="CI31" i="23"/>
  <c r="CI30" i="23"/>
  <c r="CI29" i="23"/>
  <c r="CI28" i="23"/>
  <c r="CI27" i="23"/>
  <c r="CI26" i="23"/>
  <c r="CI25" i="23"/>
  <c r="CI24" i="23"/>
  <c r="CI23" i="23"/>
  <c r="CI22" i="23"/>
  <c r="CI21" i="23"/>
  <c r="CI20" i="23"/>
  <c r="CI19" i="23"/>
  <c r="CI18" i="23"/>
  <c r="CI17" i="23"/>
  <c r="CI16" i="23"/>
  <c r="CI15" i="23"/>
  <c r="CI14" i="23"/>
  <c r="CI13" i="23"/>
  <c r="CI12" i="23"/>
  <c r="CI11" i="23"/>
  <c r="CI10" i="23"/>
  <c r="CI9" i="23"/>
  <c r="CI8" i="23"/>
  <c r="CI7" i="23"/>
  <c r="CI6" i="23"/>
  <c r="CI5" i="23"/>
  <c r="CI4" i="23"/>
  <c r="CI3" i="23"/>
  <c r="CF102" i="23"/>
  <c r="CF101" i="23"/>
  <c r="CF100" i="23"/>
  <c r="CF99" i="23"/>
  <c r="CF98" i="23"/>
  <c r="CF97" i="23"/>
  <c r="CF96" i="23"/>
  <c r="CF95" i="23"/>
  <c r="CF94" i="23"/>
  <c r="CF93" i="23"/>
  <c r="CF92" i="23"/>
  <c r="CF91" i="23"/>
  <c r="CF90" i="23"/>
  <c r="CF89" i="23"/>
  <c r="CF88" i="23"/>
  <c r="CF87" i="23"/>
  <c r="CF86" i="23"/>
  <c r="CF85" i="23"/>
  <c r="CF84" i="23"/>
  <c r="CF83" i="23"/>
  <c r="CF82" i="23"/>
  <c r="CF81" i="23"/>
  <c r="CF80" i="23"/>
  <c r="CF79" i="23"/>
  <c r="CF78" i="23"/>
  <c r="CF77" i="23"/>
  <c r="CF76" i="23"/>
  <c r="CF75" i="23"/>
  <c r="CF74" i="23"/>
  <c r="CF73" i="23"/>
  <c r="CF72" i="23"/>
  <c r="CF71" i="23"/>
  <c r="CF70" i="23"/>
  <c r="CF69" i="23"/>
  <c r="CF68" i="23"/>
  <c r="CF67" i="23"/>
  <c r="CF66" i="23"/>
  <c r="CF65" i="23"/>
  <c r="CF64" i="23"/>
  <c r="CF63" i="23"/>
  <c r="CF62" i="23"/>
  <c r="CF61" i="23"/>
  <c r="CF60" i="23"/>
  <c r="CF59" i="23"/>
  <c r="CF58" i="23"/>
  <c r="CF57" i="23"/>
  <c r="CF56" i="23"/>
  <c r="CF55" i="23"/>
  <c r="CF54" i="23"/>
  <c r="CF53" i="23"/>
  <c r="CF52" i="23"/>
  <c r="CF51" i="23"/>
  <c r="CF50" i="23"/>
  <c r="CF49" i="23"/>
  <c r="CF48" i="23"/>
  <c r="CF47" i="23"/>
  <c r="CF46" i="23"/>
  <c r="CF45" i="23"/>
  <c r="CF44" i="23"/>
  <c r="CF43" i="23"/>
  <c r="CF42" i="23"/>
  <c r="CF41" i="23"/>
  <c r="CF40" i="23"/>
  <c r="CF39" i="23"/>
  <c r="CF38" i="23"/>
  <c r="CF37" i="23"/>
  <c r="CF36" i="23"/>
  <c r="CF35" i="23"/>
  <c r="CF34" i="23"/>
  <c r="CF33" i="23"/>
  <c r="CF32" i="23"/>
  <c r="CF31" i="23"/>
  <c r="CF30" i="23"/>
  <c r="CF29" i="23"/>
  <c r="CF28" i="23"/>
  <c r="CF27" i="23"/>
  <c r="CF26" i="23"/>
  <c r="CF25" i="23"/>
  <c r="CF24" i="23"/>
  <c r="CF23" i="23"/>
  <c r="CF22" i="23"/>
  <c r="CF21" i="23"/>
  <c r="CF20" i="23"/>
  <c r="CF19" i="23"/>
  <c r="CF18" i="23"/>
  <c r="CF17" i="23"/>
  <c r="CF16" i="23"/>
  <c r="CF15" i="23"/>
  <c r="CF14" i="23"/>
  <c r="CF13" i="23"/>
  <c r="CF12" i="23"/>
  <c r="CF11" i="23"/>
  <c r="CF10" i="23"/>
  <c r="CF9" i="23"/>
  <c r="CF8" i="23"/>
  <c r="CF7" i="23"/>
  <c r="CF6" i="23"/>
  <c r="CF5" i="23"/>
  <c r="CF4" i="23"/>
  <c r="CF3" i="23"/>
  <c r="CC102" i="23"/>
  <c r="CC101" i="23"/>
  <c r="CC100" i="23"/>
  <c r="CC99" i="23"/>
  <c r="CC98" i="23"/>
  <c r="CC97" i="23"/>
  <c r="CC96" i="23"/>
  <c r="CC95" i="23"/>
  <c r="CC94" i="23"/>
  <c r="CC93" i="23"/>
  <c r="CC92" i="23"/>
  <c r="CC91" i="23"/>
  <c r="CC90" i="23"/>
  <c r="CC89" i="23"/>
  <c r="CC88" i="23"/>
  <c r="CC87" i="23"/>
  <c r="CC86" i="23"/>
  <c r="CC85" i="23"/>
  <c r="CC84" i="23"/>
  <c r="CC83" i="23"/>
  <c r="CC82" i="23"/>
  <c r="CC81" i="23"/>
  <c r="CC80" i="23"/>
  <c r="CC79" i="23"/>
  <c r="CC78" i="23"/>
  <c r="CC77" i="23"/>
  <c r="CC76" i="23"/>
  <c r="CC75" i="23"/>
  <c r="CC74" i="23"/>
  <c r="CC73" i="23"/>
  <c r="CC72" i="23"/>
  <c r="CC71" i="23"/>
  <c r="CC70" i="23"/>
  <c r="CC69" i="23"/>
  <c r="CC68" i="23"/>
  <c r="CC67" i="23"/>
  <c r="CC66" i="23"/>
  <c r="CC65" i="23"/>
  <c r="CC64" i="23"/>
  <c r="CC63" i="23"/>
  <c r="CC62" i="23"/>
  <c r="CC61" i="23"/>
  <c r="CC60" i="23"/>
  <c r="CC59" i="23"/>
  <c r="CC58" i="23"/>
  <c r="CC57" i="23"/>
  <c r="CC56" i="23"/>
  <c r="CC55" i="23"/>
  <c r="CC54" i="23"/>
  <c r="CC53" i="23"/>
  <c r="CC52" i="23"/>
  <c r="CC51" i="23"/>
  <c r="CC50" i="23"/>
  <c r="CC49" i="23"/>
  <c r="CC48" i="23"/>
  <c r="CC47" i="23"/>
  <c r="CC46" i="23"/>
  <c r="CC45" i="23"/>
  <c r="CC44" i="23"/>
  <c r="CC43" i="23"/>
  <c r="CC42" i="23"/>
  <c r="CC41" i="23"/>
  <c r="CC40" i="23"/>
  <c r="CC39" i="23"/>
  <c r="CC38" i="23"/>
  <c r="CC37" i="23"/>
  <c r="CC36" i="23"/>
  <c r="CC35" i="23"/>
  <c r="CC34" i="23"/>
  <c r="CC33" i="23"/>
  <c r="CC32" i="23"/>
  <c r="CC31" i="23"/>
  <c r="CC30" i="23"/>
  <c r="CC29" i="23"/>
  <c r="CC28" i="23"/>
  <c r="CC27" i="23"/>
  <c r="CC26" i="23"/>
  <c r="CC25" i="23"/>
  <c r="CC24" i="23"/>
  <c r="CC23" i="23"/>
  <c r="CC22" i="23"/>
  <c r="CC21" i="23"/>
  <c r="CC20" i="23"/>
  <c r="CC19" i="23"/>
  <c r="CC18" i="23"/>
  <c r="CC17" i="23"/>
  <c r="CC16" i="23"/>
  <c r="CC15" i="23"/>
  <c r="CC14" i="23"/>
  <c r="CC13" i="23"/>
  <c r="CC12" i="23"/>
  <c r="CC11" i="23"/>
  <c r="CC10" i="23"/>
  <c r="CC9" i="23"/>
  <c r="CC8" i="23"/>
  <c r="CC7" i="23"/>
  <c r="CC6" i="23"/>
  <c r="CC5" i="23"/>
  <c r="CC4" i="23"/>
  <c r="CC3" i="23"/>
  <c r="BZ102" i="23"/>
  <c r="BZ101" i="23"/>
  <c r="BZ100" i="23"/>
  <c r="BZ99" i="23"/>
  <c r="BZ98" i="23"/>
  <c r="BZ97" i="23"/>
  <c r="BZ96" i="23"/>
  <c r="BZ95" i="23"/>
  <c r="BZ94" i="23"/>
  <c r="BZ93" i="23"/>
  <c r="BZ92" i="23"/>
  <c r="BZ91" i="23"/>
  <c r="BZ90" i="23"/>
  <c r="BZ89" i="23"/>
  <c r="BZ88" i="23"/>
  <c r="BZ87" i="23"/>
  <c r="BZ86" i="23"/>
  <c r="BZ85" i="23"/>
  <c r="BZ84" i="23"/>
  <c r="BZ83" i="23"/>
  <c r="BZ82" i="23"/>
  <c r="BZ81" i="23"/>
  <c r="BZ80" i="23"/>
  <c r="BZ79" i="23"/>
  <c r="BZ78" i="23"/>
  <c r="BZ77" i="23"/>
  <c r="BZ76" i="23"/>
  <c r="BZ75" i="23"/>
  <c r="BZ74" i="23"/>
  <c r="BZ73" i="23"/>
  <c r="BZ72" i="23"/>
  <c r="BZ71" i="23"/>
  <c r="BZ70" i="23"/>
  <c r="BZ69" i="23"/>
  <c r="BZ68" i="23"/>
  <c r="BZ67" i="23"/>
  <c r="BZ66" i="23"/>
  <c r="BZ65" i="23"/>
  <c r="BZ64" i="23"/>
  <c r="BZ63" i="23"/>
  <c r="BZ62" i="23"/>
  <c r="BZ61" i="23"/>
  <c r="BZ60" i="23"/>
  <c r="BZ59" i="23"/>
  <c r="BZ58" i="23"/>
  <c r="BZ57" i="23"/>
  <c r="BZ56" i="23"/>
  <c r="BZ55" i="23"/>
  <c r="BZ54" i="23"/>
  <c r="BZ53" i="23"/>
  <c r="BZ52" i="23"/>
  <c r="BZ51" i="23"/>
  <c r="BZ50" i="23"/>
  <c r="BZ49" i="23"/>
  <c r="BZ48" i="23"/>
  <c r="BZ47" i="23"/>
  <c r="BZ46" i="23"/>
  <c r="BZ45" i="23"/>
  <c r="BZ44" i="23"/>
  <c r="BZ43" i="23"/>
  <c r="BZ42" i="23"/>
  <c r="BZ41" i="23"/>
  <c r="BZ40" i="23"/>
  <c r="BZ39" i="23"/>
  <c r="BZ38" i="23"/>
  <c r="BZ37" i="23"/>
  <c r="BZ36" i="23"/>
  <c r="BZ35" i="23"/>
  <c r="BZ34" i="23"/>
  <c r="BZ33" i="23"/>
  <c r="BZ32" i="23"/>
  <c r="BZ31" i="23"/>
  <c r="BZ30" i="23"/>
  <c r="BZ29" i="23"/>
  <c r="BZ28" i="23"/>
  <c r="BZ27" i="23"/>
  <c r="BZ26" i="23"/>
  <c r="BZ25" i="23"/>
  <c r="BZ24" i="23"/>
  <c r="BZ23" i="23"/>
  <c r="BZ22" i="23"/>
  <c r="BZ21" i="23"/>
  <c r="BZ20" i="23"/>
  <c r="BZ19" i="23"/>
  <c r="BZ18" i="23"/>
  <c r="BZ17" i="23"/>
  <c r="BZ16" i="23"/>
  <c r="BZ15" i="23"/>
  <c r="BZ14" i="23"/>
  <c r="BZ13" i="23"/>
  <c r="BZ12" i="23"/>
  <c r="BZ11" i="23"/>
  <c r="BZ10" i="23"/>
  <c r="BZ9" i="23"/>
  <c r="BZ8" i="23"/>
  <c r="BZ7" i="23"/>
  <c r="BZ6" i="23"/>
  <c r="BZ5" i="23"/>
  <c r="BZ4" i="23"/>
  <c r="BZ3" i="23"/>
  <c r="BW102" i="23"/>
  <c r="BW101" i="23"/>
  <c r="BW100" i="23"/>
  <c r="BW99" i="23"/>
  <c r="BW98" i="23"/>
  <c r="BW97" i="23"/>
  <c r="BW96" i="23"/>
  <c r="BW95" i="23"/>
  <c r="BW94" i="23"/>
  <c r="BW93" i="23"/>
  <c r="BW92" i="23"/>
  <c r="BW91" i="23"/>
  <c r="BW90" i="23"/>
  <c r="BW89" i="23"/>
  <c r="BW88" i="23"/>
  <c r="BW87" i="23"/>
  <c r="BW86" i="23"/>
  <c r="BW85" i="23"/>
  <c r="BW84" i="23"/>
  <c r="BW83" i="23"/>
  <c r="BW82" i="23"/>
  <c r="BW81" i="23"/>
  <c r="BW80" i="23"/>
  <c r="BW79" i="23"/>
  <c r="BW78" i="23"/>
  <c r="BW77" i="23"/>
  <c r="BW76" i="23"/>
  <c r="BW75" i="23"/>
  <c r="BW74" i="23"/>
  <c r="BW73" i="23"/>
  <c r="BW72" i="23"/>
  <c r="BW71" i="23"/>
  <c r="BW70" i="23"/>
  <c r="BW69" i="23"/>
  <c r="BW68" i="23"/>
  <c r="BW67" i="23"/>
  <c r="BW66" i="23"/>
  <c r="BW65" i="23"/>
  <c r="BW64" i="23"/>
  <c r="BW63" i="23"/>
  <c r="BW62" i="23"/>
  <c r="BW61" i="23"/>
  <c r="BW60" i="23"/>
  <c r="BW59" i="23"/>
  <c r="BW58" i="23"/>
  <c r="BW57" i="23"/>
  <c r="BW56" i="23"/>
  <c r="BW55" i="23"/>
  <c r="BW54" i="23"/>
  <c r="BW53" i="23"/>
  <c r="BW52" i="23"/>
  <c r="BW51" i="23"/>
  <c r="BW50" i="23"/>
  <c r="BW49" i="23"/>
  <c r="BW48" i="23"/>
  <c r="BW47" i="23"/>
  <c r="BW46" i="23"/>
  <c r="BW45" i="23"/>
  <c r="BW44" i="23"/>
  <c r="BW43" i="23"/>
  <c r="BW42" i="23"/>
  <c r="BW41" i="23"/>
  <c r="BW40" i="23"/>
  <c r="BW39" i="23"/>
  <c r="BW38" i="23"/>
  <c r="BW37" i="23"/>
  <c r="BW36" i="23"/>
  <c r="BW35" i="23"/>
  <c r="BW34" i="23"/>
  <c r="BW33" i="23"/>
  <c r="BW32" i="23"/>
  <c r="BW31" i="23"/>
  <c r="BW30" i="23"/>
  <c r="BW29" i="23"/>
  <c r="BW28" i="23"/>
  <c r="BW27" i="23"/>
  <c r="BW26" i="23"/>
  <c r="BW25" i="23"/>
  <c r="BW24" i="23"/>
  <c r="BW23" i="23"/>
  <c r="BW22" i="23"/>
  <c r="BW21" i="23"/>
  <c r="BW20" i="23"/>
  <c r="BW19" i="23"/>
  <c r="BW18" i="23"/>
  <c r="BW17" i="23"/>
  <c r="BW16" i="23"/>
  <c r="BW15" i="23"/>
  <c r="BW14" i="23"/>
  <c r="BW13" i="23"/>
  <c r="BW12" i="23"/>
  <c r="BW11" i="23"/>
  <c r="BW10" i="23"/>
  <c r="BW9" i="23"/>
  <c r="BW8" i="23"/>
  <c r="BW7" i="23"/>
  <c r="BW6" i="23"/>
  <c r="BW5" i="23"/>
  <c r="BW4" i="23"/>
  <c r="BW3" i="23"/>
  <c r="BT102" i="23"/>
  <c r="BT101" i="23"/>
  <c r="BT100" i="23"/>
  <c r="BT99" i="23"/>
  <c r="BT98" i="23"/>
  <c r="BT97" i="23"/>
  <c r="BT96" i="23"/>
  <c r="BT95" i="23"/>
  <c r="BT94" i="23"/>
  <c r="BT93" i="23"/>
  <c r="BT92" i="23"/>
  <c r="BT91" i="23"/>
  <c r="BT90" i="23"/>
  <c r="BT89" i="23"/>
  <c r="BT88" i="23"/>
  <c r="BT87" i="23"/>
  <c r="BT86" i="23"/>
  <c r="BT85" i="23"/>
  <c r="BT84" i="23"/>
  <c r="BT83" i="23"/>
  <c r="BT82" i="23"/>
  <c r="BT81" i="23"/>
  <c r="BT80" i="23"/>
  <c r="BT79" i="23"/>
  <c r="BT78" i="23"/>
  <c r="BT77" i="23"/>
  <c r="BT76" i="23"/>
  <c r="BT75" i="23"/>
  <c r="BT74" i="23"/>
  <c r="BT73" i="23"/>
  <c r="BT72" i="23"/>
  <c r="BT71" i="23"/>
  <c r="BT70" i="23"/>
  <c r="BT69" i="23"/>
  <c r="BT68" i="23"/>
  <c r="BT67" i="23"/>
  <c r="BT66" i="23"/>
  <c r="BT65" i="23"/>
  <c r="BT64" i="23"/>
  <c r="BT63" i="23"/>
  <c r="BT62" i="23"/>
  <c r="BT61" i="23"/>
  <c r="BT60" i="23"/>
  <c r="BT59" i="23"/>
  <c r="BT58" i="23"/>
  <c r="BT57" i="23"/>
  <c r="BT56" i="23"/>
  <c r="BT55" i="23"/>
  <c r="BT54" i="23"/>
  <c r="BT53" i="23"/>
  <c r="BT52" i="23"/>
  <c r="BT51" i="23"/>
  <c r="BT50" i="23"/>
  <c r="BT49" i="23"/>
  <c r="BT48" i="23"/>
  <c r="BT47" i="23"/>
  <c r="BT46" i="23"/>
  <c r="BT45" i="23"/>
  <c r="BT44" i="23"/>
  <c r="BT43" i="23"/>
  <c r="BT42" i="23"/>
  <c r="BT41" i="23"/>
  <c r="BT40" i="23"/>
  <c r="BT39" i="23"/>
  <c r="BT38" i="23"/>
  <c r="BT37" i="23"/>
  <c r="BT36" i="23"/>
  <c r="BT35" i="23"/>
  <c r="BT34" i="23"/>
  <c r="BT33" i="23"/>
  <c r="BT32" i="23"/>
  <c r="BT31" i="23"/>
  <c r="BT30" i="23"/>
  <c r="BT29" i="23"/>
  <c r="BT28" i="23"/>
  <c r="BT27" i="23"/>
  <c r="BT26" i="23"/>
  <c r="BT25" i="23"/>
  <c r="BT24" i="23"/>
  <c r="BT23" i="23"/>
  <c r="BT22" i="23"/>
  <c r="BT21" i="23"/>
  <c r="BT20" i="23"/>
  <c r="BT19" i="23"/>
  <c r="BT18" i="23"/>
  <c r="BT17" i="23"/>
  <c r="BT16" i="23"/>
  <c r="BT15" i="23"/>
  <c r="BT14" i="23"/>
  <c r="BT13" i="23"/>
  <c r="BT12" i="23"/>
  <c r="BT11" i="23"/>
  <c r="BT10" i="23"/>
  <c r="BT9" i="23"/>
  <c r="BT8" i="23"/>
  <c r="BT7" i="23"/>
  <c r="BT6" i="23"/>
  <c r="BT5" i="23"/>
  <c r="BT4" i="23"/>
  <c r="BT3" i="23"/>
  <c r="BQ102" i="23"/>
  <c r="BQ101" i="23"/>
  <c r="BQ100" i="23"/>
  <c r="BQ99" i="23"/>
  <c r="BQ98" i="23"/>
  <c r="BQ97" i="23"/>
  <c r="BQ96" i="23"/>
  <c r="BQ95" i="23"/>
  <c r="BQ94" i="23"/>
  <c r="BQ93" i="23"/>
  <c r="BQ92" i="23"/>
  <c r="BQ91" i="23"/>
  <c r="BQ90" i="23"/>
  <c r="BQ89" i="23"/>
  <c r="BQ88" i="23"/>
  <c r="BQ87" i="23"/>
  <c r="BQ86" i="23"/>
  <c r="BQ85" i="23"/>
  <c r="BQ84" i="23"/>
  <c r="BQ83" i="23"/>
  <c r="BQ82" i="23"/>
  <c r="BQ81" i="23"/>
  <c r="BQ80" i="23"/>
  <c r="BQ79" i="23"/>
  <c r="BQ78" i="23"/>
  <c r="BQ77" i="23"/>
  <c r="BQ76" i="23"/>
  <c r="BQ75" i="23"/>
  <c r="BQ74" i="23"/>
  <c r="BQ73" i="23"/>
  <c r="BQ72" i="23"/>
  <c r="BQ71" i="23"/>
  <c r="BQ70" i="23"/>
  <c r="BQ69" i="23"/>
  <c r="BQ68" i="23"/>
  <c r="BQ67" i="23"/>
  <c r="BQ66" i="23"/>
  <c r="BQ65" i="23"/>
  <c r="BQ64" i="23"/>
  <c r="BQ63" i="23"/>
  <c r="BQ62" i="23"/>
  <c r="BQ61" i="23"/>
  <c r="BQ60" i="23"/>
  <c r="BQ59" i="23"/>
  <c r="BQ58" i="23"/>
  <c r="BQ57" i="23"/>
  <c r="BQ56" i="23"/>
  <c r="BQ55" i="23"/>
  <c r="BQ54" i="23"/>
  <c r="BQ53" i="23"/>
  <c r="BQ52" i="23"/>
  <c r="BQ51" i="23"/>
  <c r="BQ50" i="23"/>
  <c r="BQ49" i="23"/>
  <c r="BQ48" i="23"/>
  <c r="BQ47" i="23"/>
  <c r="BQ46" i="23"/>
  <c r="BQ45" i="23"/>
  <c r="BQ44" i="23"/>
  <c r="BQ43" i="23"/>
  <c r="BQ42" i="23"/>
  <c r="BQ41" i="23"/>
  <c r="BQ40" i="23"/>
  <c r="BQ39" i="23"/>
  <c r="BQ38" i="23"/>
  <c r="BQ37" i="23"/>
  <c r="BQ36" i="23"/>
  <c r="BQ35" i="23"/>
  <c r="BQ34" i="23"/>
  <c r="BQ33" i="23"/>
  <c r="BQ32" i="23"/>
  <c r="BQ31" i="23"/>
  <c r="BQ30" i="23"/>
  <c r="BQ29" i="23"/>
  <c r="BQ28" i="23"/>
  <c r="BQ27" i="23"/>
  <c r="BQ26" i="23"/>
  <c r="BQ25" i="23"/>
  <c r="BQ24" i="23"/>
  <c r="BQ23" i="23"/>
  <c r="BQ22" i="23"/>
  <c r="BQ21" i="23"/>
  <c r="BQ20" i="23"/>
  <c r="BQ19" i="23"/>
  <c r="BQ18" i="23"/>
  <c r="BQ17" i="23"/>
  <c r="BQ16" i="23"/>
  <c r="BQ15" i="23"/>
  <c r="BQ14" i="23"/>
  <c r="BQ13" i="23"/>
  <c r="BQ12" i="23"/>
  <c r="BQ11" i="23"/>
  <c r="BQ10" i="23"/>
  <c r="BQ9" i="23"/>
  <c r="BQ8" i="23"/>
  <c r="BQ7" i="23"/>
  <c r="BQ6" i="23"/>
  <c r="BQ5" i="23"/>
  <c r="BQ4" i="23"/>
  <c r="BQ3" i="23"/>
  <c r="BN102" i="23"/>
  <c r="BN101" i="23"/>
  <c r="BN100" i="23"/>
  <c r="BN99" i="23"/>
  <c r="BN98" i="23"/>
  <c r="BN97" i="23"/>
  <c r="BN96" i="23"/>
  <c r="BN95" i="23"/>
  <c r="BN94" i="23"/>
  <c r="BN93" i="23"/>
  <c r="BN92" i="23"/>
  <c r="BN91" i="23"/>
  <c r="BN90" i="23"/>
  <c r="BN89" i="23"/>
  <c r="BN88" i="23"/>
  <c r="BN87" i="23"/>
  <c r="BN86" i="23"/>
  <c r="BN85" i="23"/>
  <c r="BN84" i="23"/>
  <c r="BN83" i="23"/>
  <c r="BN82" i="23"/>
  <c r="BN81" i="23"/>
  <c r="BN80" i="23"/>
  <c r="BN79" i="23"/>
  <c r="BN78" i="23"/>
  <c r="BN77" i="23"/>
  <c r="BN76" i="23"/>
  <c r="BN75" i="23"/>
  <c r="BN74" i="23"/>
  <c r="BN73" i="23"/>
  <c r="BN72" i="23"/>
  <c r="BN71" i="23"/>
  <c r="BN70" i="23"/>
  <c r="BN69" i="23"/>
  <c r="BN68" i="23"/>
  <c r="BN67" i="23"/>
  <c r="BN66" i="23"/>
  <c r="BN65" i="23"/>
  <c r="BN64" i="23"/>
  <c r="BN63" i="23"/>
  <c r="BN62" i="23"/>
  <c r="BN61" i="23"/>
  <c r="BN60" i="23"/>
  <c r="BN59" i="23"/>
  <c r="BN58" i="23"/>
  <c r="BN57" i="23"/>
  <c r="BN56" i="23"/>
  <c r="BN55" i="23"/>
  <c r="BN54" i="23"/>
  <c r="BN53" i="23"/>
  <c r="BN52" i="23"/>
  <c r="BN51" i="23"/>
  <c r="BN50" i="23"/>
  <c r="BN49" i="23"/>
  <c r="BN48" i="23"/>
  <c r="BN47" i="23"/>
  <c r="BN46" i="23"/>
  <c r="BN45" i="23"/>
  <c r="BN44" i="23"/>
  <c r="BN43" i="23"/>
  <c r="BN42" i="23"/>
  <c r="BN41" i="23"/>
  <c r="BN40" i="23"/>
  <c r="BN39" i="23"/>
  <c r="BN38" i="23"/>
  <c r="BN37" i="23"/>
  <c r="BN36" i="23"/>
  <c r="BN35" i="23"/>
  <c r="BN34" i="23"/>
  <c r="BN33" i="23"/>
  <c r="BN32" i="23"/>
  <c r="BN31" i="23"/>
  <c r="BN30" i="23"/>
  <c r="BN29" i="23"/>
  <c r="BN28" i="23"/>
  <c r="BN27" i="23"/>
  <c r="BN26" i="23"/>
  <c r="BN25" i="23"/>
  <c r="BN24" i="23"/>
  <c r="BN23" i="23"/>
  <c r="BN22" i="23"/>
  <c r="BN21" i="23"/>
  <c r="BN20" i="23"/>
  <c r="BN19" i="23"/>
  <c r="BN18" i="23"/>
  <c r="BN17" i="23"/>
  <c r="BN16" i="23"/>
  <c r="BN15" i="23"/>
  <c r="BN14" i="23"/>
  <c r="BN13" i="23"/>
  <c r="BN12" i="23"/>
  <c r="BN11" i="23"/>
  <c r="BN10" i="23"/>
  <c r="BN9" i="23"/>
  <c r="BN8" i="23"/>
  <c r="BN7" i="23"/>
  <c r="BN6" i="23"/>
  <c r="BN5" i="23"/>
  <c r="BN4" i="23"/>
  <c r="BN3" i="23"/>
  <c r="BK102" i="23"/>
  <c r="BK101" i="23"/>
  <c r="BK100" i="23"/>
  <c r="BK99" i="23"/>
  <c r="BK98" i="23"/>
  <c r="BK97" i="23"/>
  <c r="BK96" i="23"/>
  <c r="BK95" i="23"/>
  <c r="BK94" i="23"/>
  <c r="BK93" i="23"/>
  <c r="BK92" i="23"/>
  <c r="BK91" i="23"/>
  <c r="BK90" i="23"/>
  <c r="BK89" i="23"/>
  <c r="BK88" i="23"/>
  <c r="BK87" i="23"/>
  <c r="BK86" i="23"/>
  <c r="BK85" i="23"/>
  <c r="BK84" i="23"/>
  <c r="BK83" i="23"/>
  <c r="BK82" i="23"/>
  <c r="BK81" i="23"/>
  <c r="BK80" i="23"/>
  <c r="BK79" i="23"/>
  <c r="BK78" i="23"/>
  <c r="BK77" i="23"/>
  <c r="BK76" i="23"/>
  <c r="BK75" i="23"/>
  <c r="BK74" i="23"/>
  <c r="BK73" i="23"/>
  <c r="BK72" i="23"/>
  <c r="BK71" i="23"/>
  <c r="BK70" i="23"/>
  <c r="BK69" i="23"/>
  <c r="BK68" i="23"/>
  <c r="BK67" i="23"/>
  <c r="BK66" i="23"/>
  <c r="BK65" i="23"/>
  <c r="BK64" i="23"/>
  <c r="BK63" i="23"/>
  <c r="BK62" i="23"/>
  <c r="BK61" i="23"/>
  <c r="BK60" i="23"/>
  <c r="BK59" i="23"/>
  <c r="BK58" i="23"/>
  <c r="BK57" i="23"/>
  <c r="BK56" i="23"/>
  <c r="BK55" i="23"/>
  <c r="BK54" i="23"/>
  <c r="BK53" i="23"/>
  <c r="BK52" i="23"/>
  <c r="BK51" i="23"/>
  <c r="BK50" i="23"/>
  <c r="BK49" i="23"/>
  <c r="BK48" i="23"/>
  <c r="BK47" i="23"/>
  <c r="BK46" i="23"/>
  <c r="BK45" i="23"/>
  <c r="BK44" i="23"/>
  <c r="BK43" i="23"/>
  <c r="BK42" i="23"/>
  <c r="BK41" i="23"/>
  <c r="BK40" i="23"/>
  <c r="BK39" i="23"/>
  <c r="BK38" i="23"/>
  <c r="BK37" i="23"/>
  <c r="BK36" i="23"/>
  <c r="BK35" i="23"/>
  <c r="BK34" i="23"/>
  <c r="BK33" i="23"/>
  <c r="BK32" i="23"/>
  <c r="BK31" i="23"/>
  <c r="BK30" i="23"/>
  <c r="BK29" i="23"/>
  <c r="BK28" i="23"/>
  <c r="BK27" i="23"/>
  <c r="BK26" i="23"/>
  <c r="BK25" i="23"/>
  <c r="BK24" i="23"/>
  <c r="BK23" i="23"/>
  <c r="BK22" i="23"/>
  <c r="BK21" i="23"/>
  <c r="BK20" i="23"/>
  <c r="BK19" i="23"/>
  <c r="BK18" i="23"/>
  <c r="BK17" i="23"/>
  <c r="BK16" i="23"/>
  <c r="BK15" i="23"/>
  <c r="BK14" i="23"/>
  <c r="BK13" i="23"/>
  <c r="BK12" i="23"/>
  <c r="BK11" i="23"/>
  <c r="BK10" i="23"/>
  <c r="BK9" i="23"/>
  <c r="BK8" i="23"/>
  <c r="BK7" i="23"/>
  <c r="BK6" i="23"/>
  <c r="BK5" i="23"/>
  <c r="BK4" i="23"/>
  <c r="BK3" i="23"/>
  <c r="BH102" i="23"/>
  <c r="BH101" i="23"/>
  <c r="BH100" i="23"/>
  <c r="BH99" i="23"/>
  <c r="BH98" i="23"/>
  <c r="BH97" i="23"/>
  <c r="BH96" i="23"/>
  <c r="BH95" i="23"/>
  <c r="BH94" i="23"/>
  <c r="BH93" i="23"/>
  <c r="BH92" i="23"/>
  <c r="BH91" i="23"/>
  <c r="BH90" i="23"/>
  <c r="BH89" i="23"/>
  <c r="BH88" i="23"/>
  <c r="BH87" i="23"/>
  <c r="BH86" i="23"/>
  <c r="BH85" i="23"/>
  <c r="BH84" i="23"/>
  <c r="BH83" i="23"/>
  <c r="BH82" i="23"/>
  <c r="BH81" i="23"/>
  <c r="BH80" i="23"/>
  <c r="BH79" i="23"/>
  <c r="BH78" i="23"/>
  <c r="BH77" i="23"/>
  <c r="BH76" i="23"/>
  <c r="BH75" i="23"/>
  <c r="BH74" i="23"/>
  <c r="BH73" i="23"/>
  <c r="BH72" i="23"/>
  <c r="BH71" i="23"/>
  <c r="BH70" i="23"/>
  <c r="BH69" i="23"/>
  <c r="BH68" i="23"/>
  <c r="BH67" i="23"/>
  <c r="BH66" i="23"/>
  <c r="BH65" i="23"/>
  <c r="BH64" i="23"/>
  <c r="BH63" i="23"/>
  <c r="BH62" i="23"/>
  <c r="BH61" i="23"/>
  <c r="BH60" i="23"/>
  <c r="BH59" i="23"/>
  <c r="BH58" i="23"/>
  <c r="BH57" i="23"/>
  <c r="BH56" i="23"/>
  <c r="BH55" i="23"/>
  <c r="BH54" i="23"/>
  <c r="BH53" i="23"/>
  <c r="BH52" i="23"/>
  <c r="BH51" i="23"/>
  <c r="BH50" i="23"/>
  <c r="BH49" i="23"/>
  <c r="BH48" i="23"/>
  <c r="BH47" i="23"/>
  <c r="BH46" i="23"/>
  <c r="BH45" i="23"/>
  <c r="BH44" i="23"/>
  <c r="BH43" i="23"/>
  <c r="BH42" i="23"/>
  <c r="BH41" i="23"/>
  <c r="BH40" i="23"/>
  <c r="BH39" i="23"/>
  <c r="BH38" i="23"/>
  <c r="BH37" i="23"/>
  <c r="BH36" i="23"/>
  <c r="BH35" i="23"/>
  <c r="BH34" i="23"/>
  <c r="BH33" i="23"/>
  <c r="BH32" i="23"/>
  <c r="BH31" i="23"/>
  <c r="BH30" i="23"/>
  <c r="BH29" i="23"/>
  <c r="BH28" i="23"/>
  <c r="BH27" i="23"/>
  <c r="BH26" i="23"/>
  <c r="BH25" i="23"/>
  <c r="BH24" i="23"/>
  <c r="BH23" i="23"/>
  <c r="BH22" i="23"/>
  <c r="BH21" i="23"/>
  <c r="BH20" i="23"/>
  <c r="BH19" i="23"/>
  <c r="BH18" i="23"/>
  <c r="BH17" i="23"/>
  <c r="BH16" i="23"/>
  <c r="BH15" i="23"/>
  <c r="BH14" i="23"/>
  <c r="BH13" i="23"/>
  <c r="BH12" i="23"/>
  <c r="BH11" i="23"/>
  <c r="BH10" i="23"/>
  <c r="BH9" i="23"/>
  <c r="BH8" i="23"/>
  <c r="BH7" i="23"/>
  <c r="BH6" i="23"/>
  <c r="BH5" i="23"/>
  <c r="BH4" i="23"/>
  <c r="BH3" i="23"/>
  <c r="BE102" i="23"/>
  <c r="BE101" i="23"/>
  <c r="BE100" i="23"/>
  <c r="BE99" i="23"/>
  <c r="BE98" i="23"/>
  <c r="BE97" i="23"/>
  <c r="BE96" i="23"/>
  <c r="BE95" i="23"/>
  <c r="BE94" i="23"/>
  <c r="BE93" i="23"/>
  <c r="BE92" i="23"/>
  <c r="BE91" i="23"/>
  <c r="BE90" i="23"/>
  <c r="BE89" i="23"/>
  <c r="BE88" i="23"/>
  <c r="BE87" i="23"/>
  <c r="BE86" i="23"/>
  <c r="BE85" i="23"/>
  <c r="BE84" i="23"/>
  <c r="BE83" i="23"/>
  <c r="BE82" i="23"/>
  <c r="BE81" i="23"/>
  <c r="BE80" i="23"/>
  <c r="BE79" i="23"/>
  <c r="BE78" i="23"/>
  <c r="BE77" i="23"/>
  <c r="BE76" i="23"/>
  <c r="BE75" i="23"/>
  <c r="BE74" i="23"/>
  <c r="BE73" i="23"/>
  <c r="BE72" i="23"/>
  <c r="BE71" i="23"/>
  <c r="BE70" i="23"/>
  <c r="BE69" i="23"/>
  <c r="BE68" i="23"/>
  <c r="BE67" i="23"/>
  <c r="BE66" i="23"/>
  <c r="BE65" i="23"/>
  <c r="BE64" i="23"/>
  <c r="BE63" i="23"/>
  <c r="BE62" i="23"/>
  <c r="BE61" i="23"/>
  <c r="BE60" i="23"/>
  <c r="BE59" i="23"/>
  <c r="BE58" i="23"/>
  <c r="BE57" i="23"/>
  <c r="BE56" i="23"/>
  <c r="BE55" i="23"/>
  <c r="BE54" i="23"/>
  <c r="BE53" i="23"/>
  <c r="BE52" i="23"/>
  <c r="BE51" i="23"/>
  <c r="BE50" i="23"/>
  <c r="BE49" i="23"/>
  <c r="BE48" i="23"/>
  <c r="BE47" i="23"/>
  <c r="BE46" i="23"/>
  <c r="BE45" i="23"/>
  <c r="BE44" i="23"/>
  <c r="BE43" i="23"/>
  <c r="BE42" i="23"/>
  <c r="BE41" i="23"/>
  <c r="BE40" i="23"/>
  <c r="BE39" i="23"/>
  <c r="BE38" i="23"/>
  <c r="BE37" i="23"/>
  <c r="BE36" i="23"/>
  <c r="BE35" i="23"/>
  <c r="BE34" i="23"/>
  <c r="BE33" i="23"/>
  <c r="BE32" i="23"/>
  <c r="BE31" i="23"/>
  <c r="BE30" i="23"/>
  <c r="BE29" i="23"/>
  <c r="BE28" i="23"/>
  <c r="BE27" i="23"/>
  <c r="BE26" i="23"/>
  <c r="BE25" i="23"/>
  <c r="BE24" i="23"/>
  <c r="BE23" i="23"/>
  <c r="BE22" i="23"/>
  <c r="BE21" i="23"/>
  <c r="BE20" i="23"/>
  <c r="BE19" i="23"/>
  <c r="BE18" i="23"/>
  <c r="BE17" i="23"/>
  <c r="BE16" i="23"/>
  <c r="BE15" i="23"/>
  <c r="BE14" i="23"/>
  <c r="BE13" i="23"/>
  <c r="BE12" i="23"/>
  <c r="BE11" i="23"/>
  <c r="BE10" i="23"/>
  <c r="BE9" i="23"/>
  <c r="BE8" i="23"/>
  <c r="BE7" i="23"/>
  <c r="BE6" i="23"/>
  <c r="BE5" i="23"/>
  <c r="BE4" i="23"/>
  <c r="BE3" i="23"/>
  <c r="BB102" i="23"/>
  <c r="BB101" i="23"/>
  <c r="BB100" i="23"/>
  <c r="BB99" i="23"/>
  <c r="BB98" i="23"/>
  <c r="BB97" i="23"/>
  <c r="BB96" i="23"/>
  <c r="BB95" i="23"/>
  <c r="BB94" i="23"/>
  <c r="BB93" i="23"/>
  <c r="BB92" i="23"/>
  <c r="BB91" i="23"/>
  <c r="BB90" i="23"/>
  <c r="BB89" i="23"/>
  <c r="BB88" i="23"/>
  <c r="BB87" i="23"/>
  <c r="BB86" i="23"/>
  <c r="BB85" i="23"/>
  <c r="BB84" i="23"/>
  <c r="BB83" i="23"/>
  <c r="BB82" i="23"/>
  <c r="BB81" i="23"/>
  <c r="BB80" i="23"/>
  <c r="BB79" i="23"/>
  <c r="BB78" i="23"/>
  <c r="BB77" i="23"/>
  <c r="BB76" i="23"/>
  <c r="BB75" i="23"/>
  <c r="BB74" i="23"/>
  <c r="BB73" i="23"/>
  <c r="BB72" i="23"/>
  <c r="BB71" i="23"/>
  <c r="BB70" i="23"/>
  <c r="BB69" i="23"/>
  <c r="BB68" i="23"/>
  <c r="BB67" i="23"/>
  <c r="BB66" i="23"/>
  <c r="BB65" i="23"/>
  <c r="BB64" i="23"/>
  <c r="BB63" i="23"/>
  <c r="BB62" i="23"/>
  <c r="BB61" i="23"/>
  <c r="BB60" i="23"/>
  <c r="BB59" i="23"/>
  <c r="BB58" i="23"/>
  <c r="BB57" i="23"/>
  <c r="BB56" i="23"/>
  <c r="BB55" i="23"/>
  <c r="BB54" i="23"/>
  <c r="BB53" i="23"/>
  <c r="BB52" i="23"/>
  <c r="BB51" i="23"/>
  <c r="BB50" i="23"/>
  <c r="BB49" i="23"/>
  <c r="BB48" i="23"/>
  <c r="BB47" i="23"/>
  <c r="BB46" i="23"/>
  <c r="BB45" i="23"/>
  <c r="BB44" i="23"/>
  <c r="BB43" i="23"/>
  <c r="BB42" i="23"/>
  <c r="BB41" i="23"/>
  <c r="BB40" i="23"/>
  <c r="BB39" i="23"/>
  <c r="BB38" i="23"/>
  <c r="BB37" i="23"/>
  <c r="BB36" i="23"/>
  <c r="BB35" i="23"/>
  <c r="BB34" i="23"/>
  <c r="BB33" i="23"/>
  <c r="BB32" i="23"/>
  <c r="BB31" i="23"/>
  <c r="BB30" i="23"/>
  <c r="BB29" i="23"/>
  <c r="BB28" i="23"/>
  <c r="BB27" i="23"/>
  <c r="BB26" i="23"/>
  <c r="BB25" i="23"/>
  <c r="BB24" i="23"/>
  <c r="BB23" i="23"/>
  <c r="BB22" i="23"/>
  <c r="BB21" i="23"/>
  <c r="BB20" i="23"/>
  <c r="BB19" i="23"/>
  <c r="BB18" i="23"/>
  <c r="BB17" i="23"/>
  <c r="BB16" i="23"/>
  <c r="BB15" i="23"/>
  <c r="BB14" i="23"/>
  <c r="BB13" i="23"/>
  <c r="BB12" i="23"/>
  <c r="BB11" i="23"/>
  <c r="BB10" i="23"/>
  <c r="BB9" i="23"/>
  <c r="BB8" i="23"/>
  <c r="BB7" i="23"/>
  <c r="BB6" i="23"/>
  <c r="BB5" i="23"/>
  <c r="BB4" i="23"/>
  <c r="BB3" i="23"/>
  <c r="AY102" i="23"/>
  <c r="AY101" i="23"/>
  <c r="AY100" i="23"/>
  <c r="AY99" i="23"/>
  <c r="AY98" i="23"/>
  <c r="AY97" i="23"/>
  <c r="AY96" i="23"/>
  <c r="AY95" i="23"/>
  <c r="AY94" i="23"/>
  <c r="AY93" i="23"/>
  <c r="AY92" i="23"/>
  <c r="AY91" i="23"/>
  <c r="AY90" i="23"/>
  <c r="AY89" i="23"/>
  <c r="AY88" i="23"/>
  <c r="AY87" i="23"/>
  <c r="AY86" i="23"/>
  <c r="AY85" i="23"/>
  <c r="AY84" i="23"/>
  <c r="AY83" i="23"/>
  <c r="AY82" i="23"/>
  <c r="AY81" i="23"/>
  <c r="AY80" i="23"/>
  <c r="AY79" i="23"/>
  <c r="AY78" i="23"/>
  <c r="AY77" i="23"/>
  <c r="AY76" i="23"/>
  <c r="AY75" i="23"/>
  <c r="AY74" i="23"/>
  <c r="AY73" i="23"/>
  <c r="AY72" i="23"/>
  <c r="AY71" i="23"/>
  <c r="AY70" i="23"/>
  <c r="AY69" i="23"/>
  <c r="AY68" i="23"/>
  <c r="AY67" i="23"/>
  <c r="AY66" i="23"/>
  <c r="AY65" i="23"/>
  <c r="AY64" i="23"/>
  <c r="AY63" i="23"/>
  <c r="AY62" i="23"/>
  <c r="AY61" i="23"/>
  <c r="AY60" i="23"/>
  <c r="AY59" i="23"/>
  <c r="AY58" i="23"/>
  <c r="AY57" i="23"/>
  <c r="AY56" i="23"/>
  <c r="AY55" i="23"/>
  <c r="AY54" i="23"/>
  <c r="AY53" i="23"/>
  <c r="AY52" i="23"/>
  <c r="AY51" i="23"/>
  <c r="AY50" i="23"/>
  <c r="AY49" i="23"/>
  <c r="AY48" i="23"/>
  <c r="AY47" i="23"/>
  <c r="AY46" i="23"/>
  <c r="AY45" i="23"/>
  <c r="AY44" i="23"/>
  <c r="AY43" i="23"/>
  <c r="AY42" i="23"/>
  <c r="AY41" i="23"/>
  <c r="AY40" i="23"/>
  <c r="AY39" i="23"/>
  <c r="AY38" i="23"/>
  <c r="AY37" i="23"/>
  <c r="AY36" i="23"/>
  <c r="AY35" i="23"/>
  <c r="AY34" i="23"/>
  <c r="AY33" i="23"/>
  <c r="AY32" i="23"/>
  <c r="AY31" i="23"/>
  <c r="AY30" i="23"/>
  <c r="AY29" i="23"/>
  <c r="AY28" i="23"/>
  <c r="AY27" i="23"/>
  <c r="AY26" i="23"/>
  <c r="AY25" i="23"/>
  <c r="AY24" i="23"/>
  <c r="AY23" i="23"/>
  <c r="AY22" i="23"/>
  <c r="AY21" i="23"/>
  <c r="AY20" i="23"/>
  <c r="AY19" i="23"/>
  <c r="AY18" i="23"/>
  <c r="AY17" i="23"/>
  <c r="AY16" i="23"/>
  <c r="AY15" i="23"/>
  <c r="AY14" i="23"/>
  <c r="AY13" i="23"/>
  <c r="AY12" i="23"/>
  <c r="AY11" i="23"/>
  <c r="AY10" i="23"/>
  <c r="AY9" i="23"/>
  <c r="AY8" i="23"/>
  <c r="AY7" i="23"/>
  <c r="AY6" i="23"/>
  <c r="AY5" i="23"/>
  <c r="AY4" i="23"/>
  <c r="AY3" i="23"/>
  <c r="AV102" i="23"/>
  <c r="AV101" i="23"/>
  <c r="AV100" i="23"/>
  <c r="AV99" i="23"/>
  <c r="AV98" i="23"/>
  <c r="AV97" i="23"/>
  <c r="AV96" i="23"/>
  <c r="AV95" i="23"/>
  <c r="AV94" i="23"/>
  <c r="AV93" i="23"/>
  <c r="AV92" i="23"/>
  <c r="AV91" i="23"/>
  <c r="AV90" i="23"/>
  <c r="AV89" i="23"/>
  <c r="AV88" i="23"/>
  <c r="AV87" i="23"/>
  <c r="AV86" i="23"/>
  <c r="AV85" i="23"/>
  <c r="AV84" i="23"/>
  <c r="AV83" i="23"/>
  <c r="AV82" i="23"/>
  <c r="AV81" i="23"/>
  <c r="AV80" i="23"/>
  <c r="AV79" i="23"/>
  <c r="AV78" i="23"/>
  <c r="AV77" i="23"/>
  <c r="AV76" i="23"/>
  <c r="AV75" i="23"/>
  <c r="AV74" i="23"/>
  <c r="AV73" i="23"/>
  <c r="AV72" i="23"/>
  <c r="AV71" i="23"/>
  <c r="AV70" i="23"/>
  <c r="AV69" i="23"/>
  <c r="AV68" i="23"/>
  <c r="AV67" i="23"/>
  <c r="AV66" i="23"/>
  <c r="AV65" i="23"/>
  <c r="AV64" i="23"/>
  <c r="AV63" i="23"/>
  <c r="AV62" i="23"/>
  <c r="AV61" i="23"/>
  <c r="AV60" i="23"/>
  <c r="AV59" i="23"/>
  <c r="AV58" i="23"/>
  <c r="AV57" i="23"/>
  <c r="AV56" i="23"/>
  <c r="AV55" i="23"/>
  <c r="AV54" i="23"/>
  <c r="AV53" i="23"/>
  <c r="AV52" i="23"/>
  <c r="AV51" i="23"/>
  <c r="AV50" i="23"/>
  <c r="AV49" i="23"/>
  <c r="AV48" i="23"/>
  <c r="AV47" i="23"/>
  <c r="AV46" i="23"/>
  <c r="AV45" i="23"/>
  <c r="AV44" i="23"/>
  <c r="AV43" i="23"/>
  <c r="AV42" i="23"/>
  <c r="AV41" i="23"/>
  <c r="AV40" i="23"/>
  <c r="AV39" i="23"/>
  <c r="AV38" i="23"/>
  <c r="AV37" i="23"/>
  <c r="AV36" i="23"/>
  <c r="AV35" i="23"/>
  <c r="AV34" i="23"/>
  <c r="AV33" i="23"/>
  <c r="AV32" i="23"/>
  <c r="AV31" i="23"/>
  <c r="AV30" i="23"/>
  <c r="AV29" i="23"/>
  <c r="AV28" i="23"/>
  <c r="AV27" i="23"/>
  <c r="AV26" i="23"/>
  <c r="AV25" i="23"/>
  <c r="AV24" i="23"/>
  <c r="AV23" i="23"/>
  <c r="AV22" i="23"/>
  <c r="AV21" i="23"/>
  <c r="AV20" i="23"/>
  <c r="AV19" i="23"/>
  <c r="AV18" i="23"/>
  <c r="AV17" i="23"/>
  <c r="AV16" i="23"/>
  <c r="AV15" i="23"/>
  <c r="AV14" i="23"/>
  <c r="AV13" i="23"/>
  <c r="AV12" i="23"/>
  <c r="AV11" i="23"/>
  <c r="AV10" i="23"/>
  <c r="AV9" i="23"/>
  <c r="AV8" i="23"/>
  <c r="AV7" i="23"/>
  <c r="AV6" i="23"/>
  <c r="AV5" i="23"/>
  <c r="AV4" i="23"/>
  <c r="AV3" i="23"/>
  <c r="AS102" i="23"/>
  <c r="AS101" i="23"/>
  <c r="AS100" i="23"/>
  <c r="AS99" i="23"/>
  <c r="AS98" i="23"/>
  <c r="AS97" i="23"/>
  <c r="AS96" i="23"/>
  <c r="AS95" i="23"/>
  <c r="AS94" i="23"/>
  <c r="AS93" i="23"/>
  <c r="AS92" i="23"/>
  <c r="AS91" i="23"/>
  <c r="AS90" i="23"/>
  <c r="AS89" i="23"/>
  <c r="AS88" i="23"/>
  <c r="AS87" i="23"/>
  <c r="AS86" i="23"/>
  <c r="AS85" i="23"/>
  <c r="AS84" i="23"/>
  <c r="AS83" i="23"/>
  <c r="AS82" i="23"/>
  <c r="AS81" i="23"/>
  <c r="AS80" i="23"/>
  <c r="AS79" i="23"/>
  <c r="AS78" i="23"/>
  <c r="AS77" i="23"/>
  <c r="AS76" i="23"/>
  <c r="AS75" i="23"/>
  <c r="AS74" i="23"/>
  <c r="AS73" i="23"/>
  <c r="AS72" i="23"/>
  <c r="AS71" i="23"/>
  <c r="AS70" i="23"/>
  <c r="AS69" i="23"/>
  <c r="AS68" i="23"/>
  <c r="AS67" i="23"/>
  <c r="AS66" i="23"/>
  <c r="AS65" i="23"/>
  <c r="AS64" i="23"/>
  <c r="AS63" i="23"/>
  <c r="AS62" i="23"/>
  <c r="AS61" i="23"/>
  <c r="AS60" i="23"/>
  <c r="AS59" i="23"/>
  <c r="AS58" i="23"/>
  <c r="AS57" i="23"/>
  <c r="AS56" i="23"/>
  <c r="AS55" i="23"/>
  <c r="AS54" i="23"/>
  <c r="AS53" i="23"/>
  <c r="AS52" i="23"/>
  <c r="AS51" i="23"/>
  <c r="AS50" i="23"/>
  <c r="AS49" i="23"/>
  <c r="AS48" i="23"/>
  <c r="AS47" i="23"/>
  <c r="AS46" i="23"/>
  <c r="AS45" i="23"/>
  <c r="AS44" i="23"/>
  <c r="AS43" i="23"/>
  <c r="AS42" i="23"/>
  <c r="AS41" i="23"/>
  <c r="AS40" i="23"/>
  <c r="AS39" i="23"/>
  <c r="AS38" i="23"/>
  <c r="AS37" i="23"/>
  <c r="AS36" i="23"/>
  <c r="AS35" i="23"/>
  <c r="AS34" i="23"/>
  <c r="AS33" i="23"/>
  <c r="AS32" i="23"/>
  <c r="AS31" i="23"/>
  <c r="AS30" i="23"/>
  <c r="AS29" i="23"/>
  <c r="AS28" i="23"/>
  <c r="AS27" i="23"/>
  <c r="AS26" i="23"/>
  <c r="AS25" i="23"/>
  <c r="AS24" i="23"/>
  <c r="AS23" i="23"/>
  <c r="AS22" i="23"/>
  <c r="AS21" i="23"/>
  <c r="AS20" i="23"/>
  <c r="AS19" i="23"/>
  <c r="AS18" i="23"/>
  <c r="AS17" i="23"/>
  <c r="AS16" i="23"/>
  <c r="AS15" i="23"/>
  <c r="AS14" i="23"/>
  <c r="AS13" i="23"/>
  <c r="AS12" i="23"/>
  <c r="AS11" i="23"/>
  <c r="AS10" i="23"/>
  <c r="AS9" i="23"/>
  <c r="AS8" i="23"/>
  <c r="AS7" i="23"/>
  <c r="AS6" i="23"/>
  <c r="AS5" i="23"/>
  <c r="AS4" i="23"/>
  <c r="AS3" i="23"/>
  <c r="AP102" i="23"/>
  <c r="AP101" i="23"/>
  <c r="AP100" i="23"/>
  <c r="AP99" i="23"/>
  <c r="AP98" i="23"/>
  <c r="AP97" i="23"/>
  <c r="AP96" i="23"/>
  <c r="AP95" i="23"/>
  <c r="AP94" i="23"/>
  <c r="AP93" i="23"/>
  <c r="AP92" i="23"/>
  <c r="AP91" i="23"/>
  <c r="AP90" i="23"/>
  <c r="AP89" i="23"/>
  <c r="AP88" i="23"/>
  <c r="AP87" i="23"/>
  <c r="AP86" i="23"/>
  <c r="AP85" i="23"/>
  <c r="AP84" i="23"/>
  <c r="AP83" i="23"/>
  <c r="AP82" i="23"/>
  <c r="AP81" i="23"/>
  <c r="AP80" i="23"/>
  <c r="AP79" i="23"/>
  <c r="AP78" i="23"/>
  <c r="AP77" i="23"/>
  <c r="AP76" i="23"/>
  <c r="AP75" i="23"/>
  <c r="AP74" i="23"/>
  <c r="AP73" i="23"/>
  <c r="AP72" i="23"/>
  <c r="AP71" i="23"/>
  <c r="AP70" i="23"/>
  <c r="AP69" i="23"/>
  <c r="AP68" i="23"/>
  <c r="AP67" i="23"/>
  <c r="AP66" i="23"/>
  <c r="AP65" i="23"/>
  <c r="AP64" i="23"/>
  <c r="AP63" i="23"/>
  <c r="AP62" i="23"/>
  <c r="AP61" i="23"/>
  <c r="AP60" i="23"/>
  <c r="AP59" i="23"/>
  <c r="AP58" i="23"/>
  <c r="AP57" i="23"/>
  <c r="AP56" i="23"/>
  <c r="AP55" i="23"/>
  <c r="AP54" i="23"/>
  <c r="AP53" i="23"/>
  <c r="AP52" i="23"/>
  <c r="AP51" i="23"/>
  <c r="AP50" i="23"/>
  <c r="AP49" i="23"/>
  <c r="AP48" i="23"/>
  <c r="AP47" i="23"/>
  <c r="AP46" i="23"/>
  <c r="AP45" i="23"/>
  <c r="AP44" i="23"/>
  <c r="AP43" i="23"/>
  <c r="AP42" i="23"/>
  <c r="AP41" i="23"/>
  <c r="AP40" i="23"/>
  <c r="AP39" i="23"/>
  <c r="AP38" i="23"/>
  <c r="AP37" i="23"/>
  <c r="AP36" i="23"/>
  <c r="AP35" i="23"/>
  <c r="AP34" i="23"/>
  <c r="AP33" i="23"/>
  <c r="AP32" i="23"/>
  <c r="AP31" i="23"/>
  <c r="AP30" i="23"/>
  <c r="AP29" i="23"/>
  <c r="AP28" i="23"/>
  <c r="AP27" i="23"/>
  <c r="AP26" i="23"/>
  <c r="AP25" i="23"/>
  <c r="AP24" i="23"/>
  <c r="AP23" i="23"/>
  <c r="AP22" i="23"/>
  <c r="AP21" i="23"/>
  <c r="AP20" i="23"/>
  <c r="AP19" i="23"/>
  <c r="AP18" i="23"/>
  <c r="AP17" i="23"/>
  <c r="AP16" i="23"/>
  <c r="AP15" i="23"/>
  <c r="AP14" i="23"/>
  <c r="AP13" i="23"/>
  <c r="AP12" i="23"/>
  <c r="AP11" i="23"/>
  <c r="AP10" i="23"/>
  <c r="AP9" i="23"/>
  <c r="AP8" i="23"/>
  <c r="AP7" i="23"/>
  <c r="AP6" i="23"/>
  <c r="AP5" i="23"/>
  <c r="AP4" i="23"/>
  <c r="AP3" i="23"/>
  <c r="AM102" i="23"/>
  <c r="AM101" i="23"/>
  <c r="AM100" i="23"/>
  <c r="AM99" i="23"/>
  <c r="AM98" i="23"/>
  <c r="AM97" i="23"/>
  <c r="AM96" i="23"/>
  <c r="AM95" i="23"/>
  <c r="AM94" i="23"/>
  <c r="AM93" i="23"/>
  <c r="AM92" i="23"/>
  <c r="AM91" i="23"/>
  <c r="AM90" i="23"/>
  <c r="AM89" i="23"/>
  <c r="AM88" i="23"/>
  <c r="AM87" i="23"/>
  <c r="AM86" i="23"/>
  <c r="AM85" i="23"/>
  <c r="AM84" i="23"/>
  <c r="AM83" i="23"/>
  <c r="AM82" i="23"/>
  <c r="AM81" i="23"/>
  <c r="AM80" i="23"/>
  <c r="AM79" i="23"/>
  <c r="AM78" i="23"/>
  <c r="AM77" i="23"/>
  <c r="AM76" i="23"/>
  <c r="AM75" i="23"/>
  <c r="AM74" i="23"/>
  <c r="AM73" i="23"/>
  <c r="AM72" i="23"/>
  <c r="AM71" i="23"/>
  <c r="AM70" i="23"/>
  <c r="AM69" i="23"/>
  <c r="AM68" i="23"/>
  <c r="AM67" i="23"/>
  <c r="AM66" i="23"/>
  <c r="AM65" i="23"/>
  <c r="AM64" i="23"/>
  <c r="AM63" i="23"/>
  <c r="AM62" i="23"/>
  <c r="AM61" i="23"/>
  <c r="AM60" i="23"/>
  <c r="AM59" i="23"/>
  <c r="AM58" i="23"/>
  <c r="AM57" i="23"/>
  <c r="AM56" i="23"/>
  <c r="AM55" i="23"/>
  <c r="AM54" i="23"/>
  <c r="AM53" i="23"/>
  <c r="AM52" i="23"/>
  <c r="AM51" i="23"/>
  <c r="AM50" i="23"/>
  <c r="AM49" i="23"/>
  <c r="AM48" i="23"/>
  <c r="AM47" i="23"/>
  <c r="AM46" i="23"/>
  <c r="AM45" i="23"/>
  <c r="AM44" i="23"/>
  <c r="AM43" i="23"/>
  <c r="AM42" i="23"/>
  <c r="AM41" i="23"/>
  <c r="AM40" i="23"/>
  <c r="AM39" i="23"/>
  <c r="AM38" i="23"/>
  <c r="AM37" i="23"/>
  <c r="AM36" i="23"/>
  <c r="AM35" i="23"/>
  <c r="AM34" i="23"/>
  <c r="AM33" i="23"/>
  <c r="AM32" i="23"/>
  <c r="AM31" i="23"/>
  <c r="AM30" i="23"/>
  <c r="AM29" i="23"/>
  <c r="AM28" i="23"/>
  <c r="AM27" i="23"/>
  <c r="AM26" i="23"/>
  <c r="AM25" i="23"/>
  <c r="AM24" i="23"/>
  <c r="AM23" i="23"/>
  <c r="AM22" i="23"/>
  <c r="AM21" i="23"/>
  <c r="AM20" i="23"/>
  <c r="AM19" i="23"/>
  <c r="AM18" i="23"/>
  <c r="AM17" i="23"/>
  <c r="AM16" i="23"/>
  <c r="AM15" i="23"/>
  <c r="AM14" i="23"/>
  <c r="AM13" i="23"/>
  <c r="AM12" i="23"/>
  <c r="AM11" i="23"/>
  <c r="AM10" i="23"/>
  <c r="AM9" i="23"/>
  <c r="AM8" i="23"/>
  <c r="AM7" i="23"/>
  <c r="AM6" i="23"/>
  <c r="AM5" i="23"/>
  <c r="AM4" i="23"/>
  <c r="AM3" i="23"/>
  <c r="AJ4" i="23"/>
  <c r="AJ5" i="23"/>
  <c r="AJ6" i="23"/>
  <c r="AJ7" i="23"/>
  <c r="AJ8" i="23"/>
  <c r="AJ9" i="23"/>
  <c r="AJ10" i="23"/>
  <c r="AJ11" i="23"/>
  <c r="AJ12" i="23"/>
  <c r="AJ13" i="23"/>
  <c r="AJ14" i="23"/>
  <c r="AJ15" i="23"/>
  <c r="AJ16" i="23"/>
  <c r="AJ17" i="23"/>
  <c r="AJ18" i="23"/>
  <c r="AJ19" i="23"/>
  <c r="AJ20" i="23"/>
  <c r="AJ21" i="23"/>
  <c r="AJ22" i="23"/>
  <c r="AJ23" i="23"/>
  <c r="AJ24" i="23"/>
  <c r="AJ25" i="23"/>
  <c r="AJ26" i="23"/>
  <c r="AJ27" i="23"/>
  <c r="AJ28" i="23"/>
  <c r="AJ29" i="23"/>
  <c r="AJ30" i="23"/>
  <c r="AJ31" i="23"/>
  <c r="AJ32" i="23"/>
  <c r="AJ33" i="23"/>
  <c r="AJ34" i="23"/>
  <c r="AJ35" i="23"/>
  <c r="AJ36" i="23"/>
  <c r="AJ37" i="23"/>
  <c r="AJ38" i="23"/>
  <c r="AJ39" i="23"/>
  <c r="AJ40" i="23"/>
  <c r="AJ41" i="23"/>
  <c r="AJ42" i="23"/>
  <c r="AJ43" i="23"/>
  <c r="AJ44" i="23"/>
  <c r="AJ45" i="23"/>
  <c r="AJ46" i="23"/>
  <c r="AJ47" i="23"/>
  <c r="AJ48" i="23"/>
  <c r="AJ49" i="23"/>
  <c r="AJ50" i="23"/>
  <c r="AJ51" i="23"/>
  <c r="AJ52" i="23"/>
  <c r="AJ53" i="23"/>
  <c r="AJ54" i="23"/>
  <c r="AJ55" i="23"/>
  <c r="AJ56" i="23"/>
  <c r="AJ57" i="23"/>
  <c r="AJ58" i="23"/>
  <c r="AJ59" i="23"/>
  <c r="AJ60" i="23"/>
  <c r="AJ61" i="23"/>
  <c r="AJ62" i="23"/>
  <c r="AJ63" i="23"/>
  <c r="AJ64" i="23"/>
  <c r="AJ65" i="23"/>
  <c r="AJ66" i="23"/>
  <c r="AJ67" i="23"/>
  <c r="AJ68" i="23"/>
  <c r="AJ69" i="23"/>
  <c r="AJ70" i="23"/>
  <c r="AJ71" i="23"/>
  <c r="AJ72" i="23"/>
  <c r="AJ73" i="23"/>
  <c r="AJ74" i="23"/>
  <c r="AJ75" i="23"/>
  <c r="AJ76" i="23"/>
  <c r="AJ77" i="23"/>
  <c r="AJ78" i="23"/>
  <c r="AJ79" i="23"/>
  <c r="AJ80" i="23"/>
  <c r="AJ81" i="23"/>
  <c r="AJ82" i="23"/>
  <c r="AJ83" i="23"/>
  <c r="AJ84" i="23"/>
  <c r="AJ85" i="23"/>
  <c r="AJ86" i="23"/>
  <c r="AJ87" i="23"/>
  <c r="AJ88" i="23"/>
  <c r="AJ89" i="23"/>
  <c r="AJ90" i="23"/>
  <c r="AJ91" i="23"/>
  <c r="AJ92" i="23"/>
  <c r="AJ93" i="23"/>
  <c r="AJ94" i="23"/>
  <c r="AJ95" i="23"/>
  <c r="AJ96" i="23"/>
  <c r="AJ97" i="23"/>
  <c r="AJ98" i="23"/>
  <c r="AJ99" i="23"/>
  <c r="AJ100" i="23"/>
  <c r="AJ101" i="23"/>
  <c r="AJ102" i="23"/>
  <c r="AJ3" i="23"/>
  <c r="AG4" i="23"/>
  <c r="AG5" i="23"/>
  <c r="AG6" i="23"/>
  <c r="AG7" i="23"/>
  <c r="AG8" i="23"/>
  <c r="AG9" i="23"/>
  <c r="AG10" i="23"/>
  <c r="AG11" i="23"/>
  <c r="AG12" i="23"/>
  <c r="AG13" i="23"/>
  <c r="AG14" i="23"/>
  <c r="AG15" i="23"/>
  <c r="AG16" i="23"/>
  <c r="AG17" i="23"/>
  <c r="AG18" i="23"/>
  <c r="AG19" i="23"/>
  <c r="AG20" i="23"/>
  <c r="AG21" i="23"/>
  <c r="AG22" i="23"/>
  <c r="AG23" i="23"/>
  <c r="AG24" i="23"/>
  <c r="AG25" i="23"/>
  <c r="AG26" i="23"/>
  <c r="AG27" i="23"/>
  <c r="AG28" i="23"/>
  <c r="AG29" i="23"/>
  <c r="AG30" i="23"/>
  <c r="AG31" i="23"/>
  <c r="AG32" i="23"/>
  <c r="AG33" i="23"/>
  <c r="AG34" i="23"/>
  <c r="AG35" i="23"/>
  <c r="AG36" i="23"/>
  <c r="AG37" i="23"/>
  <c r="AG38" i="23"/>
  <c r="AG39" i="23"/>
  <c r="AG40" i="23"/>
  <c r="AG41" i="23"/>
  <c r="AG42" i="23"/>
  <c r="AG43" i="23"/>
  <c r="AG44" i="23"/>
  <c r="AG45" i="23"/>
  <c r="AG46" i="23"/>
  <c r="AG47" i="23"/>
  <c r="AG48" i="23"/>
  <c r="AG49" i="23"/>
  <c r="AG50" i="23"/>
  <c r="AG51" i="23"/>
  <c r="AG52" i="23"/>
  <c r="AG53" i="23"/>
  <c r="AG54" i="23"/>
  <c r="AG55" i="23"/>
  <c r="AG56" i="23"/>
  <c r="AG57" i="23"/>
  <c r="AG58" i="23"/>
  <c r="AG59" i="23"/>
  <c r="AG60" i="23"/>
  <c r="AG61" i="23"/>
  <c r="AG62" i="23"/>
  <c r="AG63" i="23"/>
  <c r="AG64" i="23"/>
  <c r="AG65" i="23"/>
  <c r="AG66" i="23"/>
  <c r="AG67" i="23"/>
  <c r="AG68" i="23"/>
  <c r="AG69" i="23"/>
  <c r="AG70" i="23"/>
  <c r="AG71" i="23"/>
  <c r="AG72" i="23"/>
  <c r="AG73" i="23"/>
  <c r="AG74" i="23"/>
  <c r="AG75" i="23"/>
  <c r="AG76" i="23"/>
  <c r="AG77" i="23"/>
  <c r="AG78" i="23"/>
  <c r="AG79" i="23"/>
  <c r="AG80" i="23"/>
  <c r="AG81" i="23"/>
  <c r="AG82" i="23"/>
  <c r="AG83" i="23"/>
  <c r="AG84" i="23"/>
  <c r="AG85" i="23"/>
  <c r="AG86" i="23"/>
  <c r="AG87" i="23"/>
  <c r="AG88" i="23"/>
  <c r="AG89" i="23"/>
  <c r="AG90" i="23"/>
  <c r="AG91" i="23"/>
  <c r="AG92" i="23"/>
  <c r="AG93" i="23"/>
  <c r="AG94" i="23"/>
  <c r="AG95" i="23"/>
  <c r="AG96" i="23"/>
  <c r="AG97" i="23"/>
  <c r="AG98" i="23"/>
  <c r="AG99" i="23"/>
  <c r="AG100" i="23"/>
  <c r="AG101" i="23"/>
  <c r="AG102" i="23"/>
  <c r="AG3" i="23"/>
  <c r="AD4" i="23"/>
  <c r="AD5" i="23"/>
  <c r="AD6" i="23"/>
  <c r="AD7" i="23"/>
  <c r="AD8" i="23"/>
  <c r="AD9" i="23"/>
  <c r="AD10" i="23"/>
  <c r="AD11" i="23"/>
  <c r="AD12" i="23"/>
  <c r="AD13" i="23"/>
  <c r="AD14" i="23"/>
  <c r="AD15" i="23"/>
  <c r="AD16" i="23"/>
  <c r="AD17" i="23"/>
  <c r="AD18" i="23"/>
  <c r="AD19" i="23"/>
  <c r="AD20" i="23"/>
  <c r="AD21" i="23"/>
  <c r="AD22" i="23"/>
  <c r="AD23" i="23"/>
  <c r="AD24" i="23"/>
  <c r="AD25" i="23"/>
  <c r="AD26" i="23"/>
  <c r="AD27" i="23"/>
  <c r="AD28" i="23"/>
  <c r="AD29" i="23"/>
  <c r="AD30" i="23"/>
  <c r="AD31" i="23"/>
  <c r="AD32" i="23"/>
  <c r="AD33" i="23"/>
  <c r="AD34" i="23"/>
  <c r="AD35" i="23"/>
  <c r="AD36" i="23"/>
  <c r="AD37" i="23"/>
  <c r="AD38" i="23"/>
  <c r="AD39" i="23"/>
  <c r="AD40" i="23"/>
  <c r="AD41" i="23"/>
  <c r="AD42" i="23"/>
  <c r="AD43" i="23"/>
  <c r="AD44" i="23"/>
  <c r="AD45" i="23"/>
  <c r="AD46" i="23"/>
  <c r="AD47" i="23"/>
  <c r="AD48" i="23"/>
  <c r="AD49" i="23"/>
  <c r="AD50" i="23"/>
  <c r="AD51" i="23"/>
  <c r="AD52" i="23"/>
  <c r="AD53" i="23"/>
  <c r="AD54" i="23"/>
  <c r="AD55" i="23"/>
  <c r="AD56" i="23"/>
  <c r="AD57" i="23"/>
  <c r="AD58" i="23"/>
  <c r="AD59" i="23"/>
  <c r="AD60" i="23"/>
  <c r="AD61" i="23"/>
  <c r="AD62" i="23"/>
  <c r="AD63" i="23"/>
  <c r="AD64" i="23"/>
  <c r="AD65" i="23"/>
  <c r="AD66" i="23"/>
  <c r="AD67" i="23"/>
  <c r="AD68" i="23"/>
  <c r="AD69" i="23"/>
  <c r="AD70" i="23"/>
  <c r="AD71" i="23"/>
  <c r="AD72" i="23"/>
  <c r="AD73" i="23"/>
  <c r="AD74" i="23"/>
  <c r="AD75" i="23"/>
  <c r="AD76" i="23"/>
  <c r="AD77" i="23"/>
  <c r="AD78" i="23"/>
  <c r="AD79" i="23"/>
  <c r="AD80" i="23"/>
  <c r="AD81" i="23"/>
  <c r="AD82" i="23"/>
  <c r="AD83" i="23"/>
  <c r="AD84" i="23"/>
  <c r="AD85" i="23"/>
  <c r="AD86" i="23"/>
  <c r="AD87" i="23"/>
  <c r="AD88" i="23"/>
  <c r="AD89" i="23"/>
  <c r="AD90" i="23"/>
  <c r="AD91" i="23"/>
  <c r="AD92" i="23"/>
  <c r="AD93" i="23"/>
  <c r="AD94" i="23"/>
  <c r="AD95" i="23"/>
  <c r="AD96" i="23"/>
  <c r="AD97" i="23"/>
  <c r="AD98" i="23"/>
  <c r="AD99" i="23"/>
  <c r="AD100" i="23"/>
  <c r="AD101" i="23"/>
  <c r="AD102" i="23"/>
  <c r="AD3" i="23"/>
  <c r="AA4" i="23"/>
  <c r="AA5" i="23"/>
  <c r="AA6" i="23"/>
  <c r="AA7" i="23"/>
  <c r="AA8" i="23"/>
  <c r="AA9" i="23"/>
  <c r="AA10" i="23"/>
  <c r="AA11" i="23"/>
  <c r="AA12" i="23"/>
  <c r="AA13" i="23"/>
  <c r="AA14" i="23"/>
  <c r="AA15" i="23"/>
  <c r="AA16" i="23"/>
  <c r="AA17" i="23"/>
  <c r="AA18" i="23"/>
  <c r="AA19" i="23"/>
  <c r="AA20" i="23"/>
  <c r="AA21" i="23"/>
  <c r="AA22" i="23"/>
  <c r="AA23" i="23"/>
  <c r="AA24" i="23"/>
  <c r="AA25" i="23"/>
  <c r="AA26" i="23"/>
  <c r="AA27" i="23"/>
  <c r="AA28" i="23"/>
  <c r="AA29" i="23"/>
  <c r="AA30" i="23"/>
  <c r="AA31" i="23"/>
  <c r="AA32" i="23"/>
  <c r="AA33" i="23"/>
  <c r="AA34" i="23"/>
  <c r="AA35" i="23"/>
  <c r="AA36" i="23"/>
  <c r="AA37" i="23"/>
  <c r="AA38" i="23"/>
  <c r="AA39" i="23"/>
  <c r="AA40" i="23"/>
  <c r="AA41" i="23"/>
  <c r="AA42" i="23"/>
  <c r="AA43" i="23"/>
  <c r="AA44" i="23"/>
  <c r="AA45" i="23"/>
  <c r="AA46" i="23"/>
  <c r="AA47" i="23"/>
  <c r="AA48" i="23"/>
  <c r="AA49" i="23"/>
  <c r="AA50" i="23"/>
  <c r="AA51" i="23"/>
  <c r="AA52" i="23"/>
  <c r="AA53" i="23"/>
  <c r="AA54" i="23"/>
  <c r="AA55" i="23"/>
  <c r="AA56" i="23"/>
  <c r="AA57" i="23"/>
  <c r="AA58" i="23"/>
  <c r="AA59" i="23"/>
  <c r="AA60" i="23"/>
  <c r="AA61" i="23"/>
  <c r="AA62" i="23"/>
  <c r="AA63" i="23"/>
  <c r="AA64" i="23"/>
  <c r="AA65" i="23"/>
  <c r="AA66" i="23"/>
  <c r="AA67" i="23"/>
  <c r="AA68" i="23"/>
  <c r="AA69" i="23"/>
  <c r="AA70" i="23"/>
  <c r="AA71" i="23"/>
  <c r="AA72" i="23"/>
  <c r="AA73" i="23"/>
  <c r="AA74" i="23"/>
  <c r="AA75" i="23"/>
  <c r="AA76" i="23"/>
  <c r="AA77" i="23"/>
  <c r="AA78" i="23"/>
  <c r="AA79" i="23"/>
  <c r="AA80" i="23"/>
  <c r="AA81" i="23"/>
  <c r="AA82" i="23"/>
  <c r="AA83" i="23"/>
  <c r="AA84" i="23"/>
  <c r="AA85" i="23"/>
  <c r="AA86" i="23"/>
  <c r="AA87" i="23"/>
  <c r="AA88" i="23"/>
  <c r="AA89" i="23"/>
  <c r="AA90" i="23"/>
  <c r="AA91" i="23"/>
  <c r="AA92" i="23"/>
  <c r="AA93" i="23"/>
  <c r="AA94" i="23"/>
  <c r="AA95" i="23"/>
  <c r="AA96" i="23"/>
  <c r="AA97" i="23"/>
  <c r="AA98" i="23"/>
  <c r="AA99" i="23"/>
  <c r="AA100" i="23"/>
  <c r="AA101" i="23"/>
  <c r="AA102" i="23"/>
  <c r="AA3" i="23"/>
  <c r="X4" i="23"/>
  <c r="X5" i="23"/>
  <c r="X6" i="23"/>
  <c r="X7" i="23"/>
  <c r="X8" i="23"/>
  <c r="X9" i="23"/>
  <c r="X10" i="23"/>
  <c r="X11" i="23"/>
  <c r="X12" i="23"/>
  <c r="X13" i="23"/>
  <c r="X14" i="23"/>
  <c r="X15" i="23"/>
  <c r="X16" i="23"/>
  <c r="X17" i="23"/>
  <c r="X18" i="23"/>
  <c r="X19" i="23"/>
  <c r="X20" i="23"/>
  <c r="X21" i="23"/>
  <c r="X22" i="23"/>
  <c r="X23" i="23"/>
  <c r="X24" i="23"/>
  <c r="X25" i="23"/>
  <c r="X26" i="23"/>
  <c r="X27" i="23"/>
  <c r="X28" i="23"/>
  <c r="X29" i="23"/>
  <c r="X30" i="23"/>
  <c r="X31" i="23"/>
  <c r="X32" i="23"/>
  <c r="X33" i="23"/>
  <c r="X34" i="23"/>
  <c r="X35" i="23"/>
  <c r="X36" i="23"/>
  <c r="X37" i="23"/>
  <c r="X38" i="23"/>
  <c r="X39" i="23"/>
  <c r="X40" i="23"/>
  <c r="X41" i="23"/>
  <c r="X42" i="23"/>
  <c r="X43" i="23"/>
  <c r="X44" i="23"/>
  <c r="X45" i="23"/>
  <c r="X46" i="23"/>
  <c r="X47" i="23"/>
  <c r="X48" i="23"/>
  <c r="X49" i="23"/>
  <c r="X50" i="23"/>
  <c r="X51" i="23"/>
  <c r="X52" i="23"/>
  <c r="X53" i="23"/>
  <c r="X54" i="23"/>
  <c r="X55" i="23"/>
  <c r="X56" i="23"/>
  <c r="X57" i="23"/>
  <c r="X58" i="23"/>
  <c r="X59" i="23"/>
  <c r="X60" i="23"/>
  <c r="X61" i="23"/>
  <c r="X62" i="23"/>
  <c r="X63" i="23"/>
  <c r="X64" i="23"/>
  <c r="X65" i="23"/>
  <c r="X66" i="23"/>
  <c r="X67" i="23"/>
  <c r="X68" i="23"/>
  <c r="X69" i="23"/>
  <c r="X70" i="23"/>
  <c r="X71" i="23"/>
  <c r="X72" i="23"/>
  <c r="X73" i="23"/>
  <c r="X74" i="23"/>
  <c r="X75" i="23"/>
  <c r="X76" i="23"/>
  <c r="X77" i="23"/>
  <c r="X78" i="23"/>
  <c r="X79" i="23"/>
  <c r="X80" i="23"/>
  <c r="X81" i="23"/>
  <c r="X82" i="23"/>
  <c r="X83" i="23"/>
  <c r="X84" i="23"/>
  <c r="X85" i="23"/>
  <c r="X86" i="23"/>
  <c r="X87" i="23"/>
  <c r="X88" i="23"/>
  <c r="X89" i="23"/>
  <c r="X90" i="23"/>
  <c r="X91" i="23"/>
  <c r="X92" i="23"/>
  <c r="X93" i="23"/>
  <c r="X94" i="23"/>
  <c r="X95" i="23"/>
  <c r="X96" i="23"/>
  <c r="X97" i="23"/>
  <c r="X98" i="23"/>
  <c r="X99" i="23"/>
  <c r="X100" i="23"/>
  <c r="X101" i="23"/>
  <c r="X102" i="23"/>
  <c r="X3" i="23"/>
  <c r="U4" i="23"/>
  <c r="U5" i="23"/>
  <c r="U6" i="23"/>
  <c r="U7" i="23"/>
  <c r="U8" i="23"/>
  <c r="U9" i="23"/>
  <c r="U10" i="23"/>
  <c r="U11" i="23"/>
  <c r="U12" i="23"/>
  <c r="U13" i="23"/>
  <c r="U14" i="23"/>
  <c r="U15" i="23"/>
  <c r="U16" i="23"/>
  <c r="U17" i="23"/>
  <c r="U18" i="23"/>
  <c r="U19" i="23"/>
  <c r="U20" i="23"/>
  <c r="U21" i="23"/>
  <c r="U22" i="23"/>
  <c r="U23" i="23"/>
  <c r="U24" i="23"/>
  <c r="U25" i="23"/>
  <c r="U26" i="23"/>
  <c r="U27" i="23"/>
  <c r="U28" i="23"/>
  <c r="U29" i="23"/>
  <c r="U30" i="23"/>
  <c r="U31" i="23"/>
  <c r="U32" i="23"/>
  <c r="U33" i="23"/>
  <c r="U34" i="23"/>
  <c r="U35" i="23"/>
  <c r="U36" i="23"/>
  <c r="U37" i="23"/>
  <c r="U38" i="23"/>
  <c r="U39" i="23"/>
  <c r="U40" i="23"/>
  <c r="U41" i="23"/>
  <c r="U42" i="23"/>
  <c r="U43" i="23"/>
  <c r="U44" i="23"/>
  <c r="U45" i="23"/>
  <c r="U46" i="23"/>
  <c r="U47" i="23"/>
  <c r="U48" i="23"/>
  <c r="U49" i="23"/>
  <c r="U50" i="23"/>
  <c r="U51" i="23"/>
  <c r="U52" i="23"/>
  <c r="U53" i="23"/>
  <c r="U54" i="23"/>
  <c r="U55" i="23"/>
  <c r="U56" i="23"/>
  <c r="U57" i="23"/>
  <c r="U58" i="23"/>
  <c r="U59" i="23"/>
  <c r="U60" i="23"/>
  <c r="U61" i="23"/>
  <c r="U62" i="23"/>
  <c r="U63" i="23"/>
  <c r="U64" i="23"/>
  <c r="U65" i="23"/>
  <c r="U66" i="23"/>
  <c r="U67" i="23"/>
  <c r="U68" i="23"/>
  <c r="U69" i="23"/>
  <c r="U70" i="23"/>
  <c r="U71" i="23"/>
  <c r="U72" i="23"/>
  <c r="U73" i="23"/>
  <c r="U74" i="23"/>
  <c r="U75" i="23"/>
  <c r="U76" i="23"/>
  <c r="U77" i="23"/>
  <c r="U78" i="23"/>
  <c r="U79" i="23"/>
  <c r="U80" i="23"/>
  <c r="U81" i="23"/>
  <c r="U82" i="23"/>
  <c r="U83" i="23"/>
  <c r="U84" i="23"/>
  <c r="U85" i="23"/>
  <c r="U86" i="23"/>
  <c r="U87" i="23"/>
  <c r="U88" i="23"/>
  <c r="U89" i="23"/>
  <c r="U90" i="23"/>
  <c r="U91" i="23"/>
  <c r="U92" i="23"/>
  <c r="U93" i="23"/>
  <c r="U94" i="23"/>
  <c r="U95" i="23"/>
  <c r="U96" i="23"/>
  <c r="U97" i="23"/>
  <c r="U98" i="23"/>
  <c r="U99" i="23"/>
  <c r="U100" i="23"/>
  <c r="U101" i="23"/>
  <c r="U102" i="23"/>
  <c r="U3" i="23"/>
  <c r="R4" i="23"/>
  <c r="R5" i="23"/>
  <c r="R6" i="23"/>
  <c r="R7" i="23"/>
  <c r="R8" i="23"/>
  <c r="R9" i="23"/>
  <c r="R10" i="23"/>
  <c r="R11" i="23"/>
  <c r="R12" i="23"/>
  <c r="R13" i="23"/>
  <c r="R14" i="23"/>
  <c r="R15" i="23"/>
  <c r="R16" i="23"/>
  <c r="R17" i="23"/>
  <c r="R18" i="23"/>
  <c r="R19" i="23"/>
  <c r="R20" i="23"/>
  <c r="R21" i="23"/>
  <c r="R22" i="23"/>
  <c r="R23" i="23"/>
  <c r="R24" i="23"/>
  <c r="R25" i="23"/>
  <c r="R26" i="23"/>
  <c r="R27" i="23"/>
  <c r="R28" i="23"/>
  <c r="R29" i="23"/>
  <c r="R30" i="23"/>
  <c r="R31" i="23"/>
  <c r="R32" i="23"/>
  <c r="R33" i="23"/>
  <c r="R34" i="23"/>
  <c r="R35" i="23"/>
  <c r="R36" i="23"/>
  <c r="R37" i="23"/>
  <c r="R38" i="23"/>
  <c r="R39" i="23"/>
  <c r="R40" i="23"/>
  <c r="R41" i="23"/>
  <c r="R42" i="23"/>
  <c r="R43" i="23"/>
  <c r="R44" i="23"/>
  <c r="R45" i="23"/>
  <c r="R46" i="23"/>
  <c r="R47" i="23"/>
  <c r="R48" i="23"/>
  <c r="R49" i="23"/>
  <c r="R50" i="23"/>
  <c r="R51" i="23"/>
  <c r="R52" i="23"/>
  <c r="R53" i="23"/>
  <c r="R54" i="23"/>
  <c r="R55" i="23"/>
  <c r="R56" i="23"/>
  <c r="R57" i="23"/>
  <c r="R58" i="23"/>
  <c r="R59" i="23"/>
  <c r="R60" i="23"/>
  <c r="R61" i="23"/>
  <c r="R62" i="23"/>
  <c r="R63" i="23"/>
  <c r="R64" i="23"/>
  <c r="R65" i="23"/>
  <c r="R66" i="23"/>
  <c r="R67" i="23"/>
  <c r="R68" i="23"/>
  <c r="R69" i="23"/>
  <c r="R70" i="23"/>
  <c r="R71" i="23"/>
  <c r="R72" i="23"/>
  <c r="R73" i="23"/>
  <c r="R74" i="23"/>
  <c r="R75" i="23"/>
  <c r="R76" i="23"/>
  <c r="R77" i="23"/>
  <c r="R78" i="23"/>
  <c r="R79" i="23"/>
  <c r="R80" i="23"/>
  <c r="R81" i="23"/>
  <c r="R82" i="23"/>
  <c r="R83" i="23"/>
  <c r="R84" i="23"/>
  <c r="R85" i="23"/>
  <c r="R86" i="23"/>
  <c r="R87" i="23"/>
  <c r="R88" i="23"/>
  <c r="R89" i="23"/>
  <c r="R90" i="23"/>
  <c r="R91" i="23"/>
  <c r="R92" i="23"/>
  <c r="R93" i="23"/>
  <c r="R94" i="23"/>
  <c r="R95" i="23"/>
  <c r="R96" i="23"/>
  <c r="R97" i="23"/>
  <c r="R98" i="23"/>
  <c r="R99" i="23"/>
  <c r="R100" i="23"/>
  <c r="R101" i="23"/>
  <c r="R102" i="23"/>
  <c r="R3" i="23"/>
  <c r="O4" i="23"/>
  <c r="O5" i="23"/>
  <c r="O6" i="23"/>
  <c r="O7" i="23"/>
  <c r="O8" i="23"/>
  <c r="O9" i="23"/>
  <c r="O10" i="23"/>
  <c r="O11" i="23"/>
  <c r="O12" i="23"/>
  <c r="O13" i="23"/>
  <c r="O14" i="23"/>
  <c r="O15" i="23"/>
  <c r="O16" i="23"/>
  <c r="O17" i="23"/>
  <c r="O18" i="23"/>
  <c r="O19" i="23"/>
  <c r="O20" i="23"/>
  <c r="O21" i="23"/>
  <c r="O22" i="23"/>
  <c r="O23" i="23"/>
  <c r="O24" i="23"/>
  <c r="O25" i="23"/>
  <c r="O26" i="23"/>
  <c r="O27" i="23"/>
  <c r="O28" i="23"/>
  <c r="O29" i="23"/>
  <c r="O30" i="23"/>
  <c r="O31" i="23"/>
  <c r="O32" i="23"/>
  <c r="O33" i="23"/>
  <c r="O34" i="23"/>
  <c r="O35" i="23"/>
  <c r="O36" i="23"/>
  <c r="O37" i="23"/>
  <c r="O38" i="23"/>
  <c r="O39" i="23"/>
  <c r="O40" i="23"/>
  <c r="O41" i="23"/>
  <c r="O42" i="23"/>
  <c r="O43" i="23"/>
  <c r="O44" i="23"/>
  <c r="O45" i="23"/>
  <c r="O46" i="23"/>
  <c r="O47" i="23"/>
  <c r="O48" i="23"/>
  <c r="O49" i="23"/>
  <c r="O50" i="23"/>
  <c r="O51" i="23"/>
  <c r="O52" i="23"/>
  <c r="O53" i="23"/>
  <c r="O54" i="23"/>
  <c r="O55" i="23"/>
  <c r="O56" i="23"/>
  <c r="O57" i="23"/>
  <c r="O58" i="23"/>
  <c r="O59" i="23"/>
  <c r="O60" i="23"/>
  <c r="O61" i="23"/>
  <c r="O62" i="23"/>
  <c r="O63" i="23"/>
  <c r="O64" i="23"/>
  <c r="O65" i="23"/>
  <c r="O66" i="23"/>
  <c r="O67" i="23"/>
  <c r="O68" i="23"/>
  <c r="O69" i="23"/>
  <c r="O70" i="23"/>
  <c r="O71" i="23"/>
  <c r="O72" i="23"/>
  <c r="O73" i="23"/>
  <c r="O74" i="23"/>
  <c r="O75" i="23"/>
  <c r="O76" i="23"/>
  <c r="O77" i="23"/>
  <c r="O78" i="23"/>
  <c r="O79" i="23"/>
  <c r="O80" i="23"/>
  <c r="O81" i="23"/>
  <c r="O82" i="23"/>
  <c r="O83" i="23"/>
  <c r="O84" i="23"/>
  <c r="O85" i="23"/>
  <c r="O86" i="23"/>
  <c r="O87" i="23"/>
  <c r="O88" i="23"/>
  <c r="O89" i="23"/>
  <c r="O90" i="23"/>
  <c r="O91" i="23"/>
  <c r="O92" i="23"/>
  <c r="O93" i="23"/>
  <c r="O94" i="23"/>
  <c r="O95" i="23"/>
  <c r="O96" i="23"/>
  <c r="O97" i="23"/>
  <c r="O98" i="23"/>
  <c r="O99" i="23"/>
  <c r="O100" i="23"/>
  <c r="O101" i="23"/>
  <c r="O102" i="23"/>
  <c r="O3" i="23"/>
  <c r="L3" i="23"/>
  <c r="L4" i="23"/>
  <c r="L5" i="23"/>
  <c r="L6" i="23"/>
  <c r="L7" i="23"/>
  <c r="L8" i="23"/>
  <c r="L9" i="23"/>
  <c r="L10" i="23"/>
  <c r="L11" i="23"/>
  <c r="L12" i="23"/>
  <c r="L13" i="23"/>
  <c r="L14" i="23"/>
  <c r="L15" i="23"/>
  <c r="L16" i="23"/>
  <c r="L17" i="23"/>
  <c r="L18" i="23"/>
  <c r="L19" i="23"/>
  <c r="L20" i="23"/>
  <c r="L21" i="23"/>
  <c r="L22" i="23"/>
  <c r="L23" i="23"/>
  <c r="L24" i="23"/>
  <c r="L25" i="23"/>
  <c r="L26" i="23"/>
  <c r="L27" i="23"/>
  <c r="L28" i="23"/>
  <c r="L29" i="23"/>
  <c r="L30" i="23"/>
  <c r="L31" i="23"/>
  <c r="L32" i="23"/>
  <c r="L33" i="23"/>
  <c r="L34" i="23"/>
  <c r="L35" i="23"/>
  <c r="L36" i="23"/>
  <c r="L37" i="23"/>
  <c r="L38" i="23"/>
  <c r="L39" i="23"/>
  <c r="L40" i="23"/>
  <c r="L41" i="23"/>
  <c r="L42" i="23"/>
  <c r="L43" i="23"/>
  <c r="L44" i="23"/>
  <c r="L45" i="23"/>
  <c r="L46" i="23"/>
  <c r="L47" i="23"/>
  <c r="L48" i="23"/>
  <c r="L49" i="23"/>
  <c r="L50" i="23"/>
  <c r="L51" i="23"/>
  <c r="L52" i="23"/>
  <c r="L53" i="23"/>
  <c r="L54" i="23"/>
  <c r="L55" i="23"/>
  <c r="L56" i="23"/>
  <c r="L57" i="23"/>
  <c r="L58" i="23"/>
  <c r="L59" i="23"/>
  <c r="L60" i="23"/>
  <c r="L61" i="23"/>
  <c r="L62" i="23"/>
  <c r="L63" i="23"/>
  <c r="L64" i="23"/>
  <c r="L65" i="23"/>
  <c r="L66" i="23"/>
  <c r="L67" i="23"/>
  <c r="L68" i="23"/>
  <c r="L69" i="23"/>
  <c r="L70" i="23"/>
  <c r="L71" i="23"/>
  <c r="L72" i="23"/>
  <c r="L73" i="23"/>
  <c r="L74" i="23"/>
  <c r="L75" i="23"/>
  <c r="L76" i="23"/>
  <c r="L77" i="23"/>
  <c r="L78" i="23"/>
  <c r="L79" i="23"/>
  <c r="L80" i="23"/>
  <c r="L81" i="23"/>
  <c r="L82" i="23"/>
  <c r="L83" i="23"/>
  <c r="L84" i="23"/>
  <c r="L85" i="23"/>
  <c r="L86" i="23"/>
  <c r="L87" i="23"/>
  <c r="L88" i="23"/>
  <c r="L89" i="23"/>
  <c r="L90" i="23"/>
  <c r="L91" i="23"/>
  <c r="L92" i="23"/>
  <c r="L93" i="23"/>
  <c r="L94" i="23"/>
  <c r="L95" i="23"/>
  <c r="L96" i="23"/>
  <c r="L97" i="23"/>
  <c r="L98" i="23"/>
  <c r="L99" i="23"/>
  <c r="L100" i="23"/>
  <c r="L101" i="23"/>
  <c r="L102" i="23"/>
  <c r="I3" i="23"/>
  <c r="I4" i="23"/>
  <c r="I5" i="23"/>
  <c r="I6" i="23"/>
  <c r="I7" i="23"/>
  <c r="I8" i="23"/>
  <c r="I9" i="23"/>
  <c r="I10" i="23"/>
  <c r="I11" i="23"/>
  <c r="I12" i="23"/>
  <c r="I13" i="23"/>
  <c r="I14" i="23"/>
  <c r="I15" i="23"/>
  <c r="I16" i="23"/>
  <c r="I17" i="23"/>
  <c r="I18" i="23"/>
  <c r="I19" i="23"/>
  <c r="I20" i="23"/>
  <c r="I21" i="23"/>
  <c r="I22" i="23"/>
  <c r="I23" i="23"/>
  <c r="I24" i="23"/>
  <c r="I25" i="23"/>
  <c r="I26" i="23"/>
  <c r="I27" i="23"/>
  <c r="I28" i="23"/>
  <c r="I29" i="23"/>
  <c r="I30" i="23"/>
  <c r="I31" i="23"/>
  <c r="I32" i="23"/>
  <c r="I33" i="23"/>
  <c r="I34" i="23"/>
  <c r="I35" i="23"/>
  <c r="I36" i="23"/>
  <c r="I37" i="23"/>
  <c r="I38" i="23"/>
  <c r="I39" i="23"/>
  <c r="I40" i="23"/>
  <c r="I41" i="23"/>
  <c r="I42" i="23"/>
  <c r="I43" i="23"/>
  <c r="I44" i="23"/>
  <c r="I45" i="23"/>
  <c r="I46" i="23"/>
  <c r="I47" i="23"/>
  <c r="I48" i="23"/>
  <c r="I49" i="23"/>
  <c r="I50" i="23"/>
  <c r="I51" i="23"/>
  <c r="I52" i="23"/>
  <c r="I53" i="23"/>
  <c r="I54" i="23"/>
  <c r="I55" i="23"/>
  <c r="I56" i="23"/>
  <c r="I57" i="23"/>
  <c r="I58" i="23"/>
  <c r="I59" i="23"/>
  <c r="I60" i="23"/>
  <c r="I61" i="23"/>
  <c r="I62" i="23"/>
  <c r="I63" i="23"/>
  <c r="I64" i="23"/>
  <c r="I65" i="23"/>
  <c r="I66" i="23"/>
  <c r="I67" i="23"/>
  <c r="I68" i="23"/>
  <c r="I69" i="23"/>
  <c r="I70" i="23"/>
  <c r="I71" i="23"/>
  <c r="I72" i="23"/>
  <c r="I73" i="23"/>
  <c r="I74" i="23"/>
  <c r="I75" i="23"/>
  <c r="I76" i="23"/>
  <c r="I77" i="23"/>
  <c r="I78" i="23"/>
  <c r="I79" i="23"/>
  <c r="I80" i="23"/>
  <c r="I81" i="23"/>
  <c r="I82" i="23"/>
  <c r="I83" i="23"/>
  <c r="I84" i="23"/>
  <c r="I85" i="23"/>
  <c r="I86" i="23"/>
  <c r="I87" i="23"/>
  <c r="I88" i="23"/>
  <c r="I89" i="23"/>
  <c r="I90" i="23"/>
  <c r="I91" i="23"/>
  <c r="I92" i="23"/>
  <c r="I93" i="23"/>
  <c r="I94" i="23"/>
  <c r="I95" i="23"/>
  <c r="I96" i="23"/>
  <c r="I97" i="23"/>
  <c r="I98" i="23"/>
  <c r="I99" i="23"/>
  <c r="I100" i="23"/>
  <c r="I101" i="23"/>
  <c r="I102" i="23"/>
  <c r="F4" i="23"/>
  <c r="F5" i="23"/>
  <c r="F6" i="23"/>
  <c r="F7" i="23"/>
  <c r="F8" i="23"/>
  <c r="F9" i="23"/>
  <c r="F10" i="23"/>
  <c r="F11" i="23"/>
  <c r="F12" i="23"/>
  <c r="F13" i="23"/>
  <c r="F14" i="23"/>
  <c r="F15" i="23"/>
  <c r="F16" i="23"/>
  <c r="F17" i="23"/>
  <c r="F18" i="23"/>
  <c r="F19" i="23"/>
  <c r="F20" i="23"/>
  <c r="F21" i="23"/>
  <c r="F22" i="23"/>
  <c r="F23" i="23"/>
  <c r="F24" i="23"/>
  <c r="F25" i="23"/>
  <c r="F26" i="23"/>
  <c r="F27" i="23"/>
  <c r="F28" i="23"/>
  <c r="F29" i="23"/>
  <c r="F30" i="23"/>
  <c r="F31" i="23"/>
  <c r="F32" i="23"/>
  <c r="F33" i="23"/>
  <c r="F34" i="23"/>
  <c r="F35" i="23"/>
  <c r="F36" i="23"/>
  <c r="F37" i="23"/>
  <c r="F38" i="23"/>
  <c r="F39" i="23"/>
  <c r="F40" i="23"/>
  <c r="F41" i="23"/>
  <c r="F42" i="23"/>
  <c r="F43" i="23"/>
  <c r="F44" i="23"/>
  <c r="F45" i="23"/>
  <c r="F46" i="23"/>
  <c r="F47" i="23"/>
  <c r="F48" i="23"/>
  <c r="F49" i="23"/>
  <c r="F50" i="23"/>
  <c r="F51" i="23"/>
  <c r="F52" i="23"/>
  <c r="F53" i="23"/>
  <c r="F54" i="23"/>
  <c r="F55" i="23"/>
  <c r="F56" i="23"/>
  <c r="F57" i="23"/>
  <c r="F58" i="23"/>
  <c r="F59" i="23"/>
  <c r="F60" i="23"/>
  <c r="F61" i="23"/>
  <c r="F62" i="23"/>
  <c r="F63" i="23"/>
  <c r="F64" i="23"/>
  <c r="F65" i="23"/>
  <c r="F66" i="23"/>
  <c r="F67" i="23"/>
  <c r="F68" i="23"/>
  <c r="F69" i="23"/>
  <c r="F70" i="23"/>
  <c r="F71" i="23"/>
  <c r="F72" i="23"/>
  <c r="F73" i="23"/>
  <c r="F74" i="23"/>
  <c r="F75" i="23"/>
  <c r="F76" i="23"/>
  <c r="F77" i="23"/>
  <c r="F78" i="23"/>
  <c r="F79" i="23"/>
  <c r="F80" i="23"/>
  <c r="F81" i="23"/>
  <c r="F82" i="23"/>
  <c r="F83" i="23"/>
  <c r="F84" i="23"/>
  <c r="F85" i="23"/>
  <c r="F86" i="23"/>
  <c r="F87" i="23"/>
  <c r="F88" i="23"/>
  <c r="F89" i="23"/>
  <c r="F90" i="23"/>
  <c r="F91" i="23"/>
  <c r="F92" i="23"/>
  <c r="F93" i="23"/>
  <c r="F94" i="23"/>
  <c r="F95" i="23"/>
  <c r="F96" i="23"/>
  <c r="F97" i="23"/>
  <c r="F98" i="23"/>
  <c r="F99" i="23"/>
  <c r="F100" i="23"/>
  <c r="F101" i="23"/>
  <c r="F102" i="23"/>
  <c r="A24" i="28" l="1"/>
  <c r="E5" i="25"/>
  <c r="L10" i="27" s="1"/>
  <c r="E2" i="25"/>
  <c r="L7" i="27" s="1"/>
  <c r="E33" i="25"/>
  <c r="L38" i="27" s="1"/>
  <c r="E92" i="25"/>
  <c r="L97" i="27" s="1"/>
  <c r="E85" i="25"/>
  <c r="L90" i="27" s="1"/>
  <c r="E76" i="25"/>
  <c r="L81" i="27" s="1"/>
  <c r="E74" i="25"/>
  <c r="L79" i="27" s="1"/>
  <c r="E66" i="25"/>
  <c r="L71" i="27" s="1"/>
  <c r="E53" i="25"/>
  <c r="L58" i="27" s="1"/>
  <c r="E38" i="25"/>
  <c r="L43" i="27" s="1"/>
  <c r="E30" i="25"/>
  <c r="L35" i="27" s="1"/>
  <c r="E22" i="25"/>
  <c r="L27" i="27" s="1"/>
  <c r="E14" i="25"/>
  <c r="L19" i="27" s="1"/>
  <c r="E50" i="25"/>
  <c r="L55" i="27" s="1"/>
  <c r="E98" i="25"/>
  <c r="E91" i="25"/>
  <c r="L96" i="27" s="1"/>
  <c r="E84" i="25"/>
  <c r="L89" i="27" s="1"/>
  <c r="E77" i="25"/>
  <c r="L82" i="27" s="1"/>
  <c r="E73" i="25"/>
  <c r="L78" i="27" s="1"/>
  <c r="E65" i="25"/>
  <c r="L70" i="27" s="1"/>
  <c r="E52" i="25"/>
  <c r="L57" i="27" s="1"/>
  <c r="E48" i="25"/>
  <c r="L53" i="27" s="1"/>
  <c r="E29" i="25"/>
  <c r="L34" i="27" s="1"/>
  <c r="E21" i="25"/>
  <c r="L26" i="27" s="1"/>
  <c r="E13" i="25"/>
  <c r="L18" i="27" s="1"/>
  <c r="E35" i="25"/>
  <c r="L40" i="27" s="1"/>
  <c r="E96" i="25"/>
  <c r="E88" i="25"/>
  <c r="L93" i="27" s="1"/>
  <c r="E81" i="25"/>
  <c r="L86" i="27" s="1"/>
  <c r="E60" i="25"/>
  <c r="L65" i="27" s="1"/>
  <c r="E70" i="25"/>
  <c r="L75" i="27" s="1"/>
  <c r="E62" i="25"/>
  <c r="L67" i="27" s="1"/>
  <c r="E42" i="25"/>
  <c r="L47" i="27" s="1"/>
  <c r="E45" i="25"/>
  <c r="L50" i="27" s="1"/>
  <c r="E26" i="25"/>
  <c r="L31" i="27" s="1"/>
  <c r="E18" i="25"/>
  <c r="L23" i="27" s="1"/>
  <c r="E10" i="25"/>
  <c r="L15" i="27" s="1"/>
  <c r="E58" i="25"/>
  <c r="L63" i="27" s="1"/>
  <c r="E99" i="25"/>
  <c r="E93" i="25"/>
  <c r="L98" i="27" s="1"/>
  <c r="E86" i="25"/>
  <c r="L91" i="27" s="1"/>
  <c r="E78" i="25"/>
  <c r="L83" i="27" s="1"/>
  <c r="E57" i="25"/>
  <c r="L62" i="27" s="1"/>
  <c r="E67" i="25"/>
  <c r="L72" i="27" s="1"/>
  <c r="E54" i="25"/>
  <c r="L59" i="27" s="1"/>
  <c r="E39" i="25"/>
  <c r="L44" i="27" s="1"/>
  <c r="E31" i="25"/>
  <c r="L36" i="27" s="1"/>
  <c r="E23" i="25"/>
  <c r="L28" i="27" s="1"/>
  <c r="E15" i="25"/>
  <c r="L20" i="27" s="1"/>
  <c r="E36" i="25"/>
  <c r="L41" i="27" s="1"/>
  <c r="E97" i="25"/>
  <c r="E89" i="25"/>
  <c r="L94" i="27" s="1"/>
  <c r="E82" i="25"/>
  <c r="L87" i="27" s="1"/>
  <c r="E61" i="25"/>
  <c r="L66" i="27" s="1"/>
  <c r="E71" i="25"/>
  <c r="L76" i="27" s="1"/>
  <c r="E64" i="25"/>
  <c r="L69" i="27" s="1"/>
  <c r="E43" i="25"/>
  <c r="L48" i="27" s="1"/>
  <c r="E46" i="25"/>
  <c r="L51" i="27" s="1"/>
  <c r="E27" i="25"/>
  <c r="L32" i="27" s="1"/>
  <c r="E19" i="25"/>
  <c r="L24" i="27" s="1"/>
  <c r="E11" i="25"/>
  <c r="L16" i="27" s="1"/>
  <c r="E34" i="25"/>
  <c r="L39" i="27" s="1"/>
  <c r="E94" i="25"/>
  <c r="L99" i="27" s="1"/>
  <c r="E87" i="25"/>
  <c r="L92" i="27" s="1"/>
  <c r="E68" i="25"/>
  <c r="L73" i="27" s="1"/>
  <c r="E55" i="25"/>
  <c r="L60" i="27" s="1"/>
  <c r="E40" i="25"/>
  <c r="L45" i="27" s="1"/>
  <c r="E37" i="25"/>
  <c r="L42" i="27" s="1"/>
  <c r="E24" i="25"/>
  <c r="L29" i="27" s="1"/>
  <c r="E16" i="25"/>
  <c r="L21" i="27" s="1"/>
  <c r="E79" i="25"/>
  <c r="L84" i="27" s="1"/>
  <c r="E100" i="25"/>
  <c r="E95" i="25"/>
  <c r="L100" i="27" s="1"/>
  <c r="E49" i="25"/>
  <c r="L54" i="27" s="1"/>
  <c r="E80" i="25"/>
  <c r="L85" i="27" s="1"/>
  <c r="E59" i="25"/>
  <c r="L64" i="27" s="1"/>
  <c r="E69" i="25"/>
  <c r="L74" i="27" s="1"/>
  <c r="E56" i="25"/>
  <c r="L61" i="27" s="1"/>
  <c r="E41" i="25"/>
  <c r="L46" i="27" s="1"/>
  <c r="E44" i="25"/>
  <c r="L49" i="27" s="1"/>
  <c r="E25" i="25"/>
  <c r="L30" i="27" s="1"/>
  <c r="E17" i="25"/>
  <c r="L22" i="27" s="1"/>
  <c r="E101" i="25"/>
  <c r="E32" i="25"/>
  <c r="L37" i="27" s="1"/>
  <c r="E90" i="25"/>
  <c r="L95" i="27" s="1"/>
  <c r="E83" i="25"/>
  <c r="L88" i="27" s="1"/>
  <c r="E63" i="25"/>
  <c r="L68" i="27" s="1"/>
  <c r="E72" i="25"/>
  <c r="L77" i="27" s="1"/>
  <c r="E75" i="25"/>
  <c r="L80" i="27" s="1"/>
  <c r="E51" i="25"/>
  <c r="L56" i="27" s="1"/>
  <c r="E47" i="25"/>
  <c r="L52" i="27" s="1"/>
  <c r="E28" i="25"/>
  <c r="L33" i="27" s="1"/>
  <c r="E20" i="25"/>
  <c r="L25" i="27" s="1"/>
  <c r="E12" i="25"/>
  <c r="L17" i="27" s="1"/>
  <c r="S35" i="24"/>
  <c r="S4" i="24"/>
  <c r="S92" i="24"/>
  <c r="S76" i="24"/>
  <c r="S16" i="24"/>
  <c r="S20" i="24"/>
  <c r="S50" i="24"/>
  <c r="S5" i="24"/>
  <c r="S49" i="24"/>
  <c r="G14" i="25"/>
  <c r="S30" i="24"/>
  <c r="G12" i="25"/>
  <c r="G13" i="25"/>
  <c r="G20" i="25"/>
  <c r="G17" i="25"/>
  <c r="S40" i="24"/>
  <c r="G18" i="25"/>
  <c r="D62" i="24"/>
  <c r="G74" i="25" s="1"/>
  <c r="D81" i="24"/>
  <c r="G49" i="25" s="1"/>
  <c r="D40" i="24"/>
  <c r="G40" i="25" s="1"/>
  <c r="N32" i="24"/>
  <c r="N47" i="24"/>
  <c r="S47" i="24" s="1"/>
  <c r="N41" i="24"/>
  <c r="N39" i="24"/>
  <c r="S39" i="24" s="1"/>
  <c r="N68" i="24"/>
  <c r="S68" i="24" s="1"/>
  <c r="O26" i="24"/>
  <c r="DC3" i="23"/>
  <c r="N52" i="24" s="1"/>
  <c r="D99" i="24"/>
  <c r="G36" i="25" s="1"/>
  <c r="D45" i="24"/>
  <c r="G52" i="25" s="1"/>
  <c r="F31" i="24"/>
  <c r="I31" i="25" s="1"/>
  <c r="F46" i="24"/>
  <c r="I53" i="25" s="1"/>
  <c r="F44" i="24"/>
  <c r="I51" i="25" s="1"/>
  <c r="H41" i="24"/>
  <c r="K41" i="25" s="1"/>
  <c r="D41" i="24"/>
  <c r="G41" i="25" s="1"/>
  <c r="H46" i="24"/>
  <c r="K53" i="25" s="1"/>
  <c r="D46" i="24"/>
  <c r="G53" i="25" s="1"/>
  <c r="F62" i="24"/>
  <c r="I74" i="25" s="1"/>
  <c r="F42" i="24"/>
  <c r="F40" i="24"/>
  <c r="I40" i="25" s="1"/>
  <c r="H42" i="24"/>
  <c r="K42" i="25" s="1"/>
  <c r="DD100" i="23"/>
  <c r="O67" i="24" s="1"/>
  <c r="DD92" i="23"/>
  <c r="O79" i="24" s="1"/>
  <c r="S79" i="24" s="1"/>
  <c r="DD84" i="23"/>
  <c r="O4" i="24" s="1"/>
  <c r="DD76" i="23"/>
  <c r="O74" i="24" s="1"/>
  <c r="DD68" i="23"/>
  <c r="O98" i="24" s="1"/>
  <c r="S98" i="24" s="1"/>
  <c r="DD60" i="23"/>
  <c r="O73" i="24" s="1"/>
  <c r="S73" i="24" s="1"/>
  <c r="DD52" i="23"/>
  <c r="O96" i="24" s="1"/>
  <c r="S96" i="24" s="1"/>
  <c r="DD44" i="23"/>
  <c r="O72" i="24" s="1"/>
  <c r="DD36" i="23"/>
  <c r="O94" i="24" s="1"/>
  <c r="DD28" i="23"/>
  <c r="DH28" i="23" s="1"/>
  <c r="DD20" i="23"/>
  <c r="O92" i="24" s="1"/>
  <c r="DD12" i="23"/>
  <c r="O90" i="24" s="1"/>
  <c r="DD4" i="23"/>
  <c r="DF100" i="23"/>
  <c r="Q67" i="24" s="1"/>
  <c r="DF92" i="23"/>
  <c r="Q79" i="24" s="1"/>
  <c r="Q4" i="24"/>
  <c r="DF84" i="23"/>
  <c r="DF76" i="23"/>
  <c r="Q74" i="24" s="1"/>
  <c r="DF68" i="23"/>
  <c r="Q98" i="24" s="1"/>
  <c r="DF60" i="23"/>
  <c r="Q73" i="24" s="1"/>
  <c r="Q96" i="24"/>
  <c r="DF52" i="23"/>
  <c r="DF44" i="23"/>
  <c r="Q72" i="24" s="1"/>
  <c r="DF36" i="23"/>
  <c r="Q94" i="24" s="1"/>
  <c r="DF28" i="23"/>
  <c r="Q71" i="24" s="1"/>
  <c r="Q92" i="24"/>
  <c r="DF20" i="23"/>
  <c r="DF12" i="23"/>
  <c r="Q90" i="24" s="1"/>
  <c r="DF4" i="23"/>
  <c r="Q26" i="24" s="1"/>
  <c r="N67" i="24"/>
  <c r="N74" i="24"/>
  <c r="N72" i="24"/>
  <c r="N94" i="24"/>
  <c r="N90" i="24"/>
  <c r="O31" i="24"/>
  <c r="S31" i="24" s="1"/>
  <c r="O42" i="24"/>
  <c r="O45" i="24"/>
  <c r="S45" i="24" s="1"/>
  <c r="P67" i="24"/>
  <c r="P74" i="24"/>
  <c r="P98" i="24"/>
  <c r="P96" i="24"/>
  <c r="P72" i="24"/>
  <c r="P94" i="24"/>
  <c r="P90" i="24"/>
  <c r="P26" i="24"/>
  <c r="S26" i="24" s="1"/>
  <c r="R15" i="24"/>
  <c r="S15" i="24" s="1"/>
  <c r="R9" i="24"/>
  <c r="R66" i="24"/>
  <c r="S66" i="24" s="1"/>
  <c r="R65" i="24"/>
  <c r="R77" i="24"/>
  <c r="R64" i="24"/>
  <c r="R76" i="24"/>
  <c r="R63" i="24"/>
  <c r="R88" i="24"/>
  <c r="S88" i="24" s="1"/>
  <c r="P20" i="24"/>
  <c r="P56" i="24"/>
  <c r="P55" i="24"/>
  <c r="S55" i="24" s="1"/>
  <c r="P54" i="24"/>
  <c r="S54" i="24" s="1"/>
  <c r="P53" i="24"/>
  <c r="S53" i="24" s="1"/>
  <c r="P50" i="24"/>
  <c r="Q25" i="24"/>
  <c r="S25" i="24" s="1"/>
  <c r="Q100" i="24"/>
  <c r="S100" i="24" s="1"/>
  <c r="Q49" i="24"/>
  <c r="Q10" i="24"/>
  <c r="S10" i="24" s="1"/>
  <c r="Q14" i="24"/>
  <c r="S14" i="24" s="1"/>
  <c r="Q8" i="24"/>
  <c r="S8" i="24" s="1"/>
  <c r="Q13" i="24"/>
  <c r="S13" i="24" s="1"/>
  <c r="Q7" i="24"/>
  <c r="S7" i="24" s="1"/>
  <c r="Q12" i="24"/>
  <c r="S12" i="24" s="1"/>
  <c r="Q6" i="24"/>
  <c r="S6" i="24" s="1"/>
  <c r="Q11" i="24"/>
  <c r="S11" i="24" s="1"/>
  <c r="Q5" i="24"/>
  <c r="Q2" i="24"/>
  <c r="S2" i="24" s="1"/>
  <c r="P57" i="24"/>
  <c r="P51" i="24"/>
  <c r="S51" i="24" s="1"/>
  <c r="P61" i="24"/>
  <c r="P59" i="24"/>
  <c r="S59" i="24" s="1"/>
  <c r="P89" i="24"/>
  <c r="Q15" i="24"/>
  <c r="Q80" i="24"/>
  <c r="Q78" i="24"/>
  <c r="S78" i="24" s="1"/>
  <c r="Q77" i="24"/>
  <c r="Q64" i="24"/>
  <c r="S64" i="24" s="1"/>
  <c r="Q76" i="24"/>
  <c r="Q75" i="24"/>
  <c r="Q57" i="24"/>
  <c r="S57" i="24" s="1"/>
  <c r="Q60" i="24"/>
  <c r="Q59" i="24"/>
  <c r="Q28" i="24"/>
  <c r="Q58" i="24"/>
  <c r="P31" i="24"/>
  <c r="P42" i="24"/>
  <c r="P41" i="24"/>
  <c r="P44" i="24"/>
  <c r="S44" i="24" s="1"/>
  <c r="P9" i="24"/>
  <c r="P80" i="24"/>
  <c r="P77" i="24"/>
  <c r="S77" i="24" s="1"/>
  <c r="P75" i="24"/>
  <c r="P52" i="24"/>
  <c r="N69" i="24"/>
  <c r="S69" i="24" s="1"/>
  <c r="N60" i="24"/>
  <c r="S60" i="24" s="1"/>
  <c r="N48" i="24"/>
  <c r="S48" i="24" s="1"/>
  <c r="N43" i="24"/>
  <c r="N3" i="24"/>
  <c r="N24" i="24"/>
  <c r="N97" i="24"/>
  <c r="N23" i="24"/>
  <c r="N95" i="24"/>
  <c r="N93" i="24"/>
  <c r="S93" i="24" s="1"/>
  <c r="N21" i="24"/>
  <c r="S21" i="24" s="1"/>
  <c r="N91" i="24"/>
  <c r="N70" i="24"/>
  <c r="N9" i="24"/>
  <c r="S9" i="24" s="1"/>
  <c r="N80" i="24"/>
  <c r="S80" i="24" s="1"/>
  <c r="N65" i="24"/>
  <c r="S65" i="24" s="1"/>
  <c r="N63" i="24"/>
  <c r="N75" i="24"/>
  <c r="S75" i="24" s="1"/>
  <c r="M15" i="24"/>
  <c r="M9" i="24"/>
  <c r="M66" i="24"/>
  <c r="M65" i="24"/>
  <c r="M77" i="24"/>
  <c r="M64" i="24"/>
  <c r="M76" i="24"/>
  <c r="M63" i="24"/>
  <c r="M88" i="24"/>
  <c r="R48" i="24"/>
  <c r="R43" i="24"/>
  <c r="R3" i="24"/>
  <c r="R24" i="24"/>
  <c r="R97" i="24"/>
  <c r="R23" i="24"/>
  <c r="R95" i="24"/>
  <c r="R22" i="24"/>
  <c r="R93" i="24"/>
  <c r="R21" i="24"/>
  <c r="R91" i="24"/>
  <c r="R70" i="24"/>
  <c r="R52" i="24"/>
  <c r="L15" i="24"/>
  <c r="L80" i="24"/>
  <c r="L78" i="24"/>
  <c r="L77" i="24"/>
  <c r="Q69" i="24"/>
  <c r="DH61" i="23"/>
  <c r="Q61" i="24"/>
  <c r="Q48" i="24"/>
  <c r="Q43" i="24"/>
  <c r="Q3" i="24"/>
  <c r="Q24" i="24"/>
  <c r="Q97" i="24"/>
  <c r="Q23" i="24"/>
  <c r="Q95" i="24"/>
  <c r="Q22" i="24"/>
  <c r="Q93" i="24"/>
  <c r="Q21" i="24"/>
  <c r="Q91" i="24"/>
  <c r="Q70" i="24"/>
  <c r="Q87" i="24"/>
  <c r="S87" i="24" s="1"/>
  <c r="L57" i="24"/>
  <c r="L60" i="24"/>
  <c r="L59" i="24"/>
  <c r="Q52" i="24"/>
  <c r="DH69" i="23"/>
  <c r="P46" i="24"/>
  <c r="S46" i="24" s="1"/>
  <c r="P32" i="24"/>
  <c r="P39" i="24"/>
  <c r="P48" i="24"/>
  <c r="P43" i="24"/>
  <c r="P3" i="24"/>
  <c r="P24" i="24"/>
  <c r="P97" i="24"/>
  <c r="P23" i="24"/>
  <c r="P95" i="24"/>
  <c r="P22" i="24"/>
  <c r="P93" i="24"/>
  <c r="P21" i="24"/>
  <c r="P91" i="24"/>
  <c r="P70" i="24"/>
  <c r="K31" i="24"/>
  <c r="K42" i="24"/>
  <c r="K41" i="24"/>
  <c r="K44" i="24"/>
  <c r="DH5" i="23"/>
  <c r="O48" i="24"/>
  <c r="O43" i="24"/>
  <c r="O3" i="24"/>
  <c r="O24" i="24"/>
  <c r="O97" i="24"/>
  <c r="O23" i="24"/>
  <c r="O95" i="24"/>
  <c r="O22" i="24"/>
  <c r="O93" i="24"/>
  <c r="O21" i="24"/>
  <c r="O91" i="24"/>
  <c r="O70" i="24"/>
  <c r="DH45" i="23"/>
  <c r="DH29" i="23"/>
  <c r="O52" i="24"/>
  <c r="DH21" i="23"/>
  <c r="N58" i="24"/>
  <c r="S58" i="24" s="1"/>
  <c r="N89" i="24"/>
  <c r="S89" i="24" s="1"/>
  <c r="N28" i="24"/>
  <c r="DH41" i="23"/>
  <c r="I48" i="24"/>
  <c r="I43" i="24"/>
  <c r="I3" i="24"/>
  <c r="I24" i="24"/>
  <c r="I97" i="24"/>
  <c r="I23" i="24"/>
  <c r="I95" i="24"/>
  <c r="I22" i="24"/>
  <c r="I93" i="24"/>
  <c r="I21" i="24"/>
  <c r="I91" i="24"/>
  <c r="I70" i="24"/>
  <c r="DH40" i="23"/>
  <c r="DH96" i="23"/>
  <c r="DH32" i="23"/>
  <c r="H48" i="24"/>
  <c r="K55" i="25" s="1"/>
  <c r="H43" i="24"/>
  <c r="K43" i="25" s="1"/>
  <c r="H3" i="24"/>
  <c r="K3" i="25" s="1"/>
  <c r="H24" i="24"/>
  <c r="K24" i="25" s="1"/>
  <c r="H97" i="24"/>
  <c r="K100" i="25" s="1"/>
  <c r="H23" i="24"/>
  <c r="K23" i="25" s="1"/>
  <c r="H95" i="24"/>
  <c r="K99" i="25" s="1"/>
  <c r="H22" i="24"/>
  <c r="K22" i="25" s="1"/>
  <c r="H93" i="24"/>
  <c r="K98" i="25" s="1"/>
  <c r="H21" i="24"/>
  <c r="K21" i="25" s="1"/>
  <c r="H91" i="24"/>
  <c r="K97" i="25" s="1"/>
  <c r="H70" i="24"/>
  <c r="K76" i="25" s="1"/>
  <c r="G48" i="24"/>
  <c r="J55" i="25" s="1"/>
  <c r="G43" i="24"/>
  <c r="J43" i="25" s="1"/>
  <c r="G3" i="24"/>
  <c r="J3" i="25" s="1"/>
  <c r="G24" i="24"/>
  <c r="J24" i="25" s="1"/>
  <c r="G97" i="24"/>
  <c r="J100" i="25" s="1"/>
  <c r="G23" i="24"/>
  <c r="J23" i="25" s="1"/>
  <c r="G95" i="24"/>
  <c r="J99" i="25" s="1"/>
  <c r="G22" i="24"/>
  <c r="J22" i="25" s="1"/>
  <c r="G93" i="24"/>
  <c r="J98" i="25" s="1"/>
  <c r="G21" i="24"/>
  <c r="J21" i="25" s="1"/>
  <c r="G91" i="24"/>
  <c r="J97" i="25" s="1"/>
  <c r="G70" i="24"/>
  <c r="J76" i="25" s="1"/>
  <c r="DH100" i="23"/>
  <c r="DH76" i="23"/>
  <c r="DH68" i="23"/>
  <c r="DH60" i="23"/>
  <c r="DH52" i="23"/>
  <c r="DH44" i="23"/>
  <c r="DH36" i="23"/>
  <c r="DH12" i="23"/>
  <c r="DH4" i="23"/>
  <c r="DH98" i="23"/>
  <c r="P37" i="24"/>
  <c r="S37" i="24" s="1"/>
  <c r="DH82" i="23"/>
  <c r="P38" i="24"/>
  <c r="S38" i="24" s="1"/>
  <c r="P86" i="24"/>
  <c r="S86" i="24" s="1"/>
  <c r="DH66" i="23"/>
  <c r="P85" i="24"/>
  <c r="S85" i="24" s="1"/>
  <c r="DH50" i="23"/>
  <c r="P84" i="24"/>
  <c r="S84" i="24" s="1"/>
  <c r="DH34" i="23"/>
  <c r="DH18" i="23"/>
  <c r="P83" i="24"/>
  <c r="S83" i="24" s="1"/>
  <c r="DH57" i="23"/>
  <c r="DH48" i="23"/>
  <c r="P99" i="24"/>
  <c r="P81" i="24"/>
  <c r="P82" i="24"/>
  <c r="P36" i="24"/>
  <c r="S36" i="24" s="1"/>
  <c r="P19" i="24"/>
  <c r="P35" i="24"/>
  <c r="P18" i="24"/>
  <c r="P34" i="24"/>
  <c r="S34" i="24" s="1"/>
  <c r="P17" i="24"/>
  <c r="S17" i="24" s="1"/>
  <c r="P33" i="24"/>
  <c r="P16" i="24"/>
  <c r="P101" i="24"/>
  <c r="S101" i="24" s="1"/>
  <c r="DH58" i="23"/>
  <c r="DH49" i="23"/>
  <c r="F48" i="24"/>
  <c r="I55" i="25" s="1"/>
  <c r="F43" i="24"/>
  <c r="I43" i="25" s="1"/>
  <c r="F3" i="24"/>
  <c r="I3" i="25" s="1"/>
  <c r="F24" i="24"/>
  <c r="I24" i="25" s="1"/>
  <c r="F97" i="24"/>
  <c r="I100" i="25" s="1"/>
  <c r="F23" i="24"/>
  <c r="I23" i="25" s="1"/>
  <c r="F95" i="24"/>
  <c r="I99" i="25" s="1"/>
  <c r="F22" i="24"/>
  <c r="I22" i="25" s="1"/>
  <c r="F93" i="24"/>
  <c r="I98" i="25" s="1"/>
  <c r="F21" i="24"/>
  <c r="I21" i="25" s="1"/>
  <c r="F91" i="24"/>
  <c r="I97" i="25" s="1"/>
  <c r="F70" i="24"/>
  <c r="I76" i="25" s="1"/>
  <c r="DH74" i="23"/>
  <c r="DH65" i="23"/>
  <c r="DH10" i="23"/>
  <c r="DH73" i="23"/>
  <c r="DH81" i="23"/>
  <c r="DH72" i="23"/>
  <c r="DH26" i="23"/>
  <c r="DH17" i="23"/>
  <c r="DH8" i="23"/>
  <c r="DH64" i="23"/>
  <c r="DH89" i="23"/>
  <c r="DH25" i="23"/>
  <c r="DH9" i="23"/>
  <c r="DH95" i="23"/>
  <c r="DH47" i="23"/>
  <c r="DH15" i="23"/>
  <c r="DH97" i="23"/>
  <c r="DH88" i="23"/>
  <c r="DH42" i="23"/>
  <c r="DH33" i="23"/>
  <c r="DH24" i="23"/>
  <c r="E52" i="24"/>
  <c r="H75" i="25" s="1"/>
  <c r="O56" i="24"/>
  <c r="S56" i="24" s="1"/>
  <c r="DH94" i="23"/>
  <c r="DH78" i="23"/>
  <c r="DH62" i="23"/>
  <c r="DH46" i="23"/>
  <c r="DH30" i="23"/>
  <c r="DH14" i="23"/>
  <c r="DH90" i="23"/>
  <c r="DH93" i="23"/>
  <c r="DH77" i="23"/>
  <c r="DH102" i="23"/>
  <c r="DH86" i="23"/>
  <c r="DH70" i="23"/>
  <c r="DH54" i="23"/>
  <c r="DH38" i="23"/>
  <c r="DH22" i="23"/>
  <c r="DH6" i="23"/>
  <c r="N33" i="24"/>
  <c r="N61" i="24"/>
  <c r="S61" i="24" s="1"/>
  <c r="N29" i="24"/>
  <c r="S29" i="24" s="1"/>
  <c r="DH101" i="23"/>
  <c r="DH53" i="23"/>
  <c r="DH37" i="23"/>
  <c r="DH13" i="23"/>
  <c r="N81" i="24"/>
  <c r="N19" i="24"/>
  <c r="DH91" i="23"/>
  <c r="DH83" i="23"/>
  <c r="DH67" i="23"/>
  <c r="DH51" i="23"/>
  <c r="DH35" i="23"/>
  <c r="DH27" i="23"/>
  <c r="DH19" i="23"/>
  <c r="N18" i="24"/>
  <c r="S18" i="24" s="1"/>
  <c r="N82" i="24"/>
  <c r="S82" i="24" s="1"/>
  <c r="N99" i="24"/>
  <c r="S99" i="24" s="1"/>
  <c r="DH39" i="23"/>
  <c r="DH31" i="23"/>
  <c r="DH7" i="23"/>
  <c r="I42" i="25" l="1"/>
  <c r="S41" i="24"/>
  <c r="S63" i="24"/>
  <c r="S95" i="24"/>
  <c r="S42" i="24"/>
  <c r="S67" i="24"/>
  <c r="S23" i="24"/>
  <c r="S97" i="24"/>
  <c r="S90" i="24"/>
  <c r="S32" i="24"/>
  <c r="S24" i="24"/>
  <c r="S19" i="24"/>
  <c r="S33" i="24"/>
  <c r="S70" i="24"/>
  <c r="S3" i="24"/>
  <c r="S72" i="24"/>
  <c r="S22" i="24"/>
  <c r="S94" i="24"/>
  <c r="S52" i="24"/>
  <c r="S81" i="24"/>
  <c r="S28" i="24"/>
  <c r="S91" i="24"/>
  <c r="S43" i="24"/>
  <c r="S74" i="24"/>
  <c r="DH3" i="23"/>
  <c r="DH20" i="23"/>
  <c r="DH84" i="23"/>
  <c r="O71" i="24"/>
  <c r="S71" i="24" s="1"/>
  <c r="DH92" i="23"/>
  <c r="DH85" i="23"/>
  <c r="DH80" i="23"/>
  <c r="DH75" i="23"/>
  <c r="DH63" i="23"/>
  <c r="DH16" i="23"/>
  <c r="DH59" i="23"/>
  <c r="DH11" i="23"/>
  <c r="DH71" i="23"/>
  <c r="DH79" i="23"/>
  <c r="DH56" i="23"/>
  <c r="DH99" i="23"/>
  <c r="DH43" i="23"/>
  <c r="DH87" i="23"/>
  <c r="DH23" i="23"/>
  <c r="DH55" i="23"/>
</calcChain>
</file>

<file path=xl/sharedStrings.xml><?xml version="1.0" encoding="utf-8"?>
<sst xmlns="http://schemas.openxmlformats.org/spreadsheetml/2006/main" count="1084" uniqueCount="212">
  <si>
    <t>GMV</t>
  </si>
  <si>
    <t>Units</t>
  </si>
  <si>
    <t>ITEM8265</t>
  </si>
  <si>
    <t>ITEM8897</t>
  </si>
  <si>
    <t>ITEM1731</t>
  </si>
  <si>
    <t>ITEM9480</t>
  </si>
  <si>
    <t>ITEM5846</t>
  </si>
  <si>
    <t>ITEM9924</t>
  </si>
  <si>
    <t>ITEM1785</t>
  </si>
  <si>
    <t>ITEM3632</t>
  </si>
  <si>
    <t>ITEM8226</t>
  </si>
  <si>
    <t>ITEM8923</t>
  </si>
  <si>
    <t>ITEM3032</t>
  </si>
  <si>
    <t>ITEM7519</t>
  </si>
  <si>
    <t>ITEM1064</t>
  </si>
  <si>
    <t>ITEM7423</t>
  </si>
  <si>
    <t>ITEM3062</t>
  </si>
  <si>
    <t>ITEM9564</t>
  </si>
  <si>
    <t>ITEM1813</t>
  </si>
  <si>
    <t>ITEM3405</t>
  </si>
  <si>
    <t>ITEM6857</t>
  </si>
  <si>
    <t>ITEM2513</t>
  </si>
  <si>
    <t>ITEM6354</t>
  </si>
  <si>
    <t>ITEM7861</t>
  </si>
  <si>
    <t>ITEM9891</t>
  </si>
  <si>
    <t>ITEM8789</t>
  </si>
  <si>
    <t>ITEM9161</t>
  </si>
  <si>
    <t>ITEM6204</t>
  </si>
  <si>
    <t>ITEM3252</t>
  </si>
  <si>
    <t>ITEM3567</t>
  </si>
  <si>
    <t>ITEM2083</t>
  </si>
  <si>
    <t>ITEM9717</t>
  </si>
  <si>
    <t>ITEM9640</t>
  </si>
  <si>
    <t>ITEM3301</t>
  </si>
  <si>
    <t>ITEM5159</t>
  </si>
  <si>
    <t>ITEM5418</t>
  </si>
  <si>
    <t>ITEM5047</t>
  </si>
  <si>
    <t>ITEM4838</t>
  </si>
  <si>
    <t>ITEM4685</t>
  </si>
  <si>
    <t>ITEM5204</t>
  </si>
  <si>
    <t>ITEM8963</t>
  </si>
  <si>
    <t>ITEM3313</t>
  </si>
  <si>
    <t>ITEM7902</t>
  </si>
  <si>
    <t>ITEM1406</t>
  </si>
  <si>
    <t>ITEM7663</t>
  </si>
  <si>
    <t>ITEM6251</t>
  </si>
  <si>
    <t>ITEM7691</t>
  </si>
  <si>
    <t>ITEM2329</t>
  </si>
  <si>
    <t>ITEM2360</t>
  </si>
  <si>
    <t>ITEM8733</t>
  </si>
  <si>
    <t>ITEM4894</t>
  </si>
  <si>
    <t>ITEM9671</t>
  </si>
  <si>
    <t>ITEM2248</t>
  </si>
  <si>
    <t>ITEM6544</t>
  </si>
  <si>
    <t>ITEM5665</t>
  </si>
  <si>
    <t>ITEM9485</t>
  </si>
  <si>
    <t>ITEM5498</t>
  </si>
  <si>
    <t>ITEM9903</t>
  </si>
  <si>
    <t>ITEM6307</t>
  </si>
  <si>
    <t>ITEM5747</t>
  </si>
  <si>
    <t>ITEM7516</t>
  </si>
  <si>
    <t>ITEM4672</t>
  </si>
  <si>
    <t>ITEM9090</t>
  </si>
  <si>
    <t>ITEM8090</t>
  </si>
  <si>
    <t>ITEM8108</t>
  </si>
  <si>
    <t>ITEM1283</t>
  </si>
  <si>
    <t>ITEM2852</t>
  </si>
  <si>
    <t>ITEM7622</t>
  </si>
  <si>
    <t>ITEM2260</t>
  </si>
  <si>
    <t>ITEM3731</t>
  </si>
  <si>
    <t>ITEM8886</t>
  </si>
  <si>
    <t>ITEM5211</t>
  </si>
  <si>
    <t>ITEM3659</t>
  </si>
  <si>
    <t>ITEM6460</t>
  </si>
  <si>
    <t>ITEM8095</t>
  </si>
  <si>
    <t>ITEM8353</t>
  </si>
  <si>
    <t>ITEM9882</t>
  </si>
  <si>
    <t>ITEM2624</t>
  </si>
  <si>
    <t>ITEM2978</t>
  </si>
  <si>
    <t>ITEM5899</t>
  </si>
  <si>
    <t>ITEM1965</t>
  </si>
  <si>
    <t>ITEM4459</t>
  </si>
  <si>
    <t>ITEM5806</t>
  </si>
  <si>
    <t>ITEM8186</t>
  </si>
  <si>
    <t>ITEM3306</t>
  </si>
  <si>
    <t>ITEM4931</t>
  </si>
  <si>
    <t>ITEM8401</t>
  </si>
  <si>
    <t>ITEM1791</t>
  </si>
  <si>
    <t>ITEM8933</t>
  </si>
  <si>
    <t>ITEM7636</t>
  </si>
  <si>
    <t>ITEM1375</t>
  </si>
  <si>
    <t>ITEM8920</t>
  </si>
  <si>
    <t>ITEM8061</t>
  </si>
  <si>
    <t>ITEM6199</t>
  </si>
  <si>
    <t>ITEM8277</t>
  </si>
  <si>
    <t>ITEM5049</t>
  </si>
  <si>
    <t>ITEM1945</t>
  </si>
  <si>
    <t>ITEM6480</t>
  </si>
  <si>
    <t>ITEM4188</t>
  </si>
  <si>
    <t>ITEM9894</t>
  </si>
  <si>
    <t>ITEM4609</t>
  </si>
  <si>
    <t>Apple</t>
  </si>
  <si>
    <t>Orange</t>
  </si>
  <si>
    <t>Mango</t>
  </si>
  <si>
    <t>Lemon</t>
  </si>
  <si>
    <t>Guava</t>
  </si>
  <si>
    <t>Product ID</t>
  </si>
  <si>
    <t>Dec 1</t>
  </si>
  <si>
    <t>Dec 2</t>
  </si>
  <si>
    <t>Dec 3</t>
  </si>
  <si>
    <t>Dec 4</t>
  </si>
  <si>
    <t>Dec 5</t>
  </si>
  <si>
    <t>Dec 6</t>
  </si>
  <si>
    <t>Dec 7</t>
  </si>
  <si>
    <t>Dec 8</t>
  </si>
  <si>
    <t>Dec 9</t>
  </si>
  <si>
    <t>Dec 10</t>
  </si>
  <si>
    <t>Dec 11</t>
  </si>
  <si>
    <t>Dec 12</t>
  </si>
  <si>
    <t>Dec 13</t>
  </si>
  <si>
    <t>Dec 14</t>
  </si>
  <si>
    <t>Dec 15</t>
  </si>
  <si>
    <t>Dec 16</t>
  </si>
  <si>
    <t>Dec 17</t>
  </si>
  <si>
    <t>Dec 18</t>
  </si>
  <si>
    <t>Dec 19</t>
  </si>
  <si>
    <t>Dec 20</t>
  </si>
  <si>
    <t>Dec 21</t>
  </si>
  <si>
    <t>Dec 22</t>
  </si>
  <si>
    <t>Dec 23</t>
  </si>
  <si>
    <t>Dec 24</t>
  </si>
  <si>
    <t>Dec 25</t>
  </si>
  <si>
    <t>Dec 26</t>
  </si>
  <si>
    <t>Dec 27</t>
  </si>
  <si>
    <t>Dec 28</t>
  </si>
  <si>
    <t>Dec 29</t>
  </si>
  <si>
    <t>Dec 30</t>
  </si>
  <si>
    <t>Dec 31</t>
  </si>
  <si>
    <t>(b)</t>
  </si>
  <si>
    <t>(a)</t>
  </si>
  <si>
    <t>Category</t>
  </si>
  <si>
    <t>Sub-Category</t>
  </si>
  <si>
    <t>Lisbon</t>
  </si>
  <si>
    <t>Nimbu</t>
  </si>
  <si>
    <t>Oblong</t>
  </si>
  <si>
    <t>Amrapalli</t>
  </si>
  <si>
    <t>Alphonso</t>
  </si>
  <si>
    <t>Golden</t>
  </si>
  <si>
    <t>Red</t>
  </si>
  <si>
    <t>Tangerine</t>
  </si>
  <si>
    <t>Mandarin</t>
  </si>
  <si>
    <t>Green</t>
  </si>
  <si>
    <t>Robin</t>
  </si>
  <si>
    <t>Sour</t>
  </si>
  <si>
    <t>Indie</t>
  </si>
  <si>
    <t>Ability to toggle dates</t>
  </si>
  <si>
    <t>(c)</t>
  </si>
  <si>
    <t>(d)</t>
  </si>
  <si>
    <t>Ability to toggle category</t>
  </si>
  <si>
    <t>(e)</t>
  </si>
  <si>
    <t>Ability to have a WoW comparison of category</t>
  </si>
  <si>
    <t>Ability to have a WoW comparison of sub category</t>
  </si>
  <si>
    <t>Ability to have a WoW comparison of data points</t>
  </si>
  <si>
    <t>(f)</t>
  </si>
  <si>
    <t>(g)</t>
  </si>
  <si>
    <t>Ability to toggle data points</t>
  </si>
  <si>
    <t>Ability to have a custom date range vs custom date range comparison of category</t>
  </si>
  <si>
    <t>Ability to have a custom date range vs custom date range WoW comparison of sub category</t>
  </si>
  <si>
    <t>Ability to have a custom date range vs custom date range WoW comparison of data points</t>
  </si>
  <si>
    <t>(h)</t>
  </si>
  <si>
    <t>(i)</t>
  </si>
  <si>
    <t>(j)</t>
  </si>
  <si>
    <t>Ability to toggle sub category</t>
  </si>
  <si>
    <r>
      <t xml:space="preserve">Create a dynamic </t>
    </r>
    <r>
      <rPr>
        <b/>
        <sz val="10"/>
        <color rgb="FF000000"/>
        <rFont val="Arial"/>
        <family val="2"/>
        <scheme val="minor"/>
      </rPr>
      <t xml:space="preserve">Dashboard </t>
    </r>
    <r>
      <rPr>
        <sz val="10"/>
        <color rgb="FF000000"/>
        <rFont val="Arial"/>
        <family val="2"/>
        <scheme val="minor"/>
      </rPr>
      <t>in the</t>
    </r>
    <r>
      <rPr>
        <b/>
        <sz val="10"/>
        <color rgb="FF000000"/>
        <rFont val="Arial"/>
        <family val="2"/>
        <scheme val="minor"/>
      </rPr>
      <t xml:space="preserve"> '</t>
    </r>
    <r>
      <rPr>
        <sz val="10"/>
        <color rgb="FF000000"/>
        <rFont val="Arial"/>
        <family val="2"/>
        <scheme val="minor"/>
      </rPr>
      <t>Dashboard' tab that generates insights from the data. (do not use Pivot)</t>
    </r>
  </si>
  <si>
    <t>Build in the following functionalities:</t>
  </si>
  <si>
    <t>The Dashboard should have information required to track Sales, Units and ASPs for a Growth Manager to look at everyday and understand business performance and take decisions.</t>
  </si>
  <si>
    <t>(k)</t>
  </si>
  <si>
    <t>Ability to input desired Product IDs and retrieve relevant information</t>
  </si>
  <si>
    <t>Instructions:</t>
  </si>
  <si>
    <t>Build the Dashboard in the 'Dashboard' tab using formulas and not pivot tables / charts</t>
  </si>
  <si>
    <r>
      <rPr>
        <b/>
        <sz val="10"/>
        <color rgb="FF000000"/>
        <rFont val="Arial"/>
        <family val="2"/>
        <scheme val="minor"/>
      </rPr>
      <t>Q:</t>
    </r>
    <r>
      <rPr>
        <sz val="10"/>
        <color rgb="FF000000"/>
        <rFont val="Arial"/>
        <family val="2"/>
        <scheme val="minor"/>
      </rPr>
      <t xml:space="preserve"> In the 'Data tab', you will find sample daily sales data for the month of December</t>
    </r>
  </si>
  <si>
    <r>
      <t xml:space="preserve">Name the file </t>
    </r>
    <r>
      <rPr>
        <sz val="10"/>
        <color rgb="FFFF0000"/>
        <rFont val="Arial (Body)"/>
      </rPr>
      <t>FIRST NAME_LAST NAME_CMRCLPLANNING INTERN</t>
    </r>
  </si>
  <si>
    <t>Please build the dashboard in your own style so that all functionalities are incorporated amidst other features and views that your think are required</t>
  </si>
  <si>
    <t>Note: (1) ASP means Average Selling Price (=GMV/Units) (2) WoW - Week on Week</t>
  </si>
  <si>
    <t>ASP</t>
  </si>
  <si>
    <t>GMV of Week1</t>
  </si>
  <si>
    <t>GMV of Week2</t>
  </si>
  <si>
    <t>GMV of Week3</t>
  </si>
  <si>
    <t>GMV of Week4</t>
  </si>
  <si>
    <t>Unit of Week4</t>
  </si>
  <si>
    <t>Unit of Week1</t>
  </si>
  <si>
    <t>Unit of Week2</t>
  </si>
  <si>
    <t>Unit of Week3</t>
  </si>
  <si>
    <t>Unit of Week5</t>
  </si>
  <si>
    <t>GMV of Week5</t>
  </si>
  <si>
    <t>ASP of WeeK1</t>
  </si>
  <si>
    <t>ASP of Week2</t>
  </si>
  <si>
    <t>ASP of Week3</t>
  </si>
  <si>
    <t>ASP of Week4</t>
  </si>
  <si>
    <t>ASP of Week5</t>
  </si>
  <si>
    <t>Trend</t>
  </si>
  <si>
    <t>ASP of WeeK2</t>
  </si>
  <si>
    <t>ASP of WeeK3</t>
  </si>
  <si>
    <t>ASP of WeeK4</t>
  </si>
  <si>
    <t>ASP of WeeK5</t>
  </si>
  <si>
    <t>Total_GVM</t>
  </si>
  <si>
    <t>Total_Unit</t>
  </si>
  <si>
    <t>SUM of GVM</t>
  </si>
  <si>
    <t>SUM of Unit</t>
  </si>
  <si>
    <t>SUM ASP</t>
  </si>
  <si>
    <t>Fisrt week</t>
  </si>
  <si>
    <t>Sec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</si>
</sst>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43" formatCode="_(* #,##0.00_);_(* \(#,##0.00\);_(* &quot;-&quot;??_);_(@_)"/>
    <numFmt numFmtId="165" formatCode="_(* #,##0_);_(* \(#,##0\);_(* &quot;-&quot;??_);_(@_)"/>
    <numFmt numFmtId="170" formatCode="_ [$₹-4009]\ * #,##0_ ;_ [$₹-4009]\ * \-#,##0_ ;_ [$₹-4009]\ * &quot;-&quot;??_ ;_ @_ "/>
  </numFmts>
  <fonts count="15">
    <font>
      <sz val="10"/>
      <color rgb="FF000000"/>
      <name val="Arial"/>
      <scheme val="minor"/>
    </font>
    <font>
      <sz val="11"/>
      <color rgb="FF000000"/>
      <name val="Calibri"/>
      <family val="2"/>
    </font>
    <font>
      <sz val="10"/>
      <color rgb="FF000000"/>
      <name val="Arial"/>
      <family val="2"/>
      <scheme val="minor"/>
    </font>
    <font>
      <b/>
      <sz val="11"/>
      <color rgb="FFFFFFFF"/>
      <name val="Calibri"/>
      <family val="2"/>
    </font>
    <font>
      <sz val="10"/>
      <color rgb="FF000000"/>
      <name val="Calibri"/>
      <family val="2"/>
    </font>
    <font>
      <sz val="10"/>
      <color theme="1"/>
      <name val="Calibri"/>
      <family val="2"/>
    </font>
    <font>
      <b/>
      <sz val="10"/>
      <color rgb="FF000000"/>
      <name val="Arial"/>
      <family val="2"/>
      <scheme val="minor"/>
    </font>
    <font>
      <b/>
      <sz val="10"/>
      <color rgb="FFFF0000"/>
      <name val="Arial"/>
      <family val="2"/>
      <scheme val="minor"/>
    </font>
    <font>
      <b/>
      <u/>
      <sz val="10"/>
      <color rgb="FF000000"/>
      <name val="Arial"/>
      <family val="2"/>
      <scheme val="minor"/>
    </font>
    <font>
      <u/>
      <sz val="10"/>
      <color rgb="FF000000"/>
      <name val="Arial"/>
      <family val="2"/>
      <scheme val="minor"/>
    </font>
    <font>
      <sz val="10"/>
      <color rgb="FFFF0000"/>
      <name val="Arial (Body)"/>
    </font>
    <font>
      <sz val="8"/>
      <name val="Arial"/>
      <scheme val="minor"/>
    </font>
    <font>
      <sz val="10"/>
      <color theme="5" tint="-0.249977111117893"/>
      <name val="Arial"/>
      <family val="2"/>
      <scheme val="minor"/>
    </font>
    <font>
      <sz val="10"/>
      <color rgb="FF000000"/>
      <name val="Arial"/>
      <scheme val="minor"/>
    </font>
    <font>
      <b/>
      <sz val="10"/>
      <color theme="5" tint="-0.249977111117893"/>
      <name val="Arial"/>
      <family val="2"/>
      <scheme val="minor"/>
    </font>
  </fonts>
  <fills count="7">
    <fill>
      <patternFill patternType="none"/>
    </fill>
    <fill>
      <patternFill patternType="gray125"/>
    </fill>
    <fill>
      <patternFill patternType="solid">
        <fgColor rgb="FF203764"/>
        <bgColor rgb="FF203764"/>
      </patternFill>
    </fill>
    <fill>
      <patternFill patternType="solid">
        <fgColor theme="0" tint="-0.14999847407452621"/>
        <bgColor indexed="64"/>
      </patternFill>
    </fill>
    <fill>
      <patternFill patternType="solid">
        <fgColor theme="5" tint="0.39997558519241921"/>
        <bgColor rgb="FF203764"/>
      </patternFill>
    </fill>
    <fill>
      <patternFill patternType="solid">
        <fgColor theme="5" tint="0.39997558519241921"/>
        <bgColor indexed="64"/>
      </patternFill>
    </fill>
    <fill>
      <patternFill patternType="solid">
        <fgColor theme="5" tint="-0.249977111117893"/>
        <bgColor rgb="FF203764"/>
      </patternFill>
    </fill>
  </fills>
  <borders count="6">
    <border>
      <left/>
      <right/>
      <top/>
      <bottom/>
      <diagonal/>
    </border>
    <border>
      <left style="thin">
        <color rgb="FF000000"/>
      </left>
      <right/>
      <top/>
      <bottom/>
      <diagonal/>
    </border>
    <border>
      <left/>
      <right/>
      <top/>
      <bottom style="thin">
        <color theme="4" tint="0.39997558519241921"/>
      </bottom>
      <diagonal/>
    </border>
    <border>
      <left style="thin">
        <color theme="5" tint="0.39997558519241921"/>
      </left>
      <right/>
      <top/>
      <bottom style="thin">
        <color theme="4" tint="0.39997558519241921"/>
      </bottom>
      <diagonal/>
    </border>
    <border>
      <left/>
      <right/>
      <top/>
      <bottom style="thin">
        <color theme="5" tint="0.39997558519241921"/>
      </bottom>
      <diagonal/>
    </border>
    <border>
      <left/>
      <right/>
      <top/>
      <bottom style="thin">
        <color indexed="64"/>
      </bottom>
      <diagonal/>
    </border>
  </borders>
  <cellStyleXfs count="3">
    <xf numFmtId="0" fontId="0" fillId="0" borderId="0"/>
    <xf numFmtId="43" fontId="13" fillId="0" borderId="0" applyFont="0" applyFill="0" applyBorder="0" applyAlignment="0" applyProtection="0"/>
    <xf numFmtId="44" fontId="13" fillId="0" borderId="0" applyFont="0" applyFill="0" applyBorder="0" applyAlignment="0" applyProtection="0"/>
  </cellStyleXfs>
  <cellXfs count="40">
    <xf numFmtId="0" fontId="0" fillId="0" borderId="0" xfId="0"/>
    <xf numFmtId="0" fontId="2" fillId="0" borderId="0" xfId="0" applyFont="1"/>
    <xf numFmtId="0" fontId="1" fillId="0" borderId="0" xfId="0" applyFont="1" applyAlignment="1">
      <alignment horizontal="left"/>
    </xf>
    <xf numFmtId="0" fontId="1" fillId="0" borderId="0" xfId="0" applyFont="1"/>
    <xf numFmtId="0" fontId="1" fillId="3" borderId="0" xfId="0" applyFont="1" applyFill="1" applyAlignment="1">
      <alignment horizontal="center"/>
    </xf>
    <xf numFmtId="0" fontId="3" fillId="2" borderId="1" xfId="0" applyFont="1" applyFill="1" applyBorder="1" applyAlignment="1">
      <alignment horizontal="center"/>
    </xf>
    <xf numFmtId="0" fontId="3" fillId="2" borderId="0" xfId="0" applyFont="1" applyFill="1" applyAlignment="1">
      <alignment horizontal="center"/>
    </xf>
    <xf numFmtId="0" fontId="4" fillId="0" borderId="0" xfId="0" applyFont="1"/>
    <xf numFmtId="0" fontId="5" fillId="0" borderId="0" xfId="0" applyFont="1" applyAlignment="1">
      <alignment horizontal="left"/>
    </xf>
    <xf numFmtId="0" fontId="1" fillId="0" borderId="1" xfId="0" applyFont="1" applyBorder="1" applyAlignment="1">
      <alignment horizontal="center"/>
    </xf>
    <xf numFmtId="0" fontId="1" fillId="0" borderId="0" xfId="0" applyFont="1" applyAlignment="1">
      <alignment horizontal="center"/>
    </xf>
    <xf numFmtId="0" fontId="4" fillId="0" borderId="0" xfId="0" applyFont="1" applyAlignment="1">
      <alignment horizontal="center"/>
    </xf>
    <xf numFmtId="0" fontId="1" fillId="3" borderId="0" xfId="0" quotePrefix="1" applyFont="1" applyFill="1" applyAlignment="1">
      <alignment horizontal="center"/>
    </xf>
    <xf numFmtId="0" fontId="7" fillId="0" borderId="0" xfId="0" applyFont="1"/>
    <xf numFmtId="0" fontId="8" fillId="0" borderId="0" xfId="0" applyFont="1"/>
    <xf numFmtId="0" fontId="9" fillId="0" borderId="0" xfId="0" applyFont="1"/>
    <xf numFmtId="16" fontId="1" fillId="3" borderId="0" xfId="0" applyNumberFormat="1" applyFont="1" applyFill="1" applyAlignment="1">
      <alignment horizontal="center"/>
    </xf>
    <xf numFmtId="1" fontId="1" fillId="0" borderId="0" xfId="0" applyNumberFormat="1" applyFont="1" applyAlignment="1">
      <alignment horizontal="center"/>
    </xf>
    <xf numFmtId="1" fontId="3" fillId="2" borderId="0" xfId="0" applyNumberFormat="1" applyFont="1" applyFill="1" applyAlignment="1">
      <alignment horizontal="center"/>
    </xf>
    <xf numFmtId="1" fontId="0" fillId="0" borderId="0" xfId="0" applyNumberFormat="1"/>
    <xf numFmtId="1" fontId="3" fillId="2" borderId="0" xfId="0" applyNumberFormat="1" applyFont="1" applyFill="1" applyBorder="1" applyAlignment="1">
      <alignment horizontal="center"/>
    </xf>
    <xf numFmtId="49" fontId="1" fillId="0" borderId="0" xfId="0" applyNumberFormat="1" applyFont="1"/>
    <xf numFmtId="49" fontId="3" fillId="2" borderId="0" xfId="0" applyNumberFormat="1" applyFont="1" applyFill="1" applyAlignment="1">
      <alignment horizontal="center"/>
    </xf>
    <xf numFmtId="49" fontId="1" fillId="0" borderId="0" xfId="0" applyNumberFormat="1" applyFont="1" applyAlignment="1">
      <alignment horizontal="center"/>
    </xf>
    <xf numFmtId="49" fontId="0" fillId="0" borderId="0" xfId="0" applyNumberFormat="1"/>
    <xf numFmtId="49" fontId="4" fillId="0" borderId="0" xfId="0" applyNumberFormat="1" applyFont="1" applyAlignment="1">
      <alignment horizontal="center"/>
    </xf>
    <xf numFmtId="0" fontId="0" fillId="0" borderId="0" xfId="0" applyNumberFormat="1"/>
    <xf numFmtId="0" fontId="3" fillId="4" borderId="2" xfId="0" applyNumberFormat="1" applyFont="1" applyFill="1" applyBorder="1" applyAlignment="1">
      <alignment horizontal="center"/>
    </xf>
    <xf numFmtId="0" fontId="3" fillId="4" borderId="0" xfId="0" applyNumberFormat="1" applyFont="1" applyFill="1" applyAlignment="1">
      <alignment horizontal="center"/>
    </xf>
    <xf numFmtId="1" fontId="3" fillId="4" borderId="0" xfId="0" applyNumberFormat="1" applyFont="1" applyFill="1" applyAlignment="1">
      <alignment horizontal="center"/>
    </xf>
    <xf numFmtId="0" fontId="12" fillId="5" borderId="0" xfId="0" applyFont="1" applyFill="1"/>
    <xf numFmtId="1" fontId="3" fillId="4" borderId="2" xfId="0" applyNumberFormat="1" applyFont="1" applyFill="1" applyBorder="1" applyAlignment="1">
      <alignment horizontal="center"/>
    </xf>
    <xf numFmtId="0" fontId="14" fillId="5" borderId="0" xfId="0" applyFont="1" applyFill="1"/>
    <xf numFmtId="1" fontId="14" fillId="5" borderId="0" xfId="0" applyNumberFormat="1" applyFont="1" applyFill="1"/>
    <xf numFmtId="0" fontId="12" fillId="5" borderId="5" xfId="0" applyFont="1" applyFill="1" applyBorder="1"/>
    <xf numFmtId="165" fontId="0" fillId="0" borderId="0" xfId="1" applyNumberFormat="1" applyFont="1"/>
    <xf numFmtId="170" fontId="0" fillId="0" borderId="0" xfId="2" applyNumberFormat="1" applyFont="1"/>
    <xf numFmtId="0" fontId="3" fillId="6" borderId="3" xfId="0" applyNumberFormat="1" applyFont="1" applyFill="1" applyBorder="1" applyAlignment="1">
      <alignment horizontal="center"/>
    </xf>
    <xf numFmtId="0" fontId="3" fillId="6" borderId="4" xfId="0" applyNumberFormat="1" applyFont="1" applyFill="1" applyBorder="1" applyAlignment="1">
      <alignment horizontal="center"/>
    </xf>
    <xf numFmtId="1" fontId="3" fillId="6" borderId="4" xfId="0" applyNumberFormat="1" applyFont="1" applyFill="1" applyBorder="1" applyAlignment="1">
      <alignment horizontal="center"/>
    </xf>
  </cellXfs>
  <cellStyles count="3">
    <cellStyle name="Comma" xfId="1" builtinId="3"/>
    <cellStyle name="Currency" xfId="2" builtinId="4"/>
    <cellStyle name="Normal" xfId="0" builtinId="0"/>
  </cellStyles>
  <dxfs count="75">
    <dxf>
      <font>
        <b/>
        <i val="0"/>
        <strike val="0"/>
        <condense val="0"/>
        <extend val="0"/>
        <outline val="0"/>
        <shadow val="0"/>
        <u val="none"/>
        <vertAlign val="baseline"/>
        <sz val="11"/>
        <color rgb="FFFFFFFF"/>
        <name val="Calibri"/>
        <family val="2"/>
        <scheme val="none"/>
      </font>
      <numFmt numFmtId="0" formatCode="General"/>
      <fill>
        <patternFill patternType="solid">
          <fgColor rgb="FF203764"/>
          <bgColor theme="5" tint="-0.249977111117893"/>
        </patternFill>
      </fill>
      <alignment horizontal="center" vertical="bottom" textRotation="0" wrapText="0" indent="0" justifyLastLine="0" shrinkToFit="0" readingOrder="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 formatCode="0"/>
    </dxf>
    <dxf>
      <numFmt numFmtId="0" formatCode="General"/>
    </dxf>
    <dxf>
      <numFmt numFmtId="0" formatCode="General"/>
    </dxf>
    <dxf>
      <numFmt numFmtId="0" formatCode="General"/>
    </dxf>
    <dxf>
      <numFmt numFmtId="0" formatCode="General"/>
    </dxf>
    <dxf>
      <font>
        <b val="0"/>
        <i val="0"/>
        <strike val="0"/>
        <condense val="0"/>
        <extend val="0"/>
        <outline val="0"/>
        <shadow val="0"/>
        <u val="none"/>
        <vertAlign val="baseline"/>
        <sz val="10"/>
        <color theme="5" tint="-0.249977111117893"/>
        <name val="Arial"/>
        <family val="2"/>
        <scheme val="minor"/>
      </font>
      <fill>
        <patternFill patternType="solid">
          <fgColor indexed="64"/>
          <bgColor theme="5" tint="0.39997558519241921"/>
        </patternFill>
      </fill>
    </dxf>
    <dxf>
      <font>
        <b val="0"/>
        <i val="0"/>
        <strike val="0"/>
        <condense val="0"/>
        <extend val="0"/>
        <outline val="0"/>
        <shadow val="0"/>
        <u val="none"/>
        <vertAlign val="baseline"/>
        <sz val="10"/>
        <color theme="5" tint="-0.249977111117893"/>
        <name val="Arial"/>
        <family val="2"/>
        <scheme val="minor"/>
      </font>
      <numFmt numFmtId="1" formatCode="0"/>
      <fill>
        <patternFill patternType="solid">
          <fgColor indexed="64"/>
          <bgColor theme="5" tint="0.39997558519241921"/>
        </patternFill>
      </fill>
    </dxf>
    <dxf>
      <font>
        <b val="0"/>
        <i val="0"/>
        <strike val="0"/>
        <condense val="0"/>
        <extend val="0"/>
        <outline val="0"/>
        <shadow val="0"/>
        <u val="none"/>
        <vertAlign val="baseline"/>
        <sz val="10"/>
        <color theme="5" tint="-0.249977111117893"/>
        <name val="Arial"/>
        <family val="2"/>
        <scheme val="minor"/>
      </font>
      <fill>
        <patternFill patternType="solid">
          <fgColor indexed="64"/>
          <bgColor theme="5" tint="0.39997558519241921"/>
        </patternFill>
      </fill>
    </dxf>
    <dxf>
      <font>
        <b val="0"/>
        <i val="0"/>
        <strike val="0"/>
        <condense val="0"/>
        <extend val="0"/>
        <outline val="0"/>
        <shadow val="0"/>
        <u val="none"/>
        <vertAlign val="baseline"/>
        <sz val="10"/>
        <color theme="5" tint="-0.249977111117893"/>
        <name val="Arial"/>
        <family val="2"/>
        <scheme val="minor"/>
      </font>
      <fill>
        <patternFill patternType="solid">
          <fgColor indexed="64"/>
          <bgColor theme="5" tint="0.39997558519241921"/>
        </patternFill>
      </fill>
    </dxf>
    <dxf>
      <font>
        <b val="0"/>
        <i val="0"/>
        <strike val="0"/>
        <condense val="0"/>
        <extend val="0"/>
        <outline val="0"/>
        <shadow val="0"/>
        <u val="none"/>
        <vertAlign val="baseline"/>
        <sz val="10"/>
        <color theme="5" tint="-0.249977111117893"/>
        <name val="Arial"/>
        <family val="2"/>
        <scheme val="minor"/>
      </font>
      <fill>
        <patternFill patternType="solid">
          <fgColor indexed="64"/>
          <bgColor theme="5" tint="0.39997558519241921"/>
        </patternFill>
      </fill>
    </dxf>
    <dxf>
      <font>
        <b val="0"/>
        <i val="0"/>
        <strike val="0"/>
        <condense val="0"/>
        <extend val="0"/>
        <outline val="0"/>
        <shadow val="0"/>
        <u val="none"/>
        <vertAlign val="baseline"/>
        <sz val="10"/>
        <color theme="5" tint="-0.249977111117893"/>
        <name val="Arial"/>
        <family val="2"/>
        <scheme val="minor"/>
      </font>
      <fill>
        <patternFill patternType="solid">
          <fgColor indexed="64"/>
          <bgColor theme="5" tint="0.39997558519241921"/>
        </patternFill>
      </fill>
    </dxf>
    <dxf>
      <border outline="0">
        <top style="thin">
          <color theme="4" tint="0.39997558519241921"/>
        </top>
      </border>
    </dxf>
    <dxf>
      <font>
        <b val="0"/>
        <i val="0"/>
        <strike val="0"/>
        <condense val="0"/>
        <extend val="0"/>
        <outline val="0"/>
        <shadow val="0"/>
        <u val="none"/>
        <vertAlign val="baseline"/>
        <sz val="10"/>
        <color theme="5" tint="-0.249977111117893"/>
        <name val="Arial"/>
        <family val="2"/>
        <scheme val="minor"/>
      </font>
      <fill>
        <patternFill patternType="solid">
          <fgColor indexed="64"/>
          <bgColor theme="5" tint="0.39997558519241921"/>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 formatCode="0"/>
    </dxf>
    <dxf>
      <numFmt numFmtId="0" formatCode="General"/>
    </dxf>
    <dxf>
      <numFmt numFmtId="0" formatCode="General"/>
    </dxf>
    <dxf>
      <numFmt numFmtId="0" formatCode="General"/>
    </dxf>
    <dxf>
      <numFmt numFmtId="0" formatCode="General"/>
    </dxf>
    <dxf>
      <border outline="0">
        <top style="thin">
          <color theme="4" tint="0.39997558519241921"/>
        </top>
      </border>
    </dxf>
    <dxf>
      <numFmt numFmtId="0" formatCode="General"/>
    </dxf>
    <dxf>
      <border outline="0">
        <bottom style="thin">
          <color theme="4" tint="0.39997558519241921"/>
        </bottom>
      </border>
    </dxf>
    <dxf>
      <font>
        <b/>
        <i val="0"/>
        <strike val="0"/>
        <condense val="0"/>
        <extend val="0"/>
        <outline val="0"/>
        <shadow val="0"/>
        <u val="none"/>
        <vertAlign val="baseline"/>
        <sz val="11"/>
        <color rgb="FFFFFFFF"/>
        <name val="Calibri"/>
        <family val="2"/>
        <scheme val="none"/>
      </font>
      <numFmt numFmtId="0" formatCode="General"/>
      <fill>
        <patternFill patternType="solid">
          <fgColor rgb="FF203764"/>
          <bgColor theme="5" tint="0.39997558519241921"/>
        </patternFill>
      </fill>
      <alignment horizontal="center" vertical="bottom" textRotation="0" wrapText="0" indent="0" justifyLastLine="0" shrinkToFit="0" readingOrder="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30" formatCode="@"/>
    </dxf>
    <dxf>
      <numFmt numFmtId="30" formatCode="@"/>
    </dxf>
    <dxf>
      <font>
        <b val="0"/>
        <i val="0"/>
        <strike val="0"/>
        <condense val="0"/>
        <extend val="0"/>
        <outline val="0"/>
        <shadow val="0"/>
        <u val="none"/>
        <vertAlign val="baseline"/>
        <sz val="11"/>
        <color rgb="FF000000"/>
        <name val="Calibri"/>
        <family val="2"/>
        <scheme val="none"/>
      </font>
      <alignment horizontal="left" vertical="bottom" textRotation="0" wrapText="0" indent="0" justifyLastLine="0" shrinkToFit="0" readingOrder="0"/>
    </dxf>
    <dxf>
      <font>
        <b/>
        <i val="0"/>
        <strike val="0"/>
        <condense val="0"/>
        <extend val="0"/>
        <outline val="0"/>
        <shadow val="0"/>
        <u val="none"/>
        <vertAlign val="baseline"/>
        <sz val="11"/>
        <color rgb="FFFFFFFF"/>
        <name val="Calibri"/>
        <family val="2"/>
        <scheme val="none"/>
      </font>
      <numFmt numFmtId="1" formatCode="0"/>
      <fill>
        <patternFill patternType="solid">
          <fgColor rgb="FF203764"/>
          <bgColor rgb="FF203764"/>
        </patternFill>
      </fill>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Table!$G$1</c:f>
              <c:strCache>
                <c:ptCount val="1"/>
                <c:pt idx="0">
                  <c:v>GMV of Week1</c:v>
                </c:pt>
              </c:strCache>
            </c:strRef>
          </c:tx>
          <c:spPr>
            <a:solidFill>
              <a:schemeClr val="accent1"/>
            </a:solidFill>
            <a:ln>
              <a:noFill/>
            </a:ln>
            <a:effectLst/>
          </c:spPr>
          <c:invertIfNegative val="0"/>
          <c:cat>
            <c:strRef>
              <c:f>Table!$A$2:$A$11</c:f>
              <c:strCache>
                <c:ptCount val="10"/>
                <c:pt idx="0">
                  <c:v>Apple</c:v>
                </c:pt>
                <c:pt idx="1">
                  <c:v>Apple</c:v>
                </c:pt>
                <c:pt idx="2">
                  <c:v>Apple</c:v>
                </c:pt>
                <c:pt idx="3">
                  <c:v>Apple</c:v>
                </c:pt>
                <c:pt idx="4">
                  <c:v>Lemon</c:v>
                </c:pt>
                <c:pt idx="5">
                  <c:v>Orange</c:v>
                </c:pt>
                <c:pt idx="6">
                  <c:v>Orange</c:v>
                </c:pt>
                <c:pt idx="7">
                  <c:v>Apple</c:v>
                </c:pt>
                <c:pt idx="8">
                  <c:v>Apple</c:v>
                </c:pt>
                <c:pt idx="9">
                  <c:v>Apple</c:v>
                </c:pt>
              </c:strCache>
            </c:strRef>
          </c:cat>
          <c:val>
            <c:numRef>
              <c:f>Table!$G$2:$G$11</c:f>
              <c:numCache>
                <c:formatCode>General</c:formatCode>
                <c:ptCount val="10"/>
                <c:pt idx="0">
                  <c:v>156399</c:v>
                </c:pt>
                <c:pt idx="1">
                  <c:v>10794</c:v>
                </c:pt>
                <c:pt idx="2">
                  <c:v>62287</c:v>
                </c:pt>
                <c:pt idx="3" formatCode="0">
                  <c:v>62287</c:v>
                </c:pt>
                <c:pt idx="4">
                  <c:v>62287</c:v>
                </c:pt>
                <c:pt idx="5">
                  <c:v>62287</c:v>
                </c:pt>
                <c:pt idx="6">
                  <c:v>62287</c:v>
                </c:pt>
                <c:pt idx="7">
                  <c:v>8990</c:v>
                </c:pt>
                <c:pt idx="8">
                  <c:v>36515</c:v>
                </c:pt>
                <c:pt idx="9">
                  <c:v>70655</c:v>
                </c:pt>
              </c:numCache>
            </c:numRef>
          </c:val>
          <c:extLst>
            <c:ext xmlns:c16="http://schemas.microsoft.com/office/drawing/2014/chart" uri="{C3380CC4-5D6E-409C-BE32-E72D297353CC}">
              <c16:uniqueId val="{00000000-45D5-4B3C-9DC1-3394FDCCA1ED}"/>
            </c:ext>
          </c:extLst>
        </c:ser>
        <c:ser>
          <c:idx val="1"/>
          <c:order val="1"/>
          <c:tx>
            <c:strRef>
              <c:f>Table!$H$1</c:f>
              <c:strCache>
                <c:ptCount val="1"/>
                <c:pt idx="0">
                  <c:v>GMV of Week2</c:v>
                </c:pt>
              </c:strCache>
            </c:strRef>
          </c:tx>
          <c:spPr>
            <a:solidFill>
              <a:schemeClr val="accent2"/>
            </a:solidFill>
            <a:ln>
              <a:noFill/>
            </a:ln>
            <a:effectLst/>
          </c:spPr>
          <c:invertIfNegative val="0"/>
          <c:cat>
            <c:strRef>
              <c:f>Table!$A$2:$A$11</c:f>
              <c:strCache>
                <c:ptCount val="10"/>
                <c:pt idx="0">
                  <c:v>Apple</c:v>
                </c:pt>
                <c:pt idx="1">
                  <c:v>Apple</c:v>
                </c:pt>
                <c:pt idx="2">
                  <c:v>Apple</c:v>
                </c:pt>
                <c:pt idx="3">
                  <c:v>Apple</c:v>
                </c:pt>
                <c:pt idx="4">
                  <c:v>Lemon</c:v>
                </c:pt>
                <c:pt idx="5">
                  <c:v>Orange</c:v>
                </c:pt>
                <c:pt idx="6">
                  <c:v>Orange</c:v>
                </c:pt>
                <c:pt idx="7">
                  <c:v>Apple</c:v>
                </c:pt>
                <c:pt idx="8">
                  <c:v>Apple</c:v>
                </c:pt>
                <c:pt idx="9">
                  <c:v>Apple</c:v>
                </c:pt>
              </c:strCache>
            </c:strRef>
          </c:cat>
          <c:val>
            <c:numRef>
              <c:f>Table!$H$2:$H$11</c:f>
              <c:numCache>
                <c:formatCode>General</c:formatCode>
                <c:ptCount val="10"/>
                <c:pt idx="0">
                  <c:v>172609</c:v>
                </c:pt>
                <c:pt idx="1">
                  <c:v>10422</c:v>
                </c:pt>
                <c:pt idx="2">
                  <c:v>73449</c:v>
                </c:pt>
                <c:pt idx="3">
                  <c:v>73449</c:v>
                </c:pt>
                <c:pt idx="4">
                  <c:v>73449</c:v>
                </c:pt>
                <c:pt idx="5">
                  <c:v>73449</c:v>
                </c:pt>
                <c:pt idx="6">
                  <c:v>73449</c:v>
                </c:pt>
                <c:pt idx="7">
                  <c:v>20251</c:v>
                </c:pt>
                <c:pt idx="8">
                  <c:v>36283</c:v>
                </c:pt>
                <c:pt idx="9">
                  <c:v>85849</c:v>
                </c:pt>
              </c:numCache>
            </c:numRef>
          </c:val>
          <c:extLst>
            <c:ext xmlns:c16="http://schemas.microsoft.com/office/drawing/2014/chart" uri="{C3380CC4-5D6E-409C-BE32-E72D297353CC}">
              <c16:uniqueId val="{00000001-45D5-4B3C-9DC1-3394FDCCA1ED}"/>
            </c:ext>
          </c:extLst>
        </c:ser>
        <c:ser>
          <c:idx val="2"/>
          <c:order val="2"/>
          <c:tx>
            <c:strRef>
              <c:f>Table!$I$1</c:f>
              <c:strCache>
                <c:ptCount val="1"/>
                <c:pt idx="0">
                  <c:v>GMV of Week3</c:v>
                </c:pt>
              </c:strCache>
            </c:strRef>
          </c:tx>
          <c:spPr>
            <a:solidFill>
              <a:schemeClr val="accent3"/>
            </a:solidFill>
            <a:ln>
              <a:noFill/>
            </a:ln>
            <a:effectLst/>
          </c:spPr>
          <c:invertIfNegative val="0"/>
          <c:cat>
            <c:strRef>
              <c:f>Table!$A$2:$A$11</c:f>
              <c:strCache>
                <c:ptCount val="10"/>
                <c:pt idx="0">
                  <c:v>Apple</c:v>
                </c:pt>
                <c:pt idx="1">
                  <c:v>Apple</c:v>
                </c:pt>
                <c:pt idx="2">
                  <c:v>Apple</c:v>
                </c:pt>
                <c:pt idx="3">
                  <c:v>Apple</c:v>
                </c:pt>
                <c:pt idx="4">
                  <c:v>Lemon</c:v>
                </c:pt>
                <c:pt idx="5">
                  <c:v>Orange</c:v>
                </c:pt>
                <c:pt idx="6">
                  <c:v>Orange</c:v>
                </c:pt>
                <c:pt idx="7">
                  <c:v>Apple</c:v>
                </c:pt>
                <c:pt idx="8">
                  <c:v>Apple</c:v>
                </c:pt>
                <c:pt idx="9">
                  <c:v>Apple</c:v>
                </c:pt>
              </c:strCache>
            </c:strRef>
          </c:cat>
          <c:val>
            <c:numRef>
              <c:f>Table!$I$2:$I$11</c:f>
              <c:numCache>
                <c:formatCode>General</c:formatCode>
                <c:ptCount val="10"/>
                <c:pt idx="0">
                  <c:v>140108</c:v>
                </c:pt>
                <c:pt idx="1">
                  <c:v>6746</c:v>
                </c:pt>
                <c:pt idx="2">
                  <c:v>48844</c:v>
                </c:pt>
                <c:pt idx="3">
                  <c:v>48844</c:v>
                </c:pt>
                <c:pt idx="4">
                  <c:v>48844</c:v>
                </c:pt>
                <c:pt idx="5">
                  <c:v>48844</c:v>
                </c:pt>
                <c:pt idx="6">
                  <c:v>48844</c:v>
                </c:pt>
                <c:pt idx="7">
                  <c:v>11783</c:v>
                </c:pt>
                <c:pt idx="8">
                  <c:v>31973</c:v>
                </c:pt>
                <c:pt idx="9">
                  <c:v>69869</c:v>
                </c:pt>
              </c:numCache>
            </c:numRef>
          </c:val>
          <c:extLst>
            <c:ext xmlns:c16="http://schemas.microsoft.com/office/drawing/2014/chart" uri="{C3380CC4-5D6E-409C-BE32-E72D297353CC}">
              <c16:uniqueId val="{00000002-45D5-4B3C-9DC1-3394FDCCA1ED}"/>
            </c:ext>
          </c:extLst>
        </c:ser>
        <c:ser>
          <c:idx val="3"/>
          <c:order val="3"/>
          <c:tx>
            <c:strRef>
              <c:f>Table!$J$1</c:f>
              <c:strCache>
                <c:ptCount val="1"/>
                <c:pt idx="0">
                  <c:v>GMV of Week4</c:v>
                </c:pt>
              </c:strCache>
            </c:strRef>
          </c:tx>
          <c:spPr>
            <a:solidFill>
              <a:schemeClr val="accent4"/>
            </a:solidFill>
            <a:ln>
              <a:noFill/>
            </a:ln>
            <a:effectLst/>
          </c:spPr>
          <c:invertIfNegative val="0"/>
          <c:cat>
            <c:strRef>
              <c:f>Table!$A$2:$A$11</c:f>
              <c:strCache>
                <c:ptCount val="10"/>
                <c:pt idx="0">
                  <c:v>Apple</c:v>
                </c:pt>
                <c:pt idx="1">
                  <c:v>Apple</c:v>
                </c:pt>
                <c:pt idx="2">
                  <c:v>Apple</c:v>
                </c:pt>
                <c:pt idx="3">
                  <c:v>Apple</c:v>
                </c:pt>
                <c:pt idx="4">
                  <c:v>Lemon</c:v>
                </c:pt>
                <c:pt idx="5">
                  <c:v>Orange</c:v>
                </c:pt>
                <c:pt idx="6">
                  <c:v>Orange</c:v>
                </c:pt>
                <c:pt idx="7">
                  <c:v>Apple</c:v>
                </c:pt>
                <c:pt idx="8">
                  <c:v>Apple</c:v>
                </c:pt>
                <c:pt idx="9">
                  <c:v>Apple</c:v>
                </c:pt>
              </c:strCache>
            </c:strRef>
          </c:cat>
          <c:val>
            <c:numRef>
              <c:f>Table!$J$2:$J$11</c:f>
              <c:numCache>
                <c:formatCode>General</c:formatCode>
                <c:ptCount val="10"/>
                <c:pt idx="0">
                  <c:v>88619</c:v>
                </c:pt>
                <c:pt idx="1">
                  <c:v>8182</c:v>
                </c:pt>
                <c:pt idx="2">
                  <c:v>47665</c:v>
                </c:pt>
                <c:pt idx="3">
                  <c:v>47665</c:v>
                </c:pt>
                <c:pt idx="4">
                  <c:v>47665</c:v>
                </c:pt>
                <c:pt idx="5">
                  <c:v>47665</c:v>
                </c:pt>
                <c:pt idx="6">
                  <c:v>47665</c:v>
                </c:pt>
                <c:pt idx="7">
                  <c:v>38273</c:v>
                </c:pt>
                <c:pt idx="8">
                  <c:v>47351</c:v>
                </c:pt>
                <c:pt idx="9">
                  <c:v>82471</c:v>
                </c:pt>
              </c:numCache>
            </c:numRef>
          </c:val>
          <c:extLst>
            <c:ext xmlns:c16="http://schemas.microsoft.com/office/drawing/2014/chart" uri="{C3380CC4-5D6E-409C-BE32-E72D297353CC}">
              <c16:uniqueId val="{00000003-45D5-4B3C-9DC1-3394FDCCA1ED}"/>
            </c:ext>
          </c:extLst>
        </c:ser>
        <c:ser>
          <c:idx val="4"/>
          <c:order val="4"/>
          <c:tx>
            <c:strRef>
              <c:f>Table!$K$1</c:f>
              <c:strCache>
                <c:ptCount val="1"/>
                <c:pt idx="0">
                  <c:v>GMV of Week5</c:v>
                </c:pt>
              </c:strCache>
            </c:strRef>
          </c:tx>
          <c:spPr>
            <a:solidFill>
              <a:schemeClr val="accent5"/>
            </a:solidFill>
            <a:ln>
              <a:noFill/>
            </a:ln>
            <a:effectLst/>
          </c:spPr>
          <c:invertIfNegative val="0"/>
          <c:cat>
            <c:strRef>
              <c:f>Table!$A$2:$A$11</c:f>
              <c:strCache>
                <c:ptCount val="10"/>
                <c:pt idx="0">
                  <c:v>Apple</c:v>
                </c:pt>
                <c:pt idx="1">
                  <c:v>Apple</c:v>
                </c:pt>
                <c:pt idx="2">
                  <c:v>Apple</c:v>
                </c:pt>
                <c:pt idx="3">
                  <c:v>Apple</c:v>
                </c:pt>
                <c:pt idx="4">
                  <c:v>Lemon</c:v>
                </c:pt>
                <c:pt idx="5">
                  <c:v>Orange</c:v>
                </c:pt>
                <c:pt idx="6">
                  <c:v>Orange</c:v>
                </c:pt>
                <c:pt idx="7">
                  <c:v>Apple</c:v>
                </c:pt>
                <c:pt idx="8">
                  <c:v>Apple</c:v>
                </c:pt>
                <c:pt idx="9">
                  <c:v>Apple</c:v>
                </c:pt>
              </c:strCache>
            </c:strRef>
          </c:cat>
          <c:val>
            <c:numRef>
              <c:f>Table!$K$2:$K$11</c:f>
              <c:numCache>
                <c:formatCode>General</c:formatCode>
                <c:ptCount val="10"/>
                <c:pt idx="0">
                  <c:v>38997</c:v>
                </c:pt>
                <c:pt idx="1">
                  <c:v>2721</c:v>
                </c:pt>
                <c:pt idx="2">
                  <c:v>22716</c:v>
                </c:pt>
                <c:pt idx="3">
                  <c:v>22716</c:v>
                </c:pt>
                <c:pt idx="4">
                  <c:v>22716</c:v>
                </c:pt>
                <c:pt idx="5">
                  <c:v>22716</c:v>
                </c:pt>
                <c:pt idx="6">
                  <c:v>22716</c:v>
                </c:pt>
                <c:pt idx="7">
                  <c:v>25351</c:v>
                </c:pt>
                <c:pt idx="8">
                  <c:v>14390</c:v>
                </c:pt>
                <c:pt idx="9">
                  <c:v>31791</c:v>
                </c:pt>
              </c:numCache>
            </c:numRef>
          </c:val>
          <c:extLst>
            <c:ext xmlns:c16="http://schemas.microsoft.com/office/drawing/2014/chart" uri="{C3380CC4-5D6E-409C-BE32-E72D297353CC}">
              <c16:uniqueId val="{00000004-45D5-4B3C-9DC1-3394FDCCA1ED}"/>
            </c:ext>
          </c:extLst>
        </c:ser>
        <c:dLbls>
          <c:showLegendKey val="0"/>
          <c:showVal val="0"/>
          <c:showCatName val="0"/>
          <c:showSerName val="0"/>
          <c:showPercent val="0"/>
          <c:showBubbleSize val="0"/>
        </c:dLbls>
        <c:gapWidth val="219"/>
        <c:overlap val="-27"/>
        <c:axId val="1988028399"/>
        <c:axId val="1826922047"/>
      </c:barChart>
      <c:catAx>
        <c:axId val="19880283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6922047"/>
        <c:crosses val="autoZero"/>
        <c:auto val="1"/>
        <c:lblAlgn val="ctr"/>
        <c:lblOffset val="100"/>
        <c:noMultiLvlLbl val="0"/>
      </c:catAx>
      <c:valAx>
        <c:axId val="18269220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80283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Table!$G$1</c:f>
              <c:strCache>
                <c:ptCount val="1"/>
                <c:pt idx="0">
                  <c:v>GMV of Week1</c:v>
                </c:pt>
              </c:strCache>
            </c:strRef>
          </c:tx>
          <c:spPr>
            <a:ln w="28575" cap="rnd">
              <a:solidFill>
                <a:schemeClr val="accent1"/>
              </a:solidFill>
              <a:round/>
            </a:ln>
            <a:effectLst/>
          </c:spPr>
          <c:marker>
            <c:symbol val="none"/>
          </c:marker>
          <c:cat>
            <c:strRef>
              <c:f>Table!$A$2:$A$95</c:f>
              <c:strCache>
                <c:ptCount val="94"/>
                <c:pt idx="0">
                  <c:v>Apple</c:v>
                </c:pt>
                <c:pt idx="1">
                  <c:v>Apple</c:v>
                </c:pt>
                <c:pt idx="2">
                  <c:v>Apple</c:v>
                </c:pt>
                <c:pt idx="3">
                  <c:v>Apple</c:v>
                </c:pt>
                <c:pt idx="4">
                  <c:v>Lemon</c:v>
                </c:pt>
                <c:pt idx="5">
                  <c:v>Orange</c:v>
                </c:pt>
                <c:pt idx="6">
                  <c:v>Orange</c:v>
                </c:pt>
                <c:pt idx="7">
                  <c:v>Apple</c:v>
                </c:pt>
                <c:pt idx="8">
                  <c:v>Apple</c:v>
                </c:pt>
                <c:pt idx="9">
                  <c:v>Apple</c:v>
                </c:pt>
                <c:pt idx="10">
                  <c:v>Mango</c:v>
                </c:pt>
                <c:pt idx="11">
                  <c:v>Lemon</c:v>
                </c:pt>
                <c:pt idx="12">
                  <c:v>Lemon</c:v>
                </c:pt>
                <c:pt idx="13">
                  <c:v>Mango</c:v>
                </c:pt>
                <c:pt idx="14">
                  <c:v>Mango</c:v>
                </c:pt>
                <c:pt idx="15">
                  <c:v>Apple</c:v>
                </c:pt>
                <c:pt idx="16">
                  <c:v>Orange</c:v>
                </c:pt>
                <c:pt idx="17">
                  <c:v>Mango</c:v>
                </c:pt>
                <c:pt idx="18">
                  <c:v>Lemon</c:v>
                </c:pt>
                <c:pt idx="19">
                  <c:v>Mango</c:v>
                </c:pt>
                <c:pt idx="20">
                  <c:v>Apple</c:v>
                </c:pt>
                <c:pt idx="21">
                  <c:v>Lemon</c:v>
                </c:pt>
                <c:pt idx="22">
                  <c:v>Orange</c:v>
                </c:pt>
                <c:pt idx="23">
                  <c:v>Mango</c:v>
                </c:pt>
                <c:pt idx="24">
                  <c:v>Mango</c:v>
                </c:pt>
                <c:pt idx="25">
                  <c:v>Apple</c:v>
                </c:pt>
                <c:pt idx="26">
                  <c:v>Mango</c:v>
                </c:pt>
                <c:pt idx="27">
                  <c:v>Mango</c:v>
                </c:pt>
                <c:pt idx="28">
                  <c:v>Lemon</c:v>
                </c:pt>
                <c:pt idx="29">
                  <c:v>Orange</c:v>
                </c:pt>
                <c:pt idx="30">
                  <c:v>Lemon</c:v>
                </c:pt>
                <c:pt idx="31">
                  <c:v>Mango</c:v>
                </c:pt>
                <c:pt idx="32">
                  <c:v>Mango</c:v>
                </c:pt>
                <c:pt idx="33">
                  <c:v>Apple</c:v>
                </c:pt>
                <c:pt idx="34">
                  <c:v>Lemon</c:v>
                </c:pt>
                <c:pt idx="35">
                  <c:v>Apple</c:v>
                </c:pt>
                <c:pt idx="36">
                  <c:v>Mango</c:v>
                </c:pt>
                <c:pt idx="37">
                  <c:v>Mango</c:v>
                </c:pt>
                <c:pt idx="38">
                  <c:v>Mango</c:v>
                </c:pt>
                <c:pt idx="39">
                  <c:v>Apple</c:v>
                </c:pt>
                <c:pt idx="40">
                  <c:v>Orange</c:v>
                </c:pt>
                <c:pt idx="41">
                  <c:v>Apple</c:v>
                </c:pt>
                <c:pt idx="42">
                  <c:v>Apple</c:v>
                </c:pt>
                <c:pt idx="43">
                  <c:v>Mango</c:v>
                </c:pt>
                <c:pt idx="44">
                  <c:v>Mango</c:v>
                </c:pt>
                <c:pt idx="45">
                  <c:v>Orange</c:v>
                </c:pt>
                <c:pt idx="46">
                  <c:v>Lemon</c:v>
                </c:pt>
                <c:pt idx="47">
                  <c:v>Lemon</c:v>
                </c:pt>
                <c:pt idx="48">
                  <c:v>Guava</c:v>
                </c:pt>
                <c:pt idx="49">
                  <c:v>Lemon</c:v>
                </c:pt>
                <c:pt idx="50">
                  <c:v>Orange</c:v>
                </c:pt>
                <c:pt idx="51">
                  <c:v>Orange</c:v>
                </c:pt>
                <c:pt idx="52">
                  <c:v>Lemon</c:v>
                </c:pt>
                <c:pt idx="53">
                  <c:v>Lemon</c:v>
                </c:pt>
                <c:pt idx="54">
                  <c:v>Lemon</c:v>
                </c:pt>
                <c:pt idx="55">
                  <c:v>Orange</c:v>
                </c:pt>
                <c:pt idx="56">
                  <c:v>Orange</c:v>
                </c:pt>
                <c:pt idx="57">
                  <c:v>Lemon</c:v>
                </c:pt>
                <c:pt idx="58">
                  <c:v>Mango</c:v>
                </c:pt>
                <c:pt idx="59">
                  <c:v>Lemon</c:v>
                </c:pt>
                <c:pt idx="60">
                  <c:v>Apple</c:v>
                </c:pt>
                <c:pt idx="61">
                  <c:v>Orange</c:v>
                </c:pt>
                <c:pt idx="62">
                  <c:v>Lemon</c:v>
                </c:pt>
                <c:pt idx="63">
                  <c:v>Lemon</c:v>
                </c:pt>
                <c:pt idx="64">
                  <c:v>Orange</c:v>
                </c:pt>
                <c:pt idx="65">
                  <c:v>Mango</c:v>
                </c:pt>
                <c:pt idx="66">
                  <c:v>Apple</c:v>
                </c:pt>
                <c:pt idx="67">
                  <c:v>Apple</c:v>
                </c:pt>
                <c:pt idx="68">
                  <c:v>Lemon</c:v>
                </c:pt>
                <c:pt idx="69">
                  <c:v>Lemon</c:v>
                </c:pt>
                <c:pt idx="70">
                  <c:v>Apple</c:v>
                </c:pt>
                <c:pt idx="71">
                  <c:v>Mango</c:v>
                </c:pt>
                <c:pt idx="72">
                  <c:v>Mango</c:v>
                </c:pt>
                <c:pt idx="73">
                  <c:v>Lemon</c:v>
                </c:pt>
                <c:pt idx="74">
                  <c:v>Mango</c:v>
                </c:pt>
                <c:pt idx="75">
                  <c:v>Orange</c:v>
                </c:pt>
                <c:pt idx="76">
                  <c:v>Lemon</c:v>
                </c:pt>
                <c:pt idx="77">
                  <c:v>Mango</c:v>
                </c:pt>
                <c:pt idx="78">
                  <c:v>Apple</c:v>
                </c:pt>
                <c:pt idx="79">
                  <c:v>Orange</c:v>
                </c:pt>
                <c:pt idx="80">
                  <c:v>Apple</c:v>
                </c:pt>
                <c:pt idx="81">
                  <c:v>Mango</c:v>
                </c:pt>
                <c:pt idx="82">
                  <c:v>Mango</c:v>
                </c:pt>
                <c:pt idx="83">
                  <c:v>Lemon</c:v>
                </c:pt>
                <c:pt idx="84">
                  <c:v>Lemon</c:v>
                </c:pt>
                <c:pt idx="85">
                  <c:v>Orange</c:v>
                </c:pt>
                <c:pt idx="86">
                  <c:v>Mango</c:v>
                </c:pt>
                <c:pt idx="87">
                  <c:v>Mango</c:v>
                </c:pt>
                <c:pt idx="88">
                  <c:v>Mango</c:v>
                </c:pt>
                <c:pt idx="89">
                  <c:v>Apple</c:v>
                </c:pt>
                <c:pt idx="90">
                  <c:v>Lemon</c:v>
                </c:pt>
                <c:pt idx="91">
                  <c:v>Mango</c:v>
                </c:pt>
                <c:pt idx="92">
                  <c:v>Mango</c:v>
                </c:pt>
                <c:pt idx="93">
                  <c:v>Mango</c:v>
                </c:pt>
              </c:strCache>
            </c:strRef>
          </c:cat>
          <c:val>
            <c:numRef>
              <c:f>Table!$G$2:$G$95</c:f>
              <c:numCache>
                <c:formatCode>General</c:formatCode>
                <c:ptCount val="94"/>
                <c:pt idx="0">
                  <c:v>156399</c:v>
                </c:pt>
                <c:pt idx="1">
                  <c:v>10794</c:v>
                </c:pt>
                <c:pt idx="2">
                  <c:v>62287</c:v>
                </c:pt>
                <c:pt idx="3" formatCode="0">
                  <c:v>62287</c:v>
                </c:pt>
                <c:pt idx="4">
                  <c:v>62287</c:v>
                </c:pt>
                <c:pt idx="5">
                  <c:v>62287</c:v>
                </c:pt>
                <c:pt idx="6">
                  <c:v>62287</c:v>
                </c:pt>
                <c:pt idx="7">
                  <c:v>8990</c:v>
                </c:pt>
                <c:pt idx="8">
                  <c:v>36515</c:v>
                </c:pt>
                <c:pt idx="9">
                  <c:v>70655</c:v>
                </c:pt>
                <c:pt idx="10">
                  <c:v>70655</c:v>
                </c:pt>
                <c:pt idx="11">
                  <c:v>70655</c:v>
                </c:pt>
                <c:pt idx="12">
                  <c:v>70655</c:v>
                </c:pt>
                <c:pt idx="13">
                  <c:v>70655</c:v>
                </c:pt>
                <c:pt idx="14">
                  <c:v>55221</c:v>
                </c:pt>
                <c:pt idx="15">
                  <c:v>55221</c:v>
                </c:pt>
                <c:pt idx="16">
                  <c:v>55221</c:v>
                </c:pt>
                <c:pt idx="17">
                  <c:v>55221</c:v>
                </c:pt>
                <c:pt idx="18">
                  <c:v>55221</c:v>
                </c:pt>
                <c:pt idx="19">
                  <c:v>21049</c:v>
                </c:pt>
                <c:pt idx="20">
                  <c:v>21049</c:v>
                </c:pt>
                <c:pt idx="21">
                  <c:v>21049</c:v>
                </c:pt>
                <c:pt idx="22">
                  <c:v>21049</c:v>
                </c:pt>
                <c:pt idx="23">
                  <c:v>21049</c:v>
                </c:pt>
                <c:pt idx="24">
                  <c:v>87294</c:v>
                </c:pt>
                <c:pt idx="25">
                  <c:v>139294</c:v>
                </c:pt>
                <c:pt idx="26">
                  <c:v>139294</c:v>
                </c:pt>
                <c:pt idx="27">
                  <c:v>139294</c:v>
                </c:pt>
                <c:pt idx="28">
                  <c:v>139294</c:v>
                </c:pt>
                <c:pt idx="29">
                  <c:v>139294</c:v>
                </c:pt>
                <c:pt idx="30">
                  <c:v>0</c:v>
                </c:pt>
                <c:pt idx="31">
                  <c:v>0</c:v>
                </c:pt>
                <c:pt idx="32">
                  <c:v>0</c:v>
                </c:pt>
                <c:pt idx="33">
                  <c:v>0</c:v>
                </c:pt>
                <c:pt idx="34">
                  <c:v>0</c:v>
                </c:pt>
                <c:pt idx="35">
                  <c:v>9793</c:v>
                </c:pt>
                <c:pt idx="36">
                  <c:v>11374</c:v>
                </c:pt>
                <c:pt idx="37">
                  <c:v>135804</c:v>
                </c:pt>
                <c:pt idx="38">
                  <c:v>135804</c:v>
                </c:pt>
                <c:pt idx="39">
                  <c:v>135804</c:v>
                </c:pt>
                <c:pt idx="40">
                  <c:v>135804</c:v>
                </c:pt>
                <c:pt idx="41">
                  <c:v>135804</c:v>
                </c:pt>
                <c:pt idx="42">
                  <c:v>58550</c:v>
                </c:pt>
                <c:pt idx="43">
                  <c:v>58550</c:v>
                </c:pt>
                <c:pt idx="44">
                  <c:v>58550</c:v>
                </c:pt>
                <c:pt idx="45">
                  <c:v>58550</c:v>
                </c:pt>
                <c:pt idx="46">
                  <c:v>58550</c:v>
                </c:pt>
                <c:pt idx="47">
                  <c:v>0</c:v>
                </c:pt>
                <c:pt idx="48">
                  <c:v>0</c:v>
                </c:pt>
                <c:pt idx="49">
                  <c:v>2252</c:v>
                </c:pt>
                <c:pt idx="50">
                  <c:v>2252</c:v>
                </c:pt>
                <c:pt idx="51">
                  <c:v>2252</c:v>
                </c:pt>
                <c:pt idx="52">
                  <c:v>2252</c:v>
                </c:pt>
                <c:pt idx="53">
                  <c:v>2252</c:v>
                </c:pt>
                <c:pt idx="54">
                  <c:v>21505</c:v>
                </c:pt>
                <c:pt idx="55">
                  <c:v>847</c:v>
                </c:pt>
                <c:pt idx="56">
                  <c:v>847</c:v>
                </c:pt>
                <c:pt idx="57">
                  <c:v>847</c:v>
                </c:pt>
                <c:pt idx="58">
                  <c:v>847</c:v>
                </c:pt>
                <c:pt idx="59">
                  <c:v>847</c:v>
                </c:pt>
                <c:pt idx="60">
                  <c:v>11231</c:v>
                </c:pt>
                <c:pt idx="61">
                  <c:v>289</c:v>
                </c:pt>
                <c:pt idx="62">
                  <c:v>19782</c:v>
                </c:pt>
                <c:pt idx="63">
                  <c:v>1708</c:v>
                </c:pt>
                <c:pt idx="64">
                  <c:v>1708</c:v>
                </c:pt>
                <c:pt idx="65">
                  <c:v>1708</c:v>
                </c:pt>
                <c:pt idx="66">
                  <c:v>1708</c:v>
                </c:pt>
                <c:pt idx="67">
                  <c:v>1708</c:v>
                </c:pt>
                <c:pt idx="68">
                  <c:v>6667</c:v>
                </c:pt>
                <c:pt idx="69">
                  <c:v>6667</c:v>
                </c:pt>
                <c:pt idx="70">
                  <c:v>6667</c:v>
                </c:pt>
                <c:pt idx="71">
                  <c:v>6667</c:v>
                </c:pt>
                <c:pt idx="72">
                  <c:v>6667</c:v>
                </c:pt>
                <c:pt idx="73">
                  <c:v>2840</c:v>
                </c:pt>
                <c:pt idx="74">
                  <c:v>11940</c:v>
                </c:pt>
                <c:pt idx="75">
                  <c:v>50151</c:v>
                </c:pt>
                <c:pt idx="76">
                  <c:v>5367</c:v>
                </c:pt>
                <c:pt idx="77">
                  <c:v>5367</c:v>
                </c:pt>
                <c:pt idx="78">
                  <c:v>5367</c:v>
                </c:pt>
                <c:pt idx="79">
                  <c:v>5367</c:v>
                </c:pt>
                <c:pt idx="80">
                  <c:v>948</c:v>
                </c:pt>
                <c:pt idx="81">
                  <c:v>948</c:v>
                </c:pt>
                <c:pt idx="82">
                  <c:v>948</c:v>
                </c:pt>
                <c:pt idx="83">
                  <c:v>948</c:v>
                </c:pt>
                <c:pt idx="84">
                  <c:v>948</c:v>
                </c:pt>
                <c:pt idx="85">
                  <c:v>9966</c:v>
                </c:pt>
                <c:pt idx="86">
                  <c:v>14645</c:v>
                </c:pt>
                <c:pt idx="87">
                  <c:v>133529</c:v>
                </c:pt>
                <c:pt idx="88">
                  <c:v>133529</c:v>
                </c:pt>
                <c:pt idx="89">
                  <c:v>133529</c:v>
                </c:pt>
                <c:pt idx="90">
                  <c:v>133529</c:v>
                </c:pt>
                <c:pt idx="91">
                  <c:v>133529</c:v>
                </c:pt>
                <c:pt idx="92">
                  <c:v>123971</c:v>
                </c:pt>
                <c:pt idx="93">
                  <c:v>5289</c:v>
                </c:pt>
              </c:numCache>
            </c:numRef>
          </c:val>
          <c:smooth val="0"/>
          <c:extLst>
            <c:ext xmlns:c16="http://schemas.microsoft.com/office/drawing/2014/chart" uri="{C3380CC4-5D6E-409C-BE32-E72D297353CC}">
              <c16:uniqueId val="{00000000-D8A5-4949-A527-B5A42C5B67C7}"/>
            </c:ext>
          </c:extLst>
        </c:ser>
        <c:dLbls>
          <c:showLegendKey val="0"/>
          <c:showVal val="0"/>
          <c:showCatName val="0"/>
          <c:showSerName val="0"/>
          <c:showPercent val="0"/>
          <c:showBubbleSize val="0"/>
        </c:dLbls>
        <c:smooth val="0"/>
        <c:axId val="382261343"/>
        <c:axId val="2079471743"/>
      </c:lineChart>
      <c:catAx>
        <c:axId val="3822613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9471743"/>
        <c:crosses val="autoZero"/>
        <c:auto val="1"/>
        <c:lblAlgn val="ctr"/>
        <c:lblOffset val="100"/>
        <c:noMultiLvlLbl val="0"/>
      </c:catAx>
      <c:valAx>
        <c:axId val="20794717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22613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08398950131233"/>
          <c:y val="7.407407407407407E-2"/>
          <c:w val="0.84647156605424323"/>
          <c:h val="0.7548837124526101"/>
        </c:manualLayout>
      </c:layout>
      <c:lineChart>
        <c:grouping val="standard"/>
        <c:varyColors val="0"/>
        <c:ser>
          <c:idx val="0"/>
          <c:order val="0"/>
          <c:tx>
            <c:strRef>
              <c:f>Table!$G$1</c:f>
              <c:strCache>
                <c:ptCount val="1"/>
                <c:pt idx="0">
                  <c:v>GMV of Week1</c:v>
                </c:pt>
              </c:strCache>
            </c:strRef>
          </c:tx>
          <c:spPr>
            <a:ln w="28575" cap="rnd">
              <a:solidFill>
                <a:schemeClr val="accent1"/>
              </a:solidFill>
              <a:round/>
            </a:ln>
            <a:effectLst/>
          </c:spPr>
          <c:marker>
            <c:symbol val="none"/>
          </c:marker>
          <c:cat>
            <c:strRef>
              <c:f>Table!$A$2:$A$95</c:f>
              <c:strCache>
                <c:ptCount val="94"/>
                <c:pt idx="0">
                  <c:v>Apple</c:v>
                </c:pt>
                <c:pt idx="1">
                  <c:v>Apple</c:v>
                </c:pt>
                <c:pt idx="2">
                  <c:v>Apple</c:v>
                </c:pt>
                <c:pt idx="3">
                  <c:v>Apple</c:v>
                </c:pt>
                <c:pt idx="4">
                  <c:v>Lemon</c:v>
                </c:pt>
                <c:pt idx="5">
                  <c:v>Orange</c:v>
                </c:pt>
                <c:pt idx="6">
                  <c:v>Orange</c:v>
                </c:pt>
                <c:pt idx="7">
                  <c:v>Apple</c:v>
                </c:pt>
                <c:pt idx="8">
                  <c:v>Apple</c:v>
                </c:pt>
                <c:pt idx="9">
                  <c:v>Apple</c:v>
                </c:pt>
                <c:pt idx="10">
                  <c:v>Mango</c:v>
                </c:pt>
                <c:pt idx="11">
                  <c:v>Lemon</c:v>
                </c:pt>
                <c:pt idx="12">
                  <c:v>Lemon</c:v>
                </c:pt>
                <c:pt idx="13">
                  <c:v>Mango</c:v>
                </c:pt>
                <c:pt idx="14">
                  <c:v>Mango</c:v>
                </c:pt>
                <c:pt idx="15">
                  <c:v>Apple</c:v>
                </c:pt>
                <c:pt idx="16">
                  <c:v>Orange</c:v>
                </c:pt>
                <c:pt idx="17">
                  <c:v>Mango</c:v>
                </c:pt>
                <c:pt idx="18">
                  <c:v>Lemon</c:v>
                </c:pt>
                <c:pt idx="19">
                  <c:v>Mango</c:v>
                </c:pt>
                <c:pt idx="20">
                  <c:v>Apple</c:v>
                </c:pt>
                <c:pt idx="21">
                  <c:v>Lemon</c:v>
                </c:pt>
                <c:pt idx="22">
                  <c:v>Orange</c:v>
                </c:pt>
                <c:pt idx="23">
                  <c:v>Mango</c:v>
                </c:pt>
                <c:pt idx="24">
                  <c:v>Mango</c:v>
                </c:pt>
                <c:pt idx="25">
                  <c:v>Apple</c:v>
                </c:pt>
                <c:pt idx="26">
                  <c:v>Mango</c:v>
                </c:pt>
                <c:pt idx="27">
                  <c:v>Mango</c:v>
                </c:pt>
                <c:pt idx="28">
                  <c:v>Lemon</c:v>
                </c:pt>
                <c:pt idx="29">
                  <c:v>Orange</c:v>
                </c:pt>
                <c:pt idx="30">
                  <c:v>Lemon</c:v>
                </c:pt>
                <c:pt idx="31">
                  <c:v>Mango</c:v>
                </c:pt>
                <c:pt idx="32">
                  <c:v>Mango</c:v>
                </c:pt>
                <c:pt idx="33">
                  <c:v>Apple</c:v>
                </c:pt>
                <c:pt idx="34">
                  <c:v>Lemon</c:v>
                </c:pt>
                <c:pt idx="35">
                  <c:v>Apple</c:v>
                </c:pt>
                <c:pt idx="36">
                  <c:v>Mango</c:v>
                </c:pt>
                <c:pt idx="37">
                  <c:v>Mango</c:v>
                </c:pt>
                <c:pt idx="38">
                  <c:v>Mango</c:v>
                </c:pt>
                <c:pt idx="39">
                  <c:v>Apple</c:v>
                </c:pt>
                <c:pt idx="40">
                  <c:v>Orange</c:v>
                </c:pt>
                <c:pt idx="41">
                  <c:v>Apple</c:v>
                </c:pt>
                <c:pt idx="42">
                  <c:v>Apple</c:v>
                </c:pt>
                <c:pt idx="43">
                  <c:v>Mango</c:v>
                </c:pt>
                <c:pt idx="44">
                  <c:v>Mango</c:v>
                </c:pt>
                <c:pt idx="45">
                  <c:v>Orange</c:v>
                </c:pt>
                <c:pt idx="46">
                  <c:v>Lemon</c:v>
                </c:pt>
                <c:pt idx="47">
                  <c:v>Lemon</c:v>
                </c:pt>
                <c:pt idx="48">
                  <c:v>Guava</c:v>
                </c:pt>
                <c:pt idx="49">
                  <c:v>Lemon</c:v>
                </c:pt>
                <c:pt idx="50">
                  <c:v>Orange</c:v>
                </c:pt>
                <c:pt idx="51">
                  <c:v>Orange</c:v>
                </c:pt>
                <c:pt idx="52">
                  <c:v>Lemon</c:v>
                </c:pt>
                <c:pt idx="53">
                  <c:v>Lemon</c:v>
                </c:pt>
                <c:pt idx="54">
                  <c:v>Lemon</c:v>
                </c:pt>
                <c:pt idx="55">
                  <c:v>Orange</c:v>
                </c:pt>
                <c:pt idx="56">
                  <c:v>Orange</c:v>
                </c:pt>
                <c:pt idx="57">
                  <c:v>Lemon</c:v>
                </c:pt>
                <c:pt idx="58">
                  <c:v>Mango</c:v>
                </c:pt>
                <c:pt idx="59">
                  <c:v>Lemon</c:v>
                </c:pt>
                <c:pt idx="60">
                  <c:v>Apple</c:v>
                </c:pt>
                <c:pt idx="61">
                  <c:v>Orange</c:v>
                </c:pt>
                <c:pt idx="62">
                  <c:v>Lemon</c:v>
                </c:pt>
                <c:pt idx="63">
                  <c:v>Lemon</c:v>
                </c:pt>
                <c:pt idx="64">
                  <c:v>Orange</c:v>
                </c:pt>
                <c:pt idx="65">
                  <c:v>Mango</c:v>
                </c:pt>
                <c:pt idx="66">
                  <c:v>Apple</c:v>
                </c:pt>
                <c:pt idx="67">
                  <c:v>Apple</c:v>
                </c:pt>
                <c:pt idx="68">
                  <c:v>Lemon</c:v>
                </c:pt>
                <c:pt idx="69">
                  <c:v>Lemon</c:v>
                </c:pt>
                <c:pt idx="70">
                  <c:v>Apple</c:v>
                </c:pt>
                <c:pt idx="71">
                  <c:v>Mango</c:v>
                </c:pt>
                <c:pt idx="72">
                  <c:v>Mango</c:v>
                </c:pt>
                <c:pt idx="73">
                  <c:v>Lemon</c:v>
                </c:pt>
                <c:pt idx="74">
                  <c:v>Mango</c:v>
                </c:pt>
                <c:pt idx="75">
                  <c:v>Orange</c:v>
                </c:pt>
                <c:pt idx="76">
                  <c:v>Lemon</c:v>
                </c:pt>
                <c:pt idx="77">
                  <c:v>Mango</c:v>
                </c:pt>
                <c:pt idx="78">
                  <c:v>Apple</c:v>
                </c:pt>
                <c:pt idx="79">
                  <c:v>Orange</c:v>
                </c:pt>
                <c:pt idx="80">
                  <c:v>Apple</c:v>
                </c:pt>
                <c:pt idx="81">
                  <c:v>Mango</c:v>
                </c:pt>
                <c:pt idx="82">
                  <c:v>Mango</c:v>
                </c:pt>
                <c:pt idx="83">
                  <c:v>Lemon</c:v>
                </c:pt>
                <c:pt idx="84">
                  <c:v>Lemon</c:v>
                </c:pt>
                <c:pt idx="85">
                  <c:v>Orange</c:v>
                </c:pt>
                <c:pt idx="86">
                  <c:v>Mango</c:v>
                </c:pt>
                <c:pt idx="87">
                  <c:v>Mango</c:v>
                </c:pt>
                <c:pt idx="88">
                  <c:v>Mango</c:v>
                </c:pt>
                <c:pt idx="89">
                  <c:v>Apple</c:v>
                </c:pt>
                <c:pt idx="90">
                  <c:v>Lemon</c:v>
                </c:pt>
                <c:pt idx="91">
                  <c:v>Mango</c:v>
                </c:pt>
                <c:pt idx="92">
                  <c:v>Mango</c:v>
                </c:pt>
                <c:pt idx="93">
                  <c:v>Mango</c:v>
                </c:pt>
              </c:strCache>
            </c:strRef>
          </c:cat>
          <c:val>
            <c:numRef>
              <c:f>Table!$G$2:$G$95</c:f>
              <c:numCache>
                <c:formatCode>General</c:formatCode>
                <c:ptCount val="94"/>
                <c:pt idx="0">
                  <c:v>156399</c:v>
                </c:pt>
                <c:pt idx="1">
                  <c:v>10794</c:v>
                </c:pt>
                <c:pt idx="2">
                  <c:v>62287</c:v>
                </c:pt>
                <c:pt idx="3" formatCode="0">
                  <c:v>62287</c:v>
                </c:pt>
                <c:pt idx="4">
                  <c:v>62287</c:v>
                </c:pt>
                <c:pt idx="5">
                  <c:v>62287</c:v>
                </c:pt>
                <c:pt idx="6">
                  <c:v>62287</c:v>
                </c:pt>
                <c:pt idx="7">
                  <c:v>8990</c:v>
                </c:pt>
                <c:pt idx="8">
                  <c:v>36515</c:v>
                </c:pt>
                <c:pt idx="9">
                  <c:v>70655</c:v>
                </c:pt>
                <c:pt idx="10">
                  <c:v>70655</c:v>
                </c:pt>
                <c:pt idx="11">
                  <c:v>70655</c:v>
                </c:pt>
                <c:pt idx="12">
                  <c:v>70655</c:v>
                </c:pt>
                <c:pt idx="13">
                  <c:v>70655</c:v>
                </c:pt>
                <c:pt idx="14">
                  <c:v>55221</c:v>
                </c:pt>
                <c:pt idx="15">
                  <c:v>55221</c:v>
                </c:pt>
                <c:pt idx="16">
                  <c:v>55221</c:v>
                </c:pt>
                <c:pt idx="17">
                  <c:v>55221</c:v>
                </c:pt>
                <c:pt idx="18">
                  <c:v>55221</c:v>
                </c:pt>
                <c:pt idx="19">
                  <c:v>21049</c:v>
                </c:pt>
                <c:pt idx="20">
                  <c:v>21049</c:v>
                </c:pt>
                <c:pt idx="21">
                  <c:v>21049</c:v>
                </c:pt>
                <c:pt idx="22">
                  <c:v>21049</c:v>
                </c:pt>
                <c:pt idx="23">
                  <c:v>21049</c:v>
                </c:pt>
                <c:pt idx="24">
                  <c:v>87294</c:v>
                </c:pt>
                <c:pt idx="25">
                  <c:v>139294</c:v>
                </c:pt>
                <c:pt idx="26">
                  <c:v>139294</c:v>
                </c:pt>
                <c:pt idx="27">
                  <c:v>139294</c:v>
                </c:pt>
                <c:pt idx="28">
                  <c:v>139294</c:v>
                </c:pt>
                <c:pt idx="29">
                  <c:v>139294</c:v>
                </c:pt>
                <c:pt idx="30">
                  <c:v>0</c:v>
                </c:pt>
                <c:pt idx="31">
                  <c:v>0</c:v>
                </c:pt>
                <c:pt idx="32">
                  <c:v>0</c:v>
                </c:pt>
                <c:pt idx="33">
                  <c:v>0</c:v>
                </c:pt>
                <c:pt idx="34">
                  <c:v>0</c:v>
                </c:pt>
                <c:pt idx="35">
                  <c:v>9793</c:v>
                </c:pt>
                <c:pt idx="36">
                  <c:v>11374</c:v>
                </c:pt>
                <c:pt idx="37">
                  <c:v>135804</c:v>
                </c:pt>
                <c:pt idx="38">
                  <c:v>135804</c:v>
                </c:pt>
                <c:pt idx="39">
                  <c:v>135804</c:v>
                </c:pt>
                <c:pt idx="40">
                  <c:v>135804</c:v>
                </c:pt>
                <c:pt idx="41">
                  <c:v>135804</c:v>
                </c:pt>
                <c:pt idx="42">
                  <c:v>58550</c:v>
                </c:pt>
                <c:pt idx="43">
                  <c:v>58550</c:v>
                </c:pt>
                <c:pt idx="44">
                  <c:v>58550</c:v>
                </c:pt>
                <c:pt idx="45">
                  <c:v>58550</c:v>
                </c:pt>
                <c:pt idx="46">
                  <c:v>58550</c:v>
                </c:pt>
                <c:pt idx="47">
                  <c:v>0</c:v>
                </c:pt>
                <c:pt idx="48">
                  <c:v>0</c:v>
                </c:pt>
                <c:pt idx="49">
                  <c:v>2252</c:v>
                </c:pt>
                <c:pt idx="50">
                  <c:v>2252</c:v>
                </c:pt>
                <c:pt idx="51">
                  <c:v>2252</c:v>
                </c:pt>
                <c:pt idx="52">
                  <c:v>2252</c:v>
                </c:pt>
                <c:pt idx="53">
                  <c:v>2252</c:v>
                </c:pt>
                <c:pt idx="54">
                  <c:v>21505</c:v>
                </c:pt>
                <c:pt idx="55">
                  <c:v>847</c:v>
                </c:pt>
                <c:pt idx="56">
                  <c:v>847</c:v>
                </c:pt>
                <c:pt idx="57">
                  <c:v>847</c:v>
                </c:pt>
                <c:pt idx="58">
                  <c:v>847</c:v>
                </c:pt>
                <c:pt idx="59">
                  <c:v>847</c:v>
                </c:pt>
                <c:pt idx="60">
                  <c:v>11231</c:v>
                </c:pt>
                <c:pt idx="61">
                  <c:v>289</c:v>
                </c:pt>
                <c:pt idx="62">
                  <c:v>19782</c:v>
                </c:pt>
                <c:pt idx="63">
                  <c:v>1708</c:v>
                </c:pt>
                <c:pt idx="64">
                  <c:v>1708</c:v>
                </c:pt>
                <c:pt idx="65">
                  <c:v>1708</c:v>
                </c:pt>
                <c:pt idx="66">
                  <c:v>1708</c:v>
                </c:pt>
                <c:pt idx="67">
                  <c:v>1708</c:v>
                </c:pt>
                <c:pt idx="68">
                  <c:v>6667</c:v>
                </c:pt>
                <c:pt idx="69">
                  <c:v>6667</c:v>
                </c:pt>
                <c:pt idx="70">
                  <c:v>6667</c:v>
                </c:pt>
                <c:pt idx="71">
                  <c:v>6667</c:v>
                </c:pt>
                <c:pt idx="72">
                  <c:v>6667</c:v>
                </c:pt>
                <c:pt idx="73">
                  <c:v>2840</c:v>
                </c:pt>
                <c:pt idx="74">
                  <c:v>11940</c:v>
                </c:pt>
                <c:pt idx="75">
                  <c:v>50151</c:v>
                </c:pt>
                <c:pt idx="76">
                  <c:v>5367</c:v>
                </c:pt>
                <c:pt idx="77">
                  <c:v>5367</c:v>
                </c:pt>
                <c:pt idx="78">
                  <c:v>5367</c:v>
                </c:pt>
                <c:pt idx="79">
                  <c:v>5367</c:v>
                </c:pt>
                <c:pt idx="80">
                  <c:v>948</c:v>
                </c:pt>
                <c:pt idx="81">
                  <c:v>948</c:v>
                </c:pt>
                <c:pt idx="82">
                  <c:v>948</c:v>
                </c:pt>
                <c:pt idx="83">
                  <c:v>948</c:v>
                </c:pt>
                <c:pt idx="84">
                  <c:v>948</c:v>
                </c:pt>
                <c:pt idx="85">
                  <c:v>9966</c:v>
                </c:pt>
                <c:pt idx="86">
                  <c:v>14645</c:v>
                </c:pt>
                <c:pt idx="87">
                  <c:v>133529</c:v>
                </c:pt>
                <c:pt idx="88">
                  <c:v>133529</c:v>
                </c:pt>
                <c:pt idx="89">
                  <c:v>133529</c:v>
                </c:pt>
                <c:pt idx="90">
                  <c:v>133529</c:v>
                </c:pt>
                <c:pt idx="91">
                  <c:v>133529</c:v>
                </c:pt>
                <c:pt idx="92">
                  <c:v>123971</c:v>
                </c:pt>
                <c:pt idx="93">
                  <c:v>5289</c:v>
                </c:pt>
              </c:numCache>
            </c:numRef>
          </c:val>
          <c:smooth val="0"/>
          <c:extLst>
            <c:ext xmlns:c16="http://schemas.microsoft.com/office/drawing/2014/chart" uri="{C3380CC4-5D6E-409C-BE32-E72D297353CC}">
              <c16:uniqueId val="{00000000-9F1F-42B2-9F03-CEE661B3CE26}"/>
            </c:ext>
          </c:extLst>
        </c:ser>
        <c:ser>
          <c:idx val="1"/>
          <c:order val="1"/>
          <c:tx>
            <c:strRef>
              <c:f>Table!$H$1</c:f>
              <c:strCache>
                <c:ptCount val="1"/>
                <c:pt idx="0">
                  <c:v>GMV of Week2</c:v>
                </c:pt>
              </c:strCache>
            </c:strRef>
          </c:tx>
          <c:spPr>
            <a:ln w="28575" cap="rnd">
              <a:solidFill>
                <a:schemeClr val="accent2"/>
              </a:solidFill>
              <a:round/>
            </a:ln>
            <a:effectLst/>
          </c:spPr>
          <c:marker>
            <c:symbol val="none"/>
          </c:marker>
          <c:cat>
            <c:strRef>
              <c:f>Table!$A$2:$A$95</c:f>
              <c:strCache>
                <c:ptCount val="94"/>
                <c:pt idx="0">
                  <c:v>Apple</c:v>
                </c:pt>
                <c:pt idx="1">
                  <c:v>Apple</c:v>
                </c:pt>
                <c:pt idx="2">
                  <c:v>Apple</c:v>
                </c:pt>
                <c:pt idx="3">
                  <c:v>Apple</c:v>
                </c:pt>
                <c:pt idx="4">
                  <c:v>Lemon</c:v>
                </c:pt>
                <c:pt idx="5">
                  <c:v>Orange</c:v>
                </c:pt>
                <c:pt idx="6">
                  <c:v>Orange</c:v>
                </c:pt>
                <c:pt idx="7">
                  <c:v>Apple</c:v>
                </c:pt>
                <c:pt idx="8">
                  <c:v>Apple</c:v>
                </c:pt>
                <c:pt idx="9">
                  <c:v>Apple</c:v>
                </c:pt>
                <c:pt idx="10">
                  <c:v>Mango</c:v>
                </c:pt>
                <c:pt idx="11">
                  <c:v>Lemon</c:v>
                </c:pt>
                <c:pt idx="12">
                  <c:v>Lemon</c:v>
                </c:pt>
                <c:pt idx="13">
                  <c:v>Mango</c:v>
                </c:pt>
                <c:pt idx="14">
                  <c:v>Mango</c:v>
                </c:pt>
                <c:pt idx="15">
                  <c:v>Apple</c:v>
                </c:pt>
                <c:pt idx="16">
                  <c:v>Orange</c:v>
                </c:pt>
                <c:pt idx="17">
                  <c:v>Mango</c:v>
                </c:pt>
                <c:pt idx="18">
                  <c:v>Lemon</c:v>
                </c:pt>
                <c:pt idx="19">
                  <c:v>Mango</c:v>
                </c:pt>
                <c:pt idx="20">
                  <c:v>Apple</c:v>
                </c:pt>
                <c:pt idx="21">
                  <c:v>Lemon</c:v>
                </c:pt>
                <c:pt idx="22">
                  <c:v>Orange</c:v>
                </c:pt>
                <c:pt idx="23">
                  <c:v>Mango</c:v>
                </c:pt>
                <c:pt idx="24">
                  <c:v>Mango</c:v>
                </c:pt>
                <c:pt idx="25">
                  <c:v>Apple</c:v>
                </c:pt>
                <c:pt idx="26">
                  <c:v>Mango</c:v>
                </c:pt>
                <c:pt idx="27">
                  <c:v>Mango</c:v>
                </c:pt>
                <c:pt idx="28">
                  <c:v>Lemon</c:v>
                </c:pt>
                <c:pt idx="29">
                  <c:v>Orange</c:v>
                </c:pt>
                <c:pt idx="30">
                  <c:v>Lemon</c:v>
                </c:pt>
                <c:pt idx="31">
                  <c:v>Mango</c:v>
                </c:pt>
                <c:pt idx="32">
                  <c:v>Mango</c:v>
                </c:pt>
                <c:pt idx="33">
                  <c:v>Apple</c:v>
                </c:pt>
                <c:pt idx="34">
                  <c:v>Lemon</c:v>
                </c:pt>
                <c:pt idx="35">
                  <c:v>Apple</c:v>
                </c:pt>
                <c:pt idx="36">
                  <c:v>Mango</c:v>
                </c:pt>
                <c:pt idx="37">
                  <c:v>Mango</c:v>
                </c:pt>
                <c:pt idx="38">
                  <c:v>Mango</c:v>
                </c:pt>
                <c:pt idx="39">
                  <c:v>Apple</c:v>
                </c:pt>
                <c:pt idx="40">
                  <c:v>Orange</c:v>
                </c:pt>
                <c:pt idx="41">
                  <c:v>Apple</c:v>
                </c:pt>
                <c:pt idx="42">
                  <c:v>Apple</c:v>
                </c:pt>
                <c:pt idx="43">
                  <c:v>Mango</c:v>
                </c:pt>
                <c:pt idx="44">
                  <c:v>Mango</c:v>
                </c:pt>
                <c:pt idx="45">
                  <c:v>Orange</c:v>
                </c:pt>
                <c:pt idx="46">
                  <c:v>Lemon</c:v>
                </c:pt>
                <c:pt idx="47">
                  <c:v>Lemon</c:v>
                </c:pt>
                <c:pt idx="48">
                  <c:v>Guava</c:v>
                </c:pt>
                <c:pt idx="49">
                  <c:v>Lemon</c:v>
                </c:pt>
                <c:pt idx="50">
                  <c:v>Orange</c:v>
                </c:pt>
                <c:pt idx="51">
                  <c:v>Orange</c:v>
                </c:pt>
                <c:pt idx="52">
                  <c:v>Lemon</c:v>
                </c:pt>
                <c:pt idx="53">
                  <c:v>Lemon</c:v>
                </c:pt>
                <c:pt idx="54">
                  <c:v>Lemon</c:v>
                </c:pt>
                <c:pt idx="55">
                  <c:v>Orange</c:v>
                </c:pt>
                <c:pt idx="56">
                  <c:v>Orange</c:v>
                </c:pt>
                <c:pt idx="57">
                  <c:v>Lemon</c:v>
                </c:pt>
                <c:pt idx="58">
                  <c:v>Mango</c:v>
                </c:pt>
                <c:pt idx="59">
                  <c:v>Lemon</c:v>
                </c:pt>
                <c:pt idx="60">
                  <c:v>Apple</c:v>
                </c:pt>
                <c:pt idx="61">
                  <c:v>Orange</c:v>
                </c:pt>
                <c:pt idx="62">
                  <c:v>Lemon</c:v>
                </c:pt>
                <c:pt idx="63">
                  <c:v>Lemon</c:v>
                </c:pt>
                <c:pt idx="64">
                  <c:v>Orange</c:v>
                </c:pt>
                <c:pt idx="65">
                  <c:v>Mango</c:v>
                </c:pt>
                <c:pt idx="66">
                  <c:v>Apple</c:v>
                </c:pt>
                <c:pt idx="67">
                  <c:v>Apple</c:v>
                </c:pt>
                <c:pt idx="68">
                  <c:v>Lemon</c:v>
                </c:pt>
                <c:pt idx="69">
                  <c:v>Lemon</c:v>
                </c:pt>
                <c:pt idx="70">
                  <c:v>Apple</c:v>
                </c:pt>
                <c:pt idx="71">
                  <c:v>Mango</c:v>
                </c:pt>
                <c:pt idx="72">
                  <c:v>Mango</c:v>
                </c:pt>
                <c:pt idx="73">
                  <c:v>Lemon</c:v>
                </c:pt>
                <c:pt idx="74">
                  <c:v>Mango</c:v>
                </c:pt>
                <c:pt idx="75">
                  <c:v>Orange</c:v>
                </c:pt>
                <c:pt idx="76">
                  <c:v>Lemon</c:v>
                </c:pt>
                <c:pt idx="77">
                  <c:v>Mango</c:v>
                </c:pt>
                <c:pt idx="78">
                  <c:v>Apple</c:v>
                </c:pt>
                <c:pt idx="79">
                  <c:v>Orange</c:v>
                </c:pt>
                <c:pt idx="80">
                  <c:v>Apple</c:v>
                </c:pt>
                <c:pt idx="81">
                  <c:v>Mango</c:v>
                </c:pt>
                <c:pt idx="82">
                  <c:v>Mango</c:v>
                </c:pt>
                <c:pt idx="83">
                  <c:v>Lemon</c:v>
                </c:pt>
                <c:pt idx="84">
                  <c:v>Lemon</c:v>
                </c:pt>
                <c:pt idx="85">
                  <c:v>Orange</c:v>
                </c:pt>
                <c:pt idx="86">
                  <c:v>Mango</c:v>
                </c:pt>
                <c:pt idx="87">
                  <c:v>Mango</c:v>
                </c:pt>
                <c:pt idx="88">
                  <c:v>Mango</c:v>
                </c:pt>
                <c:pt idx="89">
                  <c:v>Apple</c:v>
                </c:pt>
                <c:pt idx="90">
                  <c:v>Lemon</c:v>
                </c:pt>
                <c:pt idx="91">
                  <c:v>Mango</c:v>
                </c:pt>
                <c:pt idx="92">
                  <c:v>Mango</c:v>
                </c:pt>
                <c:pt idx="93">
                  <c:v>Mango</c:v>
                </c:pt>
              </c:strCache>
            </c:strRef>
          </c:cat>
          <c:val>
            <c:numRef>
              <c:f>Table!$H$2:$H$95</c:f>
              <c:numCache>
                <c:formatCode>General</c:formatCode>
                <c:ptCount val="94"/>
                <c:pt idx="0">
                  <c:v>172609</c:v>
                </c:pt>
                <c:pt idx="1">
                  <c:v>10422</c:v>
                </c:pt>
                <c:pt idx="2">
                  <c:v>73449</c:v>
                </c:pt>
                <c:pt idx="3">
                  <c:v>73449</c:v>
                </c:pt>
                <c:pt idx="4">
                  <c:v>73449</c:v>
                </c:pt>
                <c:pt idx="5">
                  <c:v>73449</c:v>
                </c:pt>
                <c:pt idx="6">
                  <c:v>73449</c:v>
                </c:pt>
                <c:pt idx="7">
                  <c:v>20251</c:v>
                </c:pt>
                <c:pt idx="8">
                  <c:v>36283</c:v>
                </c:pt>
                <c:pt idx="9">
                  <c:v>85849</c:v>
                </c:pt>
                <c:pt idx="10">
                  <c:v>85849</c:v>
                </c:pt>
                <c:pt idx="11">
                  <c:v>85849</c:v>
                </c:pt>
                <c:pt idx="12">
                  <c:v>85849</c:v>
                </c:pt>
                <c:pt idx="13">
                  <c:v>85849</c:v>
                </c:pt>
                <c:pt idx="14">
                  <c:v>87073</c:v>
                </c:pt>
                <c:pt idx="15">
                  <c:v>87073</c:v>
                </c:pt>
                <c:pt idx="16">
                  <c:v>87073</c:v>
                </c:pt>
                <c:pt idx="17">
                  <c:v>87073</c:v>
                </c:pt>
                <c:pt idx="18">
                  <c:v>87073</c:v>
                </c:pt>
                <c:pt idx="19">
                  <c:v>20130</c:v>
                </c:pt>
                <c:pt idx="20">
                  <c:v>20130</c:v>
                </c:pt>
                <c:pt idx="21">
                  <c:v>20130</c:v>
                </c:pt>
                <c:pt idx="22">
                  <c:v>20130</c:v>
                </c:pt>
                <c:pt idx="23">
                  <c:v>20130</c:v>
                </c:pt>
                <c:pt idx="24">
                  <c:v>115758</c:v>
                </c:pt>
                <c:pt idx="25">
                  <c:v>132513</c:v>
                </c:pt>
                <c:pt idx="26">
                  <c:v>132513</c:v>
                </c:pt>
                <c:pt idx="27">
                  <c:v>132513</c:v>
                </c:pt>
                <c:pt idx="28">
                  <c:v>132513</c:v>
                </c:pt>
                <c:pt idx="29">
                  <c:v>132513</c:v>
                </c:pt>
                <c:pt idx="30">
                  <c:v>0</c:v>
                </c:pt>
                <c:pt idx="31">
                  <c:v>0</c:v>
                </c:pt>
                <c:pt idx="32">
                  <c:v>0</c:v>
                </c:pt>
                <c:pt idx="33">
                  <c:v>0</c:v>
                </c:pt>
                <c:pt idx="34">
                  <c:v>0</c:v>
                </c:pt>
                <c:pt idx="35">
                  <c:v>5569</c:v>
                </c:pt>
                <c:pt idx="36">
                  <c:v>18056</c:v>
                </c:pt>
                <c:pt idx="37">
                  <c:v>134135</c:v>
                </c:pt>
                <c:pt idx="38">
                  <c:v>134135</c:v>
                </c:pt>
                <c:pt idx="39">
                  <c:v>134135</c:v>
                </c:pt>
                <c:pt idx="40">
                  <c:v>134135</c:v>
                </c:pt>
                <c:pt idx="41">
                  <c:v>134135</c:v>
                </c:pt>
                <c:pt idx="42">
                  <c:v>79531</c:v>
                </c:pt>
                <c:pt idx="43">
                  <c:v>79531</c:v>
                </c:pt>
                <c:pt idx="44">
                  <c:v>79531</c:v>
                </c:pt>
                <c:pt idx="45">
                  <c:v>79531</c:v>
                </c:pt>
                <c:pt idx="46">
                  <c:v>79531</c:v>
                </c:pt>
                <c:pt idx="47">
                  <c:v>0</c:v>
                </c:pt>
                <c:pt idx="48">
                  <c:v>1974</c:v>
                </c:pt>
                <c:pt idx="49">
                  <c:v>4584</c:v>
                </c:pt>
                <c:pt idx="50">
                  <c:v>4584</c:v>
                </c:pt>
                <c:pt idx="51">
                  <c:v>4584</c:v>
                </c:pt>
                <c:pt idx="52">
                  <c:v>4584</c:v>
                </c:pt>
                <c:pt idx="53">
                  <c:v>4584</c:v>
                </c:pt>
                <c:pt idx="54">
                  <c:v>22445</c:v>
                </c:pt>
                <c:pt idx="55">
                  <c:v>538</c:v>
                </c:pt>
                <c:pt idx="56">
                  <c:v>538</c:v>
                </c:pt>
                <c:pt idx="57">
                  <c:v>538</c:v>
                </c:pt>
                <c:pt idx="58">
                  <c:v>538</c:v>
                </c:pt>
                <c:pt idx="59">
                  <c:v>538</c:v>
                </c:pt>
                <c:pt idx="60">
                  <c:v>15431</c:v>
                </c:pt>
                <c:pt idx="61">
                  <c:v>249</c:v>
                </c:pt>
                <c:pt idx="62">
                  <c:v>14184</c:v>
                </c:pt>
                <c:pt idx="63">
                  <c:v>2072</c:v>
                </c:pt>
                <c:pt idx="64">
                  <c:v>2072</c:v>
                </c:pt>
                <c:pt idx="65">
                  <c:v>2072</c:v>
                </c:pt>
                <c:pt idx="66">
                  <c:v>2072</c:v>
                </c:pt>
                <c:pt idx="67">
                  <c:v>2072</c:v>
                </c:pt>
                <c:pt idx="68">
                  <c:v>8849</c:v>
                </c:pt>
                <c:pt idx="69">
                  <c:v>8849</c:v>
                </c:pt>
                <c:pt idx="70">
                  <c:v>8849</c:v>
                </c:pt>
                <c:pt idx="71">
                  <c:v>8849</c:v>
                </c:pt>
                <c:pt idx="72">
                  <c:v>8849</c:v>
                </c:pt>
                <c:pt idx="73">
                  <c:v>852</c:v>
                </c:pt>
                <c:pt idx="74">
                  <c:v>26865</c:v>
                </c:pt>
                <c:pt idx="75">
                  <c:v>55856</c:v>
                </c:pt>
                <c:pt idx="76">
                  <c:v>4830</c:v>
                </c:pt>
                <c:pt idx="77">
                  <c:v>4830</c:v>
                </c:pt>
                <c:pt idx="78">
                  <c:v>4830</c:v>
                </c:pt>
                <c:pt idx="79">
                  <c:v>4830</c:v>
                </c:pt>
                <c:pt idx="80">
                  <c:v>895</c:v>
                </c:pt>
                <c:pt idx="81">
                  <c:v>895</c:v>
                </c:pt>
                <c:pt idx="82">
                  <c:v>895</c:v>
                </c:pt>
                <c:pt idx="83">
                  <c:v>895</c:v>
                </c:pt>
                <c:pt idx="84">
                  <c:v>895</c:v>
                </c:pt>
                <c:pt idx="85">
                  <c:v>7104</c:v>
                </c:pt>
                <c:pt idx="86">
                  <c:v>16530</c:v>
                </c:pt>
                <c:pt idx="87">
                  <c:v>71820</c:v>
                </c:pt>
                <c:pt idx="88">
                  <c:v>71820</c:v>
                </c:pt>
                <c:pt idx="89">
                  <c:v>71820</c:v>
                </c:pt>
                <c:pt idx="90">
                  <c:v>71820</c:v>
                </c:pt>
                <c:pt idx="91">
                  <c:v>71820</c:v>
                </c:pt>
                <c:pt idx="92">
                  <c:v>146163</c:v>
                </c:pt>
                <c:pt idx="93">
                  <c:v>6450</c:v>
                </c:pt>
              </c:numCache>
            </c:numRef>
          </c:val>
          <c:smooth val="0"/>
          <c:extLst>
            <c:ext xmlns:c16="http://schemas.microsoft.com/office/drawing/2014/chart" uri="{C3380CC4-5D6E-409C-BE32-E72D297353CC}">
              <c16:uniqueId val="{00000001-9F1F-42B2-9F03-CEE661B3CE26}"/>
            </c:ext>
          </c:extLst>
        </c:ser>
        <c:ser>
          <c:idx val="2"/>
          <c:order val="2"/>
          <c:tx>
            <c:strRef>
              <c:f>Table!$I$1</c:f>
              <c:strCache>
                <c:ptCount val="1"/>
                <c:pt idx="0">
                  <c:v>GMV of Week3</c:v>
                </c:pt>
              </c:strCache>
            </c:strRef>
          </c:tx>
          <c:spPr>
            <a:ln w="28575" cap="rnd">
              <a:solidFill>
                <a:schemeClr val="accent3"/>
              </a:solidFill>
              <a:round/>
            </a:ln>
            <a:effectLst/>
          </c:spPr>
          <c:marker>
            <c:symbol val="none"/>
          </c:marker>
          <c:cat>
            <c:strRef>
              <c:f>Table!$A$2:$A$95</c:f>
              <c:strCache>
                <c:ptCount val="94"/>
                <c:pt idx="0">
                  <c:v>Apple</c:v>
                </c:pt>
                <c:pt idx="1">
                  <c:v>Apple</c:v>
                </c:pt>
                <c:pt idx="2">
                  <c:v>Apple</c:v>
                </c:pt>
                <c:pt idx="3">
                  <c:v>Apple</c:v>
                </c:pt>
                <c:pt idx="4">
                  <c:v>Lemon</c:v>
                </c:pt>
                <c:pt idx="5">
                  <c:v>Orange</c:v>
                </c:pt>
                <c:pt idx="6">
                  <c:v>Orange</c:v>
                </c:pt>
                <c:pt idx="7">
                  <c:v>Apple</c:v>
                </c:pt>
                <c:pt idx="8">
                  <c:v>Apple</c:v>
                </c:pt>
                <c:pt idx="9">
                  <c:v>Apple</c:v>
                </c:pt>
                <c:pt idx="10">
                  <c:v>Mango</c:v>
                </c:pt>
                <c:pt idx="11">
                  <c:v>Lemon</c:v>
                </c:pt>
                <c:pt idx="12">
                  <c:v>Lemon</c:v>
                </c:pt>
                <c:pt idx="13">
                  <c:v>Mango</c:v>
                </c:pt>
                <c:pt idx="14">
                  <c:v>Mango</c:v>
                </c:pt>
                <c:pt idx="15">
                  <c:v>Apple</c:v>
                </c:pt>
                <c:pt idx="16">
                  <c:v>Orange</c:v>
                </c:pt>
                <c:pt idx="17">
                  <c:v>Mango</c:v>
                </c:pt>
                <c:pt idx="18">
                  <c:v>Lemon</c:v>
                </c:pt>
                <c:pt idx="19">
                  <c:v>Mango</c:v>
                </c:pt>
                <c:pt idx="20">
                  <c:v>Apple</c:v>
                </c:pt>
                <c:pt idx="21">
                  <c:v>Lemon</c:v>
                </c:pt>
                <c:pt idx="22">
                  <c:v>Orange</c:v>
                </c:pt>
                <c:pt idx="23">
                  <c:v>Mango</c:v>
                </c:pt>
                <c:pt idx="24">
                  <c:v>Mango</c:v>
                </c:pt>
                <c:pt idx="25">
                  <c:v>Apple</c:v>
                </c:pt>
                <c:pt idx="26">
                  <c:v>Mango</c:v>
                </c:pt>
                <c:pt idx="27">
                  <c:v>Mango</c:v>
                </c:pt>
                <c:pt idx="28">
                  <c:v>Lemon</c:v>
                </c:pt>
                <c:pt idx="29">
                  <c:v>Orange</c:v>
                </c:pt>
                <c:pt idx="30">
                  <c:v>Lemon</c:v>
                </c:pt>
                <c:pt idx="31">
                  <c:v>Mango</c:v>
                </c:pt>
                <c:pt idx="32">
                  <c:v>Mango</c:v>
                </c:pt>
                <c:pt idx="33">
                  <c:v>Apple</c:v>
                </c:pt>
                <c:pt idx="34">
                  <c:v>Lemon</c:v>
                </c:pt>
                <c:pt idx="35">
                  <c:v>Apple</c:v>
                </c:pt>
                <c:pt idx="36">
                  <c:v>Mango</c:v>
                </c:pt>
                <c:pt idx="37">
                  <c:v>Mango</c:v>
                </c:pt>
                <c:pt idx="38">
                  <c:v>Mango</c:v>
                </c:pt>
                <c:pt idx="39">
                  <c:v>Apple</c:v>
                </c:pt>
                <c:pt idx="40">
                  <c:v>Orange</c:v>
                </c:pt>
                <c:pt idx="41">
                  <c:v>Apple</c:v>
                </c:pt>
                <c:pt idx="42">
                  <c:v>Apple</c:v>
                </c:pt>
                <c:pt idx="43">
                  <c:v>Mango</c:v>
                </c:pt>
                <c:pt idx="44">
                  <c:v>Mango</c:v>
                </c:pt>
                <c:pt idx="45">
                  <c:v>Orange</c:v>
                </c:pt>
                <c:pt idx="46">
                  <c:v>Lemon</c:v>
                </c:pt>
                <c:pt idx="47">
                  <c:v>Lemon</c:v>
                </c:pt>
                <c:pt idx="48">
                  <c:v>Guava</c:v>
                </c:pt>
                <c:pt idx="49">
                  <c:v>Lemon</c:v>
                </c:pt>
                <c:pt idx="50">
                  <c:v>Orange</c:v>
                </c:pt>
                <c:pt idx="51">
                  <c:v>Orange</c:v>
                </c:pt>
                <c:pt idx="52">
                  <c:v>Lemon</c:v>
                </c:pt>
                <c:pt idx="53">
                  <c:v>Lemon</c:v>
                </c:pt>
                <c:pt idx="54">
                  <c:v>Lemon</c:v>
                </c:pt>
                <c:pt idx="55">
                  <c:v>Orange</c:v>
                </c:pt>
                <c:pt idx="56">
                  <c:v>Orange</c:v>
                </c:pt>
                <c:pt idx="57">
                  <c:v>Lemon</c:v>
                </c:pt>
                <c:pt idx="58">
                  <c:v>Mango</c:v>
                </c:pt>
                <c:pt idx="59">
                  <c:v>Lemon</c:v>
                </c:pt>
                <c:pt idx="60">
                  <c:v>Apple</c:v>
                </c:pt>
                <c:pt idx="61">
                  <c:v>Orange</c:v>
                </c:pt>
                <c:pt idx="62">
                  <c:v>Lemon</c:v>
                </c:pt>
                <c:pt idx="63">
                  <c:v>Lemon</c:v>
                </c:pt>
                <c:pt idx="64">
                  <c:v>Orange</c:v>
                </c:pt>
                <c:pt idx="65">
                  <c:v>Mango</c:v>
                </c:pt>
                <c:pt idx="66">
                  <c:v>Apple</c:v>
                </c:pt>
                <c:pt idx="67">
                  <c:v>Apple</c:v>
                </c:pt>
                <c:pt idx="68">
                  <c:v>Lemon</c:v>
                </c:pt>
                <c:pt idx="69">
                  <c:v>Lemon</c:v>
                </c:pt>
                <c:pt idx="70">
                  <c:v>Apple</c:v>
                </c:pt>
                <c:pt idx="71">
                  <c:v>Mango</c:v>
                </c:pt>
                <c:pt idx="72">
                  <c:v>Mango</c:v>
                </c:pt>
                <c:pt idx="73">
                  <c:v>Lemon</c:v>
                </c:pt>
                <c:pt idx="74">
                  <c:v>Mango</c:v>
                </c:pt>
                <c:pt idx="75">
                  <c:v>Orange</c:v>
                </c:pt>
                <c:pt idx="76">
                  <c:v>Lemon</c:v>
                </c:pt>
                <c:pt idx="77">
                  <c:v>Mango</c:v>
                </c:pt>
                <c:pt idx="78">
                  <c:v>Apple</c:v>
                </c:pt>
                <c:pt idx="79">
                  <c:v>Orange</c:v>
                </c:pt>
                <c:pt idx="80">
                  <c:v>Apple</c:v>
                </c:pt>
                <c:pt idx="81">
                  <c:v>Mango</c:v>
                </c:pt>
                <c:pt idx="82">
                  <c:v>Mango</c:v>
                </c:pt>
                <c:pt idx="83">
                  <c:v>Lemon</c:v>
                </c:pt>
                <c:pt idx="84">
                  <c:v>Lemon</c:v>
                </c:pt>
                <c:pt idx="85">
                  <c:v>Orange</c:v>
                </c:pt>
                <c:pt idx="86">
                  <c:v>Mango</c:v>
                </c:pt>
                <c:pt idx="87">
                  <c:v>Mango</c:v>
                </c:pt>
                <c:pt idx="88">
                  <c:v>Mango</c:v>
                </c:pt>
                <c:pt idx="89">
                  <c:v>Apple</c:v>
                </c:pt>
                <c:pt idx="90">
                  <c:v>Lemon</c:v>
                </c:pt>
                <c:pt idx="91">
                  <c:v>Mango</c:v>
                </c:pt>
                <c:pt idx="92">
                  <c:v>Mango</c:v>
                </c:pt>
                <c:pt idx="93">
                  <c:v>Mango</c:v>
                </c:pt>
              </c:strCache>
            </c:strRef>
          </c:cat>
          <c:val>
            <c:numRef>
              <c:f>Table!$I$2:$I$95</c:f>
              <c:numCache>
                <c:formatCode>General</c:formatCode>
                <c:ptCount val="94"/>
                <c:pt idx="0">
                  <c:v>140108</c:v>
                </c:pt>
                <c:pt idx="1">
                  <c:v>6746</c:v>
                </c:pt>
                <c:pt idx="2">
                  <c:v>48844</c:v>
                </c:pt>
                <c:pt idx="3">
                  <c:v>48844</c:v>
                </c:pt>
                <c:pt idx="4">
                  <c:v>48844</c:v>
                </c:pt>
                <c:pt idx="5">
                  <c:v>48844</c:v>
                </c:pt>
                <c:pt idx="6">
                  <c:v>48844</c:v>
                </c:pt>
                <c:pt idx="7">
                  <c:v>11783</c:v>
                </c:pt>
                <c:pt idx="8">
                  <c:v>31973</c:v>
                </c:pt>
                <c:pt idx="9">
                  <c:v>69869</c:v>
                </c:pt>
                <c:pt idx="10">
                  <c:v>69869</c:v>
                </c:pt>
                <c:pt idx="11">
                  <c:v>69869</c:v>
                </c:pt>
                <c:pt idx="12">
                  <c:v>69869</c:v>
                </c:pt>
                <c:pt idx="13">
                  <c:v>69869</c:v>
                </c:pt>
                <c:pt idx="14">
                  <c:v>102822</c:v>
                </c:pt>
                <c:pt idx="15">
                  <c:v>102822</c:v>
                </c:pt>
                <c:pt idx="16">
                  <c:v>102822</c:v>
                </c:pt>
                <c:pt idx="17">
                  <c:v>102822</c:v>
                </c:pt>
                <c:pt idx="18">
                  <c:v>102822</c:v>
                </c:pt>
                <c:pt idx="19">
                  <c:v>33748</c:v>
                </c:pt>
                <c:pt idx="20">
                  <c:v>33748</c:v>
                </c:pt>
                <c:pt idx="21">
                  <c:v>33748</c:v>
                </c:pt>
                <c:pt idx="22">
                  <c:v>33748</c:v>
                </c:pt>
                <c:pt idx="23">
                  <c:v>33748</c:v>
                </c:pt>
                <c:pt idx="24">
                  <c:v>145820</c:v>
                </c:pt>
                <c:pt idx="25">
                  <c:v>154188</c:v>
                </c:pt>
                <c:pt idx="26">
                  <c:v>154188</c:v>
                </c:pt>
                <c:pt idx="27">
                  <c:v>154188</c:v>
                </c:pt>
                <c:pt idx="28">
                  <c:v>154188</c:v>
                </c:pt>
                <c:pt idx="29">
                  <c:v>154188</c:v>
                </c:pt>
                <c:pt idx="30">
                  <c:v>479</c:v>
                </c:pt>
                <c:pt idx="31">
                  <c:v>479</c:v>
                </c:pt>
                <c:pt idx="32">
                  <c:v>479</c:v>
                </c:pt>
                <c:pt idx="33">
                  <c:v>479</c:v>
                </c:pt>
                <c:pt idx="34">
                  <c:v>479</c:v>
                </c:pt>
                <c:pt idx="35">
                  <c:v>10674</c:v>
                </c:pt>
                <c:pt idx="36">
                  <c:v>17955</c:v>
                </c:pt>
                <c:pt idx="37">
                  <c:v>97780</c:v>
                </c:pt>
                <c:pt idx="38">
                  <c:v>97780</c:v>
                </c:pt>
                <c:pt idx="39">
                  <c:v>97780</c:v>
                </c:pt>
                <c:pt idx="40">
                  <c:v>97780</c:v>
                </c:pt>
                <c:pt idx="41">
                  <c:v>97780</c:v>
                </c:pt>
                <c:pt idx="42">
                  <c:v>81672</c:v>
                </c:pt>
                <c:pt idx="43">
                  <c:v>81672</c:v>
                </c:pt>
                <c:pt idx="44">
                  <c:v>81672</c:v>
                </c:pt>
                <c:pt idx="45">
                  <c:v>81672</c:v>
                </c:pt>
                <c:pt idx="46">
                  <c:v>81672</c:v>
                </c:pt>
                <c:pt idx="47">
                  <c:v>359</c:v>
                </c:pt>
                <c:pt idx="48">
                  <c:v>0</c:v>
                </c:pt>
                <c:pt idx="49">
                  <c:v>6164</c:v>
                </c:pt>
                <c:pt idx="50">
                  <c:v>6164</c:v>
                </c:pt>
                <c:pt idx="51">
                  <c:v>6164</c:v>
                </c:pt>
                <c:pt idx="52">
                  <c:v>6164</c:v>
                </c:pt>
                <c:pt idx="53">
                  <c:v>6164</c:v>
                </c:pt>
                <c:pt idx="54">
                  <c:v>21410</c:v>
                </c:pt>
                <c:pt idx="55">
                  <c:v>1525</c:v>
                </c:pt>
                <c:pt idx="56">
                  <c:v>1525</c:v>
                </c:pt>
                <c:pt idx="57">
                  <c:v>1525</c:v>
                </c:pt>
                <c:pt idx="58">
                  <c:v>1525</c:v>
                </c:pt>
                <c:pt idx="59">
                  <c:v>1525</c:v>
                </c:pt>
                <c:pt idx="60">
                  <c:v>15325</c:v>
                </c:pt>
                <c:pt idx="61">
                  <c:v>827</c:v>
                </c:pt>
                <c:pt idx="62">
                  <c:v>10796</c:v>
                </c:pt>
                <c:pt idx="63">
                  <c:v>1464</c:v>
                </c:pt>
                <c:pt idx="64">
                  <c:v>1464</c:v>
                </c:pt>
                <c:pt idx="65">
                  <c:v>1464</c:v>
                </c:pt>
                <c:pt idx="66">
                  <c:v>1464</c:v>
                </c:pt>
                <c:pt idx="67">
                  <c:v>1464</c:v>
                </c:pt>
                <c:pt idx="68">
                  <c:v>6730</c:v>
                </c:pt>
                <c:pt idx="69">
                  <c:v>6730</c:v>
                </c:pt>
                <c:pt idx="70">
                  <c:v>6730</c:v>
                </c:pt>
                <c:pt idx="71">
                  <c:v>6730</c:v>
                </c:pt>
                <c:pt idx="72">
                  <c:v>6730</c:v>
                </c:pt>
                <c:pt idx="73">
                  <c:v>3107</c:v>
                </c:pt>
                <c:pt idx="74">
                  <c:v>19405</c:v>
                </c:pt>
                <c:pt idx="75">
                  <c:v>58369</c:v>
                </c:pt>
                <c:pt idx="76">
                  <c:v>4604</c:v>
                </c:pt>
                <c:pt idx="77">
                  <c:v>4604</c:v>
                </c:pt>
                <c:pt idx="78">
                  <c:v>4604</c:v>
                </c:pt>
                <c:pt idx="79">
                  <c:v>4604</c:v>
                </c:pt>
                <c:pt idx="80">
                  <c:v>1068</c:v>
                </c:pt>
                <c:pt idx="81">
                  <c:v>1068</c:v>
                </c:pt>
                <c:pt idx="82">
                  <c:v>1068</c:v>
                </c:pt>
                <c:pt idx="83">
                  <c:v>1068</c:v>
                </c:pt>
                <c:pt idx="84">
                  <c:v>1068</c:v>
                </c:pt>
                <c:pt idx="85">
                  <c:v>10213</c:v>
                </c:pt>
                <c:pt idx="86">
                  <c:v>15515</c:v>
                </c:pt>
                <c:pt idx="87">
                  <c:v>193454</c:v>
                </c:pt>
                <c:pt idx="88">
                  <c:v>193454</c:v>
                </c:pt>
                <c:pt idx="89">
                  <c:v>193454</c:v>
                </c:pt>
                <c:pt idx="90">
                  <c:v>193454</c:v>
                </c:pt>
                <c:pt idx="91">
                  <c:v>193454</c:v>
                </c:pt>
                <c:pt idx="92">
                  <c:v>157698</c:v>
                </c:pt>
                <c:pt idx="93">
                  <c:v>5805</c:v>
                </c:pt>
              </c:numCache>
            </c:numRef>
          </c:val>
          <c:smooth val="0"/>
          <c:extLst>
            <c:ext xmlns:c16="http://schemas.microsoft.com/office/drawing/2014/chart" uri="{C3380CC4-5D6E-409C-BE32-E72D297353CC}">
              <c16:uniqueId val="{00000002-9F1F-42B2-9F03-CEE661B3CE26}"/>
            </c:ext>
          </c:extLst>
        </c:ser>
        <c:ser>
          <c:idx val="3"/>
          <c:order val="3"/>
          <c:tx>
            <c:strRef>
              <c:f>Table!$J$1</c:f>
              <c:strCache>
                <c:ptCount val="1"/>
                <c:pt idx="0">
                  <c:v>GMV of Week4</c:v>
                </c:pt>
              </c:strCache>
            </c:strRef>
          </c:tx>
          <c:spPr>
            <a:ln w="28575" cap="rnd">
              <a:solidFill>
                <a:schemeClr val="accent4"/>
              </a:solidFill>
              <a:round/>
            </a:ln>
            <a:effectLst/>
          </c:spPr>
          <c:marker>
            <c:symbol val="none"/>
          </c:marker>
          <c:cat>
            <c:strRef>
              <c:f>Table!$A$2:$A$95</c:f>
              <c:strCache>
                <c:ptCount val="94"/>
                <c:pt idx="0">
                  <c:v>Apple</c:v>
                </c:pt>
                <c:pt idx="1">
                  <c:v>Apple</c:v>
                </c:pt>
                <c:pt idx="2">
                  <c:v>Apple</c:v>
                </c:pt>
                <c:pt idx="3">
                  <c:v>Apple</c:v>
                </c:pt>
                <c:pt idx="4">
                  <c:v>Lemon</c:v>
                </c:pt>
                <c:pt idx="5">
                  <c:v>Orange</c:v>
                </c:pt>
                <c:pt idx="6">
                  <c:v>Orange</c:v>
                </c:pt>
                <c:pt idx="7">
                  <c:v>Apple</c:v>
                </c:pt>
                <c:pt idx="8">
                  <c:v>Apple</c:v>
                </c:pt>
                <c:pt idx="9">
                  <c:v>Apple</c:v>
                </c:pt>
                <c:pt idx="10">
                  <c:v>Mango</c:v>
                </c:pt>
                <c:pt idx="11">
                  <c:v>Lemon</c:v>
                </c:pt>
                <c:pt idx="12">
                  <c:v>Lemon</c:v>
                </c:pt>
                <c:pt idx="13">
                  <c:v>Mango</c:v>
                </c:pt>
                <c:pt idx="14">
                  <c:v>Mango</c:v>
                </c:pt>
                <c:pt idx="15">
                  <c:v>Apple</c:v>
                </c:pt>
                <c:pt idx="16">
                  <c:v>Orange</c:v>
                </c:pt>
                <c:pt idx="17">
                  <c:v>Mango</c:v>
                </c:pt>
                <c:pt idx="18">
                  <c:v>Lemon</c:v>
                </c:pt>
                <c:pt idx="19">
                  <c:v>Mango</c:v>
                </c:pt>
                <c:pt idx="20">
                  <c:v>Apple</c:v>
                </c:pt>
                <c:pt idx="21">
                  <c:v>Lemon</c:v>
                </c:pt>
                <c:pt idx="22">
                  <c:v>Orange</c:v>
                </c:pt>
                <c:pt idx="23">
                  <c:v>Mango</c:v>
                </c:pt>
                <c:pt idx="24">
                  <c:v>Mango</c:v>
                </c:pt>
                <c:pt idx="25">
                  <c:v>Apple</c:v>
                </c:pt>
                <c:pt idx="26">
                  <c:v>Mango</c:v>
                </c:pt>
                <c:pt idx="27">
                  <c:v>Mango</c:v>
                </c:pt>
                <c:pt idx="28">
                  <c:v>Lemon</c:v>
                </c:pt>
                <c:pt idx="29">
                  <c:v>Orange</c:v>
                </c:pt>
                <c:pt idx="30">
                  <c:v>Lemon</c:v>
                </c:pt>
                <c:pt idx="31">
                  <c:v>Mango</c:v>
                </c:pt>
                <c:pt idx="32">
                  <c:v>Mango</c:v>
                </c:pt>
                <c:pt idx="33">
                  <c:v>Apple</c:v>
                </c:pt>
                <c:pt idx="34">
                  <c:v>Lemon</c:v>
                </c:pt>
                <c:pt idx="35">
                  <c:v>Apple</c:v>
                </c:pt>
                <c:pt idx="36">
                  <c:v>Mango</c:v>
                </c:pt>
                <c:pt idx="37">
                  <c:v>Mango</c:v>
                </c:pt>
                <c:pt idx="38">
                  <c:v>Mango</c:v>
                </c:pt>
                <c:pt idx="39">
                  <c:v>Apple</c:v>
                </c:pt>
                <c:pt idx="40">
                  <c:v>Orange</c:v>
                </c:pt>
                <c:pt idx="41">
                  <c:v>Apple</c:v>
                </c:pt>
                <c:pt idx="42">
                  <c:v>Apple</c:v>
                </c:pt>
                <c:pt idx="43">
                  <c:v>Mango</c:v>
                </c:pt>
                <c:pt idx="44">
                  <c:v>Mango</c:v>
                </c:pt>
                <c:pt idx="45">
                  <c:v>Orange</c:v>
                </c:pt>
                <c:pt idx="46">
                  <c:v>Lemon</c:v>
                </c:pt>
                <c:pt idx="47">
                  <c:v>Lemon</c:v>
                </c:pt>
                <c:pt idx="48">
                  <c:v>Guava</c:v>
                </c:pt>
                <c:pt idx="49">
                  <c:v>Lemon</c:v>
                </c:pt>
                <c:pt idx="50">
                  <c:v>Orange</c:v>
                </c:pt>
                <c:pt idx="51">
                  <c:v>Orange</c:v>
                </c:pt>
                <c:pt idx="52">
                  <c:v>Lemon</c:v>
                </c:pt>
                <c:pt idx="53">
                  <c:v>Lemon</c:v>
                </c:pt>
                <c:pt idx="54">
                  <c:v>Lemon</c:v>
                </c:pt>
                <c:pt idx="55">
                  <c:v>Orange</c:v>
                </c:pt>
                <c:pt idx="56">
                  <c:v>Orange</c:v>
                </c:pt>
                <c:pt idx="57">
                  <c:v>Lemon</c:v>
                </c:pt>
                <c:pt idx="58">
                  <c:v>Mango</c:v>
                </c:pt>
                <c:pt idx="59">
                  <c:v>Lemon</c:v>
                </c:pt>
                <c:pt idx="60">
                  <c:v>Apple</c:v>
                </c:pt>
                <c:pt idx="61">
                  <c:v>Orange</c:v>
                </c:pt>
                <c:pt idx="62">
                  <c:v>Lemon</c:v>
                </c:pt>
                <c:pt idx="63">
                  <c:v>Lemon</c:v>
                </c:pt>
                <c:pt idx="64">
                  <c:v>Orange</c:v>
                </c:pt>
                <c:pt idx="65">
                  <c:v>Mango</c:v>
                </c:pt>
                <c:pt idx="66">
                  <c:v>Apple</c:v>
                </c:pt>
                <c:pt idx="67">
                  <c:v>Apple</c:v>
                </c:pt>
                <c:pt idx="68">
                  <c:v>Lemon</c:v>
                </c:pt>
                <c:pt idx="69">
                  <c:v>Lemon</c:v>
                </c:pt>
                <c:pt idx="70">
                  <c:v>Apple</c:v>
                </c:pt>
                <c:pt idx="71">
                  <c:v>Mango</c:v>
                </c:pt>
                <c:pt idx="72">
                  <c:v>Mango</c:v>
                </c:pt>
                <c:pt idx="73">
                  <c:v>Lemon</c:v>
                </c:pt>
                <c:pt idx="74">
                  <c:v>Mango</c:v>
                </c:pt>
                <c:pt idx="75">
                  <c:v>Orange</c:v>
                </c:pt>
                <c:pt idx="76">
                  <c:v>Lemon</c:v>
                </c:pt>
                <c:pt idx="77">
                  <c:v>Mango</c:v>
                </c:pt>
                <c:pt idx="78">
                  <c:v>Apple</c:v>
                </c:pt>
                <c:pt idx="79">
                  <c:v>Orange</c:v>
                </c:pt>
                <c:pt idx="80">
                  <c:v>Apple</c:v>
                </c:pt>
                <c:pt idx="81">
                  <c:v>Mango</c:v>
                </c:pt>
                <c:pt idx="82">
                  <c:v>Mango</c:v>
                </c:pt>
                <c:pt idx="83">
                  <c:v>Lemon</c:v>
                </c:pt>
                <c:pt idx="84">
                  <c:v>Lemon</c:v>
                </c:pt>
                <c:pt idx="85">
                  <c:v>Orange</c:v>
                </c:pt>
                <c:pt idx="86">
                  <c:v>Mango</c:v>
                </c:pt>
                <c:pt idx="87">
                  <c:v>Mango</c:v>
                </c:pt>
                <c:pt idx="88">
                  <c:v>Mango</c:v>
                </c:pt>
                <c:pt idx="89">
                  <c:v>Apple</c:v>
                </c:pt>
                <c:pt idx="90">
                  <c:v>Lemon</c:v>
                </c:pt>
                <c:pt idx="91">
                  <c:v>Mango</c:v>
                </c:pt>
                <c:pt idx="92">
                  <c:v>Mango</c:v>
                </c:pt>
                <c:pt idx="93">
                  <c:v>Mango</c:v>
                </c:pt>
              </c:strCache>
            </c:strRef>
          </c:cat>
          <c:val>
            <c:numRef>
              <c:f>Table!$J$2:$J$95</c:f>
              <c:numCache>
                <c:formatCode>General</c:formatCode>
                <c:ptCount val="94"/>
                <c:pt idx="0">
                  <c:v>88619</c:v>
                </c:pt>
                <c:pt idx="1">
                  <c:v>8182</c:v>
                </c:pt>
                <c:pt idx="2">
                  <c:v>47665</c:v>
                </c:pt>
                <c:pt idx="3">
                  <c:v>47665</c:v>
                </c:pt>
                <c:pt idx="4">
                  <c:v>47665</c:v>
                </c:pt>
                <c:pt idx="5">
                  <c:v>47665</c:v>
                </c:pt>
                <c:pt idx="6">
                  <c:v>47665</c:v>
                </c:pt>
                <c:pt idx="7">
                  <c:v>38273</c:v>
                </c:pt>
                <c:pt idx="8">
                  <c:v>47351</c:v>
                </c:pt>
                <c:pt idx="9">
                  <c:v>82471</c:v>
                </c:pt>
                <c:pt idx="10">
                  <c:v>82471</c:v>
                </c:pt>
                <c:pt idx="11">
                  <c:v>82471</c:v>
                </c:pt>
                <c:pt idx="12">
                  <c:v>82471</c:v>
                </c:pt>
                <c:pt idx="13">
                  <c:v>82471</c:v>
                </c:pt>
                <c:pt idx="14">
                  <c:v>132782</c:v>
                </c:pt>
                <c:pt idx="15">
                  <c:v>132782</c:v>
                </c:pt>
                <c:pt idx="16">
                  <c:v>132782</c:v>
                </c:pt>
                <c:pt idx="17">
                  <c:v>132782</c:v>
                </c:pt>
                <c:pt idx="18">
                  <c:v>132782</c:v>
                </c:pt>
                <c:pt idx="19">
                  <c:v>57011</c:v>
                </c:pt>
                <c:pt idx="20">
                  <c:v>57011</c:v>
                </c:pt>
                <c:pt idx="21">
                  <c:v>57011</c:v>
                </c:pt>
                <c:pt idx="22">
                  <c:v>57011</c:v>
                </c:pt>
                <c:pt idx="23">
                  <c:v>57011</c:v>
                </c:pt>
                <c:pt idx="24">
                  <c:v>298067</c:v>
                </c:pt>
                <c:pt idx="25">
                  <c:v>258906</c:v>
                </c:pt>
                <c:pt idx="26">
                  <c:v>258906</c:v>
                </c:pt>
                <c:pt idx="27">
                  <c:v>258906</c:v>
                </c:pt>
                <c:pt idx="28">
                  <c:v>258906</c:v>
                </c:pt>
                <c:pt idx="29">
                  <c:v>258906</c:v>
                </c:pt>
                <c:pt idx="30">
                  <c:v>0</c:v>
                </c:pt>
                <c:pt idx="31">
                  <c:v>0</c:v>
                </c:pt>
                <c:pt idx="32">
                  <c:v>0</c:v>
                </c:pt>
                <c:pt idx="33">
                  <c:v>0</c:v>
                </c:pt>
                <c:pt idx="34">
                  <c:v>0</c:v>
                </c:pt>
                <c:pt idx="35">
                  <c:v>1857</c:v>
                </c:pt>
                <c:pt idx="36">
                  <c:v>13172</c:v>
                </c:pt>
                <c:pt idx="37">
                  <c:v>99869</c:v>
                </c:pt>
                <c:pt idx="38">
                  <c:v>99869</c:v>
                </c:pt>
                <c:pt idx="39">
                  <c:v>99869</c:v>
                </c:pt>
                <c:pt idx="40">
                  <c:v>99869</c:v>
                </c:pt>
                <c:pt idx="41">
                  <c:v>99869</c:v>
                </c:pt>
                <c:pt idx="42">
                  <c:v>111156</c:v>
                </c:pt>
                <c:pt idx="43">
                  <c:v>111156</c:v>
                </c:pt>
                <c:pt idx="44">
                  <c:v>111156</c:v>
                </c:pt>
                <c:pt idx="45">
                  <c:v>111156</c:v>
                </c:pt>
                <c:pt idx="46">
                  <c:v>111156</c:v>
                </c:pt>
                <c:pt idx="47">
                  <c:v>1117</c:v>
                </c:pt>
                <c:pt idx="48">
                  <c:v>0</c:v>
                </c:pt>
                <c:pt idx="49">
                  <c:v>3832</c:v>
                </c:pt>
                <c:pt idx="50">
                  <c:v>3832</c:v>
                </c:pt>
                <c:pt idx="51">
                  <c:v>3832</c:v>
                </c:pt>
                <c:pt idx="52">
                  <c:v>3832</c:v>
                </c:pt>
                <c:pt idx="53">
                  <c:v>3832</c:v>
                </c:pt>
                <c:pt idx="54">
                  <c:v>18625</c:v>
                </c:pt>
                <c:pt idx="55">
                  <c:v>807</c:v>
                </c:pt>
                <c:pt idx="56">
                  <c:v>807</c:v>
                </c:pt>
                <c:pt idx="57">
                  <c:v>807</c:v>
                </c:pt>
                <c:pt idx="58">
                  <c:v>807</c:v>
                </c:pt>
                <c:pt idx="59">
                  <c:v>807</c:v>
                </c:pt>
                <c:pt idx="60">
                  <c:v>18730</c:v>
                </c:pt>
                <c:pt idx="61">
                  <c:v>1317</c:v>
                </c:pt>
                <c:pt idx="62">
                  <c:v>1581</c:v>
                </c:pt>
                <c:pt idx="63">
                  <c:v>2196</c:v>
                </c:pt>
                <c:pt idx="64">
                  <c:v>2196</c:v>
                </c:pt>
                <c:pt idx="65">
                  <c:v>2196</c:v>
                </c:pt>
                <c:pt idx="66">
                  <c:v>2196</c:v>
                </c:pt>
                <c:pt idx="67">
                  <c:v>2196</c:v>
                </c:pt>
                <c:pt idx="68">
                  <c:v>5961</c:v>
                </c:pt>
                <c:pt idx="69">
                  <c:v>5961</c:v>
                </c:pt>
                <c:pt idx="70">
                  <c:v>5961</c:v>
                </c:pt>
                <c:pt idx="71">
                  <c:v>5961</c:v>
                </c:pt>
                <c:pt idx="72">
                  <c:v>5961</c:v>
                </c:pt>
                <c:pt idx="73">
                  <c:v>10598</c:v>
                </c:pt>
                <c:pt idx="74">
                  <c:v>20997</c:v>
                </c:pt>
                <c:pt idx="75">
                  <c:v>28453</c:v>
                </c:pt>
                <c:pt idx="76">
                  <c:v>9913</c:v>
                </c:pt>
                <c:pt idx="77">
                  <c:v>9913</c:v>
                </c:pt>
                <c:pt idx="78">
                  <c:v>9913</c:v>
                </c:pt>
                <c:pt idx="79">
                  <c:v>9913</c:v>
                </c:pt>
                <c:pt idx="80">
                  <c:v>1254</c:v>
                </c:pt>
                <c:pt idx="81">
                  <c:v>1254</c:v>
                </c:pt>
                <c:pt idx="82">
                  <c:v>1254</c:v>
                </c:pt>
                <c:pt idx="83">
                  <c:v>1254</c:v>
                </c:pt>
                <c:pt idx="84">
                  <c:v>1254</c:v>
                </c:pt>
                <c:pt idx="85">
                  <c:v>14505</c:v>
                </c:pt>
                <c:pt idx="86">
                  <c:v>18980</c:v>
                </c:pt>
                <c:pt idx="87">
                  <c:v>157398</c:v>
                </c:pt>
                <c:pt idx="88">
                  <c:v>157398</c:v>
                </c:pt>
                <c:pt idx="89">
                  <c:v>157398</c:v>
                </c:pt>
                <c:pt idx="90">
                  <c:v>157398</c:v>
                </c:pt>
                <c:pt idx="91">
                  <c:v>157398</c:v>
                </c:pt>
                <c:pt idx="92">
                  <c:v>169508</c:v>
                </c:pt>
                <c:pt idx="93">
                  <c:v>10612</c:v>
                </c:pt>
              </c:numCache>
            </c:numRef>
          </c:val>
          <c:smooth val="0"/>
          <c:extLst>
            <c:ext xmlns:c16="http://schemas.microsoft.com/office/drawing/2014/chart" uri="{C3380CC4-5D6E-409C-BE32-E72D297353CC}">
              <c16:uniqueId val="{00000003-9F1F-42B2-9F03-CEE661B3CE26}"/>
            </c:ext>
          </c:extLst>
        </c:ser>
        <c:ser>
          <c:idx val="4"/>
          <c:order val="4"/>
          <c:tx>
            <c:strRef>
              <c:f>Table!$K$1</c:f>
              <c:strCache>
                <c:ptCount val="1"/>
                <c:pt idx="0">
                  <c:v>GMV of Week5</c:v>
                </c:pt>
              </c:strCache>
            </c:strRef>
          </c:tx>
          <c:spPr>
            <a:ln w="28575" cap="rnd">
              <a:solidFill>
                <a:schemeClr val="accent5"/>
              </a:solidFill>
              <a:round/>
            </a:ln>
            <a:effectLst/>
          </c:spPr>
          <c:marker>
            <c:symbol val="none"/>
          </c:marker>
          <c:cat>
            <c:strRef>
              <c:f>Table!$A$2:$A$95</c:f>
              <c:strCache>
                <c:ptCount val="94"/>
                <c:pt idx="0">
                  <c:v>Apple</c:v>
                </c:pt>
                <c:pt idx="1">
                  <c:v>Apple</c:v>
                </c:pt>
                <c:pt idx="2">
                  <c:v>Apple</c:v>
                </c:pt>
                <c:pt idx="3">
                  <c:v>Apple</c:v>
                </c:pt>
                <c:pt idx="4">
                  <c:v>Lemon</c:v>
                </c:pt>
                <c:pt idx="5">
                  <c:v>Orange</c:v>
                </c:pt>
                <c:pt idx="6">
                  <c:v>Orange</c:v>
                </c:pt>
                <c:pt idx="7">
                  <c:v>Apple</c:v>
                </c:pt>
                <c:pt idx="8">
                  <c:v>Apple</c:v>
                </c:pt>
                <c:pt idx="9">
                  <c:v>Apple</c:v>
                </c:pt>
                <c:pt idx="10">
                  <c:v>Mango</c:v>
                </c:pt>
                <c:pt idx="11">
                  <c:v>Lemon</c:v>
                </c:pt>
                <c:pt idx="12">
                  <c:v>Lemon</c:v>
                </c:pt>
                <c:pt idx="13">
                  <c:v>Mango</c:v>
                </c:pt>
                <c:pt idx="14">
                  <c:v>Mango</c:v>
                </c:pt>
                <c:pt idx="15">
                  <c:v>Apple</c:v>
                </c:pt>
                <c:pt idx="16">
                  <c:v>Orange</c:v>
                </c:pt>
                <c:pt idx="17">
                  <c:v>Mango</c:v>
                </c:pt>
                <c:pt idx="18">
                  <c:v>Lemon</c:v>
                </c:pt>
                <c:pt idx="19">
                  <c:v>Mango</c:v>
                </c:pt>
                <c:pt idx="20">
                  <c:v>Apple</c:v>
                </c:pt>
                <c:pt idx="21">
                  <c:v>Lemon</c:v>
                </c:pt>
                <c:pt idx="22">
                  <c:v>Orange</c:v>
                </c:pt>
                <c:pt idx="23">
                  <c:v>Mango</c:v>
                </c:pt>
                <c:pt idx="24">
                  <c:v>Mango</c:v>
                </c:pt>
                <c:pt idx="25">
                  <c:v>Apple</c:v>
                </c:pt>
                <c:pt idx="26">
                  <c:v>Mango</c:v>
                </c:pt>
                <c:pt idx="27">
                  <c:v>Mango</c:v>
                </c:pt>
                <c:pt idx="28">
                  <c:v>Lemon</c:v>
                </c:pt>
                <c:pt idx="29">
                  <c:v>Orange</c:v>
                </c:pt>
                <c:pt idx="30">
                  <c:v>Lemon</c:v>
                </c:pt>
                <c:pt idx="31">
                  <c:v>Mango</c:v>
                </c:pt>
                <c:pt idx="32">
                  <c:v>Mango</c:v>
                </c:pt>
                <c:pt idx="33">
                  <c:v>Apple</c:v>
                </c:pt>
                <c:pt idx="34">
                  <c:v>Lemon</c:v>
                </c:pt>
                <c:pt idx="35">
                  <c:v>Apple</c:v>
                </c:pt>
                <c:pt idx="36">
                  <c:v>Mango</c:v>
                </c:pt>
                <c:pt idx="37">
                  <c:v>Mango</c:v>
                </c:pt>
                <c:pt idx="38">
                  <c:v>Mango</c:v>
                </c:pt>
                <c:pt idx="39">
                  <c:v>Apple</c:v>
                </c:pt>
                <c:pt idx="40">
                  <c:v>Orange</c:v>
                </c:pt>
                <c:pt idx="41">
                  <c:v>Apple</c:v>
                </c:pt>
                <c:pt idx="42">
                  <c:v>Apple</c:v>
                </c:pt>
                <c:pt idx="43">
                  <c:v>Mango</c:v>
                </c:pt>
                <c:pt idx="44">
                  <c:v>Mango</c:v>
                </c:pt>
                <c:pt idx="45">
                  <c:v>Orange</c:v>
                </c:pt>
                <c:pt idx="46">
                  <c:v>Lemon</c:v>
                </c:pt>
                <c:pt idx="47">
                  <c:v>Lemon</c:v>
                </c:pt>
                <c:pt idx="48">
                  <c:v>Guava</c:v>
                </c:pt>
                <c:pt idx="49">
                  <c:v>Lemon</c:v>
                </c:pt>
                <c:pt idx="50">
                  <c:v>Orange</c:v>
                </c:pt>
                <c:pt idx="51">
                  <c:v>Orange</c:v>
                </c:pt>
                <c:pt idx="52">
                  <c:v>Lemon</c:v>
                </c:pt>
                <c:pt idx="53">
                  <c:v>Lemon</c:v>
                </c:pt>
                <c:pt idx="54">
                  <c:v>Lemon</c:v>
                </c:pt>
                <c:pt idx="55">
                  <c:v>Orange</c:v>
                </c:pt>
                <c:pt idx="56">
                  <c:v>Orange</c:v>
                </c:pt>
                <c:pt idx="57">
                  <c:v>Lemon</c:v>
                </c:pt>
                <c:pt idx="58">
                  <c:v>Mango</c:v>
                </c:pt>
                <c:pt idx="59">
                  <c:v>Lemon</c:v>
                </c:pt>
                <c:pt idx="60">
                  <c:v>Apple</c:v>
                </c:pt>
                <c:pt idx="61">
                  <c:v>Orange</c:v>
                </c:pt>
                <c:pt idx="62">
                  <c:v>Lemon</c:v>
                </c:pt>
                <c:pt idx="63">
                  <c:v>Lemon</c:v>
                </c:pt>
                <c:pt idx="64">
                  <c:v>Orange</c:v>
                </c:pt>
                <c:pt idx="65">
                  <c:v>Mango</c:v>
                </c:pt>
                <c:pt idx="66">
                  <c:v>Apple</c:v>
                </c:pt>
                <c:pt idx="67">
                  <c:v>Apple</c:v>
                </c:pt>
                <c:pt idx="68">
                  <c:v>Lemon</c:v>
                </c:pt>
                <c:pt idx="69">
                  <c:v>Lemon</c:v>
                </c:pt>
                <c:pt idx="70">
                  <c:v>Apple</c:v>
                </c:pt>
                <c:pt idx="71">
                  <c:v>Mango</c:v>
                </c:pt>
                <c:pt idx="72">
                  <c:v>Mango</c:v>
                </c:pt>
                <c:pt idx="73">
                  <c:v>Lemon</c:v>
                </c:pt>
                <c:pt idx="74">
                  <c:v>Mango</c:v>
                </c:pt>
                <c:pt idx="75">
                  <c:v>Orange</c:v>
                </c:pt>
                <c:pt idx="76">
                  <c:v>Lemon</c:v>
                </c:pt>
                <c:pt idx="77">
                  <c:v>Mango</c:v>
                </c:pt>
                <c:pt idx="78">
                  <c:v>Apple</c:v>
                </c:pt>
                <c:pt idx="79">
                  <c:v>Orange</c:v>
                </c:pt>
                <c:pt idx="80">
                  <c:v>Apple</c:v>
                </c:pt>
                <c:pt idx="81">
                  <c:v>Mango</c:v>
                </c:pt>
                <c:pt idx="82">
                  <c:v>Mango</c:v>
                </c:pt>
                <c:pt idx="83">
                  <c:v>Lemon</c:v>
                </c:pt>
                <c:pt idx="84">
                  <c:v>Lemon</c:v>
                </c:pt>
                <c:pt idx="85">
                  <c:v>Orange</c:v>
                </c:pt>
                <c:pt idx="86">
                  <c:v>Mango</c:v>
                </c:pt>
                <c:pt idx="87">
                  <c:v>Mango</c:v>
                </c:pt>
                <c:pt idx="88">
                  <c:v>Mango</c:v>
                </c:pt>
                <c:pt idx="89">
                  <c:v>Apple</c:v>
                </c:pt>
                <c:pt idx="90">
                  <c:v>Lemon</c:v>
                </c:pt>
                <c:pt idx="91">
                  <c:v>Mango</c:v>
                </c:pt>
                <c:pt idx="92">
                  <c:v>Mango</c:v>
                </c:pt>
                <c:pt idx="93">
                  <c:v>Mango</c:v>
                </c:pt>
              </c:strCache>
            </c:strRef>
          </c:cat>
          <c:val>
            <c:numRef>
              <c:f>Table!$K$2:$K$95</c:f>
              <c:numCache>
                <c:formatCode>General</c:formatCode>
                <c:ptCount val="94"/>
                <c:pt idx="0">
                  <c:v>38997</c:v>
                </c:pt>
                <c:pt idx="1">
                  <c:v>2721</c:v>
                </c:pt>
                <c:pt idx="2">
                  <c:v>22716</c:v>
                </c:pt>
                <c:pt idx="3">
                  <c:v>22716</c:v>
                </c:pt>
                <c:pt idx="4">
                  <c:v>22716</c:v>
                </c:pt>
                <c:pt idx="5">
                  <c:v>22716</c:v>
                </c:pt>
                <c:pt idx="6">
                  <c:v>22716</c:v>
                </c:pt>
                <c:pt idx="7">
                  <c:v>25351</c:v>
                </c:pt>
                <c:pt idx="8">
                  <c:v>14390</c:v>
                </c:pt>
                <c:pt idx="9">
                  <c:v>31791</c:v>
                </c:pt>
                <c:pt idx="10">
                  <c:v>31791</c:v>
                </c:pt>
                <c:pt idx="11">
                  <c:v>31791</c:v>
                </c:pt>
                <c:pt idx="12">
                  <c:v>31791</c:v>
                </c:pt>
                <c:pt idx="13">
                  <c:v>31791</c:v>
                </c:pt>
                <c:pt idx="14">
                  <c:v>55816</c:v>
                </c:pt>
                <c:pt idx="15">
                  <c:v>55816</c:v>
                </c:pt>
                <c:pt idx="16">
                  <c:v>55816</c:v>
                </c:pt>
                <c:pt idx="17">
                  <c:v>55816</c:v>
                </c:pt>
                <c:pt idx="18">
                  <c:v>55816</c:v>
                </c:pt>
                <c:pt idx="19">
                  <c:v>28903</c:v>
                </c:pt>
                <c:pt idx="20">
                  <c:v>28903</c:v>
                </c:pt>
                <c:pt idx="21">
                  <c:v>28903</c:v>
                </c:pt>
                <c:pt idx="22">
                  <c:v>28903</c:v>
                </c:pt>
                <c:pt idx="23">
                  <c:v>28903</c:v>
                </c:pt>
                <c:pt idx="24">
                  <c:v>136819</c:v>
                </c:pt>
                <c:pt idx="25">
                  <c:v>92732</c:v>
                </c:pt>
                <c:pt idx="26">
                  <c:v>92732</c:v>
                </c:pt>
                <c:pt idx="27">
                  <c:v>92732</c:v>
                </c:pt>
                <c:pt idx="28">
                  <c:v>92732</c:v>
                </c:pt>
                <c:pt idx="29">
                  <c:v>92732</c:v>
                </c:pt>
                <c:pt idx="30">
                  <c:v>0</c:v>
                </c:pt>
                <c:pt idx="31">
                  <c:v>0</c:v>
                </c:pt>
                <c:pt idx="32">
                  <c:v>0</c:v>
                </c:pt>
                <c:pt idx="33">
                  <c:v>0</c:v>
                </c:pt>
                <c:pt idx="34">
                  <c:v>0</c:v>
                </c:pt>
                <c:pt idx="35">
                  <c:v>3750</c:v>
                </c:pt>
                <c:pt idx="36">
                  <c:v>3253</c:v>
                </c:pt>
                <c:pt idx="37">
                  <c:v>35100</c:v>
                </c:pt>
                <c:pt idx="38">
                  <c:v>35100</c:v>
                </c:pt>
                <c:pt idx="39">
                  <c:v>35100</c:v>
                </c:pt>
                <c:pt idx="40">
                  <c:v>35100</c:v>
                </c:pt>
                <c:pt idx="41">
                  <c:v>35100</c:v>
                </c:pt>
                <c:pt idx="42">
                  <c:v>47124</c:v>
                </c:pt>
                <c:pt idx="43">
                  <c:v>47124</c:v>
                </c:pt>
                <c:pt idx="44">
                  <c:v>47124</c:v>
                </c:pt>
                <c:pt idx="45">
                  <c:v>47124</c:v>
                </c:pt>
                <c:pt idx="46">
                  <c:v>47124</c:v>
                </c:pt>
                <c:pt idx="47">
                  <c:v>0</c:v>
                </c:pt>
                <c:pt idx="48">
                  <c:v>0</c:v>
                </c:pt>
                <c:pt idx="49">
                  <c:v>1620</c:v>
                </c:pt>
                <c:pt idx="50">
                  <c:v>1620</c:v>
                </c:pt>
                <c:pt idx="51">
                  <c:v>1620</c:v>
                </c:pt>
                <c:pt idx="52">
                  <c:v>1620</c:v>
                </c:pt>
                <c:pt idx="53">
                  <c:v>1620</c:v>
                </c:pt>
                <c:pt idx="54">
                  <c:v>12905</c:v>
                </c:pt>
                <c:pt idx="55">
                  <c:v>2</c:v>
                </c:pt>
                <c:pt idx="56">
                  <c:v>2</c:v>
                </c:pt>
                <c:pt idx="57">
                  <c:v>2</c:v>
                </c:pt>
                <c:pt idx="58">
                  <c:v>2</c:v>
                </c:pt>
                <c:pt idx="59">
                  <c:v>2</c:v>
                </c:pt>
                <c:pt idx="60">
                  <c:v>4541</c:v>
                </c:pt>
                <c:pt idx="61">
                  <c:v>0</c:v>
                </c:pt>
                <c:pt idx="62">
                  <c:v>0</c:v>
                </c:pt>
                <c:pt idx="63">
                  <c:v>732</c:v>
                </c:pt>
                <c:pt idx="64">
                  <c:v>732</c:v>
                </c:pt>
                <c:pt idx="65">
                  <c:v>732</c:v>
                </c:pt>
                <c:pt idx="66">
                  <c:v>732</c:v>
                </c:pt>
                <c:pt idx="67">
                  <c:v>732</c:v>
                </c:pt>
                <c:pt idx="68">
                  <c:v>3329</c:v>
                </c:pt>
                <c:pt idx="69">
                  <c:v>3329</c:v>
                </c:pt>
                <c:pt idx="70">
                  <c:v>3329</c:v>
                </c:pt>
                <c:pt idx="71">
                  <c:v>3329</c:v>
                </c:pt>
                <c:pt idx="72">
                  <c:v>3329</c:v>
                </c:pt>
                <c:pt idx="73">
                  <c:v>7655</c:v>
                </c:pt>
                <c:pt idx="74">
                  <c:v>7164</c:v>
                </c:pt>
                <c:pt idx="75">
                  <c:v>7893</c:v>
                </c:pt>
                <c:pt idx="76">
                  <c:v>3822</c:v>
                </c:pt>
                <c:pt idx="77">
                  <c:v>3822</c:v>
                </c:pt>
                <c:pt idx="78">
                  <c:v>3822</c:v>
                </c:pt>
                <c:pt idx="79">
                  <c:v>3822</c:v>
                </c:pt>
                <c:pt idx="80">
                  <c:v>340</c:v>
                </c:pt>
                <c:pt idx="81">
                  <c:v>340</c:v>
                </c:pt>
                <c:pt idx="82">
                  <c:v>340</c:v>
                </c:pt>
                <c:pt idx="83">
                  <c:v>340</c:v>
                </c:pt>
                <c:pt idx="84">
                  <c:v>340</c:v>
                </c:pt>
                <c:pt idx="85">
                  <c:v>5856</c:v>
                </c:pt>
                <c:pt idx="86">
                  <c:v>8165</c:v>
                </c:pt>
                <c:pt idx="87">
                  <c:v>90446</c:v>
                </c:pt>
                <c:pt idx="88">
                  <c:v>90446</c:v>
                </c:pt>
                <c:pt idx="89">
                  <c:v>90446</c:v>
                </c:pt>
                <c:pt idx="90">
                  <c:v>90446</c:v>
                </c:pt>
                <c:pt idx="91">
                  <c:v>90446</c:v>
                </c:pt>
                <c:pt idx="92">
                  <c:v>71337</c:v>
                </c:pt>
                <c:pt idx="93">
                  <c:v>3683</c:v>
                </c:pt>
              </c:numCache>
            </c:numRef>
          </c:val>
          <c:smooth val="0"/>
          <c:extLst>
            <c:ext xmlns:c16="http://schemas.microsoft.com/office/drawing/2014/chart" uri="{C3380CC4-5D6E-409C-BE32-E72D297353CC}">
              <c16:uniqueId val="{00000004-9F1F-42B2-9F03-CEE661B3CE26}"/>
            </c:ext>
          </c:extLst>
        </c:ser>
        <c:dLbls>
          <c:showLegendKey val="0"/>
          <c:showVal val="0"/>
          <c:showCatName val="0"/>
          <c:showSerName val="0"/>
          <c:showPercent val="0"/>
          <c:showBubbleSize val="0"/>
        </c:dLbls>
        <c:smooth val="0"/>
        <c:axId val="1836978415"/>
        <c:axId val="384397103"/>
      </c:lineChart>
      <c:catAx>
        <c:axId val="18369784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4397103"/>
        <c:crosses val="autoZero"/>
        <c:auto val="1"/>
        <c:lblAlgn val="ctr"/>
        <c:lblOffset val="100"/>
        <c:noMultiLvlLbl val="0"/>
      </c:catAx>
      <c:valAx>
        <c:axId val="38439710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69784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10 ASP Product by WoW  </a:t>
            </a:r>
          </a:p>
        </c:rich>
      </c:tx>
      <c:layout>
        <c:manualLayout>
          <c:xMode val="edge"/>
          <c:yMode val="edge"/>
          <c:x val="0.14167104111986001"/>
          <c:y val="4.7646201191649452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Table!$G$1</c:f>
              <c:strCache>
                <c:ptCount val="1"/>
                <c:pt idx="0">
                  <c:v>GMV of Week1</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Table!$A$2:$A$11</c:f>
              <c:strCache>
                <c:ptCount val="10"/>
                <c:pt idx="0">
                  <c:v>Apple</c:v>
                </c:pt>
                <c:pt idx="1">
                  <c:v>Apple</c:v>
                </c:pt>
                <c:pt idx="2">
                  <c:v>Apple</c:v>
                </c:pt>
                <c:pt idx="3">
                  <c:v>Apple</c:v>
                </c:pt>
                <c:pt idx="4">
                  <c:v>Lemon</c:v>
                </c:pt>
                <c:pt idx="5">
                  <c:v>Orange</c:v>
                </c:pt>
                <c:pt idx="6">
                  <c:v>Orange</c:v>
                </c:pt>
                <c:pt idx="7">
                  <c:v>Apple</c:v>
                </c:pt>
                <c:pt idx="8">
                  <c:v>Apple</c:v>
                </c:pt>
                <c:pt idx="9">
                  <c:v>Apple</c:v>
                </c:pt>
              </c:strCache>
            </c:strRef>
          </c:cat>
          <c:val>
            <c:numRef>
              <c:f>Table!$G$2:$G$11</c:f>
              <c:numCache>
                <c:formatCode>General</c:formatCode>
                <c:ptCount val="10"/>
                <c:pt idx="0">
                  <c:v>156399</c:v>
                </c:pt>
                <c:pt idx="1">
                  <c:v>10794</c:v>
                </c:pt>
                <c:pt idx="2">
                  <c:v>62287</c:v>
                </c:pt>
                <c:pt idx="3" formatCode="0">
                  <c:v>62287</c:v>
                </c:pt>
                <c:pt idx="4">
                  <c:v>62287</c:v>
                </c:pt>
                <c:pt idx="5">
                  <c:v>62287</c:v>
                </c:pt>
                <c:pt idx="6">
                  <c:v>62287</c:v>
                </c:pt>
                <c:pt idx="7">
                  <c:v>8990</c:v>
                </c:pt>
                <c:pt idx="8">
                  <c:v>36515</c:v>
                </c:pt>
                <c:pt idx="9">
                  <c:v>70655</c:v>
                </c:pt>
              </c:numCache>
            </c:numRef>
          </c:val>
          <c:extLst>
            <c:ext xmlns:c16="http://schemas.microsoft.com/office/drawing/2014/chart" uri="{C3380CC4-5D6E-409C-BE32-E72D297353CC}">
              <c16:uniqueId val="{00000000-1100-4837-BD45-9160C8617BE6}"/>
            </c:ext>
          </c:extLst>
        </c:ser>
        <c:ser>
          <c:idx val="1"/>
          <c:order val="1"/>
          <c:tx>
            <c:strRef>
              <c:f>Table!$H$1</c:f>
              <c:strCache>
                <c:ptCount val="1"/>
                <c:pt idx="0">
                  <c:v>GMV of Week2</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Table!$A$2:$A$11</c:f>
              <c:strCache>
                <c:ptCount val="10"/>
                <c:pt idx="0">
                  <c:v>Apple</c:v>
                </c:pt>
                <c:pt idx="1">
                  <c:v>Apple</c:v>
                </c:pt>
                <c:pt idx="2">
                  <c:v>Apple</c:v>
                </c:pt>
                <c:pt idx="3">
                  <c:v>Apple</c:v>
                </c:pt>
                <c:pt idx="4">
                  <c:v>Lemon</c:v>
                </c:pt>
                <c:pt idx="5">
                  <c:v>Orange</c:v>
                </c:pt>
                <c:pt idx="6">
                  <c:v>Orange</c:v>
                </c:pt>
                <c:pt idx="7">
                  <c:v>Apple</c:v>
                </c:pt>
                <c:pt idx="8">
                  <c:v>Apple</c:v>
                </c:pt>
                <c:pt idx="9">
                  <c:v>Apple</c:v>
                </c:pt>
              </c:strCache>
            </c:strRef>
          </c:cat>
          <c:val>
            <c:numRef>
              <c:f>Table!$H$2:$H$11</c:f>
              <c:numCache>
                <c:formatCode>General</c:formatCode>
                <c:ptCount val="10"/>
                <c:pt idx="0">
                  <c:v>172609</c:v>
                </c:pt>
                <c:pt idx="1">
                  <c:v>10422</c:v>
                </c:pt>
                <c:pt idx="2">
                  <c:v>73449</c:v>
                </c:pt>
                <c:pt idx="3">
                  <c:v>73449</c:v>
                </c:pt>
                <c:pt idx="4">
                  <c:v>73449</c:v>
                </c:pt>
                <c:pt idx="5">
                  <c:v>73449</c:v>
                </c:pt>
                <c:pt idx="6">
                  <c:v>73449</c:v>
                </c:pt>
                <c:pt idx="7">
                  <c:v>20251</c:v>
                </c:pt>
                <c:pt idx="8">
                  <c:v>36283</c:v>
                </c:pt>
                <c:pt idx="9">
                  <c:v>85849</c:v>
                </c:pt>
              </c:numCache>
            </c:numRef>
          </c:val>
          <c:extLst>
            <c:ext xmlns:c16="http://schemas.microsoft.com/office/drawing/2014/chart" uri="{C3380CC4-5D6E-409C-BE32-E72D297353CC}">
              <c16:uniqueId val="{00000001-1100-4837-BD45-9160C8617BE6}"/>
            </c:ext>
          </c:extLst>
        </c:ser>
        <c:ser>
          <c:idx val="2"/>
          <c:order val="2"/>
          <c:tx>
            <c:strRef>
              <c:f>Table!$I$1</c:f>
              <c:strCache>
                <c:ptCount val="1"/>
                <c:pt idx="0">
                  <c:v>GMV of Week3</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Table!$A$2:$A$11</c:f>
              <c:strCache>
                <c:ptCount val="10"/>
                <c:pt idx="0">
                  <c:v>Apple</c:v>
                </c:pt>
                <c:pt idx="1">
                  <c:v>Apple</c:v>
                </c:pt>
                <c:pt idx="2">
                  <c:v>Apple</c:v>
                </c:pt>
                <c:pt idx="3">
                  <c:v>Apple</c:v>
                </c:pt>
                <c:pt idx="4">
                  <c:v>Lemon</c:v>
                </c:pt>
                <c:pt idx="5">
                  <c:v>Orange</c:v>
                </c:pt>
                <c:pt idx="6">
                  <c:v>Orange</c:v>
                </c:pt>
                <c:pt idx="7">
                  <c:v>Apple</c:v>
                </c:pt>
                <c:pt idx="8">
                  <c:v>Apple</c:v>
                </c:pt>
                <c:pt idx="9">
                  <c:v>Apple</c:v>
                </c:pt>
              </c:strCache>
            </c:strRef>
          </c:cat>
          <c:val>
            <c:numRef>
              <c:f>Table!$I$2:$I$11</c:f>
              <c:numCache>
                <c:formatCode>General</c:formatCode>
                <c:ptCount val="10"/>
                <c:pt idx="0">
                  <c:v>140108</c:v>
                </c:pt>
                <c:pt idx="1">
                  <c:v>6746</c:v>
                </c:pt>
                <c:pt idx="2">
                  <c:v>48844</c:v>
                </c:pt>
                <c:pt idx="3">
                  <c:v>48844</c:v>
                </c:pt>
                <c:pt idx="4">
                  <c:v>48844</c:v>
                </c:pt>
                <c:pt idx="5">
                  <c:v>48844</c:v>
                </c:pt>
                <c:pt idx="6">
                  <c:v>48844</c:v>
                </c:pt>
                <c:pt idx="7">
                  <c:v>11783</c:v>
                </c:pt>
                <c:pt idx="8">
                  <c:v>31973</c:v>
                </c:pt>
                <c:pt idx="9">
                  <c:v>69869</c:v>
                </c:pt>
              </c:numCache>
            </c:numRef>
          </c:val>
          <c:extLst>
            <c:ext xmlns:c16="http://schemas.microsoft.com/office/drawing/2014/chart" uri="{C3380CC4-5D6E-409C-BE32-E72D297353CC}">
              <c16:uniqueId val="{00000002-1100-4837-BD45-9160C8617BE6}"/>
            </c:ext>
          </c:extLst>
        </c:ser>
        <c:ser>
          <c:idx val="3"/>
          <c:order val="3"/>
          <c:tx>
            <c:strRef>
              <c:f>Table!$J$1</c:f>
              <c:strCache>
                <c:ptCount val="1"/>
                <c:pt idx="0">
                  <c:v>GMV of Week4</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Table!$A$2:$A$11</c:f>
              <c:strCache>
                <c:ptCount val="10"/>
                <c:pt idx="0">
                  <c:v>Apple</c:v>
                </c:pt>
                <c:pt idx="1">
                  <c:v>Apple</c:v>
                </c:pt>
                <c:pt idx="2">
                  <c:v>Apple</c:v>
                </c:pt>
                <c:pt idx="3">
                  <c:v>Apple</c:v>
                </c:pt>
                <c:pt idx="4">
                  <c:v>Lemon</c:v>
                </c:pt>
                <c:pt idx="5">
                  <c:v>Orange</c:v>
                </c:pt>
                <c:pt idx="6">
                  <c:v>Orange</c:v>
                </c:pt>
                <c:pt idx="7">
                  <c:v>Apple</c:v>
                </c:pt>
                <c:pt idx="8">
                  <c:v>Apple</c:v>
                </c:pt>
                <c:pt idx="9">
                  <c:v>Apple</c:v>
                </c:pt>
              </c:strCache>
            </c:strRef>
          </c:cat>
          <c:val>
            <c:numRef>
              <c:f>Table!$J$2:$J$11</c:f>
              <c:numCache>
                <c:formatCode>General</c:formatCode>
                <c:ptCount val="10"/>
                <c:pt idx="0">
                  <c:v>88619</c:v>
                </c:pt>
                <c:pt idx="1">
                  <c:v>8182</c:v>
                </c:pt>
                <c:pt idx="2">
                  <c:v>47665</c:v>
                </c:pt>
                <c:pt idx="3">
                  <c:v>47665</c:v>
                </c:pt>
                <c:pt idx="4">
                  <c:v>47665</c:v>
                </c:pt>
                <c:pt idx="5">
                  <c:v>47665</c:v>
                </c:pt>
                <c:pt idx="6">
                  <c:v>47665</c:v>
                </c:pt>
                <c:pt idx="7">
                  <c:v>38273</c:v>
                </c:pt>
                <c:pt idx="8">
                  <c:v>47351</c:v>
                </c:pt>
                <c:pt idx="9">
                  <c:v>82471</c:v>
                </c:pt>
              </c:numCache>
            </c:numRef>
          </c:val>
          <c:extLst>
            <c:ext xmlns:c16="http://schemas.microsoft.com/office/drawing/2014/chart" uri="{C3380CC4-5D6E-409C-BE32-E72D297353CC}">
              <c16:uniqueId val="{00000003-1100-4837-BD45-9160C8617BE6}"/>
            </c:ext>
          </c:extLst>
        </c:ser>
        <c:ser>
          <c:idx val="4"/>
          <c:order val="4"/>
          <c:tx>
            <c:strRef>
              <c:f>Table!$K$1</c:f>
              <c:strCache>
                <c:ptCount val="1"/>
                <c:pt idx="0">
                  <c:v>GMV of Week5</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Table!$A$2:$A$11</c:f>
              <c:strCache>
                <c:ptCount val="10"/>
                <c:pt idx="0">
                  <c:v>Apple</c:v>
                </c:pt>
                <c:pt idx="1">
                  <c:v>Apple</c:v>
                </c:pt>
                <c:pt idx="2">
                  <c:v>Apple</c:v>
                </c:pt>
                <c:pt idx="3">
                  <c:v>Apple</c:v>
                </c:pt>
                <c:pt idx="4">
                  <c:v>Lemon</c:v>
                </c:pt>
                <c:pt idx="5">
                  <c:v>Orange</c:v>
                </c:pt>
                <c:pt idx="6">
                  <c:v>Orange</c:v>
                </c:pt>
                <c:pt idx="7">
                  <c:v>Apple</c:v>
                </c:pt>
                <c:pt idx="8">
                  <c:v>Apple</c:v>
                </c:pt>
                <c:pt idx="9">
                  <c:v>Apple</c:v>
                </c:pt>
              </c:strCache>
            </c:strRef>
          </c:cat>
          <c:val>
            <c:numRef>
              <c:f>Table!$K$2:$K$11</c:f>
              <c:numCache>
                <c:formatCode>General</c:formatCode>
                <c:ptCount val="10"/>
                <c:pt idx="0">
                  <c:v>38997</c:v>
                </c:pt>
                <c:pt idx="1">
                  <c:v>2721</c:v>
                </c:pt>
                <c:pt idx="2">
                  <c:v>22716</c:v>
                </c:pt>
                <c:pt idx="3">
                  <c:v>22716</c:v>
                </c:pt>
                <c:pt idx="4">
                  <c:v>22716</c:v>
                </c:pt>
                <c:pt idx="5">
                  <c:v>22716</c:v>
                </c:pt>
                <c:pt idx="6">
                  <c:v>22716</c:v>
                </c:pt>
                <c:pt idx="7">
                  <c:v>25351</c:v>
                </c:pt>
                <c:pt idx="8">
                  <c:v>14390</c:v>
                </c:pt>
                <c:pt idx="9">
                  <c:v>31791</c:v>
                </c:pt>
              </c:numCache>
            </c:numRef>
          </c:val>
          <c:extLst>
            <c:ext xmlns:c16="http://schemas.microsoft.com/office/drawing/2014/chart" uri="{C3380CC4-5D6E-409C-BE32-E72D297353CC}">
              <c16:uniqueId val="{00000004-1100-4837-BD45-9160C8617BE6}"/>
            </c:ext>
          </c:extLst>
        </c:ser>
        <c:dLbls>
          <c:dLblPos val="outEnd"/>
          <c:showLegendKey val="0"/>
          <c:showVal val="0"/>
          <c:showCatName val="0"/>
          <c:showSerName val="0"/>
          <c:showPercent val="0"/>
          <c:showBubbleSize val="0"/>
        </c:dLbls>
        <c:gapWidth val="100"/>
        <c:overlap val="-24"/>
        <c:axId val="1988028399"/>
        <c:axId val="1826922047"/>
      </c:barChart>
      <c:catAx>
        <c:axId val="1988028399"/>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26922047"/>
        <c:crosses val="autoZero"/>
        <c:auto val="1"/>
        <c:lblAlgn val="ctr"/>
        <c:lblOffset val="100"/>
        <c:noMultiLvlLbl val="0"/>
      </c:catAx>
      <c:valAx>
        <c:axId val="1826922047"/>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880283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Table!$G$1</c:f>
              <c:strCache>
                <c:ptCount val="1"/>
                <c:pt idx="0">
                  <c:v>GMV of Week1</c:v>
                </c:pt>
              </c:strCache>
            </c:strRef>
          </c:tx>
          <c:spPr>
            <a:ln w="28575" cap="rnd">
              <a:solidFill>
                <a:schemeClr val="accent1"/>
              </a:solidFill>
              <a:round/>
            </a:ln>
            <a:effectLst/>
          </c:spPr>
          <c:marker>
            <c:symbol val="none"/>
          </c:marker>
          <c:cat>
            <c:strRef>
              <c:f>Table!$A$2:$A$95</c:f>
              <c:strCache>
                <c:ptCount val="94"/>
                <c:pt idx="0">
                  <c:v>Apple</c:v>
                </c:pt>
                <c:pt idx="1">
                  <c:v>Apple</c:v>
                </c:pt>
                <c:pt idx="2">
                  <c:v>Apple</c:v>
                </c:pt>
                <c:pt idx="3">
                  <c:v>Apple</c:v>
                </c:pt>
                <c:pt idx="4">
                  <c:v>Lemon</c:v>
                </c:pt>
                <c:pt idx="5">
                  <c:v>Orange</c:v>
                </c:pt>
                <c:pt idx="6">
                  <c:v>Orange</c:v>
                </c:pt>
                <c:pt idx="7">
                  <c:v>Apple</c:v>
                </c:pt>
                <c:pt idx="8">
                  <c:v>Apple</c:v>
                </c:pt>
                <c:pt idx="9">
                  <c:v>Apple</c:v>
                </c:pt>
                <c:pt idx="10">
                  <c:v>Mango</c:v>
                </c:pt>
                <c:pt idx="11">
                  <c:v>Lemon</c:v>
                </c:pt>
                <c:pt idx="12">
                  <c:v>Lemon</c:v>
                </c:pt>
                <c:pt idx="13">
                  <c:v>Mango</c:v>
                </c:pt>
                <c:pt idx="14">
                  <c:v>Mango</c:v>
                </c:pt>
                <c:pt idx="15">
                  <c:v>Apple</c:v>
                </c:pt>
                <c:pt idx="16">
                  <c:v>Orange</c:v>
                </c:pt>
                <c:pt idx="17">
                  <c:v>Mango</c:v>
                </c:pt>
                <c:pt idx="18">
                  <c:v>Lemon</c:v>
                </c:pt>
                <c:pt idx="19">
                  <c:v>Mango</c:v>
                </c:pt>
                <c:pt idx="20">
                  <c:v>Apple</c:v>
                </c:pt>
                <c:pt idx="21">
                  <c:v>Lemon</c:v>
                </c:pt>
                <c:pt idx="22">
                  <c:v>Orange</c:v>
                </c:pt>
                <c:pt idx="23">
                  <c:v>Mango</c:v>
                </c:pt>
                <c:pt idx="24">
                  <c:v>Mango</c:v>
                </c:pt>
                <c:pt idx="25">
                  <c:v>Apple</c:v>
                </c:pt>
                <c:pt idx="26">
                  <c:v>Mango</c:v>
                </c:pt>
                <c:pt idx="27">
                  <c:v>Mango</c:v>
                </c:pt>
                <c:pt idx="28">
                  <c:v>Lemon</c:v>
                </c:pt>
                <c:pt idx="29">
                  <c:v>Orange</c:v>
                </c:pt>
                <c:pt idx="30">
                  <c:v>Lemon</c:v>
                </c:pt>
                <c:pt idx="31">
                  <c:v>Mango</c:v>
                </c:pt>
                <c:pt idx="32">
                  <c:v>Mango</c:v>
                </c:pt>
                <c:pt idx="33">
                  <c:v>Apple</c:v>
                </c:pt>
                <c:pt idx="34">
                  <c:v>Lemon</c:v>
                </c:pt>
                <c:pt idx="35">
                  <c:v>Apple</c:v>
                </c:pt>
                <c:pt idx="36">
                  <c:v>Mango</c:v>
                </c:pt>
                <c:pt idx="37">
                  <c:v>Mango</c:v>
                </c:pt>
                <c:pt idx="38">
                  <c:v>Mango</c:v>
                </c:pt>
                <c:pt idx="39">
                  <c:v>Apple</c:v>
                </c:pt>
                <c:pt idx="40">
                  <c:v>Orange</c:v>
                </c:pt>
                <c:pt idx="41">
                  <c:v>Apple</c:v>
                </c:pt>
                <c:pt idx="42">
                  <c:v>Apple</c:v>
                </c:pt>
                <c:pt idx="43">
                  <c:v>Mango</c:v>
                </c:pt>
                <c:pt idx="44">
                  <c:v>Mango</c:v>
                </c:pt>
                <c:pt idx="45">
                  <c:v>Orange</c:v>
                </c:pt>
                <c:pt idx="46">
                  <c:v>Lemon</c:v>
                </c:pt>
                <c:pt idx="47">
                  <c:v>Lemon</c:v>
                </c:pt>
                <c:pt idx="48">
                  <c:v>Guava</c:v>
                </c:pt>
                <c:pt idx="49">
                  <c:v>Lemon</c:v>
                </c:pt>
                <c:pt idx="50">
                  <c:v>Orange</c:v>
                </c:pt>
                <c:pt idx="51">
                  <c:v>Orange</c:v>
                </c:pt>
                <c:pt idx="52">
                  <c:v>Lemon</c:v>
                </c:pt>
                <c:pt idx="53">
                  <c:v>Lemon</c:v>
                </c:pt>
                <c:pt idx="54">
                  <c:v>Lemon</c:v>
                </c:pt>
                <c:pt idx="55">
                  <c:v>Orange</c:v>
                </c:pt>
                <c:pt idx="56">
                  <c:v>Orange</c:v>
                </c:pt>
                <c:pt idx="57">
                  <c:v>Lemon</c:v>
                </c:pt>
                <c:pt idx="58">
                  <c:v>Mango</c:v>
                </c:pt>
                <c:pt idx="59">
                  <c:v>Lemon</c:v>
                </c:pt>
                <c:pt idx="60">
                  <c:v>Apple</c:v>
                </c:pt>
                <c:pt idx="61">
                  <c:v>Orange</c:v>
                </c:pt>
                <c:pt idx="62">
                  <c:v>Lemon</c:v>
                </c:pt>
                <c:pt idx="63">
                  <c:v>Lemon</c:v>
                </c:pt>
                <c:pt idx="64">
                  <c:v>Orange</c:v>
                </c:pt>
                <c:pt idx="65">
                  <c:v>Mango</c:v>
                </c:pt>
                <c:pt idx="66">
                  <c:v>Apple</c:v>
                </c:pt>
                <c:pt idx="67">
                  <c:v>Apple</c:v>
                </c:pt>
                <c:pt idx="68">
                  <c:v>Lemon</c:v>
                </c:pt>
                <c:pt idx="69">
                  <c:v>Lemon</c:v>
                </c:pt>
                <c:pt idx="70">
                  <c:v>Apple</c:v>
                </c:pt>
                <c:pt idx="71">
                  <c:v>Mango</c:v>
                </c:pt>
                <c:pt idx="72">
                  <c:v>Mango</c:v>
                </c:pt>
                <c:pt idx="73">
                  <c:v>Lemon</c:v>
                </c:pt>
                <c:pt idx="74">
                  <c:v>Mango</c:v>
                </c:pt>
                <c:pt idx="75">
                  <c:v>Orange</c:v>
                </c:pt>
                <c:pt idx="76">
                  <c:v>Lemon</c:v>
                </c:pt>
                <c:pt idx="77">
                  <c:v>Mango</c:v>
                </c:pt>
                <c:pt idx="78">
                  <c:v>Apple</c:v>
                </c:pt>
                <c:pt idx="79">
                  <c:v>Orange</c:v>
                </c:pt>
                <c:pt idx="80">
                  <c:v>Apple</c:v>
                </c:pt>
                <c:pt idx="81">
                  <c:v>Mango</c:v>
                </c:pt>
                <c:pt idx="82">
                  <c:v>Mango</c:v>
                </c:pt>
                <c:pt idx="83">
                  <c:v>Lemon</c:v>
                </c:pt>
                <c:pt idx="84">
                  <c:v>Lemon</c:v>
                </c:pt>
                <c:pt idx="85">
                  <c:v>Orange</c:v>
                </c:pt>
                <c:pt idx="86">
                  <c:v>Mango</c:v>
                </c:pt>
                <c:pt idx="87">
                  <c:v>Mango</c:v>
                </c:pt>
                <c:pt idx="88">
                  <c:v>Mango</c:v>
                </c:pt>
                <c:pt idx="89">
                  <c:v>Apple</c:v>
                </c:pt>
                <c:pt idx="90">
                  <c:v>Lemon</c:v>
                </c:pt>
                <c:pt idx="91">
                  <c:v>Mango</c:v>
                </c:pt>
                <c:pt idx="92">
                  <c:v>Mango</c:v>
                </c:pt>
                <c:pt idx="93">
                  <c:v>Mango</c:v>
                </c:pt>
              </c:strCache>
            </c:strRef>
          </c:cat>
          <c:val>
            <c:numRef>
              <c:f>Table!$G$2:$G$95</c:f>
              <c:numCache>
                <c:formatCode>General</c:formatCode>
                <c:ptCount val="94"/>
                <c:pt idx="0">
                  <c:v>156399</c:v>
                </c:pt>
                <c:pt idx="1">
                  <c:v>10794</c:v>
                </c:pt>
                <c:pt idx="2">
                  <c:v>62287</c:v>
                </c:pt>
                <c:pt idx="3" formatCode="0">
                  <c:v>62287</c:v>
                </c:pt>
                <c:pt idx="4">
                  <c:v>62287</c:v>
                </c:pt>
                <c:pt idx="5">
                  <c:v>62287</c:v>
                </c:pt>
                <c:pt idx="6">
                  <c:v>62287</c:v>
                </c:pt>
                <c:pt idx="7">
                  <c:v>8990</c:v>
                </c:pt>
                <c:pt idx="8">
                  <c:v>36515</c:v>
                </c:pt>
                <c:pt idx="9">
                  <c:v>70655</c:v>
                </c:pt>
                <c:pt idx="10">
                  <c:v>70655</c:v>
                </c:pt>
                <c:pt idx="11">
                  <c:v>70655</c:v>
                </c:pt>
                <c:pt idx="12">
                  <c:v>70655</c:v>
                </c:pt>
                <c:pt idx="13">
                  <c:v>70655</c:v>
                </c:pt>
                <c:pt idx="14">
                  <c:v>55221</c:v>
                </c:pt>
                <c:pt idx="15">
                  <c:v>55221</c:v>
                </c:pt>
                <c:pt idx="16">
                  <c:v>55221</c:v>
                </c:pt>
                <c:pt idx="17">
                  <c:v>55221</c:v>
                </c:pt>
                <c:pt idx="18">
                  <c:v>55221</c:v>
                </c:pt>
                <c:pt idx="19">
                  <c:v>21049</c:v>
                </c:pt>
                <c:pt idx="20">
                  <c:v>21049</c:v>
                </c:pt>
                <c:pt idx="21">
                  <c:v>21049</c:v>
                </c:pt>
                <c:pt idx="22">
                  <c:v>21049</c:v>
                </c:pt>
                <c:pt idx="23">
                  <c:v>21049</c:v>
                </c:pt>
                <c:pt idx="24">
                  <c:v>87294</c:v>
                </c:pt>
                <c:pt idx="25">
                  <c:v>139294</c:v>
                </c:pt>
                <c:pt idx="26">
                  <c:v>139294</c:v>
                </c:pt>
                <c:pt idx="27">
                  <c:v>139294</c:v>
                </c:pt>
                <c:pt idx="28">
                  <c:v>139294</c:v>
                </c:pt>
                <c:pt idx="29">
                  <c:v>139294</c:v>
                </c:pt>
                <c:pt idx="30">
                  <c:v>0</c:v>
                </c:pt>
                <c:pt idx="31">
                  <c:v>0</c:v>
                </c:pt>
                <c:pt idx="32">
                  <c:v>0</c:v>
                </c:pt>
                <c:pt idx="33">
                  <c:v>0</c:v>
                </c:pt>
                <c:pt idx="34">
                  <c:v>0</c:v>
                </c:pt>
                <c:pt idx="35">
                  <c:v>9793</c:v>
                </c:pt>
                <c:pt idx="36">
                  <c:v>11374</c:v>
                </c:pt>
                <c:pt idx="37">
                  <c:v>135804</c:v>
                </c:pt>
                <c:pt idx="38">
                  <c:v>135804</c:v>
                </c:pt>
                <c:pt idx="39">
                  <c:v>135804</c:v>
                </c:pt>
                <c:pt idx="40">
                  <c:v>135804</c:v>
                </c:pt>
                <c:pt idx="41">
                  <c:v>135804</c:v>
                </c:pt>
                <c:pt idx="42">
                  <c:v>58550</c:v>
                </c:pt>
                <c:pt idx="43">
                  <c:v>58550</c:v>
                </c:pt>
                <c:pt idx="44">
                  <c:v>58550</c:v>
                </c:pt>
                <c:pt idx="45">
                  <c:v>58550</c:v>
                </c:pt>
                <c:pt idx="46">
                  <c:v>58550</c:v>
                </c:pt>
                <c:pt idx="47">
                  <c:v>0</c:v>
                </c:pt>
                <c:pt idx="48">
                  <c:v>0</c:v>
                </c:pt>
                <c:pt idx="49">
                  <c:v>2252</c:v>
                </c:pt>
                <c:pt idx="50">
                  <c:v>2252</c:v>
                </c:pt>
                <c:pt idx="51">
                  <c:v>2252</c:v>
                </c:pt>
                <c:pt idx="52">
                  <c:v>2252</c:v>
                </c:pt>
                <c:pt idx="53">
                  <c:v>2252</c:v>
                </c:pt>
                <c:pt idx="54">
                  <c:v>21505</c:v>
                </c:pt>
                <c:pt idx="55">
                  <c:v>847</c:v>
                </c:pt>
                <c:pt idx="56">
                  <c:v>847</c:v>
                </c:pt>
                <c:pt idx="57">
                  <c:v>847</c:v>
                </c:pt>
                <c:pt idx="58">
                  <c:v>847</c:v>
                </c:pt>
                <c:pt idx="59">
                  <c:v>847</c:v>
                </c:pt>
                <c:pt idx="60">
                  <c:v>11231</c:v>
                </c:pt>
                <c:pt idx="61">
                  <c:v>289</c:v>
                </c:pt>
                <c:pt idx="62">
                  <c:v>19782</c:v>
                </c:pt>
                <c:pt idx="63">
                  <c:v>1708</c:v>
                </c:pt>
                <c:pt idx="64">
                  <c:v>1708</c:v>
                </c:pt>
                <c:pt idx="65">
                  <c:v>1708</c:v>
                </c:pt>
                <c:pt idx="66">
                  <c:v>1708</c:v>
                </c:pt>
                <c:pt idx="67">
                  <c:v>1708</c:v>
                </c:pt>
                <c:pt idx="68">
                  <c:v>6667</c:v>
                </c:pt>
                <c:pt idx="69">
                  <c:v>6667</c:v>
                </c:pt>
                <c:pt idx="70">
                  <c:v>6667</c:v>
                </c:pt>
                <c:pt idx="71">
                  <c:v>6667</c:v>
                </c:pt>
                <c:pt idx="72">
                  <c:v>6667</c:v>
                </c:pt>
                <c:pt idx="73">
                  <c:v>2840</c:v>
                </c:pt>
                <c:pt idx="74">
                  <c:v>11940</c:v>
                </c:pt>
                <c:pt idx="75">
                  <c:v>50151</c:v>
                </c:pt>
                <c:pt idx="76">
                  <c:v>5367</c:v>
                </c:pt>
                <c:pt idx="77">
                  <c:v>5367</c:v>
                </c:pt>
                <c:pt idx="78">
                  <c:v>5367</c:v>
                </c:pt>
                <c:pt idx="79">
                  <c:v>5367</c:v>
                </c:pt>
                <c:pt idx="80">
                  <c:v>948</c:v>
                </c:pt>
                <c:pt idx="81">
                  <c:v>948</c:v>
                </c:pt>
                <c:pt idx="82">
                  <c:v>948</c:v>
                </c:pt>
                <c:pt idx="83">
                  <c:v>948</c:v>
                </c:pt>
                <c:pt idx="84">
                  <c:v>948</c:v>
                </c:pt>
                <c:pt idx="85">
                  <c:v>9966</c:v>
                </c:pt>
                <c:pt idx="86">
                  <c:v>14645</c:v>
                </c:pt>
                <c:pt idx="87">
                  <c:v>133529</c:v>
                </c:pt>
                <c:pt idx="88">
                  <c:v>133529</c:v>
                </c:pt>
                <c:pt idx="89">
                  <c:v>133529</c:v>
                </c:pt>
                <c:pt idx="90">
                  <c:v>133529</c:v>
                </c:pt>
                <c:pt idx="91">
                  <c:v>133529</c:v>
                </c:pt>
                <c:pt idx="92">
                  <c:v>123971</c:v>
                </c:pt>
                <c:pt idx="93">
                  <c:v>5289</c:v>
                </c:pt>
              </c:numCache>
            </c:numRef>
          </c:val>
          <c:smooth val="0"/>
          <c:extLst>
            <c:ext xmlns:c16="http://schemas.microsoft.com/office/drawing/2014/chart" uri="{C3380CC4-5D6E-409C-BE32-E72D297353CC}">
              <c16:uniqueId val="{00000000-F2D5-44AF-8223-77864A819E75}"/>
            </c:ext>
          </c:extLst>
        </c:ser>
        <c:ser>
          <c:idx val="1"/>
          <c:order val="1"/>
          <c:tx>
            <c:strRef>
              <c:f>Table!$H$1</c:f>
              <c:strCache>
                <c:ptCount val="1"/>
                <c:pt idx="0">
                  <c:v>GMV of Week2</c:v>
                </c:pt>
              </c:strCache>
            </c:strRef>
          </c:tx>
          <c:spPr>
            <a:ln w="28575" cap="rnd">
              <a:solidFill>
                <a:schemeClr val="accent2"/>
              </a:solidFill>
              <a:round/>
            </a:ln>
            <a:effectLst/>
          </c:spPr>
          <c:marker>
            <c:symbol val="none"/>
          </c:marker>
          <c:cat>
            <c:strRef>
              <c:f>Table!$A$2:$A$95</c:f>
              <c:strCache>
                <c:ptCount val="94"/>
                <c:pt idx="0">
                  <c:v>Apple</c:v>
                </c:pt>
                <c:pt idx="1">
                  <c:v>Apple</c:v>
                </c:pt>
                <c:pt idx="2">
                  <c:v>Apple</c:v>
                </c:pt>
                <c:pt idx="3">
                  <c:v>Apple</c:v>
                </c:pt>
                <c:pt idx="4">
                  <c:v>Lemon</c:v>
                </c:pt>
                <c:pt idx="5">
                  <c:v>Orange</c:v>
                </c:pt>
                <c:pt idx="6">
                  <c:v>Orange</c:v>
                </c:pt>
                <c:pt idx="7">
                  <c:v>Apple</c:v>
                </c:pt>
                <c:pt idx="8">
                  <c:v>Apple</c:v>
                </c:pt>
                <c:pt idx="9">
                  <c:v>Apple</c:v>
                </c:pt>
                <c:pt idx="10">
                  <c:v>Mango</c:v>
                </c:pt>
                <c:pt idx="11">
                  <c:v>Lemon</c:v>
                </c:pt>
                <c:pt idx="12">
                  <c:v>Lemon</c:v>
                </c:pt>
                <c:pt idx="13">
                  <c:v>Mango</c:v>
                </c:pt>
                <c:pt idx="14">
                  <c:v>Mango</c:v>
                </c:pt>
                <c:pt idx="15">
                  <c:v>Apple</c:v>
                </c:pt>
                <c:pt idx="16">
                  <c:v>Orange</c:v>
                </c:pt>
                <c:pt idx="17">
                  <c:v>Mango</c:v>
                </c:pt>
                <c:pt idx="18">
                  <c:v>Lemon</c:v>
                </c:pt>
                <c:pt idx="19">
                  <c:v>Mango</c:v>
                </c:pt>
                <c:pt idx="20">
                  <c:v>Apple</c:v>
                </c:pt>
                <c:pt idx="21">
                  <c:v>Lemon</c:v>
                </c:pt>
                <c:pt idx="22">
                  <c:v>Orange</c:v>
                </c:pt>
                <c:pt idx="23">
                  <c:v>Mango</c:v>
                </c:pt>
                <c:pt idx="24">
                  <c:v>Mango</c:v>
                </c:pt>
                <c:pt idx="25">
                  <c:v>Apple</c:v>
                </c:pt>
                <c:pt idx="26">
                  <c:v>Mango</c:v>
                </c:pt>
                <c:pt idx="27">
                  <c:v>Mango</c:v>
                </c:pt>
                <c:pt idx="28">
                  <c:v>Lemon</c:v>
                </c:pt>
                <c:pt idx="29">
                  <c:v>Orange</c:v>
                </c:pt>
                <c:pt idx="30">
                  <c:v>Lemon</c:v>
                </c:pt>
                <c:pt idx="31">
                  <c:v>Mango</c:v>
                </c:pt>
                <c:pt idx="32">
                  <c:v>Mango</c:v>
                </c:pt>
                <c:pt idx="33">
                  <c:v>Apple</c:v>
                </c:pt>
                <c:pt idx="34">
                  <c:v>Lemon</c:v>
                </c:pt>
                <c:pt idx="35">
                  <c:v>Apple</c:v>
                </c:pt>
                <c:pt idx="36">
                  <c:v>Mango</c:v>
                </c:pt>
                <c:pt idx="37">
                  <c:v>Mango</c:v>
                </c:pt>
                <c:pt idx="38">
                  <c:v>Mango</c:v>
                </c:pt>
                <c:pt idx="39">
                  <c:v>Apple</c:v>
                </c:pt>
                <c:pt idx="40">
                  <c:v>Orange</c:v>
                </c:pt>
                <c:pt idx="41">
                  <c:v>Apple</c:v>
                </c:pt>
                <c:pt idx="42">
                  <c:v>Apple</c:v>
                </c:pt>
                <c:pt idx="43">
                  <c:v>Mango</c:v>
                </c:pt>
                <c:pt idx="44">
                  <c:v>Mango</c:v>
                </c:pt>
                <c:pt idx="45">
                  <c:v>Orange</c:v>
                </c:pt>
                <c:pt idx="46">
                  <c:v>Lemon</c:v>
                </c:pt>
                <c:pt idx="47">
                  <c:v>Lemon</c:v>
                </c:pt>
                <c:pt idx="48">
                  <c:v>Guava</c:v>
                </c:pt>
                <c:pt idx="49">
                  <c:v>Lemon</c:v>
                </c:pt>
                <c:pt idx="50">
                  <c:v>Orange</c:v>
                </c:pt>
                <c:pt idx="51">
                  <c:v>Orange</c:v>
                </c:pt>
                <c:pt idx="52">
                  <c:v>Lemon</c:v>
                </c:pt>
                <c:pt idx="53">
                  <c:v>Lemon</c:v>
                </c:pt>
                <c:pt idx="54">
                  <c:v>Lemon</c:v>
                </c:pt>
                <c:pt idx="55">
                  <c:v>Orange</c:v>
                </c:pt>
                <c:pt idx="56">
                  <c:v>Orange</c:v>
                </c:pt>
                <c:pt idx="57">
                  <c:v>Lemon</c:v>
                </c:pt>
                <c:pt idx="58">
                  <c:v>Mango</c:v>
                </c:pt>
                <c:pt idx="59">
                  <c:v>Lemon</c:v>
                </c:pt>
                <c:pt idx="60">
                  <c:v>Apple</c:v>
                </c:pt>
                <c:pt idx="61">
                  <c:v>Orange</c:v>
                </c:pt>
                <c:pt idx="62">
                  <c:v>Lemon</c:v>
                </c:pt>
                <c:pt idx="63">
                  <c:v>Lemon</c:v>
                </c:pt>
                <c:pt idx="64">
                  <c:v>Orange</c:v>
                </c:pt>
                <c:pt idx="65">
                  <c:v>Mango</c:v>
                </c:pt>
                <c:pt idx="66">
                  <c:v>Apple</c:v>
                </c:pt>
                <c:pt idx="67">
                  <c:v>Apple</c:v>
                </c:pt>
                <c:pt idx="68">
                  <c:v>Lemon</c:v>
                </c:pt>
                <c:pt idx="69">
                  <c:v>Lemon</c:v>
                </c:pt>
                <c:pt idx="70">
                  <c:v>Apple</c:v>
                </c:pt>
                <c:pt idx="71">
                  <c:v>Mango</c:v>
                </c:pt>
                <c:pt idx="72">
                  <c:v>Mango</c:v>
                </c:pt>
                <c:pt idx="73">
                  <c:v>Lemon</c:v>
                </c:pt>
                <c:pt idx="74">
                  <c:v>Mango</c:v>
                </c:pt>
                <c:pt idx="75">
                  <c:v>Orange</c:v>
                </c:pt>
                <c:pt idx="76">
                  <c:v>Lemon</c:v>
                </c:pt>
                <c:pt idx="77">
                  <c:v>Mango</c:v>
                </c:pt>
                <c:pt idx="78">
                  <c:v>Apple</c:v>
                </c:pt>
                <c:pt idx="79">
                  <c:v>Orange</c:v>
                </c:pt>
                <c:pt idx="80">
                  <c:v>Apple</c:v>
                </c:pt>
                <c:pt idx="81">
                  <c:v>Mango</c:v>
                </c:pt>
                <c:pt idx="82">
                  <c:v>Mango</c:v>
                </c:pt>
                <c:pt idx="83">
                  <c:v>Lemon</c:v>
                </c:pt>
                <c:pt idx="84">
                  <c:v>Lemon</c:v>
                </c:pt>
                <c:pt idx="85">
                  <c:v>Orange</c:v>
                </c:pt>
                <c:pt idx="86">
                  <c:v>Mango</c:v>
                </c:pt>
                <c:pt idx="87">
                  <c:v>Mango</c:v>
                </c:pt>
                <c:pt idx="88">
                  <c:v>Mango</c:v>
                </c:pt>
                <c:pt idx="89">
                  <c:v>Apple</c:v>
                </c:pt>
                <c:pt idx="90">
                  <c:v>Lemon</c:v>
                </c:pt>
                <c:pt idx="91">
                  <c:v>Mango</c:v>
                </c:pt>
                <c:pt idx="92">
                  <c:v>Mango</c:v>
                </c:pt>
                <c:pt idx="93">
                  <c:v>Mango</c:v>
                </c:pt>
              </c:strCache>
            </c:strRef>
          </c:cat>
          <c:val>
            <c:numRef>
              <c:f>Table!$H$2:$H$95</c:f>
              <c:numCache>
                <c:formatCode>General</c:formatCode>
                <c:ptCount val="94"/>
                <c:pt idx="0">
                  <c:v>172609</c:v>
                </c:pt>
                <c:pt idx="1">
                  <c:v>10422</c:v>
                </c:pt>
                <c:pt idx="2">
                  <c:v>73449</c:v>
                </c:pt>
                <c:pt idx="3">
                  <c:v>73449</c:v>
                </c:pt>
                <c:pt idx="4">
                  <c:v>73449</c:v>
                </c:pt>
                <c:pt idx="5">
                  <c:v>73449</c:v>
                </c:pt>
                <c:pt idx="6">
                  <c:v>73449</c:v>
                </c:pt>
                <c:pt idx="7">
                  <c:v>20251</c:v>
                </c:pt>
                <c:pt idx="8">
                  <c:v>36283</c:v>
                </c:pt>
                <c:pt idx="9">
                  <c:v>85849</c:v>
                </c:pt>
                <c:pt idx="10">
                  <c:v>85849</c:v>
                </c:pt>
                <c:pt idx="11">
                  <c:v>85849</c:v>
                </c:pt>
                <c:pt idx="12">
                  <c:v>85849</c:v>
                </c:pt>
                <c:pt idx="13">
                  <c:v>85849</c:v>
                </c:pt>
                <c:pt idx="14">
                  <c:v>87073</c:v>
                </c:pt>
                <c:pt idx="15">
                  <c:v>87073</c:v>
                </c:pt>
                <c:pt idx="16">
                  <c:v>87073</c:v>
                </c:pt>
                <c:pt idx="17">
                  <c:v>87073</c:v>
                </c:pt>
                <c:pt idx="18">
                  <c:v>87073</c:v>
                </c:pt>
                <c:pt idx="19">
                  <c:v>20130</c:v>
                </c:pt>
                <c:pt idx="20">
                  <c:v>20130</c:v>
                </c:pt>
                <c:pt idx="21">
                  <c:v>20130</c:v>
                </c:pt>
                <c:pt idx="22">
                  <c:v>20130</c:v>
                </c:pt>
                <c:pt idx="23">
                  <c:v>20130</c:v>
                </c:pt>
                <c:pt idx="24">
                  <c:v>115758</c:v>
                </c:pt>
                <c:pt idx="25">
                  <c:v>132513</c:v>
                </c:pt>
                <c:pt idx="26">
                  <c:v>132513</c:v>
                </c:pt>
                <c:pt idx="27">
                  <c:v>132513</c:v>
                </c:pt>
                <c:pt idx="28">
                  <c:v>132513</c:v>
                </c:pt>
                <c:pt idx="29">
                  <c:v>132513</c:v>
                </c:pt>
                <c:pt idx="30">
                  <c:v>0</c:v>
                </c:pt>
                <c:pt idx="31">
                  <c:v>0</c:v>
                </c:pt>
                <c:pt idx="32">
                  <c:v>0</c:v>
                </c:pt>
                <c:pt idx="33">
                  <c:v>0</c:v>
                </c:pt>
                <c:pt idx="34">
                  <c:v>0</c:v>
                </c:pt>
                <c:pt idx="35">
                  <c:v>5569</c:v>
                </c:pt>
                <c:pt idx="36">
                  <c:v>18056</c:v>
                </c:pt>
                <c:pt idx="37">
                  <c:v>134135</c:v>
                </c:pt>
                <c:pt idx="38">
                  <c:v>134135</c:v>
                </c:pt>
                <c:pt idx="39">
                  <c:v>134135</c:v>
                </c:pt>
                <c:pt idx="40">
                  <c:v>134135</c:v>
                </c:pt>
                <c:pt idx="41">
                  <c:v>134135</c:v>
                </c:pt>
                <c:pt idx="42">
                  <c:v>79531</c:v>
                </c:pt>
                <c:pt idx="43">
                  <c:v>79531</c:v>
                </c:pt>
                <c:pt idx="44">
                  <c:v>79531</c:v>
                </c:pt>
                <c:pt idx="45">
                  <c:v>79531</c:v>
                </c:pt>
                <c:pt idx="46">
                  <c:v>79531</c:v>
                </c:pt>
                <c:pt idx="47">
                  <c:v>0</c:v>
                </c:pt>
                <c:pt idx="48">
                  <c:v>1974</c:v>
                </c:pt>
                <c:pt idx="49">
                  <c:v>4584</c:v>
                </c:pt>
                <c:pt idx="50">
                  <c:v>4584</c:v>
                </c:pt>
                <c:pt idx="51">
                  <c:v>4584</c:v>
                </c:pt>
                <c:pt idx="52">
                  <c:v>4584</c:v>
                </c:pt>
                <c:pt idx="53">
                  <c:v>4584</c:v>
                </c:pt>
                <c:pt idx="54">
                  <c:v>22445</c:v>
                </c:pt>
                <c:pt idx="55">
                  <c:v>538</c:v>
                </c:pt>
                <c:pt idx="56">
                  <c:v>538</c:v>
                </c:pt>
                <c:pt idx="57">
                  <c:v>538</c:v>
                </c:pt>
                <c:pt idx="58">
                  <c:v>538</c:v>
                </c:pt>
                <c:pt idx="59">
                  <c:v>538</c:v>
                </c:pt>
                <c:pt idx="60">
                  <c:v>15431</c:v>
                </c:pt>
                <c:pt idx="61">
                  <c:v>249</c:v>
                </c:pt>
                <c:pt idx="62">
                  <c:v>14184</c:v>
                </c:pt>
                <c:pt idx="63">
                  <c:v>2072</c:v>
                </c:pt>
                <c:pt idx="64">
                  <c:v>2072</c:v>
                </c:pt>
                <c:pt idx="65">
                  <c:v>2072</c:v>
                </c:pt>
                <c:pt idx="66">
                  <c:v>2072</c:v>
                </c:pt>
                <c:pt idx="67">
                  <c:v>2072</c:v>
                </c:pt>
                <c:pt idx="68">
                  <c:v>8849</c:v>
                </c:pt>
                <c:pt idx="69">
                  <c:v>8849</c:v>
                </c:pt>
                <c:pt idx="70">
                  <c:v>8849</c:v>
                </c:pt>
                <c:pt idx="71">
                  <c:v>8849</c:v>
                </c:pt>
                <c:pt idx="72">
                  <c:v>8849</c:v>
                </c:pt>
                <c:pt idx="73">
                  <c:v>852</c:v>
                </c:pt>
                <c:pt idx="74">
                  <c:v>26865</c:v>
                </c:pt>
                <c:pt idx="75">
                  <c:v>55856</c:v>
                </c:pt>
                <c:pt idx="76">
                  <c:v>4830</c:v>
                </c:pt>
                <c:pt idx="77">
                  <c:v>4830</c:v>
                </c:pt>
                <c:pt idx="78">
                  <c:v>4830</c:v>
                </c:pt>
                <c:pt idx="79">
                  <c:v>4830</c:v>
                </c:pt>
                <c:pt idx="80">
                  <c:v>895</c:v>
                </c:pt>
                <c:pt idx="81">
                  <c:v>895</c:v>
                </c:pt>
                <c:pt idx="82">
                  <c:v>895</c:v>
                </c:pt>
                <c:pt idx="83">
                  <c:v>895</c:v>
                </c:pt>
                <c:pt idx="84">
                  <c:v>895</c:v>
                </c:pt>
                <c:pt idx="85">
                  <c:v>7104</c:v>
                </c:pt>
                <c:pt idx="86">
                  <c:v>16530</c:v>
                </c:pt>
                <c:pt idx="87">
                  <c:v>71820</c:v>
                </c:pt>
                <c:pt idx="88">
                  <c:v>71820</c:v>
                </c:pt>
                <c:pt idx="89">
                  <c:v>71820</c:v>
                </c:pt>
                <c:pt idx="90">
                  <c:v>71820</c:v>
                </c:pt>
                <c:pt idx="91">
                  <c:v>71820</c:v>
                </c:pt>
                <c:pt idx="92">
                  <c:v>146163</c:v>
                </c:pt>
                <c:pt idx="93">
                  <c:v>6450</c:v>
                </c:pt>
              </c:numCache>
            </c:numRef>
          </c:val>
          <c:smooth val="0"/>
          <c:extLst>
            <c:ext xmlns:c16="http://schemas.microsoft.com/office/drawing/2014/chart" uri="{C3380CC4-5D6E-409C-BE32-E72D297353CC}">
              <c16:uniqueId val="{00000001-F2D5-44AF-8223-77864A819E75}"/>
            </c:ext>
          </c:extLst>
        </c:ser>
        <c:ser>
          <c:idx val="2"/>
          <c:order val="2"/>
          <c:tx>
            <c:strRef>
              <c:f>Table!$I$1</c:f>
              <c:strCache>
                <c:ptCount val="1"/>
                <c:pt idx="0">
                  <c:v>GMV of Week3</c:v>
                </c:pt>
              </c:strCache>
            </c:strRef>
          </c:tx>
          <c:spPr>
            <a:ln w="28575" cap="rnd">
              <a:solidFill>
                <a:schemeClr val="accent3"/>
              </a:solidFill>
              <a:round/>
            </a:ln>
            <a:effectLst/>
          </c:spPr>
          <c:marker>
            <c:symbol val="none"/>
          </c:marker>
          <c:cat>
            <c:strRef>
              <c:f>Table!$A$2:$A$95</c:f>
              <c:strCache>
                <c:ptCount val="94"/>
                <c:pt idx="0">
                  <c:v>Apple</c:v>
                </c:pt>
                <c:pt idx="1">
                  <c:v>Apple</c:v>
                </c:pt>
                <c:pt idx="2">
                  <c:v>Apple</c:v>
                </c:pt>
                <c:pt idx="3">
                  <c:v>Apple</c:v>
                </c:pt>
                <c:pt idx="4">
                  <c:v>Lemon</c:v>
                </c:pt>
                <c:pt idx="5">
                  <c:v>Orange</c:v>
                </c:pt>
                <c:pt idx="6">
                  <c:v>Orange</c:v>
                </c:pt>
                <c:pt idx="7">
                  <c:v>Apple</c:v>
                </c:pt>
                <c:pt idx="8">
                  <c:v>Apple</c:v>
                </c:pt>
                <c:pt idx="9">
                  <c:v>Apple</c:v>
                </c:pt>
                <c:pt idx="10">
                  <c:v>Mango</c:v>
                </c:pt>
                <c:pt idx="11">
                  <c:v>Lemon</c:v>
                </c:pt>
                <c:pt idx="12">
                  <c:v>Lemon</c:v>
                </c:pt>
                <c:pt idx="13">
                  <c:v>Mango</c:v>
                </c:pt>
                <c:pt idx="14">
                  <c:v>Mango</c:v>
                </c:pt>
                <c:pt idx="15">
                  <c:v>Apple</c:v>
                </c:pt>
                <c:pt idx="16">
                  <c:v>Orange</c:v>
                </c:pt>
                <c:pt idx="17">
                  <c:v>Mango</c:v>
                </c:pt>
                <c:pt idx="18">
                  <c:v>Lemon</c:v>
                </c:pt>
                <c:pt idx="19">
                  <c:v>Mango</c:v>
                </c:pt>
                <c:pt idx="20">
                  <c:v>Apple</c:v>
                </c:pt>
                <c:pt idx="21">
                  <c:v>Lemon</c:v>
                </c:pt>
                <c:pt idx="22">
                  <c:v>Orange</c:v>
                </c:pt>
                <c:pt idx="23">
                  <c:v>Mango</c:v>
                </c:pt>
                <c:pt idx="24">
                  <c:v>Mango</c:v>
                </c:pt>
                <c:pt idx="25">
                  <c:v>Apple</c:v>
                </c:pt>
                <c:pt idx="26">
                  <c:v>Mango</c:v>
                </c:pt>
                <c:pt idx="27">
                  <c:v>Mango</c:v>
                </c:pt>
                <c:pt idx="28">
                  <c:v>Lemon</c:v>
                </c:pt>
                <c:pt idx="29">
                  <c:v>Orange</c:v>
                </c:pt>
                <c:pt idx="30">
                  <c:v>Lemon</c:v>
                </c:pt>
                <c:pt idx="31">
                  <c:v>Mango</c:v>
                </c:pt>
                <c:pt idx="32">
                  <c:v>Mango</c:v>
                </c:pt>
                <c:pt idx="33">
                  <c:v>Apple</c:v>
                </c:pt>
                <c:pt idx="34">
                  <c:v>Lemon</c:v>
                </c:pt>
                <c:pt idx="35">
                  <c:v>Apple</c:v>
                </c:pt>
                <c:pt idx="36">
                  <c:v>Mango</c:v>
                </c:pt>
                <c:pt idx="37">
                  <c:v>Mango</c:v>
                </c:pt>
                <c:pt idx="38">
                  <c:v>Mango</c:v>
                </c:pt>
                <c:pt idx="39">
                  <c:v>Apple</c:v>
                </c:pt>
                <c:pt idx="40">
                  <c:v>Orange</c:v>
                </c:pt>
                <c:pt idx="41">
                  <c:v>Apple</c:v>
                </c:pt>
                <c:pt idx="42">
                  <c:v>Apple</c:v>
                </c:pt>
                <c:pt idx="43">
                  <c:v>Mango</c:v>
                </c:pt>
                <c:pt idx="44">
                  <c:v>Mango</c:v>
                </c:pt>
                <c:pt idx="45">
                  <c:v>Orange</c:v>
                </c:pt>
                <c:pt idx="46">
                  <c:v>Lemon</c:v>
                </c:pt>
                <c:pt idx="47">
                  <c:v>Lemon</c:v>
                </c:pt>
                <c:pt idx="48">
                  <c:v>Guava</c:v>
                </c:pt>
                <c:pt idx="49">
                  <c:v>Lemon</c:v>
                </c:pt>
                <c:pt idx="50">
                  <c:v>Orange</c:v>
                </c:pt>
                <c:pt idx="51">
                  <c:v>Orange</c:v>
                </c:pt>
                <c:pt idx="52">
                  <c:v>Lemon</c:v>
                </c:pt>
                <c:pt idx="53">
                  <c:v>Lemon</c:v>
                </c:pt>
                <c:pt idx="54">
                  <c:v>Lemon</c:v>
                </c:pt>
                <c:pt idx="55">
                  <c:v>Orange</c:v>
                </c:pt>
                <c:pt idx="56">
                  <c:v>Orange</c:v>
                </c:pt>
                <c:pt idx="57">
                  <c:v>Lemon</c:v>
                </c:pt>
                <c:pt idx="58">
                  <c:v>Mango</c:v>
                </c:pt>
                <c:pt idx="59">
                  <c:v>Lemon</c:v>
                </c:pt>
                <c:pt idx="60">
                  <c:v>Apple</c:v>
                </c:pt>
                <c:pt idx="61">
                  <c:v>Orange</c:v>
                </c:pt>
                <c:pt idx="62">
                  <c:v>Lemon</c:v>
                </c:pt>
                <c:pt idx="63">
                  <c:v>Lemon</c:v>
                </c:pt>
                <c:pt idx="64">
                  <c:v>Orange</c:v>
                </c:pt>
                <c:pt idx="65">
                  <c:v>Mango</c:v>
                </c:pt>
                <c:pt idx="66">
                  <c:v>Apple</c:v>
                </c:pt>
                <c:pt idx="67">
                  <c:v>Apple</c:v>
                </c:pt>
                <c:pt idx="68">
                  <c:v>Lemon</c:v>
                </c:pt>
                <c:pt idx="69">
                  <c:v>Lemon</c:v>
                </c:pt>
                <c:pt idx="70">
                  <c:v>Apple</c:v>
                </c:pt>
                <c:pt idx="71">
                  <c:v>Mango</c:v>
                </c:pt>
                <c:pt idx="72">
                  <c:v>Mango</c:v>
                </c:pt>
                <c:pt idx="73">
                  <c:v>Lemon</c:v>
                </c:pt>
                <c:pt idx="74">
                  <c:v>Mango</c:v>
                </c:pt>
                <c:pt idx="75">
                  <c:v>Orange</c:v>
                </c:pt>
                <c:pt idx="76">
                  <c:v>Lemon</c:v>
                </c:pt>
                <c:pt idx="77">
                  <c:v>Mango</c:v>
                </c:pt>
                <c:pt idx="78">
                  <c:v>Apple</c:v>
                </c:pt>
                <c:pt idx="79">
                  <c:v>Orange</c:v>
                </c:pt>
                <c:pt idx="80">
                  <c:v>Apple</c:v>
                </c:pt>
                <c:pt idx="81">
                  <c:v>Mango</c:v>
                </c:pt>
                <c:pt idx="82">
                  <c:v>Mango</c:v>
                </c:pt>
                <c:pt idx="83">
                  <c:v>Lemon</c:v>
                </c:pt>
                <c:pt idx="84">
                  <c:v>Lemon</c:v>
                </c:pt>
                <c:pt idx="85">
                  <c:v>Orange</c:v>
                </c:pt>
                <c:pt idx="86">
                  <c:v>Mango</c:v>
                </c:pt>
                <c:pt idx="87">
                  <c:v>Mango</c:v>
                </c:pt>
                <c:pt idx="88">
                  <c:v>Mango</c:v>
                </c:pt>
                <c:pt idx="89">
                  <c:v>Apple</c:v>
                </c:pt>
                <c:pt idx="90">
                  <c:v>Lemon</c:v>
                </c:pt>
                <c:pt idx="91">
                  <c:v>Mango</c:v>
                </c:pt>
                <c:pt idx="92">
                  <c:v>Mango</c:v>
                </c:pt>
                <c:pt idx="93">
                  <c:v>Mango</c:v>
                </c:pt>
              </c:strCache>
            </c:strRef>
          </c:cat>
          <c:val>
            <c:numRef>
              <c:f>Table!$I$2:$I$95</c:f>
              <c:numCache>
                <c:formatCode>General</c:formatCode>
                <c:ptCount val="94"/>
                <c:pt idx="0">
                  <c:v>140108</c:v>
                </c:pt>
                <c:pt idx="1">
                  <c:v>6746</c:v>
                </c:pt>
                <c:pt idx="2">
                  <c:v>48844</c:v>
                </c:pt>
                <c:pt idx="3">
                  <c:v>48844</c:v>
                </c:pt>
                <c:pt idx="4">
                  <c:v>48844</c:v>
                </c:pt>
                <c:pt idx="5">
                  <c:v>48844</c:v>
                </c:pt>
                <c:pt idx="6">
                  <c:v>48844</c:v>
                </c:pt>
                <c:pt idx="7">
                  <c:v>11783</c:v>
                </c:pt>
                <c:pt idx="8">
                  <c:v>31973</c:v>
                </c:pt>
                <c:pt idx="9">
                  <c:v>69869</c:v>
                </c:pt>
                <c:pt idx="10">
                  <c:v>69869</c:v>
                </c:pt>
                <c:pt idx="11">
                  <c:v>69869</c:v>
                </c:pt>
                <c:pt idx="12">
                  <c:v>69869</c:v>
                </c:pt>
                <c:pt idx="13">
                  <c:v>69869</c:v>
                </c:pt>
                <c:pt idx="14">
                  <c:v>102822</c:v>
                </c:pt>
                <c:pt idx="15">
                  <c:v>102822</c:v>
                </c:pt>
                <c:pt idx="16">
                  <c:v>102822</c:v>
                </c:pt>
                <c:pt idx="17">
                  <c:v>102822</c:v>
                </c:pt>
                <c:pt idx="18">
                  <c:v>102822</c:v>
                </c:pt>
                <c:pt idx="19">
                  <c:v>33748</c:v>
                </c:pt>
                <c:pt idx="20">
                  <c:v>33748</c:v>
                </c:pt>
                <c:pt idx="21">
                  <c:v>33748</c:v>
                </c:pt>
                <c:pt idx="22">
                  <c:v>33748</c:v>
                </c:pt>
                <c:pt idx="23">
                  <c:v>33748</c:v>
                </c:pt>
                <c:pt idx="24">
                  <c:v>145820</c:v>
                </c:pt>
                <c:pt idx="25">
                  <c:v>154188</c:v>
                </c:pt>
                <c:pt idx="26">
                  <c:v>154188</c:v>
                </c:pt>
                <c:pt idx="27">
                  <c:v>154188</c:v>
                </c:pt>
                <c:pt idx="28">
                  <c:v>154188</c:v>
                </c:pt>
                <c:pt idx="29">
                  <c:v>154188</c:v>
                </c:pt>
                <c:pt idx="30">
                  <c:v>479</c:v>
                </c:pt>
                <c:pt idx="31">
                  <c:v>479</c:v>
                </c:pt>
                <c:pt idx="32">
                  <c:v>479</c:v>
                </c:pt>
                <c:pt idx="33">
                  <c:v>479</c:v>
                </c:pt>
                <c:pt idx="34">
                  <c:v>479</c:v>
                </c:pt>
                <c:pt idx="35">
                  <c:v>10674</c:v>
                </c:pt>
                <c:pt idx="36">
                  <c:v>17955</c:v>
                </c:pt>
                <c:pt idx="37">
                  <c:v>97780</c:v>
                </c:pt>
                <c:pt idx="38">
                  <c:v>97780</c:v>
                </c:pt>
                <c:pt idx="39">
                  <c:v>97780</c:v>
                </c:pt>
                <c:pt idx="40">
                  <c:v>97780</c:v>
                </c:pt>
                <c:pt idx="41">
                  <c:v>97780</c:v>
                </c:pt>
                <c:pt idx="42">
                  <c:v>81672</c:v>
                </c:pt>
                <c:pt idx="43">
                  <c:v>81672</c:v>
                </c:pt>
                <c:pt idx="44">
                  <c:v>81672</c:v>
                </c:pt>
                <c:pt idx="45">
                  <c:v>81672</c:v>
                </c:pt>
                <c:pt idx="46">
                  <c:v>81672</c:v>
                </c:pt>
                <c:pt idx="47">
                  <c:v>359</c:v>
                </c:pt>
                <c:pt idx="48">
                  <c:v>0</c:v>
                </c:pt>
                <c:pt idx="49">
                  <c:v>6164</c:v>
                </c:pt>
                <c:pt idx="50">
                  <c:v>6164</c:v>
                </c:pt>
                <c:pt idx="51">
                  <c:v>6164</c:v>
                </c:pt>
                <c:pt idx="52">
                  <c:v>6164</c:v>
                </c:pt>
                <c:pt idx="53">
                  <c:v>6164</c:v>
                </c:pt>
                <c:pt idx="54">
                  <c:v>21410</c:v>
                </c:pt>
                <c:pt idx="55">
                  <c:v>1525</c:v>
                </c:pt>
                <c:pt idx="56">
                  <c:v>1525</c:v>
                </c:pt>
                <c:pt idx="57">
                  <c:v>1525</c:v>
                </c:pt>
                <c:pt idx="58">
                  <c:v>1525</c:v>
                </c:pt>
                <c:pt idx="59">
                  <c:v>1525</c:v>
                </c:pt>
                <c:pt idx="60">
                  <c:v>15325</c:v>
                </c:pt>
                <c:pt idx="61">
                  <c:v>827</c:v>
                </c:pt>
                <c:pt idx="62">
                  <c:v>10796</c:v>
                </c:pt>
                <c:pt idx="63">
                  <c:v>1464</c:v>
                </c:pt>
                <c:pt idx="64">
                  <c:v>1464</c:v>
                </c:pt>
                <c:pt idx="65">
                  <c:v>1464</c:v>
                </c:pt>
                <c:pt idx="66">
                  <c:v>1464</c:v>
                </c:pt>
                <c:pt idx="67">
                  <c:v>1464</c:v>
                </c:pt>
                <c:pt idx="68">
                  <c:v>6730</c:v>
                </c:pt>
                <c:pt idx="69">
                  <c:v>6730</c:v>
                </c:pt>
                <c:pt idx="70">
                  <c:v>6730</c:v>
                </c:pt>
                <c:pt idx="71">
                  <c:v>6730</c:v>
                </c:pt>
                <c:pt idx="72">
                  <c:v>6730</c:v>
                </c:pt>
                <c:pt idx="73">
                  <c:v>3107</c:v>
                </c:pt>
                <c:pt idx="74">
                  <c:v>19405</c:v>
                </c:pt>
                <c:pt idx="75">
                  <c:v>58369</c:v>
                </c:pt>
                <c:pt idx="76">
                  <c:v>4604</c:v>
                </c:pt>
                <c:pt idx="77">
                  <c:v>4604</c:v>
                </c:pt>
                <c:pt idx="78">
                  <c:v>4604</c:v>
                </c:pt>
                <c:pt idx="79">
                  <c:v>4604</c:v>
                </c:pt>
                <c:pt idx="80">
                  <c:v>1068</c:v>
                </c:pt>
                <c:pt idx="81">
                  <c:v>1068</c:v>
                </c:pt>
                <c:pt idx="82">
                  <c:v>1068</c:v>
                </c:pt>
                <c:pt idx="83">
                  <c:v>1068</c:v>
                </c:pt>
                <c:pt idx="84">
                  <c:v>1068</c:v>
                </c:pt>
                <c:pt idx="85">
                  <c:v>10213</c:v>
                </c:pt>
                <c:pt idx="86">
                  <c:v>15515</c:v>
                </c:pt>
                <c:pt idx="87">
                  <c:v>193454</c:v>
                </c:pt>
                <c:pt idx="88">
                  <c:v>193454</c:v>
                </c:pt>
                <c:pt idx="89">
                  <c:v>193454</c:v>
                </c:pt>
                <c:pt idx="90">
                  <c:v>193454</c:v>
                </c:pt>
                <c:pt idx="91">
                  <c:v>193454</c:v>
                </c:pt>
                <c:pt idx="92">
                  <c:v>157698</c:v>
                </c:pt>
                <c:pt idx="93">
                  <c:v>5805</c:v>
                </c:pt>
              </c:numCache>
            </c:numRef>
          </c:val>
          <c:smooth val="0"/>
          <c:extLst>
            <c:ext xmlns:c16="http://schemas.microsoft.com/office/drawing/2014/chart" uri="{C3380CC4-5D6E-409C-BE32-E72D297353CC}">
              <c16:uniqueId val="{00000002-F2D5-44AF-8223-77864A819E75}"/>
            </c:ext>
          </c:extLst>
        </c:ser>
        <c:ser>
          <c:idx val="3"/>
          <c:order val="3"/>
          <c:tx>
            <c:strRef>
              <c:f>Table!$J$1</c:f>
              <c:strCache>
                <c:ptCount val="1"/>
                <c:pt idx="0">
                  <c:v>GMV of Week4</c:v>
                </c:pt>
              </c:strCache>
            </c:strRef>
          </c:tx>
          <c:spPr>
            <a:ln w="28575" cap="rnd">
              <a:solidFill>
                <a:schemeClr val="accent4"/>
              </a:solidFill>
              <a:round/>
            </a:ln>
            <a:effectLst/>
          </c:spPr>
          <c:marker>
            <c:symbol val="none"/>
          </c:marker>
          <c:cat>
            <c:strRef>
              <c:f>Table!$A$2:$A$95</c:f>
              <c:strCache>
                <c:ptCount val="94"/>
                <c:pt idx="0">
                  <c:v>Apple</c:v>
                </c:pt>
                <c:pt idx="1">
                  <c:v>Apple</c:v>
                </c:pt>
                <c:pt idx="2">
                  <c:v>Apple</c:v>
                </c:pt>
                <c:pt idx="3">
                  <c:v>Apple</c:v>
                </c:pt>
                <c:pt idx="4">
                  <c:v>Lemon</c:v>
                </c:pt>
                <c:pt idx="5">
                  <c:v>Orange</c:v>
                </c:pt>
                <c:pt idx="6">
                  <c:v>Orange</c:v>
                </c:pt>
                <c:pt idx="7">
                  <c:v>Apple</c:v>
                </c:pt>
                <c:pt idx="8">
                  <c:v>Apple</c:v>
                </c:pt>
                <c:pt idx="9">
                  <c:v>Apple</c:v>
                </c:pt>
                <c:pt idx="10">
                  <c:v>Mango</c:v>
                </c:pt>
                <c:pt idx="11">
                  <c:v>Lemon</c:v>
                </c:pt>
                <c:pt idx="12">
                  <c:v>Lemon</c:v>
                </c:pt>
                <c:pt idx="13">
                  <c:v>Mango</c:v>
                </c:pt>
                <c:pt idx="14">
                  <c:v>Mango</c:v>
                </c:pt>
                <c:pt idx="15">
                  <c:v>Apple</c:v>
                </c:pt>
                <c:pt idx="16">
                  <c:v>Orange</c:v>
                </c:pt>
                <c:pt idx="17">
                  <c:v>Mango</c:v>
                </c:pt>
                <c:pt idx="18">
                  <c:v>Lemon</c:v>
                </c:pt>
                <c:pt idx="19">
                  <c:v>Mango</c:v>
                </c:pt>
                <c:pt idx="20">
                  <c:v>Apple</c:v>
                </c:pt>
                <c:pt idx="21">
                  <c:v>Lemon</c:v>
                </c:pt>
                <c:pt idx="22">
                  <c:v>Orange</c:v>
                </c:pt>
                <c:pt idx="23">
                  <c:v>Mango</c:v>
                </c:pt>
                <c:pt idx="24">
                  <c:v>Mango</c:v>
                </c:pt>
                <c:pt idx="25">
                  <c:v>Apple</c:v>
                </c:pt>
                <c:pt idx="26">
                  <c:v>Mango</c:v>
                </c:pt>
                <c:pt idx="27">
                  <c:v>Mango</c:v>
                </c:pt>
                <c:pt idx="28">
                  <c:v>Lemon</c:v>
                </c:pt>
                <c:pt idx="29">
                  <c:v>Orange</c:v>
                </c:pt>
                <c:pt idx="30">
                  <c:v>Lemon</c:v>
                </c:pt>
                <c:pt idx="31">
                  <c:v>Mango</c:v>
                </c:pt>
                <c:pt idx="32">
                  <c:v>Mango</c:v>
                </c:pt>
                <c:pt idx="33">
                  <c:v>Apple</c:v>
                </c:pt>
                <c:pt idx="34">
                  <c:v>Lemon</c:v>
                </c:pt>
                <c:pt idx="35">
                  <c:v>Apple</c:v>
                </c:pt>
                <c:pt idx="36">
                  <c:v>Mango</c:v>
                </c:pt>
                <c:pt idx="37">
                  <c:v>Mango</c:v>
                </c:pt>
                <c:pt idx="38">
                  <c:v>Mango</c:v>
                </c:pt>
                <c:pt idx="39">
                  <c:v>Apple</c:v>
                </c:pt>
                <c:pt idx="40">
                  <c:v>Orange</c:v>
                </c:pt>
                <c:pt idx="41">
                  <c:v>Apple</c:v>
                </c:pt>
                <c:pt idx="42">
                  <c:v>Apple</c:v>
                </c:pt>
                <c:pt idx="43">
                  <c:v>Mango</c:v>
                </c:pt>
                <c:pt idx="44">
                  <c:v>Mango</c:v>
                </c:pt>
                <c:pt idx="45">
                  <c:v>Orange</c:v>
                </c:pt>
                <c:pt idx="46">
                  <c:v>Lemon</c:v>
                </c:pt>
                <c:pt idx="47">
                  <c:v>Lemon</c:v>
                </c:pt>
                <c:pt idx="48">
                  <c:v>Guava</c:v>
                </c:pt>
                <c:pt idx="49">
                  <c:v>Lemon</c:v>
                </c:pt>
                <c:pt idx="50">
                  <c:v>Orange</c:v>
                </c:pt>
                <c:pt idx="51">
                  <c:v>Orange</c:v>
                </c:pt>
                <c:pt idx="52">
                  <c:v>Lemon</c:v>
                </c:pt>
                <c:pt idx="53">
                  <c:v>Lemon</c:v>
                </c:pt>
                <c:pt idx="54">
                  <c:v>Lemon</c:v>
                </c:pt>
                <c:pt idx="55">
                  <c:v>Orange</c:v>
                </c:pt>
                <c:pt idx="56">
                  <c:v>Orange</c:v>
                </c:pt>
                <c:pt idx="57">
                  <c:v>Lemon</c:v>
                </c:pt>
                <c:pt idx="58">
                  <c:v>Mango</c:v>
                </c:pt>
                <c:pt idx="59">
                  <c:v>Lemon</c:v>
                </c:pt>
                <c:pt idx="60">
                  <c:v>Apple</c:v>
                </c:pt>
                <c:pt idx="61">
                  <c:v>Orange</c:v>
                </c:pt>
                <c:pt idx="62">
                  <c:v>Lemon</c:v>
                </c:pt>
                <c:pt idx="63">
                  <c:v>Lemon</c:v>
                </c:pt>
                <c:pt idx="64">
                  <c:v>Orange</c:v>
                </c:pt>
                <c:pt idx="65">
                  <c:v>Mango</c:v>
                </c:pt>
                <c:pt idx="66">
                  <c:v>Apple</c:v>
                </c:pt>
                <c:pt idx="67">
                  <c:v>Apple</c:v>
                </c:pt>
                <c:pt idx="68">
                  <c:v>Lemon</c:v>
                </c:pt>
                <c:pt idx="69">
                  <c:v>Lemon</c:v>
                </c:pt>
                <c:pt idx="70">
                  <c:v>Apple</c:v>
                </c:pt>
                <c:pt idx="71">
                  <c:v>Mango</c:v>
                </c:pt>
                <c:pt idx="72">
                  <c:v>Mango</c:v>
                </c:pt>
                <c:pt idx="73">
                  <c:v>Lemon</c:v>
                </c:pt>
                <c:pt idx="74">
                  <c:v>Mango</c:v>
                </c:pt>
                <c:pt idx="75">
                  <c:v>Orange</c:v>
                </c:pt>
                <c:pt idx="76">
                  <c:v>Lemon</c:v>
                </c:pt>
                <c:pt idx="77">
                  <c:v>Mango</c:v>
                </c:pt>
                <c:pt idx="78">
                  <c:v>Apple</c:v>
                </c:pt>
                <c:pt idx="79">
                  <c:v>Orange</c:v>
                </c:pt>
                <c:pt idx="80">
                  <c:v>Apple</c:v>
                </c:pt>
                <c:pt idx="81">
                  <c:v>Mango</c:v>
                </c:pt>
                <c:pt idx="82">
                  <c:v>Mango</c:v>
                </c:pt>
                <c:pt idx="83">
                  <c:v>Lemon</c:v>
                </c:pt>
                <c:pt idx="84">
                  <c:v>Lemon</c:v>
                </c:pt>
                <c:pt idx="85">
                  <c:v>Orange</c:v>
                </c:pt>
                <c:pt idx="86">
                  <c:v>Mango</c:v>
                </c:pt>
                <c:pt idx="87">
                  <c:v>Mango</c:v>
                </c:pt>
                <c:pt idx="88">
                  <c:v>Mango</c:v>
                </c:pt>
                <c:pt idx="89">
                  <c:v>Apple</c:v>
                </c:pt>
                <c:pt idx="90">
                  <c:v>Lemon</c:v>
                </c:pt>
                <c:pt idx="91">
                  <c:v>Mango</c:v>
                </c:pt>
                <c:pt idx="92">
                  <c:v>Mango</c:v>
                </c:pt>
                <c:pt idx="93">
                  <c:v>Mango</c:v>
                </c:pt>
              </c:strCache>
            </c:strRef>
          </c:cat>
          <c:val>
            <c:numRef>
              <c:f>Table!$J$2:$J$95</c:f>
              <c:numCache>
                <c:formatCode>General</c:formatCode>
                <c:ptCount val="94"/>
                <c:pt idx="0">
                  <c:v>88619</c:v>
                </c:pt>
                <c:pt idx="1">
                  <c:v>8182</c:v>
                </c:pt>
                <c:pt idx="2">
                  <c:v>47665</c:v>
                </c:pt>
                <c:pt idx="3">
                  <c:v>47665</c:v>
                </c:pt>
                <c:pt idx="4">
                  <c:v>47665</c:v>
                </c:pt>
                <c:pt idx="5">
                  <c:v>47665</c:v>
                </c:pt>
                <c:pt idx="6">
                  <c:v>47665</c:v>
                </c:pt>
                <c:pt idx="7">
                  <c:v>38273</c:v>
                </c:pt>
                <c:pt idx="8">
                  <c:v>47351</c:v>
                </c:pt>
                <c:pt idx="9">
                  <c:v>82471</c:v>
                </c:pt>
                <c:pt idx="10">
                  <c:v>82471</c:v>
                </c:pt>
                <c:pt idx="11">
                  <c:v>82471</c:v>
                </c:pt>
                <c:pt idx="12">
                  <c:v>82471</c:v>
                </c:pt>
                <c:pt idx="13">
                  <c:v>82471</c:v>
                </c:pt>
                <c:pt idx="14">
                  <c:v>132782</c:v>
                </c:pt>
                <c:pt idx="15">
                  <c:v>132782</c:v>
                </c:pt>
                <c:pt idx="16">
                  <c:v>132782</c:v>
                </c:pt>
                <c:pt idx="17">
                  <c:v>132782</c:v>
                </c:pt>
                <c:pt idx="18">
                  <c:v>132782</c:v>
                </c:pt>
                <c:pt idx="19">
                  <c:v>57011</c:v>
                </c:pt>
                <c:pt idx="20">
                  <c:v>57011</c:v>
                </c:pt>
                <c:pt idx="21">
                  <c:v>57011</c:v>
                </c:pt>
                <c:pt idx="22">
                  <c:v>57011</c:v>
                </c:pt>
                <c:pt idx="23">
                  <c:v>57011</c:v>
                </c:pt>
                <c:pt idx="24">
                  <c:v>298067</c:v>
                </c:pt>
                <c:pt idx="25">
                  <c:v>258906</c:v>
                </c:pt>
                <c:pt idx="26">
                  <c:v>258906</c:v>
                </c:pt>
                <c:pt idx="27">
                  <c:v>258906</c:v>
                </c:pt>
                <c:pt idx="28">
                  <c:v>258906</c:v>
                </c:pt>
                <c:pt idx="29">
                  <c:v>258906</c:v>
                </c:pt>
                <c:pt idx="30">
                  <c:v>0</c:v>
                </c:pt>
                <c:pt idx="31">
                  <c:v>0</c:v>
                </c:pt>
                <c:pt idx="32">
                  <c:v>0</c:v>
                </c:pt>
                <c:pt idx="33">
                  <c:v>0</c:v>
                </c:pt>
                <c:pt idx="34">
                  <c:v>0</c:v>
                </c:pt>
                <c:pt idx="35">
                  <c:v>1857</c:v>
                </c:pt>
                <c:pt idx="36">
                  <c:v>13172</c:v>
                </c:pt>
                <c:pt idx="37">
                  <c:v>99869</c:v>
                </c:pt>
                <c:pt idx="38">
                  <c:v>99869</c:v>
                </c:pt>
                <c:pt idx="39">
                  <c:v>99869</c:v>
                </c:pt>
                <c:pt idx="40">
                  <c:v>99869</c:v>
                </c:pt>
                <c:pt idx="41">
                  <c:v>99869</c:v>
                </c:pt>
                <c:pt idx="42">
                  <c:v>111156</c:v>
                </c:pt>
                <c:pt idx="43">
                  <c:v>111156</c:v>
                </c:pt>
                <c:pt idx="44">
                  <c:v>111156</c:v>
                </c:pt>
                <c:pt idx="45">
                  <c:v>111156</c:v>
                </c:pt>
                <c:pt idx="46">
                  <c:v>111156</c:v>
                </c:pt>
                <c:pt idx="47">
                  <c:v>1117</c:v>
                </c:pt>
                <c:pt idx="48">
                  <c:v>0</c:v>
                </c:pt>
                <c:pt idx="49">
                  <c:v>3832</c:v>
                </c:pt>
                <c:pt idx="50">
                  <c:v>3832</c:v>
                </c:pt>
                <c:pt idx="51">
                  <c:v>3832</c:v>
                </c:pt>
                <c:pt idx="52">
                  <c:v>3832</c:v>
                </c:pt>
                <c:pt idx="53">
                  <c:v>3832</c:v>
                </c:pt>
                <c:pt idx="54">
                  <c:v>18625</c:v>
                </c:pt>
                <c:pt idx="55">
                  <c:v>807</c:v>
                </c:pt>
                <c:pt idx="56">
                  <c:v>807</c:v>
                </c:pt>
                <c:pt idx="57">
                  <c:v>807</c:v>
                </c:pt>
                <c:pt idx="58">
                  <c:v>807</c:v>
                </c:pt>
                <c:pt idx="59">
                  <c:v>807</c:v>
                </c:pt>
                <c:pt idx="60">
                  <c:v>18730</c:v>
                </c:pt>
                <c:pt idx="61">
                  <c:v>1317</c:v>
                </c:pt>
                <c:pt idx="62">
                  <c:v>1581</c:v>
                </c:pt>
                <c:pt idx="63">
                  <c:v>2196</c:v>
                </c:pt>
                <c:pt idx="64">
                  <c:v>2196</c:v>
                </c:pt>
                <c:pt idx="65">
                  <c:v>2196</c:v>
                </c:pt>
                <c:pt idx="66">
                  <c:v>2196</c:v>
                </c:pt>
                <c:pt idx="67">
                  <c:v>2196</c:v>
                </c:pt>
                <c:pt idx="68">
                  <c:v>5961</c:v>
                </c:pt>
                <c:pt idx="69">
                  <c:v>5961</c:v>
                </c:pt>
                <c:pt idx="70">
                  <c:v>5961</c:v>
                </c:pt>
                <c:pt idx="71">
                  <c:v>5961</c:v>
                </c:pt>
                <c:pt idx="72">
                  <c:v>5961</c:v>
                </c:pt>
                <c:pt idx="73">
                  <c:v>10598</c:v>
                </c:pt>
                <c:pt idx="74">
                  <c:v>20997</c:v>
                </c:pt>
                <c:pt idx="75">
                  <c:v>28453</c:v>
                </c:pt>
                <c:pt idx="76">
                  <c:v>9913</c:v>
                </c:pt>
                <c:pt idx="77">
                  <c:v>9913</c:v>
                </c:pt>
                <c:pt idx="78">
                  <c:v>9913</c:v>
                </c:pt>
                <c:pt idx="79">
                  <c:v>9913</c:v>
                </c:pt>
                <c:pt idx="80">
                  <c:v>1254</c:v>
                </c:pt>
                <c:pt idx="81">
                  <c:v>1254</c:v>
                </c:pt>
                <c:pt idx="82">
                  <c:v>1254</c:v>
                </c:pt>
                <c:pt idx="83">
                  <c:v>1254</c:v>
                </c:pt>
                <c:pt idx="84">
                  <c:v>1254</c:v>
                </c:pt>
                <c:pt idx="85">
                  <c:v>14505</c:v>
                </c:pt>
                <c:pt idx="86">
                  <c:v>18980</c:v>
                </c:pt>
                <c:pt idx="87">
                  <c:v>157398</c:v>
                </c:pt>
                <c:pt idx="88">
                  <c:v>157398</c:v>
                </c:pt>
                <c:pt idx="89">
                  <c:v>157398</c:v>
                </c:pt>
                <c:pt idx="90">
                  <c:v>157398</c:v>
                </c:pt>
                <c:pt idx="91">
                  <c:v>157398</c:v>
                </c:pt>
                <c:pt idx="92">
                  <c:v>169508</c:v>
                </c:pt>
                <c:pt idx="93">
                  <c:v>10612</c:v>
                </c:pt>
              </c:numCache>
            </c:numRef>
          </c:val>
          <c:smooth val="0"/>
          <c:extLst>
            <c:ext xmlns:c16="http://schemas.microsoft.com/office/drawing/2014/chart" uri="{C3380CC4-5D6E-409C-BE32-E72D297353CC}">
              <c16:uniqueId val="{00000003-F2D5-44AF-8223-77864A819E75}"/>
            </c:ext>
          </c:extLst>
        </c:ser>
        <c:ser>
          <c:idx val="4"/>
          <c:order val="4"/>
          <c:tx>
            <c:strRef>
              <c:f>Table!$K$1</c:f>
              <c:strCache>
                <c:ptCount val="1"/>
                <c:pt idx="0">
                  <c:v>GMV of Week5</c:v>
                </c:pt>
              </c:strCache>
            </c:strRef>
          </c:tx>
          <c:spPr>
            <a:ln w="28575" cap="rnd">
              <a:solidFill>
                <a:schemeClr val="accent5"/>
              </a:solidFill>
              <a:round/>
            </a:ln>
            <a:effectLst/>
          </c:spPr>
          <c:marker>
            <c:symbol val="none"/>
          </c:marker>
          <c:cat>
            <c:strRef>
              <c:f>Table!$A$2:$A$95</c:f>
              <c:strCache>
                <c:ptCount val="94"/>
                <c:pt idx="0">
                  <c:v>Apple</c:v>
                </c:pt>
                <c:pt idx="1">
                  <c:v>Apple</c:v>
                </c:pt>
                <c:pt idx="2">
                  <c:v>Apple</c:v>
                </c:pt>
                <c:pt idx="3">
                  <c:v>Apple</c:v>
                </c:pt>
                <c:pt idx="4">
                  <c:v>Lemon</c:v>
                </c:pt>
                <c:pt idx="5">
                  <c:v>Orange</c:v>
                </c:pt>
                <c:pt idx="6">
                  <c:v>Orange</c:v>
                </c:pt>
                <c:pt idx="7">
                  <c:v>Apple</c:v>
                </c:pt>
                <c:pt idx="8">
                  <c:v>Apple</c:v>
                </c:pt>
                <c:pt idx="9">
                  <c:v>Apple</c:v>
                </c:pt>
                <c:pt idx="10">
                  <c:v>Mango</c:v>
                </c:pt>
                <c:pt idx="11">
                  <c:v>Lemon</c:v>
                </c:pt>
                <c:pt idx="12">
                  <c:v>Lemon</c:v>
                </c:pt>
                <c:pt idx="13">
                  <c:v>Mango</c:v>
                </c:pt>
                <c:pt idx="14">
                  <c:v>Mango</c:v>
                </c:pt>
                <c:pt idx="15">
                  <c:v>Apple</c:v>
                </c:pt>
                <c:pt idx="16">
                  <c:v>Orange</c:v>
                </c:pt>
                <c:pt idx="17">
                  <c:v>Mango</c:v>
                </c:pt>
                <c:pt idx="18">
                  <c:v>Lemon</c:v>
                </c:pt>
                <c:pt idx="19">
                  <c:v>Mango</c:v>
                </c:pt>
                <c:pt idx="20">
                  <c:v>Apple</c:v>
                </c:pt>
                <c:pt idx="21">
                  <c:v>Lemon</c:v>
                </c:pt>
                <c:pt idx="22">
                  <c:v>Orange</c:v>
                </c:pt>
                <c:pt idx="23">
                  <c:v>Mango</c:v>
                </c:pt>
                <c:pt idx="24">
                  <c:v>Mango</c:v>
                </c:pt>
                <c:pt idx="25">
                  <c:v>Apple</c:v>
                </c:pt>
                <c:pt idx="26">
                  <c:v>Mango</c:v>
                </c:pt>
                <c:pt idx="27">
                  <c:v>Mango</c:v>
                </c:pt>
                <c:pt idx="28">
                  <c:v>Lemon</c:v>
                </c:pt>
                <c:pt idx="29">
                  <c:v>Orange</c:v>
                </c:pt>
                <c:pt idx="30">
                  <c:v>Lemon</c:v>
                </c:pt>
                <c:pt idx="31">
                  <c:v>Mango</c:v>
                </c:pt>
                <c:pt idx="32">
                  <c:v>Mango</c:v>
                </c:pt>
                <c:pt idx="33">
                  <c:v>Apple</c:v>
                </c:pt>
                <c:pt idx="34">
                  <c:v>Lemon</c:v>
                </c:pt>
                <c:pt idx="35">
                  <c:v>Apple</c:v>
                </c:pt>
                <c:pt idx="36">
                  <c:v>Mango</c:v>
                </c:pt>
                <c:pt idx="37">
                  <c:v>Mango</c:v>
                </c:pt>
                <c:pt idx="38">
                  <c:v>Mango</c:v>
                </c:pt>
                <c:pt idx="39">
                  <c:v>Apple</c:v>
                </c:pt>
                <c:pt idx="40">
                  <c:v>Orange</c:v>
                </c:pt>
                <c:pt idx="41">
                  <c:v>Apple</c:v>
                </c:pt>
                <c:pt idx="42">
                  <c:v>Apple</c:v>
                </c:pt>
                <c:pt idx="43">
                  <c:v>Mango</c:v>
                </c:pt>
                <c:pt idx="44">
                  <c:v>Mango</c:v>
                </c:pt>
                <c:pt idx="45">
                  <c:v>Orange</c:v>
                </c:pt>
                <c:pt idx="46">
                  <c:v>Lemon</c:v>
                </c:pt>
                <c:pt idx="47">
                  <c:v>Lemon</c:v>
                </c:pt>
                <c:pt idx="48">
                  <c:v>Guava</c:v>
                </c:pt>
                <c:pt idx="49">
                  <c:v>Lemon</c:v>
                </c:pt>
                <c:pt idx="50">
                  <c:v>Orange</c:v>
                </c:pt>
                <c:pt idx="51">
                  <c:v>Orange</c:v>
                </c:pt>
                <c:pt idx="52">
                  <c:v>Lemon</c:v>
                </c:pt>
                <c:pt idx="53">
                  <c:v>Lemon</c:v>
                </c:pt>
                <c:pt idx="54">
                  <c:v>Lemon</c:v>
                </c:pt>
                <c:pt idx="55">
                  <c:v>Orange</c:v>
                </c:pt>
                <c:pt idx="56">
                  <c:v>Orange</c:v>
                </c:pt>
                <c:pt idx="57">
                  <c:v>Lemon</c:v>
                </c:pt>
                <c:pt idx="58">
                  <c:v>Mango</c:v>
                </c:pt>
                <c:pt idx="59">
                  <c:v>Lemon</c:v>
                </c:pt>
                <c:pt idx="60">
                  <c:v>Apple</c:v>
                </c:pt>
                <c:pt idx="61">
                  <c:v>Orange</c:v>
                </c:pt>
                <c:pt idx="62">
                  <c:v>Lemon</c:v>
                </c:pt>
                <c:pt idx="63">
                  <c:v>Lemon</c:v>
                </c:pt>
                <c:pt idx="64">
                  <c:v>Orange</c:v>
                </c:pt>
                <c:pt idx="65">
                  <c:v>Mango</c:v>
                </c:pt>
                <c:pt idx="66">
                  <c:v>Apple</c:v>
                </c:pt>
                <c:pt idx="67">
                  <c:v>Apple</c:v>
                </c:pt>
                <c:pt idx="68">
                  <c:v>Lemon</c:v>
                </c:pt>
                <c:pt idx="69">
                  <c:v>Lemon</c:v>
                </c:pt>
                <c:pt idx="70">
                  <c:v>Apple</c:v>
                </c:pt>
                <c:pt idx="71">
                  <c:v>Mango</c:v>
                </c:pt>
                <c:pt idx="72">
                  <c:v>Mango</c:v>
                </c:pt>
                <c:pt idx="73">
                  <c:v>Lemon</c:v>
                </c:pt>
                <c:pt idx="74">
                  <c:v>Mango</c:v>
                </c:pt>
                <c:pt idx="75">
                  <c:v>Orange</c:v>
                </c:pt>
                <c:pt idx="76">
                  <c:v>Lemon</c:v>
                </c:pt>
                <c:pt idx="77">
                  <c:v>Mango</c:v>
                </c:pt>
                <c:pt idx="78">
                  <c:v>Apple</c:v>
                </c:pt>
                <c:pt idx="79">
                  <c:v>Orange</c:v>
                </c:pt>
                <c:pt idx="80">
                  <c:v>Apple</c:v>
                </c:pt>
                <c:pt idx="81">
                  <c:v>Mango</c:v>
                </c:pt>
                <c:pt idx="82">
                  <c:v>Mango</c:v>
                </c:pt>
                <c:pt idx="83">
                  <c:v>Lemon</c:v>
                </c:pt>
                <c:pt idx="84">
                  <c:v>Lemon</c:v>
                </c:pt>
                <c:pt idx="85">
                  <c:v>Orange</c:v>
                </c:pt>
                <c:pt idx="86">
                  <c:v>Mango</c:v>
                </c:pt>
                <c:pt idx="87">
                  <c:v>Mango</c:v>
                </c:pt>
                <c:pt idx="88">
                  <c:v>Mango</c:v>
                </c:pt>
                <c:pt idx="89">
                  <c:v>Apple</c:v>
                </c:pt>
                <c:pt idx="90">
                  <c:v>Lemon</c:v>
                </c:pt>
                <c:pt idx="91">
                  <c:v>Mango</c:v>
                </c:pt>
                <c:pt idx="92">
                  <c:v>Mango</c:v>
                </c:pt>
                <c:pt idx="93">
                  <c:v>Mango</c:v>
                </c:pt>
              </c:strCache>
            </c:strRef>
          </c:cat>
          <c:val>
            <c:numRef>
              <c:f>Table!$K$2:$K$95</c:f>
              <c:numCache>
                <c:formatCode>General</c:formatCode>
                <c:ptCount val="94"/>
                <c:pt idx="0">
                  <c:v>38997</c:v>
                </c:pt>
                <c:pt idx="1">
                  <c:v>2721</c:v>
                </c:pt>
                <c:pt idx="2">
                  <c:v>22716</c:v>
                </c:pt>
                <c:pt idx="3">
                  <c:v>22716</c:v>
                </c:pt>
                <c:pt idx="4">
                  <c:v>22716</c:v>
                </c:pt>
                <c:pt idx="5">
                  <c:v>22716</c:v>
                </c:pt>
                <c:pt idx="6">
                  <c:v>22716</c:v>
                </c:pt>
                <c:pt idx="7">
                  <c:v>25351</c:v>
                </c:pt>
                <c:pt idx="8">
                  <c:v>14390</c:v>
                </c:pt>
                <c:pt idx="9">
                  <c:v>31791</c:v>
                </c:pt>
                <c:pt idx="10">
                  <c:v>31791</c:v>
                </c:pt>
                <c:pt idx="11">
                  <c:v>31791</c:v>
                </c:pt>
                <c:pt idx="12">
                  <c:v>31791</c:v>
                </c:pt>
                <c:pt idx="13">
                  <c:v>31791</c:v>
                </c:pt>
                <c:pt idx="14">
                  <c:v>55816</c:v>
                </c:pt>
                <c:pt idx="15">
                  <c:v>55816</c:v>
                </c:pt>
                <c:pt idx="16">
                  <c:v>55816</c:v>
                </c:pt>
                <c:pt idx="17">
                  <c:v>55816</c:v>
                </c:pt>
                <c:pt idx="18">
                  <c:v>55816</c:v>
                </c:pt>
                <c:pt idx="19">
                  <c:v>28903</c:v>
                </c:pt>
                <c:pt idx="20">
                  <c:v>28903</c:v>
                </c:pt>
                <c:pt idx="21">
                  <c:v>28903</c:v>
                </c:pt>
                <c:pt idx="22">
                  <c:v>28903</c:v>
                </c:pt>
                <c:pt idx="23">
                  <c:v>28903</c:v>
                </c:pt>
                <c:pt idx="24">
                  <c:v>136819</c:v>
                </c:pt>
                <c:pt idx="25">
                  <c:v>92732</c:v>
                </c:pt>
                <c:pt idx="26">
                  <c:v>92732</c:v>
                </c:pt>
                <c:pt idx="27">
                  <c:v>92732</c:v>
                </c:pt>
                <c:pt idx="28">
                  <c:v>92732</c:v>
                </c:pt>
                <c:pt idx="29">
                  <c:v>92732</c:v>
                </c:pt>
                <c:pt idx="30">
                  <c:v>0</c:v>
                </c:pt>
                <c:pt idx="31">
                  <c:v>0</c:v>
                </c:pt>
                <c:pt idx="32">
                  <c:v>0</c:v>
                </c:pt>
                <c:pt idx="33">
                  <c:v>0</c:v>
                </c:pt>
                <c:pt idx="34">
                  <c:v>0</c:v>
                </c:pt>
                <c:pt idx="35">
                  <c:v>3750</c:v>
                </c:pt>
                <c:pt idx="36">
                  <c:v>3253</c:v>
                </c:pt>
                <c:pt idx="37">
                  <c:v>35100</c:v>
                </c:pt>
                <c:pt idx="38">
                  <c:v>35100</c:v>
                </c:pt>
                <c:pt idx="39">
                  <c:v>35100</c:v>
                </c:pt>
                <c:pt idx="40">
                  <c:v>35100</c:v>
                </c:pt>
                <c:pt idx="41">
                  <c:v>35100</c:v>
                </c:pt>
                <c:pt idx="42">
                  <c:v>47124</c:v>
                </c:pt>
                <c:pt idx="43">
                  <c:v>47124</c:v>
                </c:pt>
                <c:pt idx="44">
                  <c:v>47124</c:v>
                </c:pt>
                <c:pt idx="45">
                  <c:v>47124</c:v>
                </c:pt>
                <c:pt idx="46">
                  <c:v>47124</c:v>
                </c:pt>
                <c:pt idx="47">
                  <c:v>0</c:v>
                </c:pt>
                <c:pt idx="48">
                  <c:v>0</c:v>
                </c:pt>
                <c:pt idx="49">
                  <c:v>1620</c:v>
                </c:pt>
                <c:pt idx="50">
                  <c:v>1620</c:v>
                </c:pt>
                <c:pt idx="51">
                  <c:v>1620</c:v>
                </c:pt>
                <c:pt idx="52">
                  <c:v>1620</c:v>
                </c:pt>
                <c:pt idx="53">
                  <c:v>1620</c:v>
                </c:pt>
                <c:pt idx="54">
                  <c:v>12905</c:v>
                </c:pt>
                <c:pt idx="55">
                  <c:v>2</c:v>
                </c:pt>
                <c:pt idx="56">
                  <c:v>2</c:v>
                </c:pt>
                <c:pt idx="57">
                  <c:v>2</c:v>
                </c:pt>
                <c:pt idx="58">
                  <c:v>2</c:v>
                </c:pt>
                <c:pt idx="59">
                  <c:v>2</c:v>
                </c:pt>
                <c:pt idx="60">
                  <c:v>4541</c:v>
                </c:pt>
                <c:pt idx="61">
                  <c:v>0</c:v>
                </c:pt>
                <c:pt idx="62">
                  <c:v>0</c:v>
                </c:pt>
                <c:pt idx="63">
                  <c:v>732</c:v>
                </c:pt>
                <c:pt idx="64">
                  <c:v>732</c:v>
                </c:pt>
                <c:pt idx="65">
                  <c:v>732</c:v>
                </c:pt>
                <c:pt idx="66">
                  <c:v>732</c:v>
                </c:pt>
                <c:pt idx="67">
                  <c:v>732</c:v>
                </c:pt>
                <c:pt idx="68">
                  <c:v>3329</c:v>
                </c:pt>
                <c:pt idx="69">
                  <c:v>3329</c:v>
                </c:pt>
                <c:pt idx="70">
                  <c:v>3329</c:v>
                </c:pt>
                <c:pt idx="71">
                  <c:v>3329</c:v>
                </c:pt>
                <c:pt idx="72">
                  <c:v>3329</c:v>
                </c:pt>
                <c:pt idx="73">
                  <c:v>7655</c:v>
                </c:pt>
                <c:pt idx="74">
                  <c:v>7164</c:v>
                </c:pt>
                <c:pt idx="75">
                  <c:v>7893</c:v>
                </c:pt>
                <c:pt idx="76">
                  <c:v>3822</c:v>
                </c:pt>
                <c:pt idx="77">
                  <c:v>3822</c:v>
                </c:pt>
                <c:pt idx="78">
                  <c:v>3822</c:v>
                </c:pt>
                <c:pt idx="79">
                  <c:v>3822</c:v>
                </c:pt>
                <c:pt idx="80">
                  <c:v>340</c:v>
                </c:pt>
                <c:pt idx="81">
                  <c:v>340</c:v>
                </c:pt>
                <c:pt idx="82">
                  <c:v>340</c:v>
                </c:pt>
                <c:pt idx="83">
                  <c:v>340</c:v>
                </c:pt>
                <c:pt idx="84">
                  <c:v>340</c:v>
                </c:pt>
                <c:pt idx="85">
                  <c:v>5856</c:v>
                </c:pt>
                <c:pt idx="86">
                  <c:v>8165</c:v>
                </c:pt>
                <c:pt idx="87">
                  <c:v>90446</c:v>
                </c:pt>
                <c:pt idx="88">
                  <c:v>90446</c:v>
                </c:pt>
                <c:pt idx="89">
                  <c:v>90446</c:v>
                </c:pt>
                <c:pt idx="90">
                  <c:v>90446</c:v>
                </c:pt>
                <c:pt idx="91">
                  <c:v>90446</c:v>
                </c:pt>
                <c:pt idx="92">
                  <c:v>71337</c:v>
                </c:pt>
                <c:pt idx="93">
                  <c:v>3683</c:v>
                </c:pt>
              </c:numCache>
            </c:numRef>
          </c:val>
          <c:smooth val="0"/>
          <c:extLst>
            <c:ext xmlns:c16="http://schemas.microsoft.com/office/drawing/2014/chart" uri="{C3380CC4-5D6E-409C-BE32-E72D297353CC}">
              <c16:uniqueId val="{00000004-F2D5-44AF-8223-77864A819E75}"/>
            </c:ext>
          </c:extLst>
        </c:ser>
        <c:dLbls>
          <c:dLblPos val="t"/>
          <c:showLegendKey val="0"/>
          <c:showVal val="0"/>
          <c:showCatName val="0"/>
          <c:showSerName val="0"/>
          <c:showPercent val="0"/>
          <c:showBubbleSize val="0"/>
        </c:dLbls>
        <c:smooth val="0"/>
        <c:axId val="1836978415"/>
        <c:axId val="384397103"/>
      </c:lineChart>
      <c:catAx>
        <c:axId val="1836978415"/>
        <c:scaling>
          <c:orientation val="minMax"/>
        </c:scaling>
        <c:delete val="1"/>
        <c:axPos val="b"/>
        <c:numFmt formatCode="General" sourceLinked="1"/>
        <c:majorTickMark val="none"/>
        <c:minorTickMark val="none"/>
        <c:tickLblPos val="nextTo"/>
        <c:crossAx val="384397103"/>
        <c:crosses val="autoZero"/>
        <c:auto val="1"/>
        <c:lblAlgn val="ctr"/>
        <c:lblOffset val="100"/>
        <c:noMultiLvlLbl val="0"/>
      </c:catAx>
      <c:valAx>
        <c:axId val="384397103"/>
        <c:scaling>
          <c:orientation val="minMax"/>
        </c:scaling>
        <c:delete val="1"/>
        <c:axPos val="l"/>
        <c:numFmt formatCode="General" sourceLinked="1"/>
        <c:majorTickMark val="none"/>
        <c:minorTickMark val="none"/>
        <c:tickLblPos val="nextTo"/>
        <c:crossAx val="18369784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40000"/>
        <a:lumOff val="60000"/>
      </a:schemeClr>
    </a:solidFill>
    <a:ln w="9525" cap="flat" cmpd="sng" algn="ctr">
      <a:solidFill>
        <a:schemeClr val="tx1">
          <a:lumMod val="15000"/>
          <a:lumOff val="85000"/>
        </a:schemeClr>
      </a:solidFill>
      <a:round/>
    </a:ln>
    <a:effectLst/>
  </c:spPr>
  <c:txPr>
    <a:bodyPr/>
    <a:lstStyle/>
    <a:p>
      <a:pPr algn="ct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chart" Target="../charts/chart5.xml"/><Relationship Id="rId3" Type="http://schemas.openxmlformats.org/officeDocument/2006/relationships/image" Target="../media/image2.svg"/><Relationship Id="rId7" Type="http://schemas.openxmlformats.org/officeDocument/2006/relationships/image" Target="../media/image6.svg"/><Relationship Id="rId2" Type="http://schemas.openxmlformats.org/officeDocument/2006/relationships/image" Target="../media/image1.png"/><Relationship Id="rId1" Type="http://schemas.openxmlformats.org/officeDocument/2006/relationships/chart" Target="../charts/chart4.xml"/><Relationship Id="rId6" Type="http://schemas.openxmlformats.org/officeDocument/2006/relationships/image" Target="../media/image5.png"/><Relationship Id="rId5" Type="http://schemas.openxmlformats.org/officeDocument/2006/relationships/image" Target="../media/image4.svg"/><Relationship Id="rId4"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absolute">
    <xdr:from>
      <xdr:col>15</xdr:col>
      <xdr:colOff>762000</xdr:colOff>
      <xdr:row>76</xdr:row>
      <xdr:rowOff>76200</xdr:rowOff>
    </xdr:from>
    <xdr:to>
      <xdr:col>17</xdr:col>
      <xdr:colOff>177800</xdr:colOff>
      <xdr:row>91</xdr:row>
      <xdr:rowOff>28572</xdr:rowOff>
    </xdr:to>
    <mc:AlternateContent xmlns:mc="http://schemas.openxmlformats.org/markup-compatibility/2006" xmlns:sle15="http://schemas.microsoft.com/office/drawing/2012/slicer">
      <mc:Choice Requires="sle15">
        <xdr:graphicFrame macro="">
          <xdr:nvGraphicFramePr>
            <xdr:cNvPr id="2" name="Category">
              <a:extLst>
                <a:ext uri="{FF2B5EF4-FFF2-40B4-BE49-F238E27FC236}">
                  <a16:creationId xmlns:a16="http://schemas.microsoft.com/office/drawing/2014/main" id="{72A9CF57-A708-A748-14B0-F0AA1F468184}"/>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15011400" y="12166600"/>
              <a:ext cx="1828800" cy="2333622"/>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xdr:from>
      <xdr:col>3</xdr:col>
      <xdr:colOff>276225</xdr:colOff>
      <xdr:row>21</xdr:row>
      <xdr:rowOff>9525</xdr:rowOff>
    </xdr:from>
    <xdr:to>
      <xdr:col>8</xdr:col>
      <xdr:colOff>441325</xdr:colOff>
      <xdr:row>38</xdr:row>
      <xdr:rowOff>53975</xdr:rowOff>
    </xdr:to>
    <xdr:graphicFrame macro="">
      <xdr:nvGraphicFramePr>
        <xdr:cNvPr id="3" name="Chart 2">
          <a:extLst>
            <a:ext uri="{FF2B5EF4-FFF2-40B4-BE49-F238E27FC236}">
              <a16:creationId xmlns:a16="http://schemas.microsoft.com/office/drawing/2014/main" id="{D563C657-2E53-015D-AA06-3C46334C04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193675</xdr:colOff>
      <xdr:row>77</xdr:row>
      <xdr:rowOff>85725</xdr:rowOff>
    </xdr:from>
    <xdr:to>
      <xdr:col>7</xdr:col>
      <xdr:colOff>276225</xdr:colOff>
      <xdr:row>94</xdr:row>
      <xdr:rowOff>130175</xdr:rowOff>
    </xdr:to>
    <xdr:graphicFrame macro="">
      <xdr:nvGraphicFramePr>
        <xdr:cNvPr id="5" name="Chart 4">
          <a:extLst>
            <a:ext uri="{FF2B5EF4-FFF2-40B4-BE49-F238E27FC236}">
              <a16:creationId xmlns:a16="http://schemas.microsoft.com/office/drawing/2014/main" id="{03097594-FE6A-DA6B-D634-F1FC551E15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498475</xdr:colOff>
      <xdr:row>2</xdr:row>
      <xdr:rowOff>79375</xdr:rowOff>
    </xdr:from>
    <xdr:to>
      <xdr:col>8</xdr:col>
      <xdr:colOff>663575</xdr:colOff>
      <xdr:row>19</xdr:row>
      <xdr:rowOff>123825</xdr:rowOff>
    </xdr:to>
    <xdr:graphicFrame macro="">
      <xdr:nvGraphicFramePr>
        <xdr:cNvPr id="7" name="Chart 6">
          <a:extLst>
            <a:ext uri="{FF2B5EF4-FFF2-40B4-BE49-F238E27FC236}">
              <a16:creationId xmlns:a16="http://schemas.microsoft.com/office/drawing/2014/main" id="{B45235D3-634E-6DC3-457F-0E0ACB41F84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absolute">
    <xdr:from>
      <xdr:col>10</xdr:col>
      <xdr:colOff>82550</xdr:colOff>
      <xdr:row>76</xdr:row>
      <xdr:rowOff>76200</xdr:rowOff>
    </xdr:from>
    <xdr:to>
      <xdr:col>11</xdr:col>
      <xdr:colOff>1054100</xdr:colOff>
      <xdr:row>91</xdr:row>
      <xdr:rowOff>28572</xdr:rowOff>
    </xdr:to>
    <mc:AlternateContent xmlns:mc="http://schemas.openxmlformats.org/markup-compatibility/2006">
      <mc:Choice xmlns:sle15="http://schemas.microsoft.com/office/drawing/2012/slicer" Requires="sle15">
        <xdr:graphicFrame macro="">
          <xdr:nvGraphicFramePr>
            <xdr:cNvPr id="8" name="Category 2">
              <a:extLst>
                <a:ext uri="{FF2B5EF4-FFF2-40B4-BE49-F238E27FC236}">
                  <a16:creationId xmlns:a16="http://schemas.microsoft.com/office/drawing/2014/main" id="{C37E7587-37A8-1A33-20C5-F5F0EFDB3FB3}"/>
                </a:ext>
              </a:extLst>
            </xdr:cNvPr>
            <xdr:cNvGraphicFramePr/>
          </xdr:nvGraphicFramePr>
          <xdr:xfrm>
            <a:off x="0" y="0"/>
            <a:ext cx="0" cy="0"/>
          </xdr:xfrm>
          <a:graphic>
            <a:graphicData uri="http://schemas.microsoft.com/office/drawing/2010/slicer">
              <sle:slicer xmlns:sle="http://schemas.microsoft.com/office/drawing/2010/slicer" name="Category 2"/>
            </a:graphicData>
          </a:graphic>
        </xdr:graphicFrame>
      </mc:Choice>
      <mc:Fallback>
        <xdr:sp macro="" textlink="">
          <xdr:nvSpPr>
            <xdr:cNvPr id="0" name=""/>
            <xdr:cNvSpPr>
              <a:spLocks noTextEdit="1"/>
            </xdr:cNvSpPr>
          </xdr:nvSpPr>
          <xdr:spPr>
            <a:xfrm>
              <a:off x="9156700" y="12166600"/>
              <a:ext cx="1828800" cy="2333622"/>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15</xdr:col>
      <xdr:colOff>762000</xdr:colOff>
      <xdr:row>76</xdr:row>
      <xdr:rowOff>76200</xdr:rowOff>
    </xdr:from>
    <xdr:to>
      <xdr:col>17</xdr:col>
      <xdr:colOff>177800</xdr:colOff>
      <xdr:row>91</xdr:row>
      <xdr:rowOff>28572</xdr:rowOff>
    </xdr:to>
    <mc:AlternateContent xmlns:mc="http://schemas.openxmlformats.org/markup-compatibility/2006">
      <mc:Choice xmlns:sle15="http://schemas.microsoft.com/office/drawing/2012/slicer" Requires="sle15">
        <xdr:graphicFrame macro="">
          <xdr:nvGraphicFramePr>
            <xdr:cNvPr id="9" name="Sub-Category">
              <a:extLst>
                <a:ext uri="{FF2B5EF4-FFF2-40B4-BE49-F238E27FC236}">
                  <a16:creationId xmlns:a16="http://schemas.microsoft.com/office/drawing/2014/main" id="{74EF093C-A7F1-3F41-188B-71CE3A8E2D43}"/>
                </a:ext>
              </a:extLst>
            </xdr:cNvPr>
            <xdr:cNvGraphicFramePr/>
          </xdr:nvGraphicFramePr>
          <xdr:xfrm>
            <a:off x="0" y="0"/>
            <a:ext cx="0" cy="0"/>
          </xdr:xfrm>
          <a:graphic>
            <a:graphicData uri="http://schemas.microsoft.com/office/drawing/2010/slicer">
              <sle:slicer xmlns:sle="http://schemas.microsoft.com/office/drawing/2010/slicer" name="Sub-Category"/>
            </a:graphicData>
          </a:graphic>
        </xdr:graphicFrame>
      </mc:Choice>
      <mc:Fallback>
        <xdr:sp macro="" textlink="">
          <xdr:nvSpPr>
            <xdr:cNvPr id="0" name=""/>
            <xdr:cNvSpPr>
              <a:spLocks noTextEdit="1"/>
            </xdr:cNvSpPr>
          </xdr:nvSpPr>
          <xdr:spPr>
            <a:xfrm>
              <a:off x="15011400" y="12166600"/>
              <a:ext cx="1828800" cy="2333622"/>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247650</xdr:colOff>
      <xdr:row>1</xdr:row>
      <xdr:rowOff>77787</xdr:rowOff>
    </xdr:from>
    <xdr:to>
      <xdr:col>12</xdr:col>
      <xdr:colOff>238125</xdr:colOff>
      <xdr:row>3</xdr:row>
      <xdr:rowOff>142875</xdr:rowOff>
    </xdr:to>
    <xdr:sp macro="" textlink="">
      <xdr:nvSpPr>
        <xdr:cNvPr id="3" name="TextBox 2">
          <a:extLst>
            <a:ext uri="{FF2B5EF4-FFF2-40B4-BE49-F238E27FC236}">
              <a16:creationId xmlns:a16="http://schemas.microsoft.com/office/drawing/2014/main" id="{9FA95A2A-8381-37E1-A02B-F281DF1624AD}"/>
            </a:ext>
          </a:extLst>
        </xdr:cNvPr>
        <xdr:cNvSpPr txBox="1"/>
      </xdr:nvSpPr>
      <xdr:spPr>
        <a:xfrm>
          <a:off x="247650" y="236537"/>
          <a:ext cx="8237538" cy="382588"/>
        </a:xfrm>
        <a:prstGeom prst="rect">
          <a:avLst/>
        </a:prstGeom>
        <a:solidFill>
          <a:schemeClr val="accent2">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a:solidFill>
                <a:schemeClr val="bg1"/>
              </a:solidFill>
              <a:latin typeface="Abadi" panose="020B0604020104020204" pitchFamily="34" charset="0"/>
            </a:rPr>
            <a:t>Sales Report</a:t>
          </a:r>
        </a:p>
      </xdr:txBody>
    </xdr:sp>
    <xdr:clientData/>
  </xdr:twoCellAnchor>
  <xdr:twoCellAnchor>
    <xdr:from>
      <xdr:col>0</xdr:col>
      <xdr:colOff>127001</xdr:colOff>
      <xdr:row>11</xdr:row>
      <xdr:rowOff>55561</xdr:rowOff>
    </xdr:from>
    <xdr:to>
      <xdr:col>6</xdr:col>
      <xdr:colOff>460376</xdr:colOff>
      <xdr:row>27</xdr:row>
      <xdr:rowOff>119062</xdr:rowOff>
    </xdr:to>
    <xdr:graphicFrame macro="">
      <xdr:nvGraphicFramePr>
        <xdr:cNvPr id="2" name="Chart 1">
          <a:extLst>
            <a:ext uri="{FF2B5EF4-FFF2-40B4-BE49-F238E27FC236}">
              <a16:creationId xmlns:a16="http://schemas.microsoft.com/office/drawing/2014/main" id="{E3DD4068-917D-49D2-885F-5F6B5C3BB6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127000</xdr:colOff>
      <xdr:row>4</xdr:row>
      <xdr:rowOff>134938</xdr:rowOff>
    </xdr:from>
    <xdr:to>
      <xdr:col>6</xdr:col>
      <xdr:colOff>452438</xdr:colOff>
      <xdr:row>10</xdr:row>
      <xdr:rowOff>95249</xdr:rowOff>
    </xdr:to>
    <xdr:sp macro="" textlink="">
      <xdr:nvSpPr>
        <xdr:cNvPr id="4" name="Rectangle: Rounded Corners 3">
          <a:extLst>
            <a:ext uri="{FF2B5EF4-FFF2-40B4-BE49-F238E27FC236}">
              <a16:creationId xmlns:a16="http://schemas.microsoft.com/office/drawing/2014/main" id="{908B768D-DE27-F3F9-91B1-18AC2B13E009}"/>
            </a:ext>
          </a:extLst>
        </xdr:cNvPr>
        <xdr:cNvSpPr/>
      </xdr:nvSpPr>
      <xdr:spPr>
        <a:xfrm>
          <a:off x="127000" y="769938"/>
          <a:ext cx="3992563" cy="968374"/>
        </a:xfrm>
        <a:prstGeom prst="roundRect">
          <a:avLst/>
        </a:prstGeom>
        <a:solidFill>
          <a:schemeClr val="accent2">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endParaRPr lang="en-US" sz="1400" b="1" i="0" u="none" strike="noStrike">
            <a:solidFill>
              <a:schemeClr val="bg1"/>
            </a:solidFill>
            <a:latin typeface="Arial"/>
            <a:ea typeface="+mn-ea"/>
            <a:cs typeface="Arial"/>
          </a:endParaRPr>
        </a:p>
      </xdr:txBody>
    </xdr:sp>
    <xdr:clientData/>
  </xdr:twoCellAnchor>
  <xdr:twoCellAnchor>
    <xdr:from>
      <xdr:col>0</xdr:col>
      <xdr:colOff>214314</xdr:colOff>
      <xdr:row>5</xdr:row>
      <xdr:rowOff>174627</xdr:rowOff>
    </xdr:from>
    <xdr:to>
      <xdr:col>2</xdr:col>
      <xdr:colOff>254000</xdr:colOff>
      <xdr:row>7</xdr:row>
      <xdr:rowOff>103187</xdr:rowOff>
    </xdr:to>
    <xdr:sp macro="" textlink="Sheet1!A2">
      <xdr:nvSpPr>
        <xdr:cNvPr id="7" name="TextBox 6">
          <a:extLst>
            <a:ext uri="{FF2B5EF4-FFF2-40B4-BE49-F238E27FC236}">
              <a16:creationId xmlns:a16="http://schemas.microsoft.com/office/drawing/2014/main" id="{A664475E-E643-B279-5EE7-AD3BA15504CC}"/>
            </a:ext>
          </a:extLst>
        </xdr:cNvPr>
        <xdr:cNvSpPr txBox="1"/>
      </xdr:nvSpPr>
      <xdr:spPr>
        <a:xfrm>
          <a:off x="214314" y="968377"/>
          <a:ext cx="1262061" cy="277810"/>
        </a:xfrm>
        <a:prstGeom prst="rect">
          <a:avLst/>
        </a:prstGeom>
        <a:solidFill>
          <a:schemeClr val="accent2">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64ED7E0E-18B7-462E-8940-E7B16E1495A6}" type="TxLink">
            <a:rPr lang="en-US" sz="1400" b="1" i="0" u="none" strike="noStrike">
              <a:solidFill>
                <a:schemeClr val="bg1"/>
              </a:solidFill>
              <a:latin typeface="Arial"/>
              <a:ea typeface="+mn-ea"/>
              <a:cs typeface="Arial"/>
            </a:rPr>
            <a:pPr marL="0" indent="0"/>
            <a:t> 21,058,950 </a:t>
          </a:fld>
          <a:endParaRPr lang="en-US" sz="1400" b="1" i="0" u="none" strike="noStrike">
            <a:solidFill>
              <a:schemeClr val="bg1"/>
            </a:solidFill>
            <a:latin typeface="Arial"/>
            <a:ea typeface="+mn-ea"/>
            <a:cs typeface="Arial"/>
          </a:endParaRPr>
        </a:p>
      </xdr:txBody>
    </xdr:sp>
    <xdr:clientData/>
  </xdr:twoCellAnchor>
  <xdr:twoCellAnchor>
    <xdr:from>
      <xdr:col>0</xdr:col>
      <xdr:colOff>215901</xdr:colOff>
      <xdr:row>8</xdr:row>
      <xdr:rowOff>7936</xdr:rowOff>
    </xdr:from>
    <xdr:to>
      <xdr:col>1</xdr:col>
      <xdr:colOff>277812</xdr:colOff>
      <xdr:row>9</xdr:row>
      <xdr:rowOff>95250</xdr:rowOff>
    </xdr:to>
    <xdr:sp macro="" textlink="Sheet1!A2">
      <xdr:nvSpPr>
        <xdr:cNvPr id="8" name="TextBox 7">
          <a:extLst>
            <a:ext uri="{FF2B5EF4-FFF2-40B4-BE49-F238E27FC236}">
              <a16:creationId xmlns:a16="http://schemas.microsoft.com/office/drawing/2014/main" id="{3130EF50-C039-4AD7-A84F-FED6B08BF754}"/>
            </a:ext>
          </a:extLst>
        </xdr:cNvPr>
        <xdr:cNvSpPr txBox="1"/>
      </xdr:nvSpPr>
      <xdr:spPr>
        <a:xfrm>
          <a:off x="215901" y="1317624"/>
          <a:ext cx="673099" cy="254001"/>
        </a:xfrm>
        <a:prstGeom prst="rect">
          <a:avLst/>
        </a:prstGeom>
        <a:solidFill>
          <a:schemeClr val="accent2">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baseline="0">
              <a:solidFill>
                <a:schemeClr val="tx1"/>
              </a:solidFill>
            </a:rPr>
            <a:t>GVM   </a:t>
          </a:r>
          <a:endParaRPr lang="en-US" sz="1200" b="1">
            <a:solidFill>
              <a:schemeClr val="tx1"/>
            </a:solidFill>
          </a:endParaRPr>
        </a:p>
      </xdr:txBody>
    </xdr:sp>
    <xdr:clientData/>
  </xdr:twoCellAnchor>
  <xdr:twoCellAnchor editAs="oneCell">
    <xdr:from>
      <xdr:col>1</xdr:col>
      <xdr:colOff>150814</xdr:colOff>
      <xdr:row>7</xdr:row>
      <xdr:rowOff>46039</xdr:rowOff>
    </xdr:from>
    <xdr:to>
      <xdr:col>2</xdr:col>
      <xdr:colOff>79375</xdr:colOff>
      <xdr:row>10</xdr:row>
      <xdr:rowOff>85724</xdr:rowOff>
    </xdr:to>
    <xdr:pic>
      <xdr:nvPicPr>
        <xdr:cNvPr id="10" name="Graphic 9" descr="Grocery bag outline">
          <a:extLst>
            <a:ext uri="{FF2B5EF4-FFF2-40B4-BE49-F238E27FC236}">
              <a16:creationId xmlns:a16="http://schemas.microsoft.com/office/drawing/2014/main" id="{EF5D31D0-0698-FF1C-7FA4-CF7D71E5728A}"/>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762002" y="1189039"/>
          <a:ext cx="539748" cy="539748"/>
        </a:xfrm>
        <a:prstGeom prst="rect">
          <a:avLst/>
        </a:prstGeom>
      </xdr:spPr>
    </xdr:pic>
    <xdr:clientData/>
  </xdr:twoCellAnchor>
  <xdr:twoCellAnchor>
    <xdr:from>
      <xdr:col>2</xdr:col>
      <xdr:colOff>285750</xdr:colOff>
      <xdr:row>6</xdr:row>
      <xdr:rowOff>7938</xdr:rowOff>
    </xdr:from>
    <xdr:to>
      <xdr:col>4</xdr:col>
      <xdr:colOff>325436</xdr:colOff>
      <xdr:row>7</xdr:row>
      <xdr:rowOff>119061</xdr:rowOff>
    </xdr:to>
    <xdr:sp macro="" textlink="Sheet1!A5">
      <xdr:nvSpPr>
        <xdr:cNvPr id="12" name="TextBox 11">
          <a:extLst>
            <a:ext uri="{FF2B5EF4-FFF2-40B4-BE49-F238E27FC236}">
              <a16:creationId xmlns:a16="http://schemas.microsoft.com/office/drawing/2014/main" id="{BBF85B07-30BD-443F-8057-187FD97E58AA}"/>
            </a:ext>
          </a:extLst>
        </xdr:cNvPr>
        <xdr:cNvSpPr txBox="1"/>
      </xdr:nvSpPr>
      <xdr:spPr>
        <a:xfrm>
          <a:off x="1508125" y="984251"/>
          <a:ext cx="1262061" cy="277810"/>
        </a:xfrm>
        <a:prstGeom prst="rect">
          <a:avLst/>
        </a:prstGeom>
        <a:solidFill>
          <a:schemeClr val="accent2">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74C6F0F1-FDD4-48F4-AF6C-95EFA896C1F0}" type="TxLink">
            <a:rPr lang="en-US" sz="1400" b="1" i="0" u="none" strike="noStrike">
              <a:solidFill>
                <a:schemeClr val="bg1"/>
              </a:solidFill>
              <a:latin typeface="Arial"/>
              <a:ea typeface="+mn-ea"/>
              <a:cs typeface="Arial"/>
            </a:rPr>
            <a:pPr marL="0" indent="0"/>
            <a:t> 63,490 </a:t>
          </a:fld>
          <a:endParaRPr lang="en-US" sz="1400" b="1" i="0" u="none" strike="noStrike">
            <a:solidFill>
              <a:schemeClr val="bg1"/>
            </a:solidFill>
            <a:latin typeface="Arial"/>
            <a:ea typeface="+mn-ea"/>
            <a:cs typeface="Arial"/>
          </a:endParaRPr>
        </a:p>
      </xdr:txBody>
    </xdr:sp>
    <xdr:clientData/>
  </xdr:twoCellAnchor>
  <xdr:twoCellAnchor>
    <xdr:from>
      <xdr:col>2</xdr:col>
      <xdr:colOff>288926</xdr:colOff>
      <xdr:row>8</xdr:row>
      <xdr:rowOff>1586</xdr:rowOff>
    </xdr:from>
    <xdr:to>
      <xdr:col>3</xdr:col>
      <xdr:colOff>350837</xdr:colOff>
      <xdr:row>9</xdr:row>
      <xdr:rowOff>88900</xdr:rowOff>
    </xdr:to>
    <xdr:sp macro="" textlink="Sheet1!A2">
      <xdr:nvSpPr>
        <xdr:cNvPr id="14" name="TextBox 13">
          <a:extLst>
            <a:ext uri="{FF2B5EF4-FFF2-40B4-BE49-F238E27FC236}">
              <a16:creationId xmlns:a16="http://schemas.microsoft.com/office/drawing/2014/main" id="{92FEF660-3470-4989-BDB0-051B47692229}"/>
            </a:ext>
          </a:extLst>
        </xdr:cNvPr>
        <xdr:cNvSpPr txBox="1"/>
      </xdr:nvSpPr>
      <xdr:spPr>
        <a:xfrm>
          <a:off x="1511301" y="1311274"/>
          <a:ext cx="673099" cy="254001"/>
        </a:xfrm>
        <a:prstGeom prst="rect">
          <a:avLst/>
        </a:prstGeom>
        <a:solidFill>
          <a:schemeClr val="accent2">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baseline="0">
              <a:solidFill>
                <a:schemeClr val="tx1"/>
              </a:solidFill>
            </a:rPr>
            <a:t>Units   </a:t>
          </a:r>
          <a:endParaRPr lang="en-US" sz="1200" b="1">
            <a:solidFill>
              <a:schemeClr val="tx1"/>
            </a:solidFill>
          </a:endParaRPr>
        </a:p>
      </xdr:txBody>
    </xdr:sp>
    <xdr:clientData/>
  </xdr:twoCellAnchor>
  <xdr:twoCellAnchor editAs="oneCell">
    <xdr:from>
      <xdr:col>3</xdr:col>
      <xdr:colOff>317499</xdr:colOff>
      <xdr:row>7</xdr:row>
      <xdr:rowOff>79375</xdr:rowOff>
    </xdr:from>
    <xdr:to>
      <xdr:col>4</xdr:col>
      <xdr:colOff>198438</xdr:colOff>
      <xdr:row>10</xdr:row>
      <xdr:rowOff>71438</xdr:rowOff>
    </xdr:to>
    <xdr:pic>
      <xdr:nvPicPr>
        <xdr:cNvPr id="16" name="Graphic 15" descr="Lunch Box with solid fill">
          <a:extLst>
            <a:ext uri="{FF2B5EF4-FFF2-40B4-BE49-F238E27FC236}">
              <a16:creationId xmlns:a16="http://schemas.microsoft.com/office/drawing/2014/main" id="{EBA1365F-4DC9-384B-E5A5-4322CABD81B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2151062" y="1222375"/>
          <a:ext cx="492126" cy="492126"/>
        </a:xfrm>
        <a:prstGeom prst="rect">
          <a:avLst/>
        </a:prstGeom>
      </xdr:spPr>
    </xdr:pic>
    <xdr:clientData/>
  </xdr:twoCellAnchor>
  <xdr:twoCellAnchor>
    <xdr:from>
      <xdr:col>4</xdr:col>
      <xdr:colOff>239713</xdr:colOff>
      <xdr:row>6</xdr:row>
      <xdr:rowOff>17463</xdr:rowOff>
    </xdr:from>
    <xdr:to>
      <xdr:col>6</xdr:col>
      <xdr:colOff>279399</xdr:colOff>
      <xdr:row>7</xdr:row>
      <xdr:rowOff>128586</xdr:rowOff>
    </xdr:to>
    <xdr:sp macro="" textlink="Sheet1!A9">
      <xdr:nvSpPr>
        <xdr:cNvPr id="17" name="TextBox 16">
          <a:extLst>
            <a:ext uri="{FF2B5EF4-FFF2-40B4-BE49-F238E27FC236}">
              <a16:creationId xmlns:a16="http://schemas.microsoft.com/office/drawing/2014/main" id="{BB3DB02A-125D-4164-AC68-5C9944844699}"/>
            </a:ext>
          </a:extLst>
        </xdr:cNvPr>
        <xdr:cNvSpPr txBox="1"/>
      </xdr:nvSpPr>
      <xdr:spPr>
        <a:xfrm>
          <a:off x="2684463" y="993776"/>
          <a:ext cx="1262061" cy="277810"/>
        </a:xfrm>
        <a:prstGeom prst="rect">
          <a:avLst/>
        </a:prstGeom>
        <a:solidFill>
          <a:schemeClr val="accent2">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AC2D4124-2561-4673-9E0C-DB2ADEAAAE63}" type="TxLink">
            <a:rPr lang="en-US" sz="1400" b="1" i="0" u="none" strike="noStrike">
              <a:solidFill>
                <a:schemeClr val="bg1"/>
              </a:solidFill>
              <a:latin typeface="Arial"/>
              <a:ea typeface="+mn-ea"/>
              <a:cs typeface="Arial"/>
            </a:rPr>
            <a:pPr marL="0" indent="0"/>
            <a:t> ₹ 37,760 </a:t>
          </a:fld>
          <a:endParaRPr lang="en-US" sz="1400" b="1" i="0" u="none" strike="noStrike">
            <a:solidFill>
              <a:schemeClr val="bg1"/>
            </a:solidFill>
            <a:latin typeface="Arial"/>
            <a:ea typeface="+mn-ea"/>
            <a:cs typeface="Arial"/>
          </a:endParaRPr>
        </a:p>
      </xdr:txBody>
    </xdr:sp>
    <xdr:clientData/>
  </xdr:twoCellAnchor>
  <xdr:twoCellAnchor>
    <xdr:from>
      <xdr:col>4</xdr:col>
      <xdr:colOff>282576</xdr:colOff>
      <xdr:row>7</xdr:row>
      <xdr:rowOff>161924</xdr:rowOff>
    </xdr:from>
    <xdr:to>
      <xdr:col>5</xdr:col>
      <xdr:colOff>344487</xdr:colOff>
      <xdr:row>9</xdr:row>
      <xdr:rowOff>82550</xdr:rowOff>
    </xdr:to>
    <xdr:sp macro="" textlink="Sheet1!A2">
      <xdr:nvSpPr>
        <xdr:cNvPr id="18" name="TextBox 17">
          <a:extLst>
            <a:ext uri="{FF2B5EF4-FFF2-40B4-BE49-F238E27FC236}">
              <a16:creationId xmlns:a16="http://schemas.microsoft.com/office/drawing/2014/main" id="{5F29F549-D12B-42EB-A740-D02DFF9CA1DD}"/>
            </a:ext>
          </a:extLst>
        </xdr:cNvPr>
        <xdr:cNvSpPr txBox="1"/>
      </xdr:nvSpPr>
      <xdr:spPr>
        <a:xfrm>
          <a:off x="2727326" y="1304924"/>
          <a:ext cx="673099" cy="254001"/>
        </a:xfrm>
        <a:prstGeom prst="rect">
          <a:avLst/>
        </a:prstGeom>
        <a:solidFill>
          <a:schemeClr val="accent2">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baseline="0">
              <a:solidFill>
                <a:schemeClr val="tx1"/>
              </a:solidFill>
            </a:rPr>
            <a:t>ASP   </a:t>
          </a:r>
          <a:endParaRPr lang="en-US" sz="1200" b="1">
            <a:solidFill>
              <a:schemeClr val="tx1"/>
            </a:solidFill>
          </a:endParaRPr>
        </a:p>
      </xdr:txBody>
    </xdr:sp>
    <xdr:clientData/>
  </xdr:twoCellAnchor>
  <xdr:twoCellAnchor editAs="oneCell">
    <xdr:from>
      <xdr:col>5</xdr:col>
      <xdr:colOff>285749</xdr:colOff>
      <xdr:row>7</xdr:row>
      <xdr:rowOff>119062</xdr:rowOff>
    </xdr:from>
    <xdr:to>
      <xdr:col>6</xdr:col>
      <xdr:colOff>127000</xdr:colOff>
      <xdr:row>10</xdr:row>
      <xdr:rowOff>71437</xdr:rowOff>
    </xdr:to>
    <xdr:pic>
      <xdr:nvPicPr>
        <xdr:cNvPr id="20" name="Graphic 19" descr="Tag with solid fill">
          <a:extLst>
            <a:ext uri="{FF2B5EF4-FFF2-40B4-BE49-F238E27FC236}">
              <a16:creationId xmlns:a16="http://schemas.microsoft.com/office/drawing/2014/main" id="{B3EC9837-589E-F845-34CD-F754F3782DAB}"/>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3341687" y="1262062"/>
          <a:ext cx="452438" cy="452438"/>
        </a:xfrm>
        <a:prstGeom prst="rect">
          <a:avLst/>
        </a:prstGeom>
      </xdr:spPr>
    </xdr:pic>
    <xdr:clientData/>
  </xdr:twoCellAnchor>
  <xdr:twoCellAnchor>
    <xdr:from>
      <xdr:col>13</xdr:col>
      <xdr:colOff>182562</xdr:colOff>
      <xdr:row>15</xdr:row>
      <xdr:rowOff>15875</xdr:rowOff>
    </xdr:from>
    <xdr:to>
      <xdr:col>15</xdr:col>
      <xdr:colOff>158749</xdr:colOff>
      <xdr:row>16</xdr:row>
      <xdr:rowOff>47624</xdr:rowOff>
    </xdr:to>
    <xdr:sp macro="" textlink="">
      <xdr:nvSpPr>
        <xdr:cNvPr id="22" name="TextBox 21">
          <a:extLst>
            <a:ext uri="{FF2B5EF4-FFF2-40B4-BE49-F238E27FC236}">
              <a16:creationId xmlns:a16="http://schemas.microsoft.com/office/drawing/2014/main" id="{129DE35B-3A5E-1929-7B0B-5B9626C982C9}"/>
            </a:ext>
          </a:extLst>
        </xdr:cNvPr>
        <xdr:cNvSpPr txBox="1"/>
      </xdr:nvSpPr>
      <xdr:spPr>
        <a:xfrm>
          <a:off x="9040812" y="2492375"/>
          <a:ext cx="1198562" cy="198437"/>
        </a:xfrm>
        <a:prstGeom prst="rect">
          <a:avLst/>
        </a:prstGeom>
        <a:solidFill>
          <a:schemeClr val="accent2">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bg1"/>
              </a:solidFill>
            </a:rPr>
            <a:t>GVM Trend</a:t>
          </a:r>
        </a:p>
        <a:p>
          <a:endParaRPr lang="en-US" sz="1100" b="1">
            <a:solidFill>
              <a:schemeClr val="bg1"/>
            </a:solidFill>
          </a:endParaRPr>
        </a:p>
        <a:p>
          <a:endParaRPr lang="en-US" sz="1100"/>
        </a:p>
      </xdr:txBody>
    </xdr:sp>
    <xdr:clientData/>
  </xdr:twoCellAnchor>
  <xdr:twoCellAnchor>
    <xdr:from>
      <xdr:col>13</xdr:col>
      <xdr:colOff>182563</xdr:colOff>
      <xdr:row>16</xdr:row>
      <xdr:rowOff>142874</xdr:rowOff>
    </xdr:from>
    <xdr:to>
      <xdr:col>19</xdr:col>
      <xdr:colOff>214314</xdr:colOff>
      <xdr:row>28</xdr:row>
      <xdr:rowOff>131761</xdr:rowOff>
    </xdr:to>
    <xdr:graphicFrame macro="">
      <xdr:nvGraphicFramePr>
        <xdr:cNvPr id="24" name="Chart 23">
          <a:extLst>
            <a:ext uri="{FF2B5EF4-FFF2-40B4-BE49-F238E27FC236}">
              <a16:creationId xmlns:a16="http://schemas.microsoft.com/office/drawing/2014/main" id="{E54D281A-FC14-4D2B-9527-E28EAA3950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absolute">
    <xdr:from>
      <xdr:col>19</xdr:col>
      <xdr:colOff>420687</xdr:colOff>
      <xdr:row>1</xdr:row>
      <xdr:rowOff>134938</xdr:rowOff>
    </xdr:from>
    <xdr:to>
      <xdr:col>22</xdr:col>
      <xdr:colOff>415924</xdr:colOff>
      <xdr:row>11</xdr:row>
      <xdr:rowOff>119063</xdr:rowOff>
    </xdr:to>
    <mc:AlternateContent xmlns:mc="http://schemas.openxmlformats.org/markup-compatibility/2006">
      <mc:Choice xmlns:sle15="http://schemas.microsoft.com/office/drawing/2012/slicer" Requires="sle15">
        <xdr:graphicFrame macro="">
          <xdr:nvGraphicFramePr>
            <xdr:cNvPr id="26" name="Category 3">
              <a:extLst>
                <a:ext uri="{FF2B5EF4-FFF2-40B4-BE49-F238E27FC236}">
                  <a16:creationId xmlns:a16="http://schemas.microsoft.com/office/drawing/2014/main" id="{16DA40ED-E65F-45D5-B7C2-BC2E3F8F0B53}"/>
                </a:ext>
              </a:extLst>
            </xdr:cNvPr>
            <xdr:cNvGraphicFramePr/>
          </xdr:nvGraphicFramePr>
          <xdr:xfrm>
            <a:off x="0" y="0"/>
            <a:ext cx="0" cy="0"/>
          </xdr:xfrm>
          <a:graphic>
            <a:graphicData uri="http://schemas.microsoft.com/office/drawing/2010/slicer">
              <sle:slicer xmlns:sle="http://schemas.microsoft.com/office/drawing/2010/slicer" name="Category 3"/>
            </a:graphicData>
          </a:graphic>
        </xdr:graphicFrame>
      </mc:Choice>
      <mc:Fallback>
        <xdr:sp macro="" textlink="">
          <xdr:nvSpPr>
            <xdr:cNvPr id="0" name=""/>
            <xdr:cNvSpPr>
              <a:spLocks noTextEdit="1"/>
            </xdr:cNvSpPr>
          </xdr:nvSpPr>
          <xdr:spPr>
            <a:xfrm>
              <a:off x="12946062" y="293688"/>
              <a:ext cx="1828800" cy="1635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19</xdr:col>
      <xdr:colOff>444499</xdr:colOff>
      <xdr:row>12</xdr:row>
      <xdr:rowOff>142874</xdr:rowOff>
    </xdr:from>
    <xdr:to>
      <xdr:col>22</xdr:col>
      <xdr:colOff>439736</xdr:colOff>
      <xdr:row>28</xdr:row>
      <xdr:rowOff>79374</xdr:rowOff>
    </xdr:to>
    <mc:AlternateContent xmlns:mc="http://schemas.openxmlformats.org/markup-compatibility/2006">
      <mc:Choice xmlns:sle15="http://schemas.microsoft.com/office/drawing/2012/slicer" Requires="sle15">
        <xdr:graphicFrame macro="">
          <xdr:nvGraphicFramePr>
            <xdr:cNvPr id="27" name="Sub-Category 1">
              <a:extLst>
                <a:ext uri="{FF2B5EF4-FFF2-40B4-BE49-F238E27FC236}">
                  <a16:creationId xmlns:a16="http://schemas.microsoft.com/office/drawing/2014/main" id="{F8E9B92E-3BA8-47EE-81BB-8A8133DB5A7B}"/>
                </a:ext>
              </a:extLst>
            </xdr:cNvPr>
            <xdr:cNvGraphicFramePr/>
          </xdr:nvGraphicFramePr>
          <xdr:xfrm>
            <a:off x="0" y="0"/>
            <a:ext cx="0" cy="0"/>
          </xdr:xfrm>
          <a:graphic>
            <a:graphicData uri="http://schemas.microsoft.com/office/drawing/2010/slicer">
              <sle:slicer xmlns:sle="http://schemas.microsoft.com/office/drawing/2010/slicer" name="Sub-Category 1"/>
            </a:graphicData>
          </a:graphic>
        </xdr:graphicFrame>
      </mc:Choice>
      <mc:Fallback>
        <xdr:sp macro="" textlink="">
          <xdr:nvSpPr>
            <xdr:cNvPr id="0" name=""/>
            <xdr:cNvSpPr>
              <a:spLocks noTextEdit="1"/>
            </xdr:cNvSpPr>
          </xdr:nvSpPr>
          <xdr:spPr>
            <a:xfrm>
              <a:off x="12969874" y="2119312"/>
              <a:ext cx="1828800" cy="260350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xdr:from>
      <xdr:col>13</xdr:col>
      <xdr:colOff>127000</xdr:colOff>
      <xdr:row>3</xdr:row>
      <xdr:rowOff>15875</xdr:rowOff>
    </xdr:from>
    <xdr:to>
      <xdr:col>19</xdr:col>
      <xdr:colOff>63500</xdr:colOff>
      <xdr:row>14</xdr:row>
      <xdr:rowOff>63500</xdr:rowOff>
    </xdr:to>
    <xdr:sp macro="" textlink="">
      <xdr:nvSpPr>
        <xdr:cNvPr id="28" name="Rectangle: Rounded Corners 27">
          <a:extLst>
            <a:ext uri="{FF2B5EF4-FFF2-40B4-BE49-F238E27FC236}">
              <a16:creationId xmlns:a16="http://schemas.microsoft.com/office/drawing/2014/main" id="{85752CD3-A09E-A7CC-957B-078E9786470E}"/>
            </a:ext>
          </a:extLst>
        </xdr:cNvPr>
        <xdr:cNvSpPr/>
      </xdr:nvSpPr>
      <xdr:spPr>
        <a:xfrm>
          <a:off x="8985250" y="492125"/>
          <a:ext cx="3603625" cy="1881188"/>
        </a:xfrm>
        <a:prstGeom prst="roundRect">
          <a:avLst/>
        </a:prstGeom>
        <a:solidFill>
          <a:schemeClr val="accent2">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endParaRPr lang="en-US" sz="1400" b="1" i="0" u="none" strike="noStrike">
            <a:solidFill>
              <a:schemeClr val="bg1"/>
            </a:solidFill>
            <a:latin typeface="Arial"/>
            <a:ea typeface="+mn-ea"/>
            <a:cs typeface="Arial"/>
          </a:endParaRPr>
        </a:p>
      </xdr:txBody>
    </xdr:sp>
    <xdr:clientData/>
  </xdr:twoCellAnchor>
  <xdr:twoCellAnchor>
    <xdr:from>
      <xdr:col>13</xdr:col>
      <xdr:colOff>277813</xdr:colOff>
      <xdr:row>5</xdr:row>
      <xdr:rowOff>15874</xdr:rowOff>
    </xdr:from>
    <xdr:to>
      <xdr:col>15</xdr:col>
      <xdr:colOff>230188</xdr:colOff>
      <xdr:row>7</xdr:row>
      <xdr:rowOff>15876</xdr:rowOff>
    </xdr:to>
    <xdr:sp macro="" textlink="Sheet1!A15">
      <xdr:nvSpPr>
        <xdr:cNvPr id="29" name="TextBox 28">
          <a:extLst>
            <a:ext uri="{FF2B5EF4-FFF2-40B4-BE49-F238E27FC236}">
              <a16:creationId xmlns:a16="http://schemas.microsoft.com/office/drawing/2014/main" id="{FFD17187-5526-4F35-A91C-5CA6AE9636A1}"/>
            </a:ext>
          </a:extLst>
        </xdr:cNvPr>
        <xdr:cNvSpPr txBox="1"/>
      </xdr:nvSpPr>
      <xdr:spPr>
        <a:xfrm>
          <a:off x="9136063" y="809624"/>
          <a:ext cx="1174750" cy="349252"/>
        </a:xfrm>
        <a:prstGeom prst="rect">
          <a:avLst/>
        </a:prstGeom>
        <a:solidFill>
          <a:schemeClr val="accent2">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BF99BC34-DB0A-45B0-8D4A-BB9835E886DD}" type="TxLink">
            <a:rPr lang="en-US" sz="1400" b="1" i="0" u="none" strike="noStrike">
              <a:solidFill>
                <a:schemeClr val="bg1"/>
              </a:solidFill>
              <a:latin typeface="Arial"/>
              <a:ea typeface="+mn-ea"/>
              <a:cs typeface="Arial"/>
            </a:rPr>
            <a:pPr marL="0" indent="0"/>
            <a:t> 4,058,291 </a:t>
          </a:fld>
          <a:endParaRPr lang="en-US" sz="1400" b="1" i="0" u="none" strike="noStrike">
            <a:solidFill>
              <a:schemeClr val="bg1"/>
            </a:solidFill>
            <a:latin typeface="Arial"/>
            <a:ea typeface="+mn-ea"/>
            <a:cs typeface="Arial"/>
          </a:endParaRPr>
        </a:p>
      </xdr:txBody>
    </xdr:sp>
    <xdr:clientData/>
  </xdr:twoCellAnchor>
  <xdr:twoCellAnchor>
    <xdr:from>
      <xdr:col>13</xdr:col>
      <xdr:colOff>293687</xdr:colOff>
      <xdr:row>3</xdr:row>
      <xdr:rowOff>95250</xdr:rowOff>
    </xdr:from>
    <xdr:to>
      <xdr:col>15</xdr:col>
      <xdr:colOff>365125</xdr:colOff>
      <xdr:row>5</xdr:row>
      <xdr:rowOff>63500</xdr:rowOff>
    </xdr:to>
    <xdr:sp macro="" textlink="Sheet1!A2">
      <xdr:nvSpPr>
        <xdr:cNvPr id="30" name="TextBox 29">
          <a:extLst>
            <a:ext uri="{FF2B5EF4-FFF2-40B4-BE49-F238E27FC236}">
              <a16:creationId xmlns:a16="http://schemas.microsoft.com/office/drawing/2014/main" id="{EF83A648-E65A-4EFD-8385-B0BAC45D1B9D}"/>
            </a:ext>
          </a:extLst>
        </xdr:cNvPr>
        <xdr:cNvSpPr txBox="1"/>
      </xdr:nvSpPr>
      <xdr:spPr>
        <a:xfrm>
          <a:off x="9151937" y="571500"/>
          <a:ext cx="1293813" cy="285750"/>
        </a:xfrm>
        <a:prstGeom prst="rect">
          <a:avLst/>
        </a:prstGeom>
        <a:solidFill>
          <a:schemeClr val="accent2">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baseline="0">
              <a:solidFill>
                <a:schemeClr val="tx1"/>
              </a:solidFill>
            </a:rPr>
            <a:t>Week1_GVM   </a:t>
          </a:r>
          <a:endParaRPr lang="en-US" sz="1200" b="1">
            <a:solidFill>
              <a:schemeClr val="tx1"/>
            </a:solidFill>
          </a:endParaRPr>
        </a:p>
      </xdr:txBody>
    </xdr:sp>
    <xdr:clientData/>
  </xdr:twoCellAnchor>
  <xdr:twoCellAnchor>
    <xdr:from>
      <xdr:col>16</xdr:col>
      <xdr:colOff>461961</xdr:colOff>
      <xdr:row>3</xdr:row>
      <xdr:rowOff>65087</xdr:rowOff>
    </xdr:from>
    <xdr:to>
      <xdr:col>18</xdr:col>
      <xdr:colOff>533399</xdr:colOff>
      <xdr:row>5</xdr:row>
      <xdr:rowOff>33337</xdr:rowOff>
    </xdr:to>
    <xdr:sp macro="" textlink="Sheet1!A2">
      <xdr:nvSpPr>
        <xdr:cNvPr id="31" name="TextBox 30">
          <a:extLst>
            <a:ext uri="{FF2B5EF4-FFF2-40B4-BE49-F238E27FC236}">
              <a16:creationId xmlns:a16="http://schemas.microsoft.com/office/drawing/2014/main" id="{F696A6D5-0AE3-452C-ADCF-7E20AB68F2E3}"/>
            </a:ext>
          </a:extLst>
        </xdr:cNvPr>
        <xdr:cNvSpPr txBox="1"/>
      </xdr:nvSpPr>
      <xdr:spPr>
        <a:xfrm>
          <a:off x="11153774" y="541337"/>
          <a:ext cx="1293813" cy="285750"/>
        </a:xfrm>
        <a:prstGeom prst="rect">
          <a:avLst/>
        </a:prstGeom>
        <a:solidFill>
          <a:schemeClr val="accent2">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baseline="0">
              <a:solidFill>
                <a:schemeClr val="tx1"/>
              </a:solidFill>
            </a:rPr>
            <a:t>Week2_GVM   </a:t>
          </a:r>
          <a:endParaRPr lang="en-US" sz="1200" b="1">
            <a:solidFill>
              <a:schemeClr val="tx1"/>
            </a:solidFill>
          </a:endParaRPr>
        </a:p>
      </xdr:txBody>
    </xdr:sp>
    <xdr:clientData/>
  </xdr:twoCellAnchor>
  <xdr:twoCellAnchor>
    <xdr:from>
      <xdr:col>16</xdr:col>
      <xdr:colOff>477838</xdr:colOff>
      <xdr:row>4</xdr:row>
      <xdr:rowOff>152399</xdr:rowOff>
    </xdr:from>
    <xdr:to>
      <xdr:col>18</xdr:col>
      <xdr:colOff>430213</xdr:colOff>
      <xdr:row>6</xdr:row>
      <xdr:rowOff>160338</xdr:rowOff>
    </xdr:to>
    <xdr:sp macro="" textlink="Sheet1!A17">
      <xdr:nvSpPr>
        <xdr:cNvPr id="32" name="TextBox 31">
          <a:extLst>
            <a:ext uri="{FF2B5EF4-FFF2-40B4-BE49-F238E27FC236}">
              <a16:creationId xmlns:a16="http://schemas.microsoft.com/office/drawing/2014/main" id="{FC55958F-92AD-43CA-9D91-729ACC637FE8}"/>
            </a:ext>
          </a:extLst>
        </xdr:cNvPr>
        <xdr:cNvSpPr txBox="1"/>
      </xdr:nvSpPr>
      <xdr:spPr>
        <a:xfrm>
          <a:off x="11169651" y="787399"/>
          <a:ext cx="1174750" cy="349252"/>
        </a:xfrm>
        <a:prstGeom prst="rect">
          <a:avLst/>
        </a:prstGeom>
        <a:solidFill>
          <a:schemeClr val="accent2">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BB591031-6EAB-491A-A251-4E7DE3DDB240}" type="TxLink">
            <a:rPr lang="en-US" sz="1400" b="1" i="0" u="none" strike="noStrike">
              <a:solidFill>
                <a:schemeClr val="bg1"/>
              </a:solidFill>
              <a:latin typeface="Arial"/>
              <a:ea typeface="+mn-ea"/>
              <a:cs typeface="Arial"/>
            </a:rPr>
            <a:pPr marL="0" indent="0"/>
            <a:t> 4,219,561 </a:t>
          </a:fld>
          <a:endParaRPr lang="en-US" sz="1400" b="1" i="0" u="none" strike="noStrike">
            <a:solidFill>
              <a:schemeClr val="bg1"/>
            </a:solidFill>
            <a:latin typeface="Arial"/>
            <a:ea typeface="+mn-ea"/>
            <a:cs typeface="Arial"/>
          </a:endParaRPr>
        </a:p>
      </xdr:txBody>
    </xdr:sp>
    <xdr:clientData/>
  </xdr:twoCellAnchor>
  <xdr:twoCellAnchor>
    <xdr:from>
      <xdr:col>13</xdr:col>
      <xdr:colOff>287337</xdr:colOff>
      <xdr:row>9</xdr:row>
      <xdr:rowOff>9525</xdr:rowOff>
    </xdr:from>
    <xdr:to>
      <xdr:col>15</xdr:col>
      <xdr:colOff>358775</xdr:colOff>
      <xdr:row>10</xdr:row>
      <xdr:rowOff>128587</xdr:rowOff>
    </xdr:to>
    <xdr:sp macro="" textlink="Sheet1!A2">
      <xdr:nvSpPr>
        <xdr:cNvPr id="33" name="TextBox 32">
          <a:extLst>
            <a:ext uri="{FF2B5EF4-FFF2-40B4-BE49-F238E27FC236}">
              <a16:creationId xmlns:a16="http://schemas.microsoft.com/office/drawing/2014/main" id="{1DBD41F8-117D-49E3-9D58-ED65F80CD33F}"/>
            </a:ext>
          </a:extLst>
        </xdr:cNvPr>
        <xdr:cNvSpPr txBox="1"/>
      </xdr:nvSpPr>
      <xdr:spPr>
        <a:xfrm>
          <a:off x="9145587" y="1485900"/>
          <a:ext cx="1293813" cy="285750"/>
        </a:xfrm>
        <a:prstGeom prst="rect">
          <a:avLst/>
        </a:prstGeom>
        <a:solidFill>
          <a:schemeClr val="accent2">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baseline="0">
              <a:solidFill>
                <a:schemeClr val="tx1"/>
              </a:solidFill>
            </a:rPr>
            <a:t>Week3_GVM   </a:t>
          </a:r>
          <a:endParaRPr lang="en-US" sz="1200" b="1">
            <a:solidFill>
              <a:schemeClr val="tx1"/>
            </a:solidFill>
          </a:endParaRPr>
        </a:p>
      </xdr:txBody>
    </xdr:sp>
    <xdr:clientData/>
  </xdr:twoCellAnchor>
  <xdr:twoCellAnchor>
    <xdr:from>
      <xdr:col>16</xdr:col>
      <xdr:colOff>519113</xdr:colOff>
      <xdr:row>9</xdr:row>
      <xdr:rowOff>19050</xdr:rowOff>
    </xdr:from>
    <xdr:to>
      <xdr:col>18</xdr:col>
      <xdr:colOff>590551</xdr:colOff>
      <xdr:row>10</xdr:row>
      <xdr:rowOff>138112</xdr:rowOff>
    </xdr:to>
    <xdr:sp macro="" textlink="Sheet1!A2">
      <xdr:nvSpPr>
        <xdr:cNvPr id="34" name="TextBox 33">
          <a:extLst>
            <a:ext uri="{FF2B5EF4-FFF2-40B4-BE49-F238E27FC236}">
              <a16:creationId xmlns:a16="http://schemas.microsoft.com/office/drawing/2014/main" id="{946D30BD-A144-47B5-8FDC-ED0C71E64B9D}"/>
            </a:ext>
          </a:extLst>
        </xdr:cNvPr>
        <xdr:cNvSpPr txBox="1"/>
      </xdr:nvSpPr>
      <xdr:spPr>
        <a:xfrm>
          <a:off x="11210926" y="1495425"/>
          <a:ext cx="1293813" cy="285750"/>
        </a:xfrm>
        <a:prstGeom prst="rect">
          <a:avLst/>
        </a:prstGeom>
        <a:solidFill>
          <a:schemeClr val="accent2">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baseline="0">
              <a:solidFill>
                <a:schemeClr val="tx1"/>
              </a:solidFill>
            </a:rPr>
            <a:t>Week4_GVM   </a:t>
          </a:r>
          <a:endParaRPr lang="en-US" sz="1200" b="1">
            <a:solidFill>
              <a:schemeClr val="tx1"/>
            </a:solidFill>
          </a:endParaRPr>
        </a:p>
      </xdr:txBody>
    </xdr:sp>
    <xdr:clientData/>
  </xdr:twoCellAnchor>
  <xdr:twoCellAnchor>
    <xdr:from>
      <xdr:col>13</xdr:col>
      <xdr:colOff>319089</xdr:colOff>
      <xdr:row>11</xdr:row>
      <xdr:rowOff>25400</xdr:rowOff>
    </xdr:from>
    <xdr:to>
      <xdr:col>15</xdr:col>
      <xdr:colOff>271464</xdr:colOff>
      <xdr:row>13</xdr:row>
      <xdr:rowOff>41277</xdr:rowOff>
    </xdr:to>
    <xdr:sp macro="" textlink="Sheet1!A19">
      <xdr:nvSpPr>
        <xdr:cNvPr id="35" name="TextBox 34">
          <a:extLst>
            <a:ext uri="{FF2B5EF4-FFF2-40B4-BE49-F238E27FC236}">
              <a16:creationId xmlns:a16="http://schemas.microsoft.com/office/drawing/2014/main" id="{21E348C8-CAF5-4463-8679-7F6401CB4DC7}"/>
            </a:ext>
          </a:extLst>
        </xdr:cNvPr>
        <xdr:cNvSpPr txBox="1"/>
      </xdr:nvSpPr>
      <xdr:spPr>
        <a:xfrm>
          <a:off x="9177339" y="1835150"/>
          <a:ext cx="1174750" cy="349252"/>
        </a:xfrm>
        <a:prstGeom prst="rect">
          <a:avLst/>
        </a:prstGeom>
        <a:solidFill>
          <a:schemeClr val="accent2">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E1115827-2538-48B4-A176-51CD56D59A26}" type="TxLink">
            <a:rPr lang="en-US" sz="1400" b="1" i="0" u="none" strike="noStrike">
              <a:solidFill>
                <a:schemeClr val="bg1"/>
              </a:solidFill>
              <a:latin typeface="Arial"/>
              <a:ea typeface="+mn-ea"/>
              <a:cs typeface="Arial"/>
            </a:rPr>
            <a:pPr marL="0" indent="0"/>
            <a:t> 4,701,339 </a:t>
          </a:fld>
          <a:endParaRPr lang="en-US" sz="1400" b="1" i="0" u="none" strike="noStrike">
            <a:solidFill>
              <a:schemeClr val="bg1"/>
            </a:solidFill>
            <a:latin typeface="Arial"/>
            <a:ea typeface="+mn-ea"/>
            <a:cs typeface="Arial"/>
          </a:endParaRPr>
        </a:p>
      </xdr:txBody>
    </xdr:sp>
    <xdr:clientData/>
  </xdr:twoCellAnchor>
  <xdr:twoCellAnchor>
    <xdr:from>
      <xdr:col>16</xdr:col>
      <xdr:colOff>534987</xdr:colOff>
      <xdr:row>11</xdr:row>
      <xdr:rowOff>19049</xdr:rowOff>
    </xdr:from>
    <xdr:to>
      <xdr:col>18</xdr:col>
      <xdr:colOff>487362</xdr:colOff>
      <xdr:row>13</xdr:row>
      <xdr:rowOff>34926</xdr:rowOff>
    </xdr:to>
    <xdr:sp macro="" textlink="Sheet1!A21">
      <xdr:nvSpPr>
        <xdr:cNvPr id="36" name="TextBox 35">
          <a:extLst>
            <a:ext uri="{FF2B5EF4-FFF2-40B4-BE49-F238E27FC236}">
              <a16:creationId xmlns:a16="http://schemas.microsoft.com/office/drawing/2014/main" id="{0E1632A7-226B-4516-8659-86724AF48158}"/>
            </a:ext>
          </a:extLst>
        </xdr:cNvPr>
        <xdr:cNvSpPr txBox="1"/>
      </xdr:nvSpPr>
      <xdr:spPr>
        <a:xfrm>
          <a:off x="11226800" y="1828799"/>
          <a:ext cx="1174750" cy="349252"/>
        </a:xfrm>
        <a:prstGeom prst="rect">
          <a:avLst/>
        </a:prstGeom>
        <a:solidFill>
          <a:schemeClr val="accent2">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CFCF8C99-999E-4A9B-A03D-E7F39C7B3D93}" type="TxLink">
            <a:rPr lang="en-US" sz="1400" b="1" i="0" u="none" strike="noStrike">
              <a:solidFill>
                <a:schemeClr val="bg1"/>
              </a:solidFill>
              <a:latin typeface="Arial"/>
              <a:ea typeface="+mn-ea"/>
              <a:cs typeface="Arial"/>
            </a:rPr>
            <a:pPr marL="0" indent="0"/>
            <a:t> 5,656,736 </a:t>
          </a:fld>
          <a:endParaRPr lang="en-US" sz="1400" b="1" i="0" u="none" strike="noStrike">
            <a:solidFill>
              <a:schemeClr val="bg1"/>
            </a:solidFill>
            <a:latin typeface="Arial"/>
            <a:ea typeface="+mn-ea"/>
            <a:cs typeface="Arial"/>
          </a:endParaRPr>
        </a:p>
      </xdr:txBody>
    </xdr:sp>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111D8CFC-FFAF-4802-82F0-240A6A654398}" sourceName="Category">
  <extLst>
    <x:ext xmlns:x15="http://schemas.microsoft.com/office/spreadsheetml/2010/11/main" uri="{2F2917AC-EB37-4324-AD4E-5DD8C200BD13}">
      <x15:tableSlicerCache tableId="3" column="1"/>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b_Category" xr10:uid="{ECB0731C-5651-4152-8937-B5AD1E6B8323}" sourceName="Sub-Category">
  <extLst>
    <x:ext xmlns:x15="http://schemas.microsoft.com/office/spreadsheetml/2010/11/main" uri="{2F2917AC-EB37-4324-AD4E-5DD8C200BD13}">
      <x15:tableSlicerCache tableId="3" column="7"/>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859E55DD-C5BF-4792-BDD8-A91AA78AE432}" cache="Slicer_Category" caption="Category" rowHeight="220133"/>
  <slicer name="Category 2" xr10:uid="{EC9E8B35-0FA5-4397-BBB7-2489490157D3}" cache="Slicer_Category" caption="Category" rowHeight="220133"/>
  <slicer name="Sub-Category" xr10:uid="{C7C33CCC-2987-4EB6-8754-55D2F8879C4A}" cache="Slicer_Sub_Category" caption="Sub-Category" rowHeight="220133"/>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3" xr10:uid="{98BD1C37-96B4-4C54-A32A-D4FAFF6A914C}" cache="Slicer_Category" caption="Category" style="SlicerStyleLight2" rowHeight="220133"/>
  <slicer name="Sub-Category 1" xr10:uid="{F3889F2E-72E0-48BA-B591-FC2E898EB2C2}" cache="Slicer_Sub_Category" caption="Sub-Category" style="SlicerStyleLight2" rowHeight="22013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2F5361F-AE1B-4ECA-A26F-AF11FE86353C}" name="Table2" displayName="Table2" ref="A1:S101" totalsRowShown="0" headerRowDxfId="74">
  <autoFilter ref="A1:S101" xr:uid="{C2F5361F-AE1B-4ECA-A26F-AF11FE86353C}">
    <filterColumn colId="18">
      <filters>
        <filter val="129"/>
        <filter val="134"/>
        <filter val="143"/>
        <filter val="146"/>
        <filter val="1722"/>
        <filter val="176"/>
        <filter val="179"/>
        <filter val="185"/>
        <filter val="199"/>
        <filter val="200"/>
        <filter val="215"/>
        <filter val="225"/>
        <filter val="244"/>
        <filter val="247"/>
        <filter val="258"/>
        <filter val="261"/>
        <filter val="284"/>
        <filter val="296"/>
        <filter val="323"/>
        <filter val="418"/>
        <filter val="436"/>
        <filter val="438"/>
        <filter val="455"/>
        <filter val="491"/>
        <filter val="558"/>
        <filter val="651"/>
        <filter val="66"/>
        <filter val="663"/>
        <filter val="805"/>
        <filter val="814"/>
        <filter val="845"/>
        <filter val="847"/>
        <filter val="885"/>
        <filter val="96"/>
      </filters>
    </filterColumn>
  </autoFilter>
  <sortState xmlns:xlrd2="http://schemas.microsoft.com/office/spreadsheetml/2017/richdata2" ref="A2:S101">
    <sortCondition descending="1" ref="S1:S101"/>
  </sortState>
  <tableColumns count="19">
    <tableColumn id="1" xr3:uid="{703F7E36-2D9F-4287-9093-5F7FF78CF709}" name="Product ID" dataDxfId="73"/>
    <tableColumn id="2" xr3:uid="{3D9AD672-0166-48DF-8176-23EE87E4B021}" name="Category" dataDxfId="72"/>
    <tableColumn id="3" xr3:uid="{10598A4F-1A28-4547-94A0-68891E523AAC}" name="Sub-Category" dataDxfId="71"/>
    <tableColumn id="4" xr3:uid="{F824E562-044F-4627-B8B0-2D551608FC64}" name="GMV of Week1" dataDxfId="70"/>
    <tableColumn id="5" xr3:uid="{1483391A-F5DC-47E6-8854-874F7D196285}" name="GMV of Week2" dataDxfId="69"/>
    <tableColumn id="6" xr3:uid="{C0ADA63C-1618-4DF7-98E9-4420CE0156F3}" name="GMV of Week3" dataDxfId="68"/>
    <tableColumn id="7" xr3:uid="{D59DBF33-B1A0-43C2-9235-57D6441A7EB0}" name="GMV of Week4" dataDxfId="67"/>
    <tableColumn id="8" xr3:uid="{C058EED8-F627-4F1B-93FB-E9BDF31467EA}" name="GMV of Week5" dataDxfId="66"/>
    <tableColumn id="9" xr3:uid="{FF577A29-15C7-4DDD-BFE0-8F34D7361CD1}" name="Unit of Week1" dataDxfId="65"/>
    <tableColumn id="10" xr3:uid="{CAAAB454-BD8A-45F3-B46E-331684111482}" name="Unit of Week2" dataDxfId="64"/>
    <tableColumn id="11" xr3:uid="{B3DE24A4-3C37-4B5A-A4ED-1B7781785F8E}" name="Unit of Week3" dataDxfId="63"/>
    <tableColumn id="12" xr3:uid="{9B33A4CA-ADC0-4499-898D-2D8D4E650894}" name="Unit of Week4" dataDxfId="62"/>
    <tableColumn id="13" xr3:uid="{D3A79313-BB39-4F61-9057-8923E5B3BD4A}" name="Unit of Week5" dataDxfId="61"/>
    <tableColumn id="14" xr3:uid="{70D2C0C6-37A4-49A6-9806-251D0233EFD5}" name="ASP of WeeK1" dataDxfId="60"/>
    <tableColumn id="15" xr3:uid="{723618AD-1F14-49CC-AD92-EF8BE69DB81F}" name="ASP of WeeK2" dataDxfId="59"/>
    <tableColumn id="16" xr3:uid="{33197B62-0CFE-4809-B7DD-A1A6F532909C}" name="ASP of WeeK3" dataDxfId="58"/>
    <tableColumn id="17" xr3:uid="{AC8702C0-BE5D-44D4-8C07-EC634E5D6F94}" name="ASP of WeeK4" dataDxfId="57"/>
    <tableColumn id="18" xr3:uid="{19FD35A6-4F99-40F6-AD32-620B0CA0C1D1}" name="ASP of WeeK5" dataDxfId="56"/>
    <tableColumn id="19" xr3:uid="{179C8E38-25E4-4C30-AFB3-8CAEDD6F3415}" name="ASP" dataDxfId="55">
      <calculatedColumnFormula>AVERAGE(N2,O2,P2,Q2,R2)</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C087814-F911-4E88-BE74-FD78B033E153}" name="Table3" displayName="Table3" ref="A1:U102" totalsRowCount="1" headerRowDxfId="54" dataDxfId="52" headerRowBorderDxfId="53" tableBorderDxfId="51">
  <autoFilter ref="A1:U101" xr:uid="{8C087814-F911-4E88-BE74-FD78B033E153}">
    <filterColumn colId="4">
      <filters>
        <filter val="129"/>
        <filter val="134"/>
        <filter val="144"/>
        <filter val="1725"/>
        <filter val="176"/>
        <filter val="180"/>
        <filter val="185"/>
        <filter val="196"/>
        <filter val="199"/>
        <filter val="243"/>
        <filter val="246"/>
        <filter val="248"/>
        <filter val="262"/>
        <filter val="268"/>
        <filter val="284"/>
        <filter val="286"/>
        <filter val="297"/>
        <filter val="324"/>
        <filter val="329"/>
        <filter val="369"/>
        <filter val="415"/>
        <filter val="418"/>
        <filter val="425"/>
        <filter val="459"/>
        <filter val="479"/>
        <filter val="490"/>
        <filter val="556"/>
        <filter val="646"/>
        <filter val="659"/>
        <filter val="811"/>
        <filter val="816"/>
        <filter val="837"/>
        <filter val="847"/>
        <filter val="883"/>
      </filters>
    </filterColumn>
  </autoFilter>
  <sortState xmlns:xlrd2="http://schemas.microsoft.com/office/spreadsheetml/2017/richdata2" ref="A2:U101">
    <sortCondition descending="1" ref="E1:E101"/>
  </sortState>
  <tableColumns count="21">
    <tableColumn id="1" xr3:uid="{5D4397E2-8691-472B-9441-A9338EB6930B}" name="Category" dataDxfId="50" totalsRowDxfId="21">
      <calculatedColumnFormula>Work2!B2</calculatedColumnFormula>
    </tableColumn>
    <tableColumn id="7" xr3:uid="{0817E8AA-3258-458C-B1A2-D0DDD0F9B1CB}" name="Sub-Category" dataDxfId="49" totalsRowDxfId="20">
      <calculatedColumnFormula>Work2!C2</calculatedColumnFormula>
    </tableColumn>
    <tableColumn id="8" xr3:uid="{0198D353-E3B4-4E11-BD39-D2E6961508B9}" name="Total_GVM" dataDxfId="48" totalsRowDxfId="19">
      <calculatedColumnFormula>SUM(Work2!D2,Work2!E2,Work2!F2,Work2!G2,Work2!H2)</calculatedColumnFormula>
    </tableColumn>
    <tableColumn id="9" xr3:uid="{8AAB6015-0362-40A7-AC2A-5DC5EF0B4105}" name="Total_Unit" dataDxfId="47" totalsRowDxfId="18">
      <calculatedColumnFormula>SUM(Work2!I2,Work2!J2,Work2!K2,Work2!L2,Work2!M2)</calculatedColumnFormula>
    </tableColumn>
    <tableColumn id="10" xr3:uid="{7BFEA1CB-550E-48A1-B86E-EF5A2AB13DBA}" name="ASP" dataDxfId="46" totalsRowDxfId="17">
      <calculatedColumnFormula>IFERROR(AVERAGE(Table3[[#This Row],[Total_GVM]]/Table3[[#This Row],[Total_Unit]]),0)</calculatedColumnFormula>
    </tableColumn>
    <tableColumn id="11" xr3:uid="{3D1CD14C-A638-4C7E-B092-A47C8FCE8746}" name="Trend" dataDxfId="45" totalsRowDxfId="16"/>
    <tableColumn id="2" xr3:uid="{260062E9-8B87-435B-B689-CCCF6545EA6D}" name="GMV of Week1" dataDxfId="44" totalsRowDxfId="15">
      <calculatedColumnFormula>Work2!D2</calculatedColumnFormula>
    </tableColumn>
    <tableColumn id="3" xr3:uid="{9AA43B4A-ED00-4274-95E3-2FD45F0DC429}" name="GMV of Week2" dataDxfId="43" totalsRowDxfId="14">
      <calculatedColumnFormula>Work2!E2</calculatedColumnFormula>
    </tableColumn>
    <tableColumn id="4" xr3:uid="{581D2228-4716-466E-9F4E-51D8B56DC6DE}" name="GMV of Week3" dataDxfId="42" totalsRowDxfId="13">
      <calculatedColumnFormula>Work2!F2</calculatedColumnFormula>
    </tableColumn>
    <tableColumn id="5" xr3:uid="{7DFA688C-91D8-451C-81BB-C9175BCD2EF4}" name="GMV of Week4" dataDxfId="41" totalsRowDxfId="12">
      <calculatedColumnFormula>Work2!G2</calculatedColumnFormula>
    </tableColumn>
    <tableColumn id="6" xr3:uid="{A2209117-EC48-4900-A9C8-777321FF54AF}" name="GMV of Week5" dataDxfId="40" totalsRowDxfId="11">
      <calculatedColumnFormula>Work2!H2</calculatedColumnFormula>
    </tableColumn>
    <tableColumn id="12" xr3:uid="{FA632481-875C-46CE-8B84-B0B36DD6E195}" name="Unit of Week1" dataDxfId="39" totalsRowDxfId="10"/>
    <tableColumn id="13" xr3:uid="{FF310C86-2B95-45B3-9940-FD4FDA13090A}" name="Unit of Week2" dataDxfId="38" totalsRowDxfId="9"/>
    <tableColumn id="14" xr3:uid="{065F58DF-A88F-40D7-9A8F-9814CE3442ED}" name="Unit of Week3" dataDxfId="37" totalsRowDxfId="8"/>
    <tableColumn id="15" xr3:uid="{3F0846EA-ECCB-4356-87D8-E50941AA5881}" name="Unit of Week4" dataDxfId="36" totalsRowDxfId="7"/>
    <tableColumn id="16" xr3:uid="{177312BA-7855-4D75-B164-4AB461A354AA}" name="Unit of Week5" dataDxfId="35" totalsRowDxfId="6"/>
    <tableColumn id="17" xr3:uid="{CBAFF7C5-9A31-4CB3-A74A-FE08909731F0}" name="ASP of WeeK1" dataDxfId="34" totalsRowDxfId="5"/>
    <tableColumn id="18" xr3:uid="{0EA65631-6FFF-4038-818E-C00B0714C5EF}" name="ASP of WeeK2" dataDxfId="33" totalsRowDxfId="4"/>
    <tableColumn id="19" xr3:uid="{E74122D5-60F3-49BF-A67C-9F23B889DAC0}" name="ASP of WeeK3" dataDxfId="32" totalsRowDxfId="3"/>
    <tableColumn id="20" xr3:uid="{99B73F87-7869-49F4-979C-B89661AF4F85}" name="ASP of WeeK4" dataDxfId="31" totalsRowDxfId="2"/>
    <tableColumn id="21" xr3:uid="{15CED15F-F2DC-45B3-84A4-92F0006B5072}" name="ASP of WeeK5" dataDxfId="30" totalsRowDxfId="1"/>
  </tableColumns>
  <tableStyleInfo name="TableStyleMedium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4BECFD9-4D5F-4E08-9179-9536A877BD8B}" name="Table1" displayName="Table1" ref="H6:M100" totalsRowShown="0" headerRowDxfId="0" dataDxfId="29" tableBorderDxfId="28">
  <autoFilter ref="H6:M100" xr:uid="{74BECFD9-4D5F-4E08-9179-9536A877BD8B}"/>
  <tableColumns count="6">
    <tableColumn id="1" xr3:uid="{51D96357-946C-435B-9C62-F5DCCB3C7DDC}" name="Category" dataDxfId="27">
      <calculatedColumnFormula>Table!A2</calculatedColumnFormula>
    </tableColumn>
    <tableColumn id="2" xr3:uid="{DCB4745C-5837-4FB8-8146-D5AA8FA9AD94}" name="Sub-Category" dataDxfId="26">
      <calculatedColumnFormula>Table!B2</calculatedColumnFormula>
    </tableColumn>
    <tableColumn id="3" xr3:uid="{F3A06DC9-D3C0-466D-92EA-F0FBEE2F83BB}" name="Total_GVM" dataDxfId="25">
      <calculatedColumnFormula>Table!C2</calculatedColumnFormula>
    </tableColumn>
    <tableColumn id="4" xr3:uid="{E5A5DB54-35CA-4A94-9016-9AACB637AFC9}" name="Total_Unit" dataDxfId="24">
      <calculatedColumnFormula>Table!D2</calculatedColumnFormula>
    </tableColumn>
    <tableColumn id="5" xr3:uid="{F24DAEC5-57A1-4D65-8A8C-8FB4A406B1A2}" name="ASP" dataDxfId="23">
      <calculatedColumnFormula>Table!E2</calculatedColumnFormula>
    </tableColumn>
    <tableColumn id="6" xr3:uid="{BE9CC5EA-D841-44DD-AFA0-1A187ADD343C}" name="Trend" dataDxfId="22"/>
  </tableColumns>
  <tableStyleInfo name="TableStyleMedium1"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1.xml"/><Relationship Id="rId1" Type="http://schemas.openxmlformats.org/officeDocument/2006/relationships/printerSettings" Target="../printerSettings/printerSettings3.bin"/><Relationship Id="rId4" Type="http://schemas.microsoft.com/office/2007/relationships/slicer" Target="../slicers/slicer1.xml"/></Relationships>
</file>

<file path=xl/worksheets/_rels/sheet7.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2.xml"/><Relationship Id="rId1" Type="http://schemas.openxmlformats.org/officeDocument/2006/relationships/printerSettings" Target="../printerSettings/printerSettings4.bin"/><Relationship Id="rId4" Type="http://schemas.microsoft.com/office/2007/relationships/slicer" Target="../slicers/slicer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1717FD-7088-4140-8295-BAC3C5A42C91}">
  <sheetPr>
    <tabColor theme="1"/>
  </sheetPr>
  <dimension ref="B2:G29"/>
  <sheetViews>
    <sheetView showGridLines="0" tabSelected="1" topLeftCell="A4" zoomScale="90" zoomScaleNormal="90" workbookViewId="0">
      <selection activeCell="C24" sqref="C24"/>
    </sheetView>
  </sheetViews>
  <sheetFormatPr defaultColWidth="8.81640625" defaultRowHeight="12.5"/>
  <cols>
    <col min="1" max="1" width="2.36328125" customWidth="1"/>
    <col min="2" max="2" width="3.81640625" customWidth="1"/>
    <col min="3" max="3" width="65.36328125" customWidth="1"/>
  </cols>
  <sheetData>
    <row r="2" spans="2:3" ht="13">
      <c r="B2" s="1" t="s">
        <v>180</v>
      </c>
    </row>
    <row r="3" spans="2:3" ht="13">
      <c r="C3" s="1" t="s">
        <v>173</v>
      </c>
    </row>
    <row r="5" spans="2:3">
      <c r="B5" s="1" t="s">
        <v>175</v>
      </c>
    </row>
    <row r="7" spans="2:3">
      <c r="B7" s="15" t="s">
        <v>174</v>
      </c>
    </row>
    <row r="8" spans="2:3">
      <c r="B8" s="1" t="s">
        <v>139</v>
      </c>
      <c r="C8" s="1" t="s">
        <v>155</v>
      </c>
    </row>
    <row r="9" spans="2:3">
      <c r="B9" s="1" t="s">
        <v>138</v>
      </c>
      <c r="C9" s="1" t="s">
        <v>158</v>
      </c>
    </row>
    <row r="10" spans="2:3">
      <c r="B10" s="1" t="s">
        <v>156</v>
      </c>
      <c r="C10" s="1" t="s">
        <v>172</v>
      </c>
    </row>
    <row r="11" spans="2:3">
      <c r="B11" s="1" t="s">
        <v>157</v>
      </c>
      <c r="C11" s="1" t="s">
        <v>165</v>
      </c>
    </row>
    <row r="12" spans="2:3">
      <c r="B12" s="1" t="s">
        <v>159</v>
      </c>
      <c r="C12" s="1" t="s">
        <v>160</v>
      </c>
    </row>
    <row r="13" spans="2:3">
      <c r="B13" s="1" t="s">
        <v>163</v>
      </c>
      <c r="C13" s="1" t="s">
        <v>161</v>
      </c>
    </row>
    <row r="14" spans="2:3">
      <c r="B14" s="1" t="s">
        <v>164</v>
      </c>
      <c r="C14" s="1" t="s">
        <v>162</v>
      </c>
    </row>
    <row r="15" spans="2:3">
      <c r="B15" s="1" t="s">
        <v>169</v>
      </c>
      <c r="C15" s="1" t="s">
        <v>166</v>
      </c>
    </row>
    <row r="16" spans="2:3">
      <c r="B16" s="1" t="s">
        <v>170</v>
      </c>
      <c r="C16" s="1" t="s">
        <v>167</v>
      </c>
    </row>
    <row r="17" spans="2:7">
      <c r="B17" s="1" t="s">
        <v>171</v>
      </c>
      <c r="C17" s="1" t="s">
        <v>168</v>
      </c>
    </row>
    <row r="18" spans="2:7">
      <c r="B18" s="1" t="s">
        <v>176</v>
      </c>
      <c r="C18" s="1" t="s">
        <v>177</v>
      </c>
    </row>
    <row r="19" spans="2:7" ht="13">
      <c r="B19" s="14"/>
    </row>
    <row r="20" spans="2:7">
      <c r="B20" s="1" t="s">
        <v>182</v>
      </c>
    </row>
    <row r="21" spans="2:7" ht="13">
      <c r="B21" s="14"/>
    </row>
    <row r="22" spans="2:7">
      <c r="B22" s="15" t="s">
        <v>178</v>
      </c>
    </row>
    <row r="23" spans="2:7" ht="13">
      <c r="B23" s="1" t="s">
        <v>139</v>
      </c>
      <c r="C23" s="1" t="s">
        <v>179</v>
      </c>
      <c r="G23" s="13"/>
    </row>
    <row r="24" spans="2:7" ht="13">
      <c r="B24" s="1" t="s">
        <v>138</v>
      </c>
      <c r="C24" s="1" t="s">
        <v>181</v>
      </c>
      <c r="G24" s="13"/>
    </row>
    <row r="25" spans="2:7" ht="13">
      <c r="B25" s="14"/>
    </row>
    <row r="26" spans="2:7" ht="13">
      <c r="B26" s="1" t="s">
        <v>183</v>
      </c>
      <c r="D26" s="13"/>
    </row>
    <row r="27" spans="2:7" ht="13">
      <c r="B27" s="14"/>
    </row>
    <row r="28" spans="2:7">
      <c r="B28" s="1"/>
    </row>
    <row r="29" spans="2:7">
      <c r="B29" s="1"/>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1"/>
    <outlinePr summaryBelow="0" summaryRight="0"/>
  </sheetPr>
  <dimension ref="A1:BN103"/>
  <sheetViews>
    <sheetView showGridLines="0" zoomScale="90" zoomScaleNormal="90" workbookViewId="0">
      <pane xSplit="4" ySplit="1" topLeftCell="E89" activePane="bottomRight" state="frozen"/>
      <selection pane="topRight" activeCell="E1" sqref="E1"/>
      <selection pane="bottomLeft" activeCell="A2" sqref="A2"/>
      <selection pane="bottomRight" activeCell="D98" sqref="D98"/>
    </sheetView>
  </sheetViews>
  <sheetFormatPr defaultColWidth="12.6328125" defaultRowHeight="15.75" customHeight="1"/>
  <cols>
    <col min="1" max="1" width="1.81640625" style="7" customWidth="1"/>
    <col min="2" max="2" width="10.453125" style="7" customWidth="1"/>
    <col min="3" max="3" width="13.36328125" style="7" customWidth="1"/>
    <col min="4" max="4" width="13.36328125" style="11" customWidth="1"/>
    <col min="5" max="66" width="9.1796875" style="7" customWidth="1"/>
    <col min="67" max="16384" width="12.6328125" style="7"/>
  </cols>
  <sheetData>
    <row r="1" spans="1:66" s="3" customFormat="1" ht="15.75" customHeight="1">
      <c r="D1" s="10"/>
      <c r="E1" s="4" t="s">
        <v>107</v>
      </c>
      <c r="F1" s="4" t="s">
        <v>107</v>
      </c>
      <c r="G1" s="4" t="s">
        <v>108</v>
      </c>
      <c r="H1" s="4" t="s">
        <v>108</v>
      </c>
      <c r="I1" s="4" t="s">
        <v>109</v>
      </c>
      <c r="J1" s="4" t="s">
        <v>109</v>
      </c>
      <c r="K1" s="4" t="s">
        <v>110</v>
      </c>
      <c r="L1" s="4" t="s">
        <v>110</v>
      </c>
      <c r="M1" s="4" t="s">
        <v>111</v>
      </c>
      <c r="N1" s="4" t="s">
        <v>111</v>
      </c>
      <c r="O1" s="4" t="s">
        <v>112</v>
      </c>
      <c r="P1" s="4" t="s">
        <v>112</v>
      </c>
      <c r="Q1" s="4" t="s">
        <v>113</v>
      </c>
      <c r="R1" s="4" t="s">
        <v>113</v>
      </c>
      <c r="S1" s="4" t="s">
        <v>114</v>
      </c>
      <c r="T1" s="4" t="s">
        <v>114</v>
      </c>
      <c r="U1" s="4" t="s">
        <v>115</v>
      </c>
      <c r="V1" s="4" t="s">
        <v>115</v>
      </c>
      <c r="W1" s="4" t="s">
        <v>116</v>
      </c>
      <c r="X1" s="4" t="s">
        <v>116</v>
      </c>
      <c r="Y1" s="4" t="s">
        <v>117</v>
      </c>
      <c r="Z1" s="4" t="s">
        <v>117</v>
      </c>
      <c r="AA1" s="4" t="s">
        <v>118</v>
      </c>
      <c r="AB1" s="4" t="s">
        <v>118</v>
      </c>
      <c r="AC1" s="4" t="s">
        <v>119</v>
      </c>
      <c r="AD1" s="4" t="s">
        <v>119</v>
      </c>
      <c r="AE1" s="4" t="s">
        <v>120</v>
      </c>
      <c r="AF1" s="4" t="s">
        <v>120</v>
      </c>
      <c r="AG1" s="4" t="s">
        <v>121</v>
      </c>
      <c r="AH1" s="4" t="s">
        <v>121</v>
      </c>
      <c r="AI1" s="4" t="s">
        <v>122</v>
      </c>
      <c r="AJ1" s="4" t="s">
        <v>122</v>
      </c>
      <c r="AK1" s="4" t="s">
        <v>123</v>
      </c>
      <c r="AL1" s="4" t="s">
        <v>123</v>
      </c>
      <c r="AM1" s="4" t="s">
        <v>124</v>
      </c>
      <c r="AN1" s="4" t="s">
        <v>124</v>
      </c>
      <c r="AO1" s="4" t="s">
        <v>125</v>
      </c>
      <c r="AP1" s="4" t="s">
        <v>125</v>
      </c>
      <c r="AQ1" s="4" t="s">
        <v>126</v>
      </c>
      <c r="AR1" s="4" t="s">
        <v>126</v>
      </c>
      <c r="AS1" s="4" t="s">
        <v>127</v>
      </c>
      <c r="AT1" s="4" t="s">
        <v>127</v>
      </c>
      <c r="AU1" s="4" t="s">
        <v>128</v>
      </c>
      <c r="AV1" s="4" t="s">
        <v>128</v>
      </c>
      <c r="AW1" s="4" t="s">
        <v>129</v>
      </c>
      <c r="AX1" s="4" t="s">
        <v>129</v>
      </c>
      <c r="AY1" s="4" t="s">
        <v>130</v>
      </c>
      <c r="AZ1" s="4" t="s">
        <v>130</v>
      </c>
      <c r="BA1" s="4" t="s">
        <v>131</v>
      </c>
      <c r="BB1" s="4" t="s">
        <v>131</v>
      </c>
      <c r="BC1" s="4" t="s">
        <v>132</v>
      </c>
      <c r="BD1" s="4" t="s">
        <v>132</v>
      </c>
      <c r="BE1" s="4" t="s">
        <v>133</v>
      </c>
      <c r="BF1" s="4" t="s">
        <v>133</v>
      </c>
      <c r="BG1" s="4" t="s">
        <v>134</v>
      </c>
      <c r="BH1" s="4" t="s">
        <v>134</v>
      </c>
      <c r="BI1" s="4" t="s">
        <v>135</v>
      </c>
      <c r="BJ1" s="4" t="s">
        <v>135</v>
      </c>
      <c r="BK1" s="4" t="s">
        <v>136</v>
      </c>
      <c r="BL1" s="4" t="s">
        <v>136</v>
      </c>
      <c r="BM1" s="12" t="s">
        <v>137</v>
      </c>
      <c r="BN1" s="12" t="s">
        <v>137</v>
      </c>
    </row>
    <row r="2" spans="1:66" s="11" customFormat="1" ht="15.75" customHeight="1">
      <c r="A2" s="10"/>
      <c r="B2" s="6" t="s">
        <v>106</v>
      </c>
      <c r="C2" s="6" t="s">
        <v>140</v>
      </c>
      <c r="D2" s="6" t="s">
        <v>141</v>
      </c>
      <c r="E2" s="5" t="s">
        <v>0</v>
      </c>
      <c r="F2" s="6" t="s">
        <v>1</v>
      </c>
      <c r="G2" s="5" t="s">
        <v>0</v>
      </c>
      <c r="H2" s="6" t="s">
        <v>1</v>
      </c>
      <c r="I2" s="5" t="s">
        <v>0</v>
      </c>
      <c r="J2" s="6" t="s">
        <v>1</v>
      </c>
      <c r="K2" s="5" t="s">
        <v>0</v>
      </c>
      <c r="L2" s="6" t="s">
        <v>1</v>
      </c>
      <c r="M2" s="5" t="s">
        <v>0</v>
      </c>
      <c r="N2" s="6" t="s">
        <v>1</v>
      </c>
      <c r="O2" s="5" t="s">
        <v>0</v>
      </c>
      <c r="P2" s="6" t="s">
        <v>1</v>
      </c>
      <c r="Q2" s="5" t="s">
        <v>0</v>
      </c>
      <c r="R2" s="6" t="s">
        <v>1</v>
      </c>
      <c r="S2" s="5" t="s">
        <v>0</v>
      </c>
      <c r="T2" s="6" t="s">
        <v>1</v>
      </c>
      <c r="U2" s="5" t="s">
        <v>0</v>
      </c>
      <c r="V2" s="6" t="s">
        <v>1</v>
      </c>
      <c r="W2" s="5" t="s">
        <v>0</v>
      </c>
      <c r="X2" s="6" t="s">
        <v>1</v>
      </c>
      <c r="Y2" s="5" t="s">
        <v>0</v>
      </c>
      <c r="Z2" s="6" t="s">
        <v>1</v>
      </c>
      <c r="AA2" s="5" t="s">
        <v>0</v>
      </c>
      <c r="AB2" s="6" t="s">
        <v>1</v>
      </c>
      <c r="AC2" s="5" t="s">
        <v>0</v>
      </c>
      <c r="AD2" s="6" t="s">
        <v>1</v>
      </c>
      <c r="AE2" s="5" t="s">
        <v>0</v>
      </c>
      <c r="AF2" s="6" t="s">
        <v>1</v>
      </c>
      <c r="AG2" s="5" t="s">
        <v>0</v>
      </c>
      <c r="AH2" s="6" t="s">
        <v>1</v>
      </c>
      <c r="AI2" s="5" t="s">
        <v>0</v>
      </c>
      <c r="AJ2" s="6" t="s">
        <v>1</v>
      </c>
      <c r="AK2" s="5" t="s">
        <v>0</v>
      </c>
      <c r="AL2" s="6" t="s">
        <v>1</v>
      </c>
      <c r="AM2" s="5" t="s">
        <v>0</v>
      </c>
      <c r="AN2" s="6" t="s">
        <v>1</v>
      </c>
      <c r="AO2" s="5" t="s">
        <v>0</v>
      </c>
      <c r="AP2" s="6" t="s">
        <v>1</v>
      </c>
      <c r="AQ2" s="5" t="s">
        <v>0</v>
      </c>
      <c r="AR2" s="6" t="s">
        <v>1</v>
      </c>
      <c r="AS2" s="5" t="s">
        <v>0</v>
      </c>
      <c r="AT2" s="6" t="s">
        <v>1</v>
      </c>
      <c r="AU2" s="5" t="s">
        <v>0</v>
      </c>
      <c r="AV2" s="6" t="s">
        <v>1</v>
      </c>
      <c r="AW2" s="5" t="s">
        <v>0</v>
      </c>
      <c r="AX2" s="6" t="s">
        <v>1</v>
      </c>
      <c r="AY2" s="5" t="s">
        <v>0</v>
      </c>
      <c r="AZ2" s="6" t="s">
        <v>1</v>
      </c>
      <c r="BA2" s="5" t="s">
        <v>0</v>
      </c>
      <c r="BB2" s="6" t="s">
        <v>1</v>
      </c>
      <c r="BC2" s="5" t="s">
        <v>0</v>
      </c>
      <c r="BD2" s="6" t="s">
        <v>1</v>
      </c>
      <c r="BE2" s="5" t="s">
        <v>0</v>
      </c>
      <c r="BF2" s="6" t="s">
        <v>1</v>
      </c>
      <c r="BG2" s="5" t="s">
        <v>0</v>
      </c>
      <c r="BH2" s="6" t="s">
        <v>1</v>
      </c>
      <c r="BI2" s="5" t="s">
        <v>0</v>
      </c>
      <c r="BJ2" s="6" t="s">
        <v>1</v>
      </c>
      <c r="BK2" s="5" t="s">
        <v>0</v>
      </c>
      <c r="BL2" s="6" t="s">
        <v>1</v>
      </c>
      <c r="BM2" s="5" t="s">
        <v>0</v>
      </c>
      <c r="BN2" s="6" t="s">
        <v>1</v>
      </c>
    </row>
    <row r="3" spans="1:66" ht="15.75" customHeight="1">
      <c r="A3" s="8"/>
      <c r="B3" s="2" t="s">
        <v>36</v>
      </c>
      <c r="C3" s="10" t="s">
        <v>104</v>
      </c>
      <c r="D3" s="11" t="s">
        <v>143</v>
      </c>
      <c r="E3" s="9">
        <v>0</v>
      </c>
      <c r="F3" s="10">
        <v>0</v>
      </c>
      <c r="G3" s="9">
        <v>852</v>
      </c>
      <c r="H3" s="10">
        <v>3</v>
      </c>
      <c r="I3" s="9">
        <v>284</v>
      </c>
      <c r="J3" s="10">
        <v>1</v>
      </c>
      <c r="K3" s="9">
        <v>0</v>
      </c>
      <c r="L3" s="10">
        <v>0</v>
      </c>
      <c r="M3" s="9">
        <v>568</v>
      </c>
      <c r="N3" s="10">
        <v>2</v>
      </c>
      <c r="O3" s="9">
        <v>284</v>
      </c>
      <c r="P3" s="10">
        <v>1</v>
      </c>
      <c r="Q3" s="9">
        <v>852</v>
      </c>
      <c r="R3" s="10">
        <v>3</v>
      </c>
      <c r="S3" s="9">
        <v>0</v>
      </c>
      <c r="T3" s="10">
        <v>0</v>
      </c>
      <c r="U3" s="9">
        <v>0</v>
      </c>
      <c r="V3" s="10">
        <v>0</v>
      </c>
      <c r="W3" s="9">
        <v>568</v>
      </c>
      <c r="X3" s="10">
        <v>2</v>
      </c>
      <c r="Y3" s="9">
        <v>0</v>
      </c>
      <c r="Z3" s="10">
        <v>0</v>
      </c>
      <c r="AA3" s="9">
        <v>284</v>
      </c>
      <c r="AB3" s="10">
        <v>1</v>
      </c>
      <c r="AC3" s="9">
        <v>0</v>
      </c>
      <c r="AD3" s="10">
        <v>0</v>
      </c>
      <c r="AE3" s="9">
        <v>0</v>
      </c>
      <c r="AF3" s="10">
        <v>0</v>
      </c>
      <c r="AG3" s="9">
        <v>573</v>
      </c>
      <c r="AH3" s="10">
        <v>2</v>
      </c>
      <c r="AI3" s="9">
        <v>177</v>
      </c>
      <c r="AJ3" s="10">
        <v>1</v>
      </c>
      <c r="AK3" s="9">
        <v>466</v>
      </c>
      <c r="AL3" s="10">
        <v>2</v>
      </c>
      <c r="AM3" s="9">
        <v>0</v>
      </c>
      <c r="AN3" s="10">
        <v>0</v>
      </c>
      <c r="AO3" s="9">
        <v>857</v>
      </c>
      <c r="AP3" s="10">
        <v>3</v>
      </c>
      <c r="AQ3" s="9">
        <v>568</v>
      </c>
      <c r="AR3" s="10">
        <v>2</v>
      </c>
      <c r="AS3" s="9">
        <v>466</v>
      </c>
      <c r="AT3" s="10">
        <v>2</v>
      </c>
      <c r="AU3" s="9">
        <v>867</v>
      </c>
      <c r="AV3" s="10">
        <v>3</v>
      </c>
      <c r="AW3" s="9">
        <v>2797</v>
      </c>
      <c r="AX3" s="10">
        <v>12</v>
      </c>
      <c r="AY3" s="9">
        <v>1110</v>
      </c>
      <c r="AZ3" s="10">
        <v>5</v>
      </c>
      <c r="BA3" s="9">
        <v>1464</v>
      </c>
      <c r="BB3" s="10">
        <v>7</v>
      </c>
      <c r="BC3" s="9">
        <v>1380</v>
      </c>
      <c r="BD3" s="10">
        <v>5</v>
      </c>
      <c r="BE3" s="9">
        <v>1647</v>
      </c>
      <c r="BF3" s="10">
        <v>6</v>
      </c>
      <c r="BG3" s="9">
        <v>1333</v>
      </c>
      <c r="BH3" s="10">
        <v>5</v>
      </c>
      <c r="BI3" s="9">
        <v>3637</v>
      </c>
      <c r="BJ3" s="10">
        <v>18</v>
      </c>
      <c r="BK3" s="9">
        <v>1221</v>
      </c>
      <c r="BL3" s="10">
        <v>5</v>
      </c>
      <c r="BM3" s="9">
        <v>2797</v>
      </c>
      <c r="BN3" s="10">
        <v>12</v>
      </c>
    </row>
    <row r="4" spans="1:66" ht="15.75" customHeight="1">
      <c r="A4" s="8"/>
      <c r="B4" s="2" t="s">
        <v>16</v>
      </c>
      <c r="C4" s="10" t="s">
        <v>103</v>
      </c>
      <c r="D4" s="11" t="s">
        <v>151</v>
      </c>
      <c r="E4" s="9">
        <v>12552</v>
      </c>
      <c r="F4" s="10">
        <v>22</v>
      </c>
      <c r="G4" s="9">
        <v>13693</v>
      </c>
      <c r="H4" s="10">
        <v>24</v>
      </c>
      <c r="I4" s="9">
        <v>19969</v>
      </c>
      <c r="J4" s="10">
        <v>35</v>
      </c>
      <c r="K4" s="9">
        <v>14264</v>
      </c>
      <c r="L4" s="10">
        <v>25</v>
      </c>
      <c r="M4" s="9">
        <v>10840</v>
      </c>
      <c r="N4" s="10">
        <v>19</v>
      </c>
      <c r="O4" s="9">
        <v>7988</v>
      </c>
      <c r="P4" s="10">
        <v>14</v>
      </c>
      <c r="Q4" s="9">
        <v>7988</v>
      </c>
      <c r="R4" s="10">
        <v>14</v>
      </c>
      <c r="S4" s="9">
        <v>15405</v>
      </c>
      <c r="T4" s="10">
        <v>27</v>
      </c>
      <c r="U4" s="9">
        <v>11411</v>
      </c>
      <c r="V4" s="10">
        <v>20</v>
      </c>
      <c r="W4" s="9">
        <v>19969</v>
      </c>
      <c r="X4" s="10">
        <v>35</v>
      </c>
      <c r="Y4" s="9">
        <v>11981</v>
      </c>
      <c r="Z4" s="10">
        <v>21</v>
      </c>
      <c r="AA4" s="9">
        <v>17687</v>
      </c>
      <c r="AB4" s="10">
        <v>31</v>
      </c>
      <c r="AC4" s="9">
        <v>19774</v>
      </c>
      <c r="AD4" s="10">
        <v>35</v>
      </c>
      <c r="AE4" s="9">
        <v>19531</v>
      </c>
      <c r="AF4" s="10">
        <v>35</v>
      </c>
      <c r="AG4" s="9">
        <v>9487</v>
      </c>
      <c r="AH4" s="10">
        <v>17</v>
      </c>
      <c r="AI4" s="9">
        <v>15754</v>
      </c>
      <c r="AJ4" s="10">
        <v>28</v>
      </c>
      <c r="AK4" s="9">
        <v>33482</v>
      </c>
      <c r="AL4" s="10">
        <v>60</v>
      </c>
      <c r="AM4" s="9">
        <v>18415</v>
      </c>
      <c r="AN4" s="10">
        <v>33</v>
      </c>
      <c r="AO4" s="9">
        <v>25670</v>
      </c>
      <c r="AP4" s="10">
        <v>46</v>
      </c>
      <c r="AQ4" s="9">
        <v>27923</v>
      </c>
      <c r="AR4" s="10">
        <v>50</v>
      </c>
      <c r="AS4" s="9">
        <v>15089</v>
      </c>
      <c r="AT4" s="10">
        <v>27</v>
      </c>
      <c r="AU4" s="9">
        <v>16183</v>
      </c>
      <c r="AV4" s="10">
        <v>29</v>
      </c>
      <c r="AW4" s="9">
        <v>36273</v>
      </c>
      <c r="AX4" s="10">
        <v>65</v>
      </c>
      <c r="AY4" s="9">
        <v>54130</v>
      </c>
      <c r="AZ4" s="10">
        <v>97</v>
      </c>
      <c r="BA4" s="9">
        <v>40737</v>
      </c>
      <c r="BB4" s="10">
        <v>73</v>
      </c>
      <c r="BC4" s="9">
        <v>41853</v>
      </c>
      <c r="BD4" s="10">
        <v>75</v>
      </c>
      <c r="BE4" s="9">
        <v>46317</v>
      </c>
      <c r="BF4" s="10">
        <v>83</v>
      </c>
      <c r="BG4" s="9">
        <v>62574</v>
      </c>
      <c r="BH4" s="10">
        <v>117</v>
      </c>
      <c r="BI4" s="9">
        <v>41181</v>
      </c>
      <c r="BJ4" s="10">
        <v>77</v>
      </c>
      <c r="BK4" s="9">
        <v>59365</v>
      </c>
      <c r="BL4" s="10">
        <v>111</v>
      </c>
      <c r="BM4" s="9">
        <v>36273</v>
      </c>
      <c r="BN4" s="10">
        <v>65</v>
      </c>
    </row>
    <row r="5" spans="1:66" ht="15.75" customHeight="1">
      <c r="A5" s="8"/>
      <c r="B5" s="2" t="s">
        <v>74</v>
      </c>
      <c r="C5" s="10" t="s">
        <v>103</v>
      </c>
      <c r="D5" s="11" t="s">
        <v>151</v>
      </c>
      <c r="E5" s="9">
        <v>1161</v>
      </c>
      <c r="F5" s="10">
        <v>9</v>
      </c>
      <c r="G5" s="9">
        <v>129</v>
      </c>
      <c r="H5" s="10">
        <v>1</v>
      </c>
      <c r="I5" s="9">
        <v>1161</v>
      </c>
      <c r="J5" s="10">
        <v>9</v>
      </c>
      <c r="K5" s="9">
        <v>1032</v>
      </c>
      <c r="L5" s="10">
        <v>8</v>
      </c>
      <c r="M5" s="9">
        <v>516</v>
      </c>
      <c r="N5" s="10">
        <v>4</v>
      </c>
      <c r="O5" s="9">
        <v>645</v>
      </c>
      <c r="P5" s="10">
        <v>5</v>
      </c>
      <c r="Q5" s="9">
        <v>645</v>
      </c>
      <c r="R5" s="10">
        <v>5</v>
      </c>
      <c r="S5" s="9">
        <v>1419</v>
      </c>
      <c r="T5" s="10">
        <v>11</v>
      </c>
      <c r="U5" s="9">
        <v>903</v>
      </c>
      <c r="V5" s="10">
        <v>7</v>
      </c>
      <c r="W5" s="9">
        <v>1032</v>
      </c>
      <c r="X5" s="10">
        <v>8</v>
      </c>
      <c r="Y5" s="9">
        <v>645</v>
      </c>
      <c r="Z5" s="10">
        <v>5</v>
      </c>
      <c r="AA5" s="9">
        <v>387</v>
      </c>
      <c r="AB5" s="10">
        <v>3</v>
      </c>
      <c r="AC5" s="9">
        <v>1419</v>
      </c>
      <c r="AD5" s="10">
        <v>11</v>
      </c>
      <c r="AE5" s="9">
        <v>645</v>
      </c>
      <c r="AF5" s="10">
        <v>5</v>
      </c>
      <c r="AG5" s="9">
        <v>645</v>
      </c>
      <c r="AH5" s="10">
        <v>5</v>
      </c>
      <c r="AI5" s="9">
        <v>645</v>
      </c>
      <c r="AJ5" s="10">
        <v>5</v>
      </c>
      <c r="AK5" s="9">
        <v>1290</v>
      </c>
      <c r="AL5" s="10">
        <v>10</v>
      </c>
      <c r="AM5" s="9">
        <v>258</v>
      </c>
      <c r="AN5" s="10">
        <v>2</v>
      </c>
      <c r="AO5" s="9">
        <v>516</v>
      </c>
      <c r="AP5" s="10">
        <v>4</v>
      </c>
      <c r="AQ5" s="9">
        <v>1806</v>
      </c>
      <c r="AR5" s="10">
        <v>14</v>
      </c>
      <c r="AS5" s="9">
        <v>645</v>
      </c>
      <c r="AT5" s="10">
        <v>5</v>
      </c>
      <c r="AU5" s="9">
        <v>1419</v>
      </c>
      <c r="AV5" s="10">
        <v>11</v>
      </c>
      <c r="AW5" s="9">
        <v>2493</v>
      </c>
      <c r="AX5" s="10">
        <v>19</v>
      </c>
      <c r="AY5" s="9">
        <v>2064</v>
      </c>
      <c r="AZ5" s="10">
        <v>16</v>
      </c>
      <c r="BA5" s="9">
        <v>1161</v>
      </c>
      <c r="BB5" s="10">
        <v>9</v>
      </c>
      <c r="BC5" s="9">
        <v>1161</v>
      </c>
      <c r="BD5" s="10">
        <v>9</v>
      </c>
      <c r="BE5" s="9">
        <v>1719</v>
      </c>
      <c r="BF5" s="10">
        <v>13</v>
      </c>
      <c r="BG5" s="9">
        <v>595</v>
      </c>
      <c r="BH5" s="10">
        <v>5</v>
      </c>
      <c r="BI5" s="9">
        <v>833</v>
      </c>
      <c r="BJ5" s="10">
        <v>7</v>
      </c>
      <c r="BK5" s="9">
        <v>357</v>
      </c>
      <c r="BL5" s="10">
        <v>3</v>
      </c>
      <c r="BM5" s="9">
        <v>2493</v>
      </c>
      <c r="BN5" s="10">
        <v>19</v>
      </c>
    </row>
    <row r="6" spans="1:66" ht="15.75" customHeight="1">
      <c r="A6" s="8"/>
      <c r="B6" s="2" t="s">
        <v>2</v>
      </c>
      <c r="C6" s="10" t="s">
        <v>101</v>
      </c>
      <c r="D6" s="11" t="s">
        <v>152</v>
      </c>
      <c r="E6" s="9">
        <v>4116</v>
      </c>
      <c r="F6" s="10">
        <v>2</v>
      </c>
      <c r="G6" s="9">
        <v>14392</v>
      </c>
      <c r="H6" s="10">
        <v>8</v>
      </c>
      <c r="I6" s="9">
        <v>34181</v>
      </c>
      <c r="J6" s="10">
        <v>19</v>
      </c>
      <c r="K6" s="9">
        <v>16191</v>
      </c>
      <c r="L6" s="10">
        <v>9</v>
      </c>
      <c r="M6" s="9">
        <v>25815</v>
      </c>
      <c r="N6" s="10">
        <v>15</v>
      </c>
      <c r="O6" s="9">
        <v>42905</v>
      </c>
      <c r="P6" s="10">
        <v>25</v>
      </c>
      <c r="Q6" s="9">
        <v>18799</v>
      </c>
      <c r="R6" s="10">
        <v>11</v>
      </c>
      <c r="S6" s="9">
        <v>22217</v>
      </c>
      <c r="T6" s="10">
        <v>13</v>
      </c>
      <c r="U6" s="9">
        <v>15381</v>
      </c>
      <c r="V6" s="10">
        <v>9</v>
      </c>
      <c r="W6" s="9">
        <v>27344</v>
      </c>
      <c r="X6" s="10">
        <v>16</v>
      </c>
      <c r="Y6" s="9">
        <v>20508</v>
      </c>
      <c r="Z6" s="10">
        <v>12</v>
      </c>
      <c r="AA6" s="9">
        <v>25635</v>
      </c>
      <c r="AB6" s="10">
        <v>15</v>
      </c>
      <c r="AC6" s="9">
        <v>27344</v>
      </c>
      <c r="AD6" s="10">
        <v>16</v>
      </c>
      <c r="AE6" s="9">
        <v>34180</v>
      </c>
      <c r="AF6" s="10">
        <v>20</v>
      </c>
      <c r="AG6" s="9">
        <v>23926</v>
      </c>
      <c r="AH6" s="10">
        <v>14</v>
      </c>
      <c r="AI6" s="9">
        <v>18799</v>
      </c>
      <c r="AJ6" s="10">
        <v>11</v>
      </c>
      <c r="AK6" s="9">
        <v>30762</v>
      </c>
      <c r="AL6" s="10">
        <v>18</v>
      </c>
      <c r="AM6" s="9">
        <v>20528</v>
      </c>
      <c r="AN6" s="10">
        <v>12</v>
      </c>
      <c r="AO6" s="9">
        <v>13692</v>
      </c>
      <c r="AP6" s="10">
        <v>8</v>
      </c>
      <c r="AQ6" s="9">
        <v>18809</v>
      </c>
      <c r="AR6" s="10">
        <v>11</v>
      </c>
      <c r="AS6" s="9">
        <v>13592</v>
      </c>
      <c r="AT6" s="10">
        <v>8</v>
      </c>
      <c r="AU6" s="9">
        <v>5507</v>
      </c>
      <c r="AV6" s="10">
        <v>3</v>
      </c>
      <c r="AW6" s="9">
        <v>8405</v>
      </c>
      <c r="AX6" s="10">
        <v>5</v>
      </c>
      <c r="AY6" s="9">
        <v>17000</v>
      </c>
      <c r="AZ6" s="10">
        <v>10</v>
      </c>
      <c r="BA6" s="9">
        <v>6706</v>
      </c>
      <c r="BB6" s="10">
        <v>4</v>
      </c>
      <c r="BC6" s="9">
        <v>12423</v>
      </c>
      <c r="BD6" s="10">
        <v>7</v>
      </c>
      <c r="BE6" s="9">
        <v>-1099</v>
      </c>
      <c r="BF6" s="10">
        <v>-1</v>
      </c>
      <c r="BG6" s="9">
        <v>39677</v>
      </c>
      <c r="BH6" s="10">
        <v>23</v>
      </c>
      <c r="BI6" s="9">
        <v>15291</v>
      </c>
      <c r="BJ6" s="10">
        <v>9</v>
      </c>
      <c r="BK6" s="9">
        <v>15301</v>
      </c>
      <c r="BL6" s="10">
        <v>9</v>
      </c>
      <c r="BM6" s="9">
        <v>8405</v>
      </c>
      <c r="BN6" s="10">
        <v>5</v>
      </c>
    </row>
    <row r="7" spans="1:66" ht="15.75" customHeight="1">
      <c r="A7" s="8"/>
      <c r="B7" s="2" t="s">
        <v>10</v>
      </c>
      <c r="C7" s="10" t="s">
        <v>105</v>
      </c>
      <c r="D7" s="11" t="s">
        <v>153</v>
      </c>
      <c r="E7" s="9">
        <v>0</v>
      </c>
      <c r="F7" s="10">
        <v>0</v>
      </c>
      <c r="G7" s="9">
        <v>0</v>
      </c>
      <c r="H7" s="10">
        <v>0</v>
      </c>
      <c r="I7" s="9">
        <v>0</v>
      </c>
      <c r="J7" s="10">
        <v>0</v>
      </c>
      <c r="K7" s="9">
        <v>0</v>
      </c>
      <c r="L7" s="10">
        <v>0</v>
      </c>
      <c r="M7" s="9">
        <v>0</v>
      </c>
      <c r="N7" s="10">
        <v>0</v>
      </c>
      <c r="O7" s="9">
        <v>0</v>
      </c>
      <c r="P7" s="10">
        <v>0</v>
      </c>
      <c r="Q7" s="9">
        <v>0</v>
      </c>
      <c r="R7" s="10">
        <v>0</v>
      </c>
      <c r="S7" s="9">
        <v>0</v>
      </c>
      <c r="T7" s="10">
        <v>0</v>
      </c>
      <c r="U7" s="9">
        <v>0</v>
      </c>
      <c r="V7" s="10">
        <v>0</v>
      </c>
      <c r="W7" s="9">
        <v>0</v>
      </c>
      <c r="X7" s="10">
        <v>0</v>
      </c>
      <c r="Y7" s="9">
        <v>0</v>
      </c>
      <c r="Z7" s="10">
        <v>0</v>
      </c>
      <c r="AA7" s="9">
        <v>0</v>
      </c>
      <c r="AB7" s="10">
        <v>0</v>
      </c>
      <c r="AC7" s="9">
        <v>1316</v>
      </c>
      <c r="AD7" s="10">
        <v>4</v>
      </c>
      <c r="AE7" s="9">
        <v>658</v>
      </c>
      <c r="AF7" s="10">
        <v>2</v>
      </c>
      <c r="AG7" s="9">
        <v>0</v>
      </c>
      <c r="AH7" s="10">
        <v>0</v>
      </c>
      <c r="AI7" s="9">
        <v>0</v>
      </c>
      <c r="AJ7" s="10">
        <v>0</v>
      </c>
      <c r="AK7" s="9">
        <v>0</v>
      </c>
      <c r="AL7" s="10">
        <v>0</v>
      </c>
      <c r="AM7" s="9">
        <v>0</v>
      </c>
      <c r="AN7" s="10">
        <v>0</v>
      </c>
      <c r="AO7" s="9">
        <v>0</v>
      </c>
      <c r="AP7" s="10">
        <v>0</v>
      </c>
      <c r="AQ7" s="9">
        <v>0</v>
      </c>
      <c r="AR7" s="10">
        <v>0</v>
      </c>
      <c r="AS7" s="9">
        <v>0</v>
      </c>
      <c r="AT7" s="10">
        <v>0</v>
      </c>
      <c r="AU7" s="9">
        <v>0</v>
      </c>
      <c r="AV7" s="10">
        <v>0</v>
      </c>
      <c r="AW7" s="9">
        <v>0</v>
      </c>
      <c r="AX7" s="10">
        <v>0</v>
      </c>
      <c r="AY7" s="9">
        <v>0</v>
      </c>
      <c r="AZ7" s="10">
        <v>0</v>
      </c>
      <c r="BA7" s="9">
        <v>0</v>
      </c>
      <c r="BB7" s="10">
        <v>0</v>
      </c>
      <c r="BC7" s="9">
        <v>0</v>
      </c>
      <c r="BD7" s="10">
        <v>0</v>
      </c>
      <c r="BE7" s="9">
        <v>0</v>
      </c>
      <c r="BF7" s="10">
        <v>0</v>
      </c>
      <c r="BG7" s="9">
        <v>0</v>
      </c>
      <c r="BH7" s="10">
        <v>0</v>
      </c>
      <c r="BI7" s="9">
        <v>0</v>
      </c>
      <c r="BJ7" s="10">
        <v>0</v>
      </c>
      <c r="BK7" s="9">
        <v>0</v>
      </c>
      <c r="BL7" s="10">
        <v>0</v>
      </c>
      <c r="BM7" s="9">
        <v>0</v>
      </c>
      <c r="BN7" s="10">
        <v>0</v>
      </c>
    </row>
    <row r="8" spans="1:66" ht="15.75" customHeight="1">
      <c r="A8" s="8"/>
      <c r="B8" s="2" t="s">
        <v>29</v>
      </c>
      <c r="C8" s="10" t="s">
        <v>102</v>
      </c>
      <c r="D8" s="11" t="s">
        <v>149</v>
      </c>
      <c r="E8" s="9">
        <v>289</v>
      </c>
      <c r="F8" s="10">
        <v>1</v>
      </c>
      <c r="G8" s="9">
        <v>0</v>
      </c>
      <c r="H8" s="10">
        <v>0</v>
      </c>
      <c r="I8" s="9">
        <v>0</v>
      </c>
      <c r="J8" s="10">
        <v>0</v>
      </c>
      <c r="K8" s="9">
        <v>0</v>
      </c>
      <c r="L8" s="10">
        <v>0</v>
      </c>
      <c r="M8" s="9">
        <v>0</v>
      </c>
      <c r="N8" s="10">
        <v>0</v>
      </c>
      <c r="O8" s="9">
        <v>0</v>
      </c>
      <c r="P8" s="10">
        <v>0</v>
      </c>
      <c r="Q8" s="9">
        <v>0</v>
      </c>
      <c r="R8" s="10">
        <v>0</v>
      </c>
      <c r="S8" s="9">
        <v>0</v>
      </c>
      <c r="T8" s="10">
        <v>0</v>
      </c>
      <c r="U8" s="9">
        <v>0</v>
      </c>
      <c r="V8" s="10">
        <v>0</v>
      </c>
      <c r="W8" s="9">
        <v>0</v>
      </c>
      <c r="X8" s="10">
        <v>0</v>
      </c>
      <c r="Y8" s="9">
        <v>0</v>
      </c>
      <c r="Z8" s="10">
        <v>0</v>
      </c>
      <c r="AA8" s="9">
        <v>0</v>
      </c>
      <c r="AB8" s="10">
        <v>0</v>
      </c>
      <c r="AC8" s="9">
        <v>249</v>
      </c>
      <c r="AD8" s="10">
        <v>1</v>
      </c>
      <c r="AE8" s="9">
        <v>0</v>
      </c>
      <c r="AF8" s="10">
        <v>0</v>
      </c>
      <c r="AG8" s="9">
        <v>0</v>
      </c>
      <c r="AH8" s="10">
        <v>0</v>
      </c>
      <c r="AI8" s="9">
        <v>0</v>
      </c>
      <c r="AJ8" s="10">
        <v>0</v>
      </c>
      <c r="AK8" s="9">
        <v>289</v>
      </c>
      <c r="AL8" s="10">
        <v>1</v>
      </c>
      <c r="AM8" s="9">
        <v>249</v>
      </c>
      <c r="AN8" s="10">
        <v>1</v>
      </c>
      <c r="AO8" s="9">
        <v>289</v>
      </c>
      <c r="AP8" s="10">
        <v>1</v>
      </c>
      <c r="AQ8" s="9">
        <v>0</v>
      </c>
      <c r="AR8" s="10">
        <v>0</v>
      </c>
      <c r="AS8" s="9">
        <v>0</v>
      </c>
      <c r="AT8" s="10">
        <v>0</v>
      </c>
      <c r="AU8" s="9">
        <v>289</v>
      </c>
      <c r="AV8" s="10">
        <v>1</v>
      </c>
      <c r="AW8" s="9">
        <v>0</v>
      </c>
      <c r="AX8" s="10">
        <v>0</v>
      </c>
      <c r="AY8" s="9">
        <v>514</v>
      </c>
      <c r="AZ8" s="10">
        <v>2</v>
      </c>
      <c r="BA8" s="9">
        <v>257</v>
      </c>
      <c r="BB8" s="10">
        <v>1</v>
      </c>
      <c r="BC8" s="9">
        <v>257</v>
      </c>
      <c r="BD8" s="10">
        <v>1</v>
      </c>
      <c r="BE8" s="9">
        <v>0</v>
      </c>
      <c r="BF8" s="10">
        <v>0</v>
      </c>
      <c r="BG8" s="9">
        <v>0</v>
      </c>
      <c r="BH8" s="10">
        <v>0</v>
      </c>
      <c r="BI8" s="9">
        <v>0</v>
      </c>
      <c r="BJ8" s="10">
        <v>0</v>
      </c>
      <c r="BK8" s="9">
        <v>0</v>
      </c>
      <c r="BL8" s="10">
        <v>0</v>
      </c>
      <c r="BM8" s="9">
        <v>0</v>
      </c>
      <c r="BN8" s="10">
        <v>0</v>
      </c>
    </row>
    <row r="9" spans="1:66" ht="15.75" customHeight="1">
      <c r="A9" s="8"/>
      <c r="B9" s="2" t="s">
        <v>35</v>
      </c>
      <c r="C9" s="10" t="s">
        <v>103</v>
      </c>
      <c r="D9" s="11" t="s">
        <v>146</v>
      </c>
      <c r="E9" s="9">
        <v>16512</v>
      </c>
      <c r="F9" s="10">
        <v>128</v>
      </c>
      <c r="G9" s="9">
        <v>18576</v>
      </c>
      <c r="H9" s="10">
        <v>144</v>
      </c>
      <c r="I9" s="9">
        <v>19737</v>
      </c>
      <c r="J9" s="10">
        <v>153</v>
      </c>
      <c r="K9" s="9">
        <v>19350</v>
      </c>
      <c r="L9" s="10">
        <v>150</v>
      </c>
      <c r="M9" s="9">
        <v>16125</v>
      </c>
      <c r="N9" s="10">
        <v>125</v>
      </c>
      <c r="O9" s="9">
        <v>17159</v>
      </c>
      <c r="P9" s="10">
        <v>133</v>
      </c>
      <c r="Q9" s="9">
        <v>16512</v>
      </c>
      <c r="R9" s="10">
        <v>128</v>
      </c>
      <c r="S9" s="9">
        <v>16383</v>
      </c>
      <c r="T9" s="10">
        <v>127</v>
      </c>
      <c r="U9" s="9">
        <v>22446</v>
      </c>
      <c r="V9" s="10">
        <v>174</v>
      </c>
      <c r="W9" s="9">
        <v>23736</v>
      </c>
      <c r="X9" s="10">
        <v>184</v>
      </c>
      <c r="Y9" s="9">
        <v>20640</v>
      </c>
      <c r="Z9" s="10">
        <v>160</v>
      </c>
      <c r="AA9" s="9">
        <v>19737</v>
      </c>
      <c r="AB9" s="10">
        <v>153</v>
      </c>
      <c r="AC9" s="9">
        <v>22581</v>
      </c>
      <c r="AD9" s="10">
        <v>175</v>
      </c>
      <c r="AE9" s="9">
        <v>20640</v>
      </c>
      <c r="AF9" s="10">
        <v>160</v>
      </c>
      <c r="AG9" s="9">
        <v>21801</v>
      </c>
      <c r="AH9" s="10">
        <v>169</v>
      </c>
      <c r="AI9" s="9">
        <v>25596</v>
      </c>
      <c r="AJ9" s="10">
        <v>198</v>
      </c>
      <c r="AK9" s="9">
        <v>27606</v>
      </c>
      <c r="AL9" s="10">
        <v>214</v>
      </c>
      <c r="AM9" s="9">
        <v>21801</v>
      </c>
      <c r="AN9" s="10">
        <v>169</v>
      </c>
      <c r="AO9" s="9">
        <v>18576</v>
      </c>
      <c r="AP9" s="10">
        <v>144</v>
      </c>
      <c r="AQ9" s="9">
        <v>21154</v>
      </c>
      <c r="AR9" s="10">
        <v>164</v>
      </c>
      <c r="AS9" s="9">
        <v>21164</v>
      </c>
      <c r="AT9" s="10">
        <v>164</v>
      </c>
      <c r="AU9" s="9">
        <v>23349</v>
      </c>
      <c r="AV9" s="10">
        <v>181</v>
      </c>
      <c r="AW9" s="9">
        <v>25284</v>
      </c>
      <c r="AX9" s="10">
        <v>196</v>
      </c>
      <c r="AY9" s="9">
        <v>26961</v>
      </c>
      <c r="AZ9" s="10">
        <v>209</v>
      </c>
      <c r="BA9" s="9">
        <v>25026</v>
      </c>
      <c r="BB9" s="10">
        <v>194</v>
      </c>
      <c r="BC9" s="9">
        <v>25155</v>
      </c>
      <c r="BD9" s="10">
        <v>195</v>
      </c>
      <c r="BE9" s="9">
        <v>20507</v>
      </c>
      <c r="BF9" s="10">
        <v>159</v>
      </c>
      <c r="BG9" s="9">
        <v>23226</v>
      </c>
      <c r="BH9" s="10">
        <v>180</v>
      </c>
      <c r="BI9" s="9">
        <v>23349</v>
      </c>
      <c r="BJ9" s="10">
        <v>181</v>
      </c>
      <c r="BK9" s="9">
        <v>22704</v>
      </c>
      <c r="BL9" s="10">
        <v>176</v>
      </c>
      <c r="BM9" s="9">
        <v>25284</v>
      </c>
      <c r="BN9" s="10">
        <v>196</v>
      </c>
    </row>
    <row r="10" spans="1:66" ht="15.75" customHeight="1">
      <c r="A10" s="8"/>
      <c r="B10" s="2" t="s">
        <v>8</v>
      </c>
      <c r="C10" s="10" t="s">
        <v>101</v>
      </c>
      <c r="D10" s="11" t="s">
        <v>147</v>
      </c>
      <c r="E10" s="9">
        <v>0</v>
      </c>
      <c r="F10" s="10">
        <v>0</v>
      </c>
      <c r="G10" s="9">
        <v>1135</v>
      </c>
      <c r="H10" s="10">
        <v>4</v>
      </c>
      <c r="I10" s="9">
        <v>851</v>
      </c>
      <c r="J10" s="10">
        <v>3</v>
      </c>
      <c r="K10" s="9">
        <v>2838</v>
      </c>
      <c r="L10" s="10">
        <v>10</v>
      </c>
      <c r="M10" s="9">
        <v>3406</v>
      </c>
      <c r="N10" s="10">
        <v>12</v>
      </c>
      <c r="O10" s="9">
        <v>1014</v>
      </c>
      <c r="P10" s="10">
        <v>4</v>
      </c>
      <c r="Q10" s="9">
        <v>1987</v>
      </c>
      <c r="R10" s="10">
        <v>7</v>
      </c>
      <c r="S10" s="9">
        <v>2554</v>
      </c>
      <c r="T10" s="10">
        <v>9</v>
      </c>
      <c r="U10" s="9">
        <v>568</v>
      </c>
      <c r="V10" s="10">
        <v>2</v>
      </c>
      <c r="W10" s="9">
        <v>1987</v>
      </c>
      <c r="X10" s="10">
        <v>7</v>
      </c>
      <c r="Y10" s="9">
        <v>2554</v>
      </c>
      <c r="Z10" s="10">
        <v>9</v>
      </c>
      <c r="AA10" s="9">
        <v>3122</v>
      </c>
      <c r="AB10" s="10">
        <v>11</v>
      </c>
      <c r="AC10" s="9">
        <v>1524</v>
      </c>
      <c r="AD10" s="10">
        <v>5</v>
      </c>
      <c r="AE10" s="9">
        <v>3122</v>
      </c>
      <c r="AF10" s="10">
        <v>11</v>
      </c>
      <c r="AG10" s="9">
        <v>1987</v>
      </c>
      <c r="AH10" s="10">
        <v>7</v>
      </c>
      <c r="AI10" s="9">
        <v>2838</v>
      </c>
      <c r="AJ10" s="10">
        <v>10</v>
      </c>
      <c r="AK10" s="9">
        <v>2554</v>
      </c>
      <c r="AL10" s="10">
        <v>9</v>
      </c>
      <c r="AM10" s="9">
        <v>1419</v>
      </c>
      <c r="AN10" s="10">
        <v>5</v>
      </c>
      <c r="AO10" s="9">
        <v>2270</v>
      </c>
      <c r="AP10" s="10">
        <v>8</v>
      </c>
      <c r="AQ10" s="9">
        <v>2270</v>
      </c>
      <c r="AR10" s="10">
        <v>8</v>
      </c>
      <c r="AS10" s="9">
        <v>1987</v>
      </c>
      <c r="AT10" s="10">
        <v>7</v>
      </c>
      <c r="AU10" s="9">
        <v>4541</v>
      </c>
      <c r="AV10" s="10">
        <v>16</v>
      </c>
      <c r="AW10" s="9">
        <v>2838</v>
      </c>
      <c r="AX10" s="10">
        <v>10</v>
      </c>
      <c r="AY10" s="9">
        <v>3689</v>
      </c>
      <c r="AZ10" s="10">
        <v>13</v>
      </c>
      <c r="BA10" s="9">
        <v>3689</v>
      </c>
      <c r="BB10" s="10">
        <v>13</v>
      </c>
      <c r="BC10" s="9">
        <v>1703</v>
      </c>
      <c r="BD10" s="10">
        <v>6</v>
      </c>
      <c r="BE10" s="9">
        <v>1135</v>
      </c>
      <c r="BF10" s="10">
        <v>4</v>
      </c>
      <c r="BG10" s="9">
        <v>1135</v>
      </c>
      <c r="BH10" s="10">
        <v>4</v>
      </c>
      <c r="BI10" s="9">
        <v>568</v>
      </c>
      <c r="BJ10" s="10">
        <v>2</v>
      </c>
      <c r="BK10" s="9">
        <v>1135</v>
      </c>
      <c r="BL10" s="10">
        <v>4</v>
      </c>
      <c r="BM10" s="9">
        <v>2838</v>
      </c>
      <c r="BN10" s="10">
        <v>10</v>
      </c>
    </row>
    <row r="11" spans="1:66" ht="15.75" customHeight="1">
      <c r="A11" s="8"/>
      <c r="B11" s="2" t="s">
        <v>15</v>
      </c>
      <c r="C11" s="10" t="s">
        <v>103</v>
      </c>
      <c r="D11" s="11" t="s">
        <v>146</v>
      </c>
      <c r="E11" s="9">
        <v>597</v>
      </c>
      <c r="F11" s="10">
        <v>3</v>
      </c>
      <c r="G11" s="9">
        <v>1393</v>
      </c>
      <c r="H11" s="10">
        <v>7</v>
      </c>
      <c r="I11" s="9">
        <v>2388</v>
      </c>
      <c r="J11" s="10">
        <v>12</v>
      </c>
      <c r="K11" s="9">
        <v>1990</v>
      </c>
      <c r="L11" s="10">
        <v>10</v>
      </c>
      <c r="M11" s="9">
        <v>1592</v>
      </c>
      <c r="N11" s="10">
        <v>8</v>
      </c>
      <c r="O11" s="9">
        <v>1194</v>
      </c>
      <c r="P11" s="10">
        <v>6</v>
      </c>
      <c r="Q11" s="9">
        <v>2786</v>
      </c>
      <c r="R11" s="10">
        <v>14</v>
      </c>
      <c r="S11" s="9">
        <v>2587</v>
      </c>
      <c r="T11" s="10">
        <v>13</v>
      </c>
      <c r="U11" s="9">
        <v>5572</v>
      </c>
      <c r="V11" s="10">
        <v>28</v>
      </c>
      <c r="W11" s="9">
        <v>5174</v>
      </c>
      <c r="X11" s="10">
        <v>26</v>
      </c>
      <c r="Y11" s="9">
        <v>2587</v>
      </c>
      <c r="Z11" s="10">
        <v>13</v>
      </c>
      <c r="AA11" s="9">
        <v>3383</v>
      </c>
      <c r="AB11" s="10">
        <v>17</v>
      </c>
      <c r="AC11" s="9">
        <v>3582</v>
      </c>
      <c r="AD11" s="10">
        <v>18</v>
      </c>
      <c r="AE11" s="9">
        <v>3980</v>
      </c>
      <c r="AF11" s="10">
        <v>20</v>
      </c>
      <c r="AG11" s="9">
        <v>3781</v>
      </c>
      <c r="AH11" s="10">
        <v>19</v>
      </c>
      <c r="AI11" s="9">
        <v>2291</v>
      </c>
      <c r="AJ11" s="10">
        <v>11</v>
      </c>
      <c r="AK11" s="9">
        <v>3781</v>
      </c>
      <c r="AL11" s="10">
        <v>19</v>
      </c>
      <c r="AM11" s="9">
        <v>2189</v>
      </c>
      <c r="AN11" s="10">
        <v>11</v>
      </c>
      <c r="AO11" s="9">
        <v>2189</v>
      </c>
      <c r="AP11" s="10">
        <v>11</v>
      </c>
      <c r="AQ11" s="9">
        <v>2786</v>
      </c>
      <c r="AR11" s="10">
        <v>14</v>
      </c>
      <c r="AS11" s="9">
        <v>2388</v>
      </c>
      <c r="AT11" s="10">
        <v>12</v>
      </c>
      <c r="AU11" s="9">
        <v>3184</v>
      </c>
      <c r="AV11" s="10">
        <v>16</v>
      </c>
      <c r="AW11" s="9">
        <v>2388</v>
      </c>
      <c r="AX11" s="10">
        <v>12</v>
      </c>
      <c r="AY11" s="9">
        <v>5373</v>
      </c>
      <c r="AZ11" s="10">
        <v>27</v>
      </c>
      <c r="BA11" s="9">
        <v>4082</v>
      </c>
      <c r="BB11" s="10">
        <v>20</v>
      </c>
      <c r="BC11" s="9">
        <v>1791</v>
      </c>
      <c r="BD11" s="10">
        <v>9</v>
      </c>
      <c r="BE11" s="9">
        <v>1592</v>
      </c>
      <c r="BF11" s="10">
        <v>8</v>
      </c>
      <c r="BG11" s="9">
        <v>2587</v>
      </c>
      <c r="BH11" s="10">
        <v>13</v>
      </c>
      <c r="BI11" s="9">
        <v>2189</v>
      </c>
      <c r="BJ11" s="10">
        <v>11</v>
      </c>
      <c r="BK11" s="9">
        <v>2587</v>
      </c>
      <c r="BL11" s="10">
        <v>13</v>
      </c>
      <c r="BM11" s="9">
        <v>2388</v>
      </c>
      <c r="BN11" s="10">
        <v>12</v>
      </c>
    </row>
    <row r="12" spans="1:66" ht="15.75" customHeight="1">
      <c r="A12" s="8"/>
      <c r="B12" s="2" t="s">
        <v>11</v>
      </c>
      <c r="C12" s="10" t="s">
        <v>104</v>
      </c>
      <c r="D12" s="11" t="s">
        <v>144</v>
      </c>
      <c r="E12" s="9">
        <v>0</v>
      </c>
      <c r="F12" s="10">
        <v>0</v>
      </c>
      <c r="G12" s="9">
        <v>0</v>
      </c>
      <c r="H12" s="10">
        <v>0</v>
      </c>
      <c r="I12" s="9">
        <v>0</v>
      </c>
      <c r="J12" s="10">
        <v>0</v>
      </c>
      <c r="K12" s="9">
        <v>0</v>
      </c>
      <c r="L12" s="10">
        <v>0</v>
      </c>
      <c r="M12" s="9">
        <v>0</v>
      </c>
      <c r="N12" s="10">
        <v>0</v>
      </c>
      <c r="O12" s="9">
        <v>0</v>
      </c>
      <c r="P12" s="10">
        <v>0</v>
      </c>
      <c r="Q12" s="9">
        <v>0</v>
      </c>
      <c r="R12" s="10">
        <v>0</v>
      </c>
      <c r="S12" s="9">
        <v>0</v>
      </c>
      <c r="T12" s="10">
        <v>0</v>
      </c>
      <c r="U12" s="9">
        <v>0</v>
      </c>
      <c r="V12" s="10">
        <v>0</v>
      </c>
      <c r="W12" s="9">
        <v>0</v>
      </c>
      <c r="X12" s="10">
        <v>0</v>
      </c>
      <c r="Y12" s="9">
        <v>0</v>
      </c>
      <c r="Z12" s="10">
        <v>0</v>
      </c>
      <c r="AA12" s="9">
        <v>0</v>
      </c>
      <c r="AB12" s="10">
        <v>0</v>
      </c>
      <c r="AC12" s="9">
        <v>0</v>
      </c>
      <c r="AD12" s="10">
        <v>0</v>
      </c>
      <c r="AE12" s="9">
        <v>0</v>
      </c>
      <c r="AF12" s="10">
        <v>0</v>
      </c>
      <c r="AG12" s="9">
        <v>0</v>
      </c>
      <c r="AH12" s="10">
        <v>0</v>
      </c>
      <c r="AI12" s="9">
        <v>0</v>
      </c>
      <c r="AJ12" s="10">
        <v>0</v>
      </c>
      <c r="AK12" s="9">
        <v>0</v>
      </c>
      <c r="AL12" s="10">
        <v>0</v>
      </c>
      <c r="AM12" s="9">
        <v>0</v>
      </c>
      <c r="AN12" s="10">
        <v>0</v>
      </c>
      <c r="AO12" s="9">
        <v>0</v>
      </c>
      <c r="AP12" s="10">
        <v>0</v>
      </c>
      <c r="AQ12" s="9">
        <v>0</v>
      </c>
      <c r="AR12" s="10">
        <v>0</v>
      </c>
      <c r="AS12" s="9">
        <v>0</v>
      </c>
      <c r="AT12" s="10">
        <v>0</v>
      </c>
      <c r="AU12" s="9">
        <v>0</v>
      </c>
      <c r="AV12" s="10">
        <v>0</v>
      </c>
      <c r="AW12" s="9">
        <v>0</v>
      </c>
      <c r="AX12" s="10">
        <v>0</v>
      </c>
      <c r="AY12" s="9">
        <v>0</v>
      </c>
      <c r="AZ12" s="10">
        <v>0</v>
      </c>
      <c r="BA12" s="9">
        <v>0</v>
      </c>
      <c r="BB12" s="10">
        <v>0</v>
      </c>
      <c r="BC12" s="9">
        <v>0</v>
      </c>
      <c r="BD12" s="10">
        <v>0</v>
      </c>
      <c r="BE12" s="9">
        <v>0</v>
      </c>
      <c r="BF12" s="10">
        <v>0</v>
      </c>
      <c r="BG12" s="9">
        <v>0</v>
      </c>
      <c r="BH12" s="10">
        <v>0</v>
      </c>
      <c r="BI12" s="9">
        <v>0</v>
      </c>
      <c r="BJ12" s="10">
        <v>0</v>
      </c>
      <c r="BK12" s="9">
        <v>0</v>
      </c>
      <c r="BL12" s="10">
        <v>0</v>
      </c>
      <c r="BM12" s="9">
        <v>0</v>
      </c>
      <c r="BN12" s="10">
        <v>0</v>
      </c>
    </row>
    <row r="13" spans="1:66" ht="15.75" customHeight="1">
      <c r="A13" s="8"/>
      <c r="B13" s="2" t="s">
        <v>12</v>
      </c>
      <c r="C13" s="10" t="s">
        <v>101</v>
      </c>
      <c r="D13" s="11" t="s">
        <v>148</v>
      </c>
      <c r="E13" s="9">
        <v>16450</v>
      </c>
      <c r="F13" s="10">
        <v>33</v>
      </c>
      <c r="G13" s="9">
        <v>15769</v>
      </c>
      <c r="H13" s="10">
        <v>32</v>
      </c>
      <c r="I13" s="9">
        <v>19212</v>
      </c>
      <c r="J13" s="10">
        <v>39</v>
      </c>
      <c r="K13" s="9">
        <v>24138</v>
      </c>
      <c r="L13" s="10">
        <v>49</v>
      </c>
      <c r="M13" s="9">
        <v>21245</v>
      </c>
      <c r="N13" s="10">
        <v>43</v>
      </c>
      <c r="O13" s="9">
        <v>22283</v>
      </c>
      <c r="P13" s="10">
        <v>45</v>
      </c>
      <c r="Q13" s="9">
        <v>20197</v>
      </c>
      <c r="R13" s="10">
        <v>41</v>
      </c>
      <c r="S13" s="9">
        <v>17734</v>
      </c>
      <c r="T13" s="10">
        <v>36</v>
      </c>
      <c r="U13" s="9">
        <v>20197</v>
      </c>
      <c r="V13" s="10">
        <v>41</v>
      </c>
      <c r="W13" s="9">
        <v>24138</v>
      </c>
      <c r="X13" s="10">
        <v>49</v>
      </c>
      <c r="Y13" s="9">
        <v>24631</v>
      </c>
      <c r="Z13" s="10">
        <v>50</v>
      </c>
      <c r="AA13" s="9">
        <v>13793</v>
      </c>
      <c r="AB13" s="10">
        <v>28</v>
      </c>
      <c r="AC13" s="9">
        <v>17242</v>
      </c>
      <c r="AD13" s="10">
        <v>35</v>
      </c>
      <c r="AE13" s="9">
        <v>14778</v>
      </c>
      <c r="AF13" s="10">
        <v>30</v>
      </c>
      <c r="AG13" s="9">
        <v>17734</v>
      </c>
      <c r="AH13" s="10">
        <v>36</v>
      </c>
      <c r="AI13" s="9">
        <v>15271</v>
      </c>
      <c r="AJ13" s="10">
        <v>31</v>
      </c>
      <c r="AK13" s="9">
        <v>24631</v>
      </c>
      <c r="AL13" s="10">
        <v>50</v>
      </c>
      <c r="AM13" s="9">
        <v>22660</v>
      </c>
      <c r="AN13" s="10">
        <v>46</v>
      </c>
      <c r="AO13" s="9">
        <v>23645</v>
      </c>
      <c r="AP13" s="10">
        <v>48</v>
      </c>
      <c r="AQ13" s="9">
        <v>23153</v>
      </c>
      <c r="AR13" s="10">
        <v>47</v>
      </c>
      <c r="AS13" s="9">
        <v>27094</v>
      </c>
      <c r="AT13" s="10">
        <v>55</v>
      </c>
      <c r="AU13" s="9">
        <v>38441</v>
      </c>
      <c r="AV13" s="10">
        <v>78</v>
      </c>
      <c r="AW13" s="9">
        <v>43964</v>
      </c>
      <c r="AX13" s="10">
        <v>91</v>
      </c>
      <c r="AY13" s="9">
        <v>50245</v>
      </c>
      <c r="AZ13" s="10">
        <v>104</v>
      </c>
      <c r="BA13" s="9">
        <v>31403</v>
      </c>
      <c r="BB13" s="10">
        <v>65</v>
      </c>
      <c r="BC13" s="9">
        <v>30437</v>
      </c>
      <c r="BD13" s="10">
        <v>63</v>
      </c>
      <c r="BE13" s="9">
        <v>34785</v>
      </c>
      <c r="BF13" s="10">
        <v>72</v>
      </c>
      <c r="BG13" s="9">
        <v>29631</v>
      </c>
      <c r="BH13" s="10">
        <v>60</v>
      </c>
      <c r="BI13" s="9">
        <v>27586</v>
      </c>
      <c r="BJ13" s="10">
        <v>56</v>
      </c>
      <c r="BK13" s="9">
        <v>21182</v>
      </c>
      <c r="BL13" s="10">
        <v>43</v>
      </c>
      <c r="BM13" s="9">
        <v>43964</v>
      </c>
      <c r="BN13" s="10">
        <v>91</v>
      </c>
    </row>
    <row r="14" spans="1:66" ht="15.75" customHeight="1">
      <c r="A14" s="8"/>
      <c r="B14" s="2" t="s">
        <v>41</v>
      </c>
      <c r="C14" s="10" t="s">
        <v>101</v>
      </c>
      <c r="D14" s="11" t="s">
        <v>147</v>
      </c>
      <c r="E14" s="9">
        <v>10994</v>
      </c>
      <c r="F14" s="10">
        <v>13</v>
      </c>
      <c r="G14" s="9">
        <v>10291</v>
      </c>
      <c r="H14" s="10">
        <v>12</v>
      </c>
      <c r="I14" s="9">
        <v>11979</v>
      </c>
      <c r="J14" s="10">
        <v>14</v>
      </c>
      <c r="K14" s="9">
        <v>9447</v>
      </c>
      <c r="L14" s="10">
        <v>11</v>
      </c>
      <c r="M14" s="9">
        <v>4221</v>
      </c>
      <c r="N14" s="10">
        <v>5</v>
      </c>
      <c r="O14" s="9">
        <v>2477</v>
      </c>
      <c r="P14" s="10">
        <v>3</v>
      </c>
      <c r="Q14" s="9">
        <v>12878</v>
      </c>
      <c r="R14" s="10">
        <v>15</v>
      </c>
      <c r="S14" s="9">
        <v>11190</v>
      </c>
      <c r="T14" s="10">
        <v>13</v>
      </c>
      <c r="U14" s="9">
        <v>7649</v>
      </c>
      <c r="V14" s="10">
        <v>9</v>
      </c>
      <c r="W14" s="9">
        <v>6916</v>
      </c>
      <c r="X14" s="10">
        <v>8</v>
      </c>
      <c r="Y14" s="9">
        <v>12878</v>
      </c>
      <c r="Z14" s="10">
        <v>15</v>
      </c>
      <c r="AA14" s="9">
        <v>9282</v>
      </c>
      <c r="AB14" s="10">
        <v>11</v>
      </c>
      <c r="AC14" s="9">
        <v>11868</v>
      </c>
      <c r="AD14" s="10">
        <v>14</v>
      </c>
      <c r="AE14" s="9">
        <v>13666</v>
      </c>
      <c r="AF14" s="10">
        <v>16</v>
      </c>
      <c r="AG14" s="9">
        <v>10181</v>
      </c>
      <c r="AH14" s="10">
        <v>12</v>
      </c>
      <c r="AI14" s="9">
        <v>8438</v>
      </c>
      <c r="AJ14" s="10">
        <v>10</v>
      </c>
      <c r="AK14" s="9">
        <v>5907</v>
      </c>
      <c r="AL14" s="10">
        <v>7</v>
      </c>
      <c r="AM14" s="9">
        <v>5063</v>
      </c>
      <c r="AN14" s="10">
        <v>6</v>
      </c>
      <c r="AO14" s="9">
        <v>5876</v>
      </c>
      <c r="AP14" s="10">
        <v>7</v>
      </c>
      <c r="AQ14" s="9">
        <v>5853</v>
      </c>
      <c r="AR14" s="10">
        <v>7</v>
      </c>
      <c r="AS14" s="9">
        <v>7526</v>
      </c>
      <c r="AT14" s="10">
        <v>9</v>
      </c>
      <c r="AU14" s="9">
        <v>6690</v>
      </c>
      <c r="AV14" s="10">
        <v>8</v>
      </c>
      <c r="AW14" s="9">
        <v>5840</v>
      </c>
      <c r="AX14" s="10">
        <v>7</v>
      </c>
      <c r="AY14" s="9">
        <v>6674</v>
      </c>
      <c r="AZ14" s="10">
        <v>8</v>
      </c>
      <c r="BA14" s="9">
        <v>5006</v>
      </c>
      <c r="BB14" s="10">
        <v>6</v>
      </c>
      <c r="BC14" s="9">
        <v>10846</v>
      </c>
      <c r="BD14" s="10">
        <v>13</v>
      </c>
      <c r="BE14" s="9">
        <v>5840</v>
      </c>
      <c r="BF14" s="10">
        <v>7</v>
      </c>
      <c r="BG14" s="9">
        <v>6769</v>
      </c>
      <c r="BH14" s="10">
        <v>8</v>
      </c>
      <c r="BI14" s="9">
        <v>10969</v>
      </c>
      <c r="BJ14" s="10">
        <v>13</v>
      </c>
      <c r="BK14" s="9">
        <v>5907</v>
      </c>
      <c r="BL14" s="10">
        <v>7</v>
      </c>
      <c r="BM14" s="9">
        <v>5840</v>
      </c>
      <c r="BN14" s="10">
        <v>7</v>
      </c>
    </row>
    <row r="15" spans="1:66" ht="15.75" customHeight="1">
      <c r="A15" s="8"/>
      <c r="B15" s="2" t="s">
        <v>64</v>
      </c>
      <c r="C15" s="10" t="s">
        <v>103</v>
      </c>
      <c r="D15" s="11" t="s">
        <v>145</v>
      </c>
      <c r="E15" s="9">
        <v>9087</v>
      </c>
      <c r="F15" s="10">
        <v>13</v>
      </c>
      <c r="G15" s="9">
        <v>6291</v>
      </c>
      <c r="H15" s="10">
        <v>9</v>
      </c>
      <c r="I15" s="9">
        <v>6990</v>
      </c>
      <c r="J15" s="10">
        <v>10</v>
      </c>
      <c r="K15" s="9">
        <v>8388</v>
      </c>
      <c r="L15" s="10">
        <v>12</v>
      </c>
      <c r="M15" s="9">
        <v>7689</v>
      </c>
      <c r="N15" s="10">
        <v>11</v>
      </c>
      <c r="O15" s="9">
        <v>7689</v>
      </c>
      <c r="P15" s="10">
        <v>11</v>
      </c>
      <c r="Q15" s="9">
        <v>9087</v>
      </c>
      <c r="R15" s="10">
        <v>13</v>
      </c>
      <c r="S15" s="9">
        <v>11184</v>
      </c>
      <c r="T15" s="10">
        <v>16</v>
      </c>
      <c r="U15" s="9">
        <v>11883</v>
      </c>
      <c r="V15" s="10">
        <v>17</v>
      </c>
      <c r="W15" s="9">
        <v>12582</v>
      </c>
      <c r="X15" s="10">
        <v>18</v>
      </c>
      <c r="Y15" s="9">
        <v>11883</v>
      </c>
      <c r="Z15" s="10">
        <v>17</v>
      </c>
      <c r="AA15" s="9">
        <v>11883</v>
      </c>
      <c r="AB15" s="10">
        <v>17</v>
      </c>
      <c r="AC15" s="9">
        <v>10784</v>
      </c>
      <c r="AD15" s="10">
        <v>16</v>
      </c>
      <c r="AE15" s="9">
        <v>16874</v>
      </c>
      <c r="AF15" s="10">
        <v>26</v>
      </c>
      <c r="AG15" s="9">
        <v>12980</v>
      </c>
      <c r="AH15" s="10">
        <v>20</v>
      </c>
      <c r="AI15" s="9">
        <v>15856</v>
      </c>
      <c r="AJ15" s="10">
        <v>24</v>
      </c>
      <c r="AK15" s="9">
        <v>15576</v>
      </c>
      <c r="AL15" s="10">
        <v>24</v>
      </c>
      <c r="AM15" s="9">
        <v>13629</v>
      </c>
      <c r="AN15" s="10">
        <v>21</v>
      </c>
      <c r="AO15" s="9">
        <v>15576</v>
      </c>
      <c r="AP15" s="10">
        <v>24</v>
      </c>
      <c r="AQ15" s="9">
        <v>18172</v>
      </c>
      <c r="AR15" s="10">
        <v>28</v>
      </c>
      <c r="AS15" s="9">
        <v>11033</v>
      </c>
      <c r="AT15" s="10">
        <v>17</v>
      </c>
      <c r="AU15" s="9">
        <v>17523</v>
      </c>
      <c r="AV15" s="10">
        <v>27</v>
      </c>
      <c r="AW15" s="9">
        <v>22066</v>
      </c>
      <c r="AX15" s="10">
        <v>34</v>
      </c>
      <c r="AY15" s="9">
        <v>16225</v>
      </c>
      <c r="AZ15" s="10">
        <v>25</v>
      </c>
      <c r="BA15" s="9">
        <v>14927</v>
      </c>
      <c r="BB15" s="10">
        <v>23</v>
      </c>
      <c r="BC15" s="9">
        <v>18172</v>
      </c>
      <c r="BD15" s="10">
        <v>28</v>
      </c>
      <c r="BE15" s="9">
        <v>20119</v>
      </c>
      <c r="BF15" s="10">
        <v>31</v>
      </c>
      <c r="BG15" s="9">
        <v>23750</v>
      </c>
      <c r="BH15" s="10">
        <v>38</v>
      </c>
      <c r="BI15" s="9">
        <v>20000</v>
      </c>
      <c r="BJ15" s="10">
        <v>32</v>
      </c>
      <c r="BK15" s="9">
        <v>13750</v>
      </c>
      <c r="BL15" s="10">
        <v>22</v>
      </c>
      <c r="BM15" s="9">
        <v>22066</v>
      </c>
      <c r="BN15" s="10">
        <v>34</v>
      </c>
    </row>
    <row r="16" spans="1:66" ht="15.75" customHeight="1">
      <c r="A16" s="8"/>
      <c r="B16" s="2" t="s">
        <v>72</v>
      </c>
      <c r="C16" s="10" t="s">
        <v>103</v>
      </c>
      <c r="D16" s="11" t="s">
        <v>145</v>
      </c>
      <c r="E16" s="9">
        <v>17132</v>
      </c>
      <c r="F16" s="10">
        <v>41</v>
      </c>
      <c r="G16" s="9">
        <v>23400</v>
      </c>
      <c r="H16" s="10">
        <v>56</v>
      </c>
      <c r="I16" s="9">
        <v>30086</v>
      </c>
      <c r="J16" s="10">
        <v>72</v>
      </c>
      <c r="K16" s="9">
        <v>17132</v>
      </c>
      <c r="L16" s="10">
        <v>41</v>
      </c>
      <c r="M16" s="9">
        <v>18804</v>
      </c>
      <c r="N16" s="10">
        <v>45</v>
      </c>
      <c r="O16" s="9">
        <v>16714</v>
      </c>
      <c r="P16" s="10">
        <v>40</v>
      </c>
      <c r="Q16" s="9">
        <v>12536</v>
      </c>
      <c r="R16" s="10">
        <v>30</v>
      </c>
      <c r="S16" s="9">
        <v>20475</v>
      </c>
      <c r="T16" s="10">
        <v>49</v>
      </c>
      <c r="U16" s="9">
        <v>21729</v>
      </c>
      <c r="V16" s="10">
        <v>52</v>
      </c>
      <c r="W16" s="9">
        <v>24236</v>
      </c>
      <c r="X16" s="10">
        <v>58</v>
      </c>
      <c r="Y16" s="9">
        <v>21311</v>
      </c>
      <c r="Z16" s="10">
        <v>51</v>
      </c>
      <c r="AA16" s="9">
        <v>19222</v>
      </c>
      <c r="AB16" s="10">
        <v>46</v>
      </c>
      <c r="AC16" s="9">
        <v>15880</v>
      </c>
      <c r="AD16" s="10">
        <v>38</v>
      </c>
      <c r="AE16" s="9">
        <v>11282</v>
      </c>
      <c r="AF16" s="10">
        <v>27</v>
      </c>
      <c r="AG16" s="9">
        <v>18804</v>
      </c>
      <c r="AH16" s="10">
        <v>45</v>
      </c>
      <c r="AI16" s="9">
        <v>13372</v>
      </c>
      <c r="AJ16" s="10">
        <v>32</v>
      </c>
      <c r="AK16" s="9">
        <v>11282</v>
      </c>
      <c r="AL16" s="10">
        <v>27</v>
      </c>
      <c r="AM16" s="9">
        <v>13789</v>
      </c>
      <c r="AN16" s="10">
        <v>33</v>
      </c>
      <c r="AO16" s="9">
        <v>13372</v>
      </c>
      <c r="AP16" s="10">
        <v>32</v>
      </c>
      <c r="AQ16" s="9">
        <v>11700</v>
      </c>
      <c r="AR16" s="10">
        <v>28</v>
      </c>
      <c r="AS16" s="9">
        <v>15461</v>
      </c>
      <c r="AT16" s="10">
        <v>37</v>
      </c>
      <c r="AU16" s="9">
        <v>15879</v>
      </c>
      <c r="AV16" s="10">
        <v>38</v>
      </c>
      <c r="AW16" s="9">
        <v>14625</v>
      </c>
      <c r="AX16" s="10">
        <v>35</v>
      </c>
      <c r="AY16" s="9">
        <v>16297</v>
      </c>
      <c r="AZ16" s="10">
        <v>39</v>
      </c>
      <c r="BA16" s="9">
        <v>16714</v>
      </c>
      <c r="BB16" s="10">
        <v>40</v>
      </c>
      <c r="BC16" s="9">
        <v>17132</v>
      </c>
      <c r="BD16" s="10">
        <v>41</v>
      </c>
      <c r="BE16" s="9">
        <v>10447</v>
      </c>
      <c r="BF16" s="10">
        <v>25</v>
      </c>
      <c r="BG16" s="9">
        <v>8775</v>
      </c>
      <c r="BH16" s="10">
        <v>21</v>
      </c>
      <c r="BI16" s="9">
        <v>9193</v>
      </c>
      <c r="BJ16" s="10">
        <v>22</v>
      </c>
      <c r="BK16" s="9">
        <v>11282</v>
      </c>
      <c r="BL16" s="10">
        <v>27</v>
      </c>
      <c r="BM16" s="9">
        <v>14625</v>
      </c>
      <c r="BN16" s="10">
        <v>35</v>
      </c>
    </row>
    <row r="17" spans="1:66" ht="15.75" customHeight="1">
      <c r="A17" s="8"/>
      <c r="B17" s="2" t="s">
        <v>78</v>
      </c>
      <c r="C17" s="10" t="s">
        <v>101</v>
      </c>
      <c r="D17" s="11" t="s">
        <v>152</v>
      </c>
      <c r="E17" s="9">
        <v>227</v>
      </c>
      <c r="F17" s="10">
        <v>1</v>
      </c>
      <c r="G17" s="9">
        <v>0</v>
      </c>
      <c r="H17" s="10">
        <v>0</v>
      </c>
      <c r="I17" s="9">
        <v>359</v>
      </c>
      <c r="J17" s="10">
        <v>2</v>
      </c>
      <c r="K17" s="9">
        <v>0</v>
      </c>
      <c r="L17" s="10">
        <v>0</v>
      </c>
      <c r="M17" s="9">
        <v>0</v>
      </c>
      <c r="N17" s="10">
        <v>0</v>
      </c>
      <c r="O17" s="9">
        <v>362</v>
      </c>
      <c r="P17" s="10">
        <v>2</v>
      </c>
      <c r="Q17" s="9">
        <v>0</v>
      </c>
      <c r="R17" s="10">
        <v>0</v>
      </c>
      <c r="S17" s="9">
        <v>179</v>
      </c>
      <c r="T17" s="10">
        <v>1</v>
      </c>
      <c r="U17" s="9">
        <v>179</v>
      </c>
      <c r="V17" s="10">
        <v>1</v>
      </c>
      <c r="W17" s="9">
        <v>179</v>
      </c>
      <c r="X17" s="10">
        <v>1</v>
      </c>
      <c r="Y17" s="9">
        <v>0</v>
      </c>
      <c r="Z17" s="10">
        <v>0</v>
      </c>
      <c r="AA17" s="9">
        <v>179</v>
      </c>
      <c r="AB17" s="10">
        <v>1</v>
      </c>
      <c r="AC17" s="9">
        <v>179</v>
      </c>
      <c r="AD17" s="10">
        <v>1</v>
      </c>
      <c r="AE17" s="9">
        <v>0</v>
      </c>
      <c r="AF17" s="10">
        <v>0</v>
      </c>
      <c r="AG17" s="9">
        <v>0</v>
      </c>
      <c r="AH17" s="10">
        <v>0</v>
      </c>
      <c r="AI17" s="9">
        <v>179</v>
      </c>
      <c r="AJ17" s="10">
        <v>1</v>
      </c>
      <c r="AK17" s="9">
        <v>0</v>
      </c>
      <c r="AL17" s="10">
        <v>0</v>
      </c>
      <c r="AM17" s="9">
        <v>538</v>
      </c>
      <c r="AN17" s="10">
        <v>3</v>
      </c>
      <c r="AO17" s="9">
        <v>179</v>
      </c>
      <c r="AP17" s="10">
        <v>1</v>
      </c>
      <c r="AQ17" s="9">
        <v>172</v>
      </c>
      <c r="AR17" s="10">
        <v>1</v>
      </c>
      <c r="AS17" s="9">
        <v>0</v>
      </c>
      <c r="AT17" s="10">
        <v>0</v>
      </c>
      <c r="AU17" s="9">
        <v>172</v>
      </c>
      <c r="AV17" s="10">
        <v>1</v>
      </c>
      <c r="AW17" s="9">
        <v>170</v>
      </c>
      <c r="AX17" s="10">
        <v>1</v>
      </c>
      <c r="AY17" s="9">
        <v>170</v>
      </c>
      <c r="AZ17" s="10">
        <v>1</v>
      </c>
      <c r="BA17" s="9">
        <v>340</v>
      </c>
      <c r="BB17" s="10">
        <v>2</v>
      </c>
      <c r="BC17" s="9">
        <v>0</v>
      </c>
      <c r="BD17" s="10">
        <v>0</v>
      </c>
      <c r="BE17" s="9">
        <v>0</v>
      </c>
      <c r="BF17" s="10">
        <v>0</v>
      </c>
      <c r="BG17" s="9">
        <v>402</v>
      </c>
      <c r="BH17" s="10">
        <v>2</v>
      </c>
      <c r="BI17" s="9">
        <v>0</v>
      </c>
      <c r="BJ17" s="10">
        <v>0</v>
      </c>
      <c r="BK17" s="9">
        <v>170</v>
      </c>
      <c r="BL17" s="10">
        <v>1</v>
      </c>
      <c r="BM17" s="9">
        <v>170</v>
      </c>
      <c r="BN17" s="10">
        <v>1</v>
      </c>
    </row>
    <row r="18" spans="1:66" ht="15.75" customHeight="1">
      <c r="A18" s="8"/>
      <c r="B18" s="2" t="s">
        <v>55</v>
      </c>
      <c r="C18" s="10" t="s">
        <v>103</v>
      </c>
      <c r="D18" s="11" t="s">
        <v>151</v>
      </c>
      <c r="E18" s="9">
        <v>21600</v>
      </c>
      <c r="F18" s="10">
        <v>160</v>
      </c>
      <c r="G18" s="9">
        <v>19035</v>
      </c>
      <c r="H18" s="10">
        <v>141</v>
      </c>
      <c r="I18" s="9">
        <v>18495</v>
      </c>
      <c r="J18" s="10">
        <v>137</v>
      </c>
      <c r="K18" s="9">
        <v>19170</v>
      </c>
      <c r="L18" s="10">
        <v>142</v>
      </c>
      <c r="M18" s="9">
        <v>15930</v>
      </c>
      <c r="N18" s="10">
        <v>118</v>
      </c>
      <c r="O18" s="9">
        <v>19049</v>
      </c>
      <c r="P18" s="10">
        <v>141</v>
      </c>
      <c r="Q18" s="9">
        <v>20250</v>
      </c>
      <c r="R18" s="10">
        <v>150</v>
      </c>
      <c r="S18" s="9">
        <v>20115</v>
      </c>
      <c r="T18" s="10">
        <v>149</v>
      </c>
      <c r="U18" s="9">
        <v>17955</v>
      </c>
      <c r="V18" s="10">
        <v>133</v>
      </c>
      <c r="W18" s="9">
        <v>20115</v>
      </c>
      <c r="X18" s="10">
        <v>149</v>
      </c>
      <c r="Y18" s="9">
        <v>9720</v>
      </c>
      <c r="Z18" s="10">
        <v>72</v>
      </c>
      <c r="AA18" s="9">
        <v>675</v>
      </c>
      <c r="AB18" s="10">
        <v>5</v>
      </c>
      <c r="AC18" s="9">
        <v>2295</v>
      </c>
      <c r="AD18" s="10">
        <v>17</v>
      </c>
      <c r="AE18" s="9">
        <v>945</v>
      </c>
      <c r="AF18" s="10">
        <v>7</v>
      </c>
      <c r="AG18" s="9">
        <v>24030</v>
      </c>
      <c r="AH18" s="10">
        <v>178</v>
      </c>
      <c r="AI18" s="9">
        <v>29685</v>
      </c>
      <c r="AJ18" s="10">
        <v>216</v>
      </c>
      <c r="AK18" s="9">
        <v>34830</v>
      </c>
      <c r="AL18" s="10">
        <v>258</v>
      </c>
      <c r="AM18" s="9">
        <v>27540</v>
      </c>
      <c r="AN18" s="10">
        <v>204</v>
      </c>
      <c r="AO18" s="9">
        <v>26190</v>
      </c>
      <c r="AP18" s="10">
        <v>194</v>
      </c>
      <c r="AQ18" s="9">
        <v>27270</v>
      </c>
      <c r="AR18" s="10">
        <v>202</v>
      </c>
      <c r="AS18" s="9">
        <v>23909</v>
      </c>
      <c r="AT18" s="10">
        <v>177</v>
      </c>
      <c r="AU18" s="9">
        <v>32940</v>
      </c>
      <c r="AV18" s="10">
        <v>244</v>
      </c>
      <c r="AW18" s="9">
        <v>32265</v>
      </c>
      <c r="AX18" s="10">
        <v>239</v>
      </c>
      <c r="AY18" s="9">
        <v>25785</v>
      </c>
      <c r="AZ18" s="10">
        <v>191</v>
      </c>
      <c r="BA18" s="9">
        <v>20250</v>
      </c>
      <c r="BB18" s="10">
        <v>150</v>
      </c>
      <c r="BC18" s="9">
        <v>10530</v>
      </c>
      <c r="BD18" s="10">
        <v>78</v>
      </c>
      <c r="BE18" s="9">
        <v>8259</v>
      </c>
      <c r="BF18" s="10">
        <v>61</v>
      </c>
      <c r="BG18" s="9">
        <v>27369</v>
      </c>
      <c r="BH18" s="10">
        <v>212</v>
      </c>
      <c r="BI18" s="9">
        <v>30187</v>
      </c>
      <c r="BJ18" s="10">
        <v>234</v>
      </c>
      <c r="BK18" s="9">
        <v>27994</v>
      </c>
      <c r="BL18" s="10">
        <v>217</v>
      </c>
      <c r="BM18" s="9">
        <v>32265</v>
      </c>
      <c r="BN18" s="10">
        <v>239</v>
      </c>
    </row>
    <row r="19" spans="1:66" ht="15.75" customHeight="1">
      <c r="A19" s="8"/>
      <c r="B19" s="2" t="s">
        <v>56</v>
      </c>
      <c r="C19" s="10" t="s">
        <v>104</v>
      </c>
      <c r="D19" s="11" t="s">
        <v>142</v>
      </c>
      <c r="E19" s="9">
        <v>0</v>
      </c>
      <c r="F19" s="10">
        <v>0</v>
      </c>
      <c r="G19" s="9">
        <v>0</v>
      </c>
      <c r="H19" s="10">
        <v>0</v>
      </c>
      <c r="I19" s="9">
        <v>0</v>
      </c>
      <c r="J19" s="10">
        <v>0</v>
      </c>
      <c r="K19" s="9">
        <v>0</v>
      </c>
      <c r="L19" s="10">
        <v>0</v>
      </c>
      <c r="M19" s="9">
        <v>0</v>
      </c>
      <c r="N19" s="10">
        <v>0</v>
      </c>
      <c r="O19" s="9">
        <v>0</v>
      </c>
      <c r="P19" s="10">
        <v>0</v>
      </c>
      <c r="Q19" s="9">
        <v>0</v>
      </c>
      <c r="R19" s="10">
        <v>0</v>
      </c>
      <c r="S19" s="9">
        <v>0</v>
      </c>
      <c r="T19" s="10">
        <v>0</v>
      </c>
      <c r="U19" s="9">
        <v>0</v>
      </c>
      <c r="V19" s="10">
        <v>0</v>
      </c>
      <c r="W19" s="9">
        <v>0</v>
      </c>
      <c r="X19" s="10">
        <v>0</v>
      </c>
      <c r="Y19" s="9">
        <v>0</v>
      </c>
      <c r="Z19" s="10">
        <v>0</v>
      </c>
      <c r="AA19" s="9">
        <v>0</v>
      </c>
      <c r="AB19" s="10">
        <v>0</v>
      </c>
      <c r="AC19" s="9">
        <v>0</v>
      </c>
      <c r="AD19" s="10">
        <v>0</v>
      </c>
      <c r="AE19" s="9">
        <v>0</v>
      </c>
      <c r="AF19" s="10">
        <v>0</v>
      </c>
      <c r="AG19" s="9">
        <v>0</v>
      </c>
      <c r="AH19" s="10">
        <v>0</v>
      </c>
      <c r="AI19" s="9">
        <v>0</v>
      </c>
      <c r="AJ19" s="10">
        <v>0</v>
      </c>
      <c r="AK19" s="9">
        <v>0</v>
      </c>
      <c r="AL19" s="10">
        <v>0</v>
      </c>
      <c r="AM19" s="9">
        <v>0</v>
      </c>
      <c r="AN19" s="10">
        <v>0</v>
      </c>
      <c r="AO19" s="9">
        <v>0</v>
      </c>
      <c r="AP19" s="10">
        <v>0</v>
      </c>
      <c r="AQ19" s="9">
        <v>0</v>
      </c>
      <c r="AR19" s="10">
        <v>0</v>
      </c>
      <c r="AS19" s="9">
        <v>0</v>
      </c>
      <c r="AT19" s="10">
        <v>0</v>
      </c>
      <c r="AU19" s="9">
        <v>0</v>
      </c>
      <c r="AV19" s="10">
        <v>0</v>
      </c>
      <c r="AW19" s="9">
        <v>0</v>
      </c>
      <c r="AX19" s="10">
        <v>0</v>
      </c>
      <c r="AY19" s="9">
        <v>0</v>
      </c>
      <c r="AZ19" s="10">
        <v>0</v>
      </c>
      <c r="BA19" s="9">
        <v>0</v>
      </c>
      <c r="BB19" s="10">
        <v>0</v>
      </c>
      <c r="BC19" s="9">
        <v>0</v>
      </c>
      <c r="BD19" s="10">
        <v>0</v>
      </c>
      <c r="BE19" s="9">
        <v>0</v>
      </c>
      <c r="BF19" s="10">
        <v>0</v>
      </c>
      <c r="BG19" s="9">
        <v>0</v>
      </c>
      <c r="BH19" s="10">
        <v>0</v>
      </c>
      <c r="BI19" s="9">
        <v>0</v>
      </c>
      <c r="BJ19" s="10">
        <v>0</v>
      </c>
      <c r="BK19" s="9">
        <v>0</v>
      </c>
      <c r="BL19" s="10">
        <v>0</v>
      </c>
      <c r="BM19" s="9">
        <v>0</v>
      </c>
      <c r="BN19" s="10">
        <v>0</v>
      </c>
    </row>
    <row r="20" spans="1:66" ht="15.75" customHeight="1">
      <c r="A20" s="8"/>
      <c r="B20" s="2" t="s">
        <v>96</v>
      </c>
      <c r="C20" s="10" t="s">
        <v>104</v>
      </c>
      <c r="D20" s="11" t="s">
        <v>142</v>
      </c>
      <c r="E20" s="9">
        <v>0</v>
      </c>
      <c r="F20" s="10">
        <v>0</v>
      </c>
      <c r="G20" s="9">
        <v>0</v>
      </c>
      <c r="H20" s="10">
        <v>0</v>
      </c>
      <c r="I20" s="9">
        <v>0</v>
      </c>
      <c r="J20" s="10">
        <v>0</v>
      </c>
      <c r="K20" s="9">
        <v>0</v>
      </c>
      <c r="L20" s="10">
        <v>0</v>
      </c>
      <c r="M20" s="9">
        <v>0</v>
      </c>
      <c r="N20" s="10">
        <v>0</v>
      </c>
      <c r="O20" s="9">
        <v>0</v>
      </c>
      <c r="P20" s="10">
        <v>0</v>
      </c>
      <c r="Q20" s="9">
        <v>0</v>
      </c>
      <c r="R20" s="10">
        <v>0</v>
      </c>
      <c r="S20" s="9">
        <v>0</v>
      </c>
      <c r="T20" s="10">
        <v>0</v>
      </c>
      <c r="U20" s="9">
        <v>0</v>
      </c>
      <c r="V20" s="10">
        <v>0</v>
      </c>
      <c r="W20" s="9">
        <v>0</v>
      </c>
      <c r="X20" s="10">
        <v>0</v>
      </c>
      <c r="Y20" s="9">
        <v>0</v>
      </c>
      <c r="Z20" s="10">
        <v>0</v>
      </c>
      <c r="AA20" s="9">
        <v>0</v>
      </c>
      <c r="AB20" s="10">
        <v>0</v>
      </c>
      <c r="AC20" s="9">
        <v>0</v>
      </c>
      <c r="AD20" s="10">
        <v>0</v>
      </c>
      <c r="AE20" s="9">
        <v>0</v>
      </c>
      <c r="AF20" s="10">
        <v>0</v>
      </c>
      <c r="AG20" s="9">
        <v>0</v>
      </c>
      <c r="AH20" s="10">
        <v>0</v>
      </c>
      <c r="AI20" s="9">
        <v>0</v>
      </c>
      <c r="AJ20" s="10">
        <v>0</v>
      </c>
      <c r="AK20" s="9">
        <v>0</v>
      </c>
      <c r="AL20" s="10">
        <v>0</v>
      </c>
      <c r="AM20" s="9">
        <v>479</v>
      </c>
      <c r="AN20" s="10">
        <v>1</v>
      </c>
      <c r="AO20" s="9">
        <v>0</v>
      </c>
      <c r="AP20" s="10">
        <v>0</v>
      </c>
      <c r="AQ20" s="9">
        <v>0</v>
      </c>
      <c r="AR20" s="10">
        <v>0</v>
      </c>
      <c r="AS20" s="9">
        <v>0</v>
      </c>
      <c r="AT20" s="10">
        <v>0</v>
      </c>
      <c r="AU20" s="9">
        <v>0</v>
      </c>
      <c r="AV20" s="10">
        <v>0</v>
      </c>
      <c r="AW20" s="9">
        <v>0</v>
      </c>
      <c r="AX20" s="10">
        <v>0</v>
      </c>
      <c r="AY20" s="9">
        <v>0</v>
      </c>
      <c r="AZ20" s="10">
        <v>0</v>
      </c>
      <c r="BA20" s="9">
        <v>0</v>
      </c>
      <c r="BB20" s="10">
        <v>0</v>
      </c>
      <c r="BC20" s="9">
        <v>0</v>
      </c>
      <c r="BD20" s="10">
        <v>0</v>
      </c>
      <c r="BE20" s="9">
        <v>0</v>
      </c>
      <c r="BF20" s="10">
        <v>0</v>
      </c>
      <c r="BG20" s="9">
        <v>0</v>
      </c>
      <c r="BH20" s="10">
        <v>0</v>
      </c>
      <c r="BI20" s="9">
        <v>0</v>
      </c>
      <c r="BJ20" s="10">
        <v>0</v>
      </c>
      <c r="BK20" s="9">
        <v>0</v>
      </c>
      <c r="BL20" s="10">
        <v>0</v>
      </c>
      <c r="BM20" s="9">
        <v>0</v>
      </c>
      <c r="BN20" s="10">
        <v>0</v>
      </c>
    </row>
    <row r="21" spans="1:66" ht="15.75" customHeight="1">
      <c r="A21" s="8"/>
      <c r="B21" s="2" t="s">
        <v>39</v>
      </c>
      <c r="C21" s="10" t="s">
        <v>104</v>
      </c>
      <c r="D21" s="11" t="s">
        <v>142</v>
      </c>
      <c r="E21" s="9">
        <v>877</v>
      </c>
      <c r="F21" s="10">
        <v>3</v>
      </c>
      <c r="G21" s="9">
        <v>767</v>
      </c>
      <c r="H21" s="10">
        <v>3</v>
      </c>
      <c r="I21" s="9">
        <v>1196</v>
      </c>
      <c r="J21" s="10">
        <v>4</v>
      </c>
      <c r="K21" s="9">
        <v>837</v>
      </c>
      <c r="L21" s="10">
        <v>3</v>
      </c>
      <c r="M21" s="9">
        <v>877</v>
      </c>
      <c r="N21" s="10">
        <v>3</v>
      </c>
      <c r="O21" s="9">
        <v>957</v>
      </c>
      <c r="P21" s="10">
        <v>3</v>
      </c>
      <c r="Q21" s="9">
        <v>1156</v>
      </c>
      <c r="R21" s="10">
        <v>4</v>
      </c>
      <c r="S21" s="9">
        <v>1196</v>
      </c>
      <c r="T21" s="10">
        <v>4</v>
      </c>
      <c r="U21" s="9">
        <v>3348</v>
      </c>
      <c r="V21" s="10">
        <v>12</v>
      </c>
      <c r="W21" s="9">
        <v>279</v>
      </c>
      <c r="X21" s="10">
        <v>1</v>
      </c>
      <c r="Y21" s="9">
        <v>558</v>
      </c>
      <c r="Z21" s="10">
        <v>2</v>
      </c>
      <c r="AA21" s="9">
        <v>837</v>
      </c>
      <c r="AB21" s="10">
        <v>3</v>
      </c>
      <c r="AC21" s="9">
        <v>2073</v>
      </c>
      <c r="AD21" s="10">
        <v>7</v>
      </c>
      <c r="AE21" s="9">
        <v>558</v>
      </c>
      <c r="AF21" s="10">
        <v>2</v>
      </c>
      <c r="AG21" s="9">
        <v>1714</v>
      </c>
      <c r="AH21" s="10">
        <v>6</v>
      </c>
      <c r="AI21" s="9">
        <v>1395</v>
      </c>
      <c r="AJ21" s="10">
        <v>5</v>
      </c>
      <c r="AK21" s="9">
        <v>1116</v>
      </c>
      <c r="AL21" s="10">
        <v>4</v>
      </c>
      <c r="AM21" s="9">
        <v>279</v>
      </c>
      <c r="AN21" s="10">
        <v>1</v>
      </c>
      <c r="AO21" s="9">
        <v>279</v>
      </c>
      <c r="AP21" s="10">
        <v>1</v>
      </c>
      <c r="AQ21" s="9">
        <v>279</v>
      </c>
      <c r="AR21" s="10">
        <v>1</v>
      </c>
      <c r="AS21" s="9">
        <v>1668</v>
      </c>
      <c r="AT21" s="10">
        <v>8</v>
      </c>
      <c r="AU21" s="9">
        <v>185</v>
      </c>
      <c r="AV21" s="10">
        <v>1</v>
      </c>
      <c r="AW21" s="9">
        <v>764</v>
      </c>
      <c r="AX21" s="10">
        <v>4</v>
      </c>
      <c r="AY21" s="9">
        <v>804</v>
      </c>
      <c r="AZ21" s="10">
        <v>4</v>
      </c>
      <c r="BA21" s="9">
        <v>613</v>
      </c>
      <c r="BB21" s="10">
        <v>3</v>
      </c>
      <c r="BC21" s="9">
        <v>1560</v>
      </c>
      <c r="BD21" s="10">
        <v>8</v>
      </c>
      <c r="BE21" s="9">
        <v>925</v>
      </c>
      <c r="BF21" s="10">
        <v>5</v>
      </c>
      <c r="BG21" s="9">
        <v>1110</v>
      </c>
      <c r="BH21" s="10">
        <v>6</v>
      </c>
      <c r="BI21" s="9">
        <v>1375</v>
      </c>
      <c r="BJ21" s="10">
        <v>7</v>
      </c>
      <c r="BK21" s="9">
        <v>1190</v>
      </c>
      <c r="BL21" s="10">
        <v>6</v>
      </c>
      <c r="BM21" s="9">
        <v>764</v>
      </c>
      <c r="BN21" s="10">
        <v>4</v>
      </c>
    </row>
    <row r="22" spans="1:66" ht="15.75" customHeight="1">
      <c r="A22" s="8"/>
      <c r="B22" s="2" t="s">
        <v>21</v>
      </c>
      <c r="C22" s="10" t="s">
        <v>101</v>
      </c>
      <c r="D22" s="11" t="s">
        <v>152</v>
      </c>
      <c r="E22" s="9">
        <v>10148</v>
      </c>
      <c r="F22" s="10">
        <v>12</v>
      </c>
      <c r="G22" s="9">
        <v>5228</v>
      </c>
      <c r="H22" s="10">
        <v>6</v>
      </c>
      <c r="I22" s="9">
        <v>6806</v>
      </c>
      <c r="J22" s="10">
        <v>8</v>
      </c>
      <c r="K22" s="9">
        <v>8548</v>
      </c>
      <c r="L22" s="10">
        <v>10</v>
      </c>
      <c r="M22" s="9">
        <v>15358</v>
      </c>
      <c r="N22" s="10">
        <v>18</v>
      </c>
      <c r="O22" s="9">
        <v>14441</v>
      </c>
      <c r="P22" s="10">
        <v>17</v>
      </c>
      <c r="Q22" s="9">
        <v>10126</v>
      </c>
      <c r="R22" s="10">
        <v>12</v>
      </c>
      <c r="S22" s="9">
        <v>16087</v>
      </c>
      <c r="T22" s="10">
        <v>19</v>
      </c>
      <c r="U22" s="9">
        <v>5118</v>
      </c>
      <c r="V22" s="10">
        <v>6</v>
      </c>
      <c r="W22" s="9">
        <v>10969</v>
      </c>
      <c r="X22" s="10">
        <v>13</v>
      </c>
      <c r="Y22" s="9">
        <v>14400</v>
      </c>
      <c r="Z22" s="10">
        <v>17</v>
      </c>
      <c r="AA22" s="9">
        <v>12823</v>
      </c>
      <c r="AB22" s="10">
        <v>15</v>
      </c>
      <c r="AC22" s="9">
        <v>10199</v>
      </c>
      <c r="AD22" s="10">
        <v>12</v>
      </c>
      <c r="AE22" s="9">
        <v>16253</v>
      </c>
      <c r="AF22" s="10">
        <v>19</v>
      </c>
      <c r="AG22" s="9">
        <v>9447</v>
      </c>
      <c r="AH22" s="10">
        <v>11</v>
      </c>
      <c r="AI22" s="9">
        <v>10291</v>
      </c>
      <c r="AJ22" s="10">
        <v>12</v>
      </c>
      <c r="AK22" s="9">
        <v>8548</v>
      </c>
      <c r="AL22" s="10">
        <v>10</v>
      </c>
      <c r="AM22" s="9">
        <v>7815</v>
      </c>
      <c r="AN22" s="10">
        <v>9</v>
      </c>
      <c r="AO22" s="9">
        <v>10166</v>
      </c>
      <c r="AP22" s="10">
        <v>12</v>
      </c>
      <c r="AQ22" s="9">
        <v>10996</v>
      </c>
      <c r="AR22" s="10">
        <v>13</v>
      </c>
      <c r="AS22" s="9">
        <v>12606</v>
      </c>
      <c r="AT22" s="10">
        <v>15</v>
      </c>
      <c r="AU22" s="9">
        <v>11059</v>
      </c>
      <c r="AV22" s="10">
        <v>13</v>
      </c>
      <c r="AW22" s="9">
        <v>7573</v>
      </c>
      <c r="AX22" s="10">
        <v>9</v>
      </c>
      <c r="AY22" s="9">
        <v>9307</v>
      </c>
      <c r="AZ22" s="10">
        <v>11</v>
      </c>
      <c r="BA22" s="9">
        <v>9053</v>
      </c>
      <c r="BB22" s="10">
        <v>11</v>
      </c>
      <c r="BC22" s="9">
        <v>12958</v>
      </c>
      <c r="BD22" s="10">
        <v>19</v>
      </c>
      <c r="BE22" s="9">
        <v>13147</v>
      </c>
      <c r="BF22" s="10">
        <v>19</v>
      </c>
      <c r="BG22" s="9">
        <v>19374</v>
      </c>
      <c r="BH22" s="10">
        <v>28</v>
      </c>
      <c r="BI22" s="9">
        <v>13147</v>
      </c>
      <c r="BJ22" s="10">
        <v>19</v>
      </c>
      <c r="BK22" s="9">
        <v>11071</v>
      </c>
      <c r="BL22" s="10">
        <v>16</v>
      </c>
      <c r="BM22" s="9">
        <v>7573</v>
      </c>
      <c r="BN22" s="10">
        <v>9</v>
      </c>
    </row>
    <row r="23" spans="1:66" ht="15.75" customHeight="1">
      <c r="A23" s="8"/>
      <c r="B23" s="2" t="s">
        <v>69</v>
      </c>
      <c r="C23" s="10" t="s">
        <v>101</v>
      </c>
      <c r="D23" s="11" t="s">
        <v>147</v>
      </c>
      <c r="E23" s="9">
        <v>10472</v>
      </c>
      <c r="F23" s="10">
        <v>17</v>
      </c>
      <c r="G23" s="9">
        <v>6776</v>
      </c>
      <c r="H23" s="10">
        <v>11</v>
      </c>
      <c r="I23" s="9">
        <v>7629</v>
      </c>
      <c r="J23" s="10">
        <v>12</v>
      </c>
      <c r="K23" s="9">
        <v>7392</v>
      </c>
      <c r="L23" s="10">
        <v>12</v>
      </c>
      <c r="M23" s="9">
        <v>8394</v>
      </c>
      <c r="N23" s="10">
        <v>16</v>
      </c>
      <c r="O23" s="9">
        <v>6120</v>
      </c>
      <c r="P23" s="10">
        <v>10</v>
      </c>
      <c r="Q23" s="9">
        <v>11767</v>
      </c>
      <c r="R23" s="10">
        <v>23</v>
      </c>
      <c r="S23" s="9">
        <v>8697</v>
      </c>
      <c r="T23" s="10">
        <v>17</v>
      </c>
      <c r="U23" s="9">
        <v>17394</v>
      </c>
      <c r="V23" s="10">
        <v>34</v>
      </c>
      <c r="W23" s="9">
        <v>9209</v>
      </c>
      <c r="X23" s="10">
        <v>18</v>
      </c>
      <c r="Y23" s="9">
        <v>9720</v>
      </c>
      <c r="Z23" s="10">
        <v>19</v>
      </c>
      <c r="AA23" s="9">
        <v>14730</v>
      </c>
      <c r="AB23" s="10">
        <v>29</v>
      </c>
      <c r="AC23" s="9">
        <v>7181</v>
      </c>
      <c r="AD23" s="10">
        <v>14</v>
      </c>
      <c r="AE23" s="9">
        <v>12600</v>
      </c>
      <c r="AF23" s="10">
        <v>25</v>
      </c>
      <c r="AG23" s="9">
        <v>11592</v>
      </c>
      <c r="AH23" s="10">
        <v>23</v>
      </c>
      <c r="AI23" s="9">
        <v>12883</v>
      </c>
      <c r="AJ23" s="10">
        <v>31</v>
      </c>
      <c r="AK23" s="9">
        <v>11152</v>
      </c>
      <c r="AL23" s="10">
        <v>31</v>
      </c>
      <c r="AM23" s="9">
        <v>10072</v>
      </c>
      <c r="AN23" s="10">
        <v>28</v>
      </c>
      <c r="AO23" s="9">
        <v>13310</v>
      </c>
      <c r="AP23" s="10">
        <v>37</v>
      </c>
      <c r="AQ23" s="9">
        <v>10792</v>
      </c>
      <c r="AR23" s="10">
        <v>30</v>
      </c>
      <c r="AS23" s="9">
        <v>11871</v>
      </c>
      <c r="AT23" s="10">
        <v>33</v>
      </c>
      <c r="AU23" s="9">
        <v>12950</v>
      </c>
      <c r="AV23" s="10">
        <v>36</v>
      </c>
      <c r="AW23" s="9">
        <v>17986</v>
      </c>
      <c r="AX23" s="10">
        <v>50</v>
      </c>
      <c r="AY23" s="9">
        <v>15109</v>
      </c>
      <c r="AZ23" s="10">
        <v>42</v>
      </c>
      <c r="BA23" s="9">
        <v>14749</v>
      </c>
      <c r="BB23" s="10">
        <v>41</v>
      </c>
      <c r="BC23" s="9">
        <v>15828</v>
      </c>
      <c r="BD23" s="10">
        <v>44</v>
      </c>
      <c r="BE23" s="9">
        <v>19785</v>
      </c>
      <c r="BF23" s="10">
        <v>55</v>
      </c>
      <c r="BG23" s="9">
        <v>14749</v>
      </c>
      <c r="BH23" s="10">
        <v>41</v>
      </c>
      <c r="BI23" s="9">
        <v>14749</v>
      </c>
      <c r="BJ23" s="10">
        <v>41</v>
      </c>
      <c r="BK23" s="9">
        <v>14389</v>
      </c>
      <c r="BL23" s="10">
        <v>40</v>
      </c>
      <c r="BM23" s="9">
        <v>17986</v>
      </c>
      <c r="BN23" s="10">
        <v>50</v>
      </c>
    </row>
    <row r="24" spans="1:66" ht="15.75" customHeight="1">
      <c r="A24" s="8"/>
      <c r="B24" s="2" t="s">
        <v>9</v>
      </c>
      <c r="C24" s="10" t="s">
        <v>104</v>
      </c>
      <c r="D24" s="11" t="s">
        <v>142</v>
      </c>
      <c r="E24" s="9">
        <v>0</v>
      </c>
      <c r="F24" s="10">
        <v>0</v>
      </c>
      <c r="G24" s="9">
        <v>632</v>
      </c>
      <c r="H24" s="10">
        <v>2</v>
      </c>
      <c r="I24" s="9">
        <v>0</v>
      </c>
      <c r="J24" s="10">
        <v>0</v>
      </c>
      <c r="K24" s="9">
        <v>0</v>
      </c>
      <c r="L24" s="10">
        <v>0</v>
      </c>
      <c r="M24" s="9">
        <v>316</v>
      </c>
      <c r="N24" s="10">
        <v>1</v>
      </c>
      <c r="O24" s="9">
        <v>632</v>
      </c>
      <c r="P24" s="10">
        <v>2</v>
      </c>
      <c r="Q24" s="9">
        <v>672</v>
      </c>
      <c r="R24" s="10">
        <v>2</v>
      </c>
      <c r="S24" s="9">
        <v>632</v>
      </c>
      <c r="T24" s="10">
        <v>2</v>
      </c>
      <c r="U24" s="9">
        <v>316</v>
      </c>
      <c r="V24" s="10">
        <v>1</v>
      </c>
      <c r="W24" s="9">
        <v>1304</v>
      </c>
      <c r="X24" s="10">
        <v>4</v>
      </c>
      <c r="Y24" s="9">
        <v>316</v>
      </c>
      <c r="Z24" s="10">
        <v>1</v>
      </c>
      <c r="AA24" s="9">
        <v>672</v>
      </c>
      <c r="AB24" s="10">
        <v>2</v>
      </c>
      <c r="AC24" s="9">
        <v>632</v>
      </c>
      <c r="AD24" s="10">
        <v>2</v>
      </c>
      <c r="AE24" s="9">
        <v>712</v>
      </c>
      <c r="AF24" s="10">
        <v>2</v>
      </c>
      <c r="AG24" s="9">
        <v>1620</v>
      </c>
      <c r="AH24" s="10">
        <v>5</v>
      </c>
      <c r="AI24" s="9">
        <v>672</v>
      </c>
      <c r="AJ24" s="10">
        <v>2</v>
      </c>
      <c r="AK24" s="9">
        <v>316</v>
      </c>
      <c r="AL24" s="10">
        <v>1</v>
      </c>
      <c r="AM24" s="9">
        <v>2252</v>
      </c>
      <c r="AN24" s="10">
        <v>7</v>
      </c>
      <c r="AO24" s="9">
        <v>632</v>
      </c>
      <c r="AP24" s="10">
        <v>2</v>
      </c>
      <c r="AQ24" s="9">
        <v>0</v>
      </c>
      <c r="AR24" s="10">
        <v>0</v>
      </c>
      <c r="AS24" s="9">
        <v>672</v>
      </c>
      <c r="AT24" s="10">
        <v>2</v>
      </c>
      <c r="AU24" s="9">
        <v>948</v>
      </c>
      <c r="AV24" s="10">
        <v>3</v>
      </c>
      <c r="AW24" s="9">
        <v>0</v>
      </c>
      <c r="AX24" s="10">
        <v>0</v>
      </c>
      <c r="AY24" s="9">
        <v>0</v>
      </c>
      <c r="AZ24" s="10">
        <v>0</v>
      </c>
      <c r="BA24" s="9">
        <v>0</v>
      </c>
      <c r="BB24" s="10">
        <v>0</v>
      </c>
      <c r="BC24" s="9">
        <v>1896</v>
      </c>
      <c r="BD24" s="10">
        <v>6</v>
      </c>
      <c r="BE24" s="9">
        <v>316</v>
      </c>
      <c r="BF24" s="10">
        <v>1</v>
      </c>
      <c r="BG24" s="9">
        <v>672</v>
      </c>
      <c r="BH24" s="10">
        <v>2</v>
      </c>
      <c r="BI24" s="9">
        <v>316</v>
      </c>
      <c r="BJ24" s="10">
        <v>1</v>
      </c>
      <c r="BK24" s="9">
        <v>1304</v>
      </c>
      <c r="BL24" s="10">
        <v>4</v>
      </c>
      <c r="BM24" s="9">
        <v>0</v>
      </c>
      <c r="BN24" s="10">
        <v>0</v>
      </c>
    </row>
    <row r="25" spans="1:66" ht="15.75" customHeight="1">
      <c r="A25" s="8"/>
      <c r="B25" s="2" t="s">
        <v>89</v>
      </c>
      <c r="C25" s="10" t="s">
        <v>102</v>
      </c>
      <c r="D25" s="11" t="s">
        <v>149</v>
      </c>
      <c r="E25" s="9">
        <v>0</v>
      </c>
      <c r="F25" s="10">
        <v>0</v>
      </c>
      <c r="G25" s="9">
        <v>0</v>
      </c>
      <c r="H25" s="10">
        <v>0</v>
      </c>
      <c r="I25" s="9">
        <v>0</v>
      </c>
      <c r="J25" s="10">
        <v>0</v>
      </c>
      <c r="K25" s="9">
        <v>538</v>
      </c>
      <c r="L25" s="10">
        <v>2</v>
      </c>
      <c r="M25" s="9">
        <v>0</v>
      </c>
      <c r="N25" s="10">
        <v>0</v>
      </c>
      <c r="O25" s="9">
        <v>0</v>
      </c>
      <c r="P25" s="10">
        <v>0</v>
      </c>
      <c r="Q25" s="9">
        <v>309</v>
      </c>
      <c r="R25" s="10">
        <v>1</v>
      </c>
      <c r="S25" s="9">
        <v>0</v>
      </c>
      <c r="T25" s="10">
        <v>0</v>
      </c>
      <c r="U25" s="9">
        <v>0</v>
      </c>
      <c r="V25" s="10">
        <v>0</v>
      </c>
      <c r="W25" s="9">
        <v>0</v>
      </c>
      <c r="X25" s="10">
        <v>0</v>
      </c>
      <c r="Y25" s="9">
        <v>269</v>
      </c>
      <c r="Z25" s="10">
        <v>1</v>
      </c>
      <c r="AA25" s="9">
        <v>0</v>
      </c>
      <c r="AB25" s="10">
        <v>0</v>
      </c>
      <c r="AC25" s="9">
        <v>269</v>
      </c>
      <c r="AD25" s="10">
        <v>1</v>
      </c>
      <c r="AE25" s="9">
        <v>0</v>
      </c>
      <c r="AF25" s="10">
        <v>0</v>
      </c>
      <c r="AG25" s="9">
        <v>0</v>
      </c>
      <c r="AH25" s="10">
        <v>0</v>
      </c>
      <c r="AI25" s="9">
        <v>0</v>
      </c>
      <c r="AJ25" s="10">
        <v>0</v>
      </c>
      <c r="AK25" s="9">
        <v>0</v>
      </c>
      <c r="AL25" s="10">
        <v>0</v>
      </c>
      <c r="AM25" s="9">
        <v>0</v>
      </c>
      <c r="AN25" s="10">
        <v>0</v>
      </c>
      <c r="AO25" s="9">
        <v>1216</v>
      </c>
      <c r="AP25" s="10">
        <v>4</v>
      </c>
      <c r="AQ25" s="9">
        <v>0</v>
      </c>
      <c r="AR25" s="10">
        <v>0</v>
      </c>
      <c r="AS25" s="9">
        <v>309</v>
      </c>
      <c r="AT25" s="10">
        <v>1</v>
      </c>
      <c r="AU25" s="9">
        <v>0</v>
      </c>
      <c r="AV25" s="10">
        <v>0</v>
      </c>
      <c r="AW25" s="9">
        <v>269</v>
      </c>
      <c r="AX25" s="10">
        <v>1</v>
      </c>
      <c r="AY25" s="9">
        <v>269</v>
      </c>
      <c r="AZ25" s="10">
        <v>1</v>
      </c>
      <c r="BA25" s="9">
        <v>0</v>
      </c>
      <c r="BB25" s="10">
        <v>0</v>
      </c>
      <c r="BC25" s="9">
        <v>0</v>
      </c>
      <c r="BD25" s="10">
        <v>0</v>
      </c>
      <c r="BE25" s="9">
        <v>269</v>
      </c>
      <c r="BF25" s="10">
        <v>1</v>
      </c>
      <c r="BG25" s="9">
        <v>0</v>
      </c>
      <c r="BH25" s="10">
        <v>0</v>
      </c>
      <c r="BI25" s="9">
        <v>0</v>
      </c>
      <c r="BJ25" s="10">
        <v>0</v>
      </c>
      <c r="BK25" s="9">
        <v>-267</v>
      </c>
      <c r="BL25" s="10">
        <v>-1</v>
      </c>
      <c r="BM25" s="9">
        <v>269</v>
      </c>
      <c r="BN25" s="10">
        <v>1</v>
      </c>
    </row>
    <row r="26" spans="1:66" ht="15.75" customHeight="1">
      <c r="A26" s="8"/>
      <c r="B26" s="2" t="s">
        <v>92</v>
      </c>
      <c r="C26" s="10" t="s">
        <v>104</v>
      </c>
      <c r="D26" s="11" t="s">
        <v>144</v>
      </c>
      <c r="E26" s="9">
        <v>0</v>
      </c>
      <c r="F26" s="10">
        <v>0</v>
      </c>
      <c r="G26" s="9">
        <v>244</v>
      </c>
      <c r="H26" s="10">
        <v>1</v>
      </c>
      <c r="I26" s="9">
        <v>488</v>
      </c>
      <c r="J26" s="10">
        <v>2</v>
      </c>
      <c r="K26" s="9">
        <v>244</v>
      </c>
      <c r="L26" s="10">
        <v>1</v>
      </c>
      <c r="M26" s="9">
        <v>0</v>
      </c>
      <c r="N26" s="10">
        <v>0</v>
      </c>
      <c r="O26" s="9">
        <v>488</v>
      </c>
      <c r="P26" s="10">
        <v>2</v>
      </c>
      <c r="Q26" s="9">
        <v>244</v>
      </c>
      <c r="R26" s="10">
        <v>1</v>
      </c>
      <c r="S26" s="9">
        <v>0</v>
      </c>
      <c r="T26" s="10">
        <v>0</v>
      </c>
      <c r="U26" s="9">
        <v>812</v>
      </c>
      <c r="V26" s="10">
        <v>3</v>
      </c>
      <c r="W26" s="9">
        <v>772</v>
      </c>
      <c r="X26" s="10">
        <v>3</v>
      </c>
      <c r="Y26" s="9">
        <v>0</v>
      </c>
      <c r="Z26" s="10">
        <v>0</v>
      </c>
      <c r="AA26" s="9">
        <v>488</v>
      </c>
      <c r="AB26" s="10">
        <v>2</v>
      </c>
      <c r="AC26" s="9">
        <v>0</v>
      </c>
      <c r="AD26" s="10">
        <v>0</v>
      </c>
      <c r="AE26" s="9">
        <v>0</v>
      </c>
      <c r="AF26" s="10">
        <v>0</v>
      </c>
      <c r="AG26" s="9">
        <v>244</v>
      </c>
      <c r="AH26" s="10">
        <v>1</v>
      </c>
      <c r="AI26" s="9">
        <v>0</v>
      </c>
      <c r="AJ26" s="10">
        <v>0</v>
      </c>
      <c r="AK26" s="9">
        <v>0</v>
      </c>
      <c r="AL26" s="10">
        <v>0</v>
      </c>
      <c r="AM26" s="9">
        <v>0</v>
      </c>
      <c r="AN26" s="10">
        <v>0</v>
      </c>
      <c r="AO26" s="9">
        <v>244</v>
      </c>
      <c r="AP26" s="10">
        <v>1</v>
      </c>
      <c r="AQ26" s="9">
        <v>244</v>
      </c>
      <c r="AR26" s="10">
        <v>1</v>
      </c>
      <c r="AS26" s="9">
        <v>732</v>
      </c>
      <c r="AT26" s="10">
        <v>3</v>
      </c>
      <c r="AU26" s="9">
        <v>0</v>
      </c>
      <c r="AV26" s="10">
        <v>0</v>
      </c>
      <c r="AW26" s="9">
        <v>0</v>
      </c>
      <c r="AX26" s="10">
        <v>0</v>
      </c>
      <c r="AY26" s="9">
        <v>0</v>
      </c>
      <c r="AZ26" s="10">
        <v>0</v>
      </c>
      <c r="BA26" s="9">
        <v>0</v>
      </c>
      <c r="BB26" s="10">
        <v>0</v>
      </c>
      <c r="BC26" s="9">
        <v>732</v>
      </c>
      <c r="BD26" s="10">
        <v>3</v>
      </c>
      <c r="BE26" s="9">
        <v>732</v>
      </c>
      <c r="BF26" s="10">
        <v>3</v>
      </c>
      <c r="BG26" s="9">
        <v>732</v>
      </c>
      <c r="BH26" s="10">
        <v>3</v>
      </c>
      <c r="BI26" s="9">
        <v>732</v>
      </c>
      <c r="BJ26" s="10">
        <v>3</v>
      </c>
      <c r="BK26" s="9">
        <v>0</v>
      </c>
      <c r="BL26" s="10">
        <v>0</v>
      </c>
      <c r="BM26" s="9">
        <v>0</v>
      </c>
      <c r="BN26" s="10">
        <v>0</v>
      </c>
    </row>
    <row r="27" spans="1:66" ht="15.75" customHeight="1">
      <c r="A27" s="8"/>
      <c r="B27" s="2" t="s">
        <v>24</v>
      </c>
      <c r="C27" s="10" t="s">
        <v>103</v>
      </c>
      <c r="D27" s="11" t="s">
        <v>151</v>
      </c>
      <c r="E27" s="9">
        <v>2716</v>
      </c>
      <c r="F27" s="10">
        <v>4</v>
      </c>
      <c r="G27" s="9">
        <v>3395</v>
      </c>
      <c r="H27" s="10">
        <v>5</v>
      </c>
      <c r="I27" s="9">
        <v>2037</v>
      </c>
      <c r="J27" s="10">
        <v>3</v>
      </c>
      <c r="K27" s="9">
        <v>2037</v>
      </c>
      <c r="L27" s="10">
        <v>3</v>
      </c>
      <c r="M27" s="9">
        <v>2037</v>
      </c>
      <c r="N27" s="10">
        <v>3</v>
      </c>
      <c r="O27" s="9">
        <v>4753</v>
      </c>
      <c r="P27" s="10">
        <v>7</v>
      </c>
      <c r="Q27" s="9">
        <v>4074</v>
      </c>
      <c r="R27" s="10">
        <v>6</v>
      </c>
      <c r="S27" s="9">
        <v>4074</v>
      </c>
      <c r="T27" s="10">
        <v>6</v>
      </c>
      <c r="U27" s="9">
        <v>1358</v>
      </c>
      <c r="V27" s="10">
        <v>2</v>
      </c>
      <c r="W27" s="9">
        <v>2037</v>
      </c>
      <c r="X27" s="10">
        <v>3</v>
      </c>
      <c r="Y27" s="9">
        <v>2716</v>
      </c>
      <c r="Z27" s="10">
        <v>4</v>
      </c>
      <c r="AA27" s="9">
        <v>3395</v>
      </c>
      <c r="AB27" s="10">
        <v>5</v>
      </c>
      <c r="AC27" s="9">
        <v>2007</v>
      </c>
      <c r="AD27" s="10">
        <v>3</v>
      </c>
      <c r="AE27" s="9">
        <v>4543</v>
      </c>
      <c r="AF27" s="10">
        <v>7</v>
      </c>
      <c r="AG27" s="9">
        <v>7788</v>
      </c>
      <c r="AH27" s="10">
        <v>12</v>
      </c>
      <c r="AI27" s="9">
        <v>3245</v>
      </c>
      <c r="AJ27" s="10">
        <v>5</v>
      </c>
      <c r="AK27" s="9">
        <v>5841</v>
      </c>
      <c r="AL27" s="10">
        <v>9</v>
      </c>
      <c r="AM27" s="9">
        <v>2596</v>
      </c>
      <c r="AN27" s="10">
        <v>4</v>
      </c>
      <c r="AO27" s="9">
        <v>5192</v>
      </c>
      <c r="AP27" s="10">
        <v>8</v>
      </c>
      <c r="AQ27" s="9">
        <v>5192</v>
      </c>
      <c r="AR27" s="10">
        <v>8</v>
      </c>
      <c r="AS27" s="9">
        <v>3894</v>
      </c>
      <c r="AT27" s="10">
        <v>6</v>
      </c>
      <c r="AU27" s="9">
        <v>6490</v>
      </c>
      <c r="AV27" s="10">
        <v>10</v>
      </c>
      <c r="AW27" s="9">
        <v>9735</v>
      </c>
      <c r="AX27" s="10">
        <v>15</v>
      </c>
      <c r="AY27" s="9">
        <v>12331</v>
      </c>
      <c r="AZ27" s="10">
        <v>19</v>
      </c>
      <c r="BA27" s="9">
        <v>5192</v>
      </c>
      <c r="BB27" s="10">
        <v>8</v>
      </c>
      <c r="BC27" s="9">
        <v>9086</v>
      </c>
      <c r="BD27" s="10">
        <v>14</v>
      </c>
      <c r="BE27" s="9">
        <v>5192</v>
      </c>
      <c r="BF27" s="10">
        <v>8</v>
      </c>
      <c r="BG27" s="9">
        <v>8985</v>
      </c>
      <c r="BH27" s="10">
        <v>15</v>
      </c>
      <c r="BI27" s="9">
        <v>11381</v>
      </c>
      <c r="BJ27" s="10">
        <v>19</v>
      </c>
      <c r="BK27" s="9">
        <v>7787</v>
      </c>
      <c r="BL27" s="10">
        <v>13</v>
      </c>
      <c r="BM27" s="9">
        <v>9735</v>
      </c>
      <c r="BN27" s="10">
        <v>15</v>
      </c>
    </row>
    <row r="28" spans="1:66" ht="15.75" customHeight="1">
      <c r="A28" s="8"/>
      <c r="B28" s="2" t="s">
        <v>50</v>
      </c>
      <c r="C28" s="10" t="s">
        <v>104</v>
      </c>
      <c r="D28" s="11" t="s">
        <v>144</v>
      </c>
      <c r="E28" s="9">
        <v>487</v>
      </c>
      <c r="F28" s="10">
        <v>3</v>
      </c>
      <c r="G28" s="9">
        <v>1163</v>
      </c>
      <c r="H28" s="10">
        <v>7</v>
      </c>
      <c r="I28" s="9">
        <v>1083</v>
      </c>
      <c r="J28" s="10">
        <v>7</v>
      </c>
      <c r="K28" s="9">
        <v>487</v>
      </c>
      <c r="L28" s="10">
        <v>3</v>
      </c>
      <c r="M28" s="9">
        <v>716</v>
      </c>
      <c r="N28" s="10">
        <v>4</v>
      </c>
      <c r="O28" s="9">
        <v>447</v>
      </c>
      <c r="P28" s="10">
        <v>3</v>
      </c>
      <c r="Q28" s="9">
        <v>984</v>
      </c>
      <c r="R28" s="10">
        <v>6</v>
      </c>
      <c r="S28" s="9">
        <v>785</v>
      </c>
      <c r="T28" s="10">
        <v>5</v>
      </c>
      <c r="U28" s="9">
        <v>865</v>
      </c>
      <c r="V28" s="10">
        <v>5</v>
      </c>
      <c r="W28" s="9">
        <v>636</v>
      </c>
      <c r="X28" s="10">
        <v>4</v>
      </c>
      <c r="Y28" s="9">
        <v>596</v>
      </c>
      <c r="Z28" s="10">
        <v>4</v>
      </c>
      <c r="AA28" s="9">
        <v>1014</v>
      </c>
      <c r="AB28" s="10">
        <v>6</v>
      </c>
      <c r="AC28" s="9">
        <v>447</v>
      </c>
      <c r="AD28" s="10">
        <v>3</v>
      </c>
      <c r="AE28" s="9">
        <v>487</v>
      </c>
      <c r="AF28" s="10">
        <v>3</v>
      </c>
      <c r="AG28" s="9">
        <v>447</v>
      </c>
      <c r="AH28" s="10">
        <v>3</v>
      </c>
      <c r="AI28" s="9">
        <v>905</v>
      </c>
      <c r="AJ28" s="10">
        <v>5</v>
      </c>
      <c r="AK28" s="9">
        <v>865</v>
      </c>
      <c r="AL28" s="10">
        <v>5</v>
      </c>
      <c r="AM28" s="9">
        <v>189</v>
      </c>
      <c r="AN28" s="10">
        <v>1</v>
      </c>
      <c r="AO28" s="9">
        <v>785</v>
      </c>
      <c r="AP28" s="10">
        <v>5</v>
      </c>
      <c r="AQ28" s="9">
        <v>338</v>
      </c>
      <c r="AR28" s="10">
        <v>2</v>
      </c>
      <c r="AS28" s="9">
        <v>1075</v>
      </c>
      <c r="AT28" s="10">
        <v>5</v>
      </c>
      <c r="AU28" s="9">
        <v>1314</v>
      </c>
      <c r="AV28" s="10">
        <v>6</v>
      </c>
      <c r="AW28" s="9">
        <v>1632</v>
      </c>
      <c r="AX28" s="10">
        <v>8</v>
      </c>
      <c r="AY28" s="9">
        <v>1075</v>
      </c>
      <c r="AZ28" s="10">
        <v>5</v>
      </c>
      <c r="BA28" s="9">
        <v>2349</v>
      </c>
      <c r="BB28" s="10">
        <v>11</v>
      </c>
      <c r="BC28" s="9">
        <v>677</v>
      </c>
      <c r="BD28" s="10">
        <v>3</v>
      </c>
      <c r="BE28" s="9">
        <v>1234</v>
      </c>
      <c r="BF28" s="10">
        <v>6</v>
      </c>
      <c r="BG28" s="9">
        <v>1632</v>
      </c>
      <c r="BH28" s="10">
        <v>8</v>
      </c>
      <c r="BI28" s="9">
        <v>1115</v>
      </c>
      <c r="BJ28" s="10">
        <v>5</v>
      </c>
      <c r="BK28" s="9">
        <v>1075</v>
      </c>
      <c r="BL28" s="10">
        <v>5</v>
      </c>
      <c r="BM28" s="9">
        <v>1632</v>
      </c>
      <c r="BN28" s="10">
        <v>8</v>
      </c>
    </row>
    <row r="29" spans="1:66" ht="15.75" customHeight="1">
      <c r="A29" s="8"/>
      <c r="B29" s="2" t="s">
        <v>90</v>
      </c>
      <c r="C29" s="10" t="s">
        <v>103</v>
      </c>
      <c r="D29" s="11" t="s">
        <v>151</v>
      </c>
      <c r="E29" s="9">
        <v>16450</v>
      </c>
      <c r="F29" s="10">
        <v>33</v>
      </c>
      <c r="G29" s="9">
        <v>15769</v>
      </c>
      <c r="H29" s="10">
        <v>32</v>
      </c>
      <c r="I29" s="9">
        <v>19212</v>
      </c>
      <c r="J29" s="10">
        <v>39</v>
      </c>
      <c r="K29" s="9">
        <v>24138</v>
      </c>
      <c r="L29" s="10">
        <v>49</v>
      </c>
      <c r="M29" s="9">
        <v>21245</v>
      </c>
      <c r="N29" s="10">
        <v>43</v>
      </c>
      <c r="O29" s="9">
        <v>22283</v>
      </c>
      <c r="P29" s="10">
        <v>45</v>
      </c>
      <c r="Q29" s="9">
        <v>20197</v>
      </c>
      <c r="R29" s="10">
        <v>41</v>
      </c>
      <c r="S29" s="9">
        <v>17734</v>
      </c>
      <c r="T29" s="10">
        <v>36</v>
      </c>
      <c r="U29" s="9">
        <v>20197</v>
      </c>
      <c r="V29" s="10">
        <v>41</v>
      </c>
      <c r="W29" s="9">
        <v>24138</v>
      </c>
      <c r="X29" s="10">
        <v>49</v>
      </c>
      <c r="Y29" s="9">
        <v>24631</v>
      </c>
      <c r="Z29" s="10">
        <v>50</v>
      </c>
      <c r="AA29" s="9">
        <v>13793</v>
      </c>
      <c r="AB29" s="10">
        <v>28</v>
      </c>
      <c r="AC29" s="9">
        <v>17242</v>
      </c>
      <c r="AD29" s="10">
        <v>35</v>
      </c>
      <c r="AE29" s="9">
        <v>14778</v>
      </c>
      <c r="AF29" s="10">
        <v>30</v>
      </c>
      <c r="AG29" s="9">
        <v>17734</v>
      </c>
      <c r="AH29" s="10">
        <v>36</v>
      </c>
      <c r="AI29" s="9">
        <v>15271</v>
      </c>
      <c r="AJ29" s="10">
        <v>31</v>
      </c>
      <c r="AK29" s="9">
        <v>24631</v>
      </c>
      <c r="AL29" s="10">
        <v>50</v>
      </c>
      <c r="AM29" s="9">
        <v>22660</v>
      </c>
      <c r="AN29" s="10">
        <v>46</v>
      </c>
      <c r="AO29" s="9">
        <v>23645</v>
      </c>
      <c r="AP29" s="10">
        <v>48</v>
      </c>
      <c r="AQ29" s="9">
        <v>23153</v>
      </c>
      <c r="AR29" s="10">
        <v>47</v>
      </c>
      <c r="AS29" s="9">
        <v>27094</v>
      </c>
      <c r="AT29" s="10">
        <v>55</v>
      </c>
      <c r="AU29" s="9">
        <v>38441</v>
      </c>
      <c r="AV29" s="10">
        <v>78</v>
      </c>
      <c r="AW29" s="9">
        <v>43964</v>
      </c>
      <c r="AX29" s="10">
        <v>91</v>
      </c>
      <c r="AY29" s="9">
        <v>50245</v>
      </c>
      <c r="AZ29" s="10">
        <v>104</v>
      </c>
      <c r="BA29" s="9">
        <v>31403</v>
      </c>
      <c r="BB29" s="10">
        <v>65</v>
      </c>
      <c r="BC29" s="9">
        <v>30437</v>
      </c>
      <c r="BD29" s="10">
        <v>63</v>
      </c>
      <c r="BE29" s="9">
        <v>34785</v>
      </c>
      <c r="BF29" s="10">
        <v>72</v>
      </c>
      <c r="BG29" s="9">
        <v>29631</v>
      </c>
      <c r="BH29" s="10">
        <v>60</v>
      </c>
      <c r="BI29" s="9">
        <v>27586</v>
      </c>
      <c r="BJ29" s="10">
        <v>56</v>
      </c>
      <c r="BK29" s="9">
        <v>21182</v>
      </c>
      <c r="BL29" s="10">
        <v>43</v>
      </c>
      <c r="BM29" s="9">
        <v>43964</v>
      </c>
      <c r="BN29" s="10">
        <v>91</v>
      </c>
    </row>
    <row r="30" spans="1:66" ht="15.75" customHeight="1">
      <c r="A30" s="8"/>
      <c r="B30" s="2" t="s">
        <v>32</v>
      </c>
      <c r="C30" s="10" t="s">
        <v>101</v>
      </c>
      <c r="D30" s="11" t="s">
        <v>147</v>
      </c>
      <c r="E30" s="9">
        <v>10994</v>
      </c>
      <c r="F30" s="10">
        <v>13</v>
      </c>
      <c r="G30" s="9">
        <v>10291</v>
      </c>
      <c r="H30" s="10">
        <v>12</v>
      </c>
      <c r="I30" s="9">
        <v>11979</v>
      </c>
      <c r="J30" s="10">
        <v>14</v>
      </c>
      <c r="K30" s="9">
        <v>9447</v>
      </c>
      <c r="L30" s="10">
        <v>11</v>
      </c>
      <c r="M30" s="9">
        <v>4221</v>
      </c>
      <c r="N30" s="10">
        <v>5</v>
      </c>
      <c r="O30" s="9">
        <v>2477</v>
      </c>
      <c r="P30" s="10">
        <v>3</v>
      </c>
      <c r="Q30" s="9">
        <v>12878</v>
      </c>
      <c r="R30" s="10">
        <v>15</v>
      </c>
      <c r="S30" s="9">
        <v>11190</v>
      </c>
      <c r="T30" s="10">
        <v>13</v>
      </c>
      <c r="U30" s="9">
        <v>7649</v>
      </c>
      <c r="V30" s="10">
        <v>9</v>
      </c>
      <c r="W30" s="9">
        <v>6916</v>
      </c>
      <c r="X30" s="10">
        <v>8</v>
      </c>
      <c r="Y30" s="9">
        <v>12878</v>
      </c>
      <c r="Z30" s="10">
        <v>15</v>
      </c>
      <c r="AA30" s="9">
        <v>9282</v>
      </c>
      <c r="AB30" s="10">
        <v>11</v>
      </c>
      <c r="AC30" s="9">
        <v>11868</v>
      </c>
      <c r="AD30" s="10">
        <v>14</v>
      </c>
      <c r="AE30" s="9">
        <v>13666</v>
      </c>
      <c r="AF30" s="10">
        <v>16</v>
      </c>
      <c r="AG30" s="9">
        <v>10181</v>
      </c>
      <c r="AH30" s="10">
        <v>12</v>
      </c>
      <c r="AI30" s="9">
        <v>8438</v>
      </c>
      <c r="AJ30" s="10">
        <v>10</v>
      </c>
      <c r="AK30" s="9">
        <v>5907</v>
      </c>
      <c r="AL30" s="10">
        <v>7</v>
      </c>
      <c r="AM30" s="9">
        <v>5063</v>
      </c>
      <c r="AN30" s="10">
        <v>6</v>
      </c>
      <c r="AO30" s="9">
        <v>5876</v>
      </c>
      <c r="AP30" s="10">
        <v>7</v>
      </c>
      <c r="AQ30" s="9">
        <v>5853</v>
      </c>
      <c r="AR30" s="10">
        <v>7</v>
      </c>
      <c r="AS30" s="9">
        <v>7526</v>
      </c>
      <c r="AT30" s="10">
        <v>9</v>
      </c>
      <c r="AU30" s="9">
        <v>6690</v>
      </c>
      <c r="AV30" s="10">
        <v>8</v>
      </c>
      <c r="AW30" s="9">
        <v>5840</v>
      </c>
      <c r="AX30" s="10">
        <v>7</v>
      </c>
      <c r="AY30" s="9">
        <v>6674</v>
      </c>
      <c r="AZ30" s="10">
        <v>8</v>
      </c>
      <c r="BA30" s="9">
        <v>5006</v>
      </c>
      <c r="BB30" s="10">
        <v>6</v>
      </c>
      <c r="BC30" s="9">
        <v>10846</v>
      </c>
      <c r="BD30" s="10">
        <v>13</v>
      </c>
      <c r="BE30" s="9">
        <v>5840</v>
      </c>
      <c r="BF30" s="10">
        <v>7</v>
      </c>
      <c r="BG30" s="9">
        <v>6769</v>
      </c>
      <c r="BH30" s="10">
        <v>8</v>
      </c>
      <c r="BI30" s="9">
        <v>10969</v>
      </c>
      <c r="BJ30" s="10">
        <v>13</v>
      </c>
      <c r="BK30" s="9">
        <v>5907</v>
      </c>
      <c r="BL30" s="10">
        <v>7</v>
      </c>
      <c r="BM30" s="9">
        <v>5840</v>
      </c>
      <c r="BN30" s="10">
        <v>7</v>
      </c>
    </row>
    <row r="31" spans="1:66" ht="15.75" customHeight="1">
      <c r="A31" s="8"/>
      <c r="B31" s="2" t="s">
        <v>42</v>
      </c>
      <c r="C31" s="10" t="s">
        <v>101</v>
      </c>
      <c r="D31" s="11" t="s">
        <v>152</v>
      </c>
      <c r="E31" s="9">
        <v>9087</v>
      </c>
      <c r="F31" s="10">
        <v>13</v>
      </c>
      <c r="G31" s="9">
        <v>6291</v>
      </c>
      <c r="H31" s="10">
        <v>9</v>
      </c>
      <c r="I31" s="9">
        <v>6990</v>
      </c>
      <c r="J31" s="10">
        <v>10</v>
      </c>
      <c r="K31" s="9">
        <v>8388</v>
      </c>
      <c r="L31" s="10">
        <v>12</v>
      </c>
      <c r="M31" s="9">
        <v>7689</v>
      </c>
      <c r="N31" s="10">
        <v>11</v>
      </c>
      <c r="O31" s="9">
        <v>7689</v>
      </c>
      <c r="P31" s="10">
        <v>11</v>
      </c>
      <c r="Q31" s="9">
        <v>9087</v>
      </c>
      <c r="R31" s="10">
        <v>13</v>
      </c>
      <c r="S31" s="9">
        <v>11184</v>
      </c>
      <c r="T31" s="10">
        <v>16</v>
      </c>
      <c r="U31" s="9">
        <v>11883</v>
      </c>
      <c r="V31" s="10">
        <v>17</v>
      </c>
      <c r="W31" s="9">
        <v>12582</v>
      </c>
      <c r="X31" s="10">
        <v>18</v>
      </c>
      <c r="Y31" s="9">
        <v>11883</v>
      </c>
      <c r="Z31" s="10">
        <v>17</v>
      </c>
      <c r="AA31" s="9">
        <v>11883</v>
      </c>
      <c r="AB31" s="10">
        <v>17</v>
      </c>
      <c r="AC31" s="9">
        <v>10784</v>
      </c>
      <c r="AD31" s="10">
        <v>16</v>
      </c>
      <c r="AE31" s="9">
        <v>16874</v>
      </c>
      <c r="AF31" s="10">
        <v>26</v>
      </c>
      <c r="AG31" s="9">
        <v>12980</v>
      </c>
      <c r="AH31" s="10">
        <v>20</v>
      </c>
      <c r="AI31" s="9">
        <v>15856</v>
      </c>
      <c r="AJ31" s="10">
        <v>24</v>
      </c>
      <c r="AK31" s="9">
        <v>15576</v>
      </c>
      <c r="AL31" s="10">
        <v>24</v>
      </c>
      <c r="AM31" s="9">
        <v>13629</v>
      </c>
      <c r="AN31" s="10">
        <v>21</v>
      </c>
      <c r="AO31" s="9">
        <v>15576</v>
      </c>
      <c r="AP31" s="10">
        <v>24</v>
      </c>
      <c r="AQ31" s="9">
        <v>18172</v>
      </c>
      <c r="AR31" s="10">
        <v>28</v>
      </c>
      <c r="AS31" s="9">
        <v>11033</v>
      </c>
      <c r="AT31" s="10">
        <v>17</v>
      </c>
      <c r="AU31" s="9">
        <v>17523</v>
      </c>
      <c r="AV31" s="10">
        <v>27</v>
      </c>
      <c r="AW31" s="9">
        <v>22066</v>
      </c>
      <c r="AX31" s="10">
        <v>34</v>
      </c>
      <c r="AY31" s="9">
        <v>16225</v>
      </c>
      <c r="AZ31" s="10">
        <v>25</v>
      </c>
      <c r="BA31" s="9">
        <v>14927</v>
      </c>
      <c r="BB31" s="10">
        <v>23</v>
      </c>
      <c r="BC31" s="9">
        <v>18172</v>
      </c>
      <c r="BD31" s="10">
        <v>28</v>
      </c>
      <c r="BE31" s="9">
        <v>20119</v>
      </c>
      <c r="BF31" s="10">
        <v>31</v>
      </c>
      <c r="BG31" s="9">
        <v>23750</v>
      </c>
      <c r="BH31" s="10">
        <v>38</v>
      </c>
      <c r="BI31" s="9">
        <v>20000</v>
      </c>
      <c r="BJ31" s="10">
        <v>32</v>
      </c>
      <c r="BK31" s="9">
        <v>13750</v>
      </c>
      <c r="BL31" s="10">
        <v>22</v>
      </c>
      <c r="BM31" s="9">
        <v>22066</v>
      </c>
      <c r="BN31" s="10">
        <v>34</v>
      </c>
    </row>
    <row r="32" spans="1:66" ht="15.75" customHeight="1">
      <c r="A32" s="8"/>
      <c r="B32" s="2" t="s">
        <v>81</v>
      </c>
      <c r="C32" s="10" t="s">
        <v>103</v>
      </c>
      <c r="D32" s="11" t="s">
        <v>151</v>
      </c>
      <c r="E32" s="9">
        <v>17132</v>
      </c>
      <c r="F32" s="10">
        <v>41</v>
      </c>
      <c r="G32" s="9">
        <v>23400</v>
      </c>
      <c r="H32" s="10">
        <v>56</v>
      </c>
      <c r="I32" s="9">
        <v>30086</v>
      </c>
      <c r="J32" s="10">
        <v>72</v>
      </c>
      <c r="K32" s="9">
        <v>17132</v>
      </c>
      <c r="L32" s="10">
        <v>41</v>
      </c>
      <c r="M32" s="9">
        <v>18804</v>
      </c>
      <c r="N32" s="10">
        <v>45</v>
      </c>
      <c r="O32" s="9">
        <v>16714</v>
      </c>
      <c r="P32" s="10">
        <v>40</v>
      </c>
      <c r="Q32" s="9">
        <v>12536</v>
      </c>
      <c r="R32" s="10">
        <v>30</v>
      </c>
      <c r="S32" s="9">
        <v>20475</v>
      </c>
      <c r="T32" s="10">
        <v>49</v>
      </c>
      <c r="U32" s="9">
        <v>21729</v>
      </c>
      <c r="V32" s="10">
        <v>52</v>
      </c>
      <c r="W32" s="9">
        <v>24236</v>
      </c>
      <c r="X32" s="10">
        <v>58</v>
      </c>
      <c r="Y32" s="9">
        <v>21311</v>
      </c>
      <c r="Z32" s="10">
        <v>51</v>
      </c>
      <c r="AA32" s="9">
        <v>19222</v>
      </c>
      <c r="AB32" s="10">
        <v>46</v>
      </c>
      <c r="AC32" s="9">
        <v>15880</v>
      </c>
      <c r="AD32" s="10">
        <v>38</v>
      </c>
      <c r="AE32" s="9">
        <v>11282</v>
      </c>
      <c r="AF32" s="10">
        <v>27</v>
      </c>
      <c r="AG32" s="9">
        <v>18804</v>
      </c>
      <c r="AH32" s="10">
        <v>45</v>
      </c>
      <c r="AI32" s="9">
        <v>13372</v>
      </c>
      <c r="AJ32" s="10">
        <v>32</v>
      </c>
      <c r="AK32" s="9">
        <v>11282</v>
      </c>
      <c r="AL32" s="10">
        <v>27</v>
      </c>
      <c r="AM32" s="9">
        <v>13789</v>
      </c>
      <c r="AN32" s="10">
        <v>33</v>
      </c>
      <c r="AO32" s="9">
        <v>13372</v>
      </c>
      <c r="AP32" s="10">
        <v>32</v>
      </c>
      <c r="AQ32" s="9">
        <v>11700</v>
      </c>
      <c r="AR32" s="10">
        <v>28</v>
      </c>
      <c r="AS32" s="9">
        <v>15461</v>
      </c>
      <c r="AT32" s="10">
        <v>37</v>
      </c>
      <c r="AU32" s="9">
        <v>15879</v>
      </c>
      <c r="AV32" s="10">
        <v>38</v>
      </c>
      <c r="AW32" s="9">
        <v>14625</v>
      </c>
      <c r="AX32" s="10">
        <v>35</v>
      </c>
      <c r="AY32" s="9">
        <v>16297</v>
      </c>
      <c r="AZ32" s="10">
        <v>39</v>
      </c>
      <c r="BA32" s="9">
        <v>16714</v>
      </c>
      <c r="BB32" s="10">
        <v>40</v>
      </c>
      <c r="BC32" s="9">
        <v>17132</v>
      </c>
      <c r="BD32" s="10">
        <v>41</v>
      </c>
      <c r="BE32" s="9">
        <v>10447</v>
      </c>
      <c r="BF32" s="10">
        <v>25</v>
      </c>
      <c r="BG32" s="9">
        <v>8775</v>
      </c>
      <c r="BH32" s="10">
        <v>21</v>
      </c>
      <c r="BI32" s="9">
        <v>9193</v>
      </c>
      <c r="BJ32" s="10">
        <v>22</v>
      </c>
      <c r="BK32" s="9">
        <v>11282</v>
      </c>
      <c r="BL32" s="10">
        <v>27</v>
      </c>
      <c r="BM32" s="9">
        <v>14625</v>
      </c>
      <c r="BN32" s="10">
        <v>35</v>
      </c>
    </row>
    <row r="33" spans="1:66" ht="15.75" customHeight="1">
      <c r="A33" s="8"/>
      <c r="B33" s="2" t="s">
        <v>99</v>
      </c>
      <c r="C33" s="10" t="s">
        <v>103</v>
      </c>
      <c r="D33" s="11" t="s">
        <v>146</v>
      </c>
      <c r="E33" s="9">
        <v>227</v>
      </c>
      <c r="F33" s="10">
        <v>1</v>
      </c>
      <c r="G33" s="9">
        <v>0</v>
      </c>
      <c r="H33" s="10">
        <v>0</v>
      </c>
      <c r="I33" s="9">
        <v>359</v>
      </c>
      <c r="J33" s="10">
        <v>2</v>
      </c>
      <c r="K33" s="9">
        <v>0</v>
      </c>
      <c r="L33" s="10">
        <v>0</v>
      </c>
      <c r="M33" s="9">
        <v>0</v>
      </c>
      <c r="N33" s="10">
        <v>0</v>
      </c>
      <c r="O33" s="9">
        <v>362</v>
      </c>
      <c r="P33" s="10">
        <v>2</v>
      </c>
      <c r="Q33" s="9">
        <v>0</v>
      </c>
      <c r="R33" s="10">
        <v>0</v>
      </c>
      <c r="S33" s="9">
        <v>179</v>
      </c>
      <c r="T33" s="10">
        <v>1</v>
      </c>
      <c r="U33" s="9">
        <v>179</v>
      </c>
      <c r="V33" s="10">
        <v>1</v>
      </c>
      <c r="W33" s="9">
        <v>179</v>
      </c>
      <c r="X33" s="10">
        <v>1</v>
      </c>
      <c r="Y33" s="9">
        <v>0</v>
      </c>
      <c r="Z33" s="10">
        <v>0</v>
      </c>
      <c r="AA33" s="9">
        <v>179</v>
      </c>
      <c r="AB33" s="10">
        <v>1</v>
      </c>
      <c r="AC33" s="9">
        <v>179</v>
      </c>
      <c r="AD33" s="10">
        <v>1</v>
      </c>
      <c r="AE33" s="9">
        <v>0</v>
      </c>
      <c r="AF33" s="10">
        <v>0</v>
      </c>
      <c r="AG33" s="9">
        <v>0</v>
      </c>
      <c r="AH33" s="10">
        <v>0</v>
      </c>
      <c r="AI33" s="9">
        <v>179</v>
      </c>
      <c r="AJ33" s="10">
        <v>1</v>
      </c>
      <c r="AK33" s="9">
        <v>0</v>
      </c>
      <c r="AL33" s="10">
        <v>0</v>
      </c>
      <c r="AM33" s="9">
        <v>538</v>
      </c>
      <c r="AN33" s="10">
        <v>3</v>
      </c>
      <c r="AO33" s="9">
        <v>179</v>
      </c>
      <c r="AP33" s="10">
        <v>1</v>
      </c>
      <c r="AQ33" s="9">
        <v>172</v>
      </c>
      <c r="AR33" s="10">
        <v>1</v>
      </c>
      <c r="AS33" s="9">
        <v>0</v>
      </c>
      <c r="AT33" s="10">
        <v>0</v>
      </c>
      <c r="AU33" s="9">
        <v>172</v>
      </c>
      <c r="AV33" s="10">
        <v>1</v>
      </c>
      <c r="AW33" s="9">
        <v>170</v>
      </c>
      <c r="AX33" s="10">
        <v>1</v>
      </c>
      <c r="AY33" s="9">
        <v>170</v>
      </c>
      <c r="AZ33" s="10">
        <v>1</v>
      </c>
      <c r="BA33" s="9">
        <v>340</v>
      </c>
      <c r="BB33" s="10">
        <v>2</v>
      </c>
      <c r="BC33" s="9">
        <v>0</v>
      </c>
      <c r="BD33" s="10">
        <v>0</v>
      </c>
      <c r="BE33" s="9">
        <v>0</v>
      </c>
      <c r="BF33" s="10">
        <v>0</v>
      </c>
      <c r="BG33" s="9">
        <v>402</v>
      </c>
      <c r="BH33" s="10">
        <v>2</v>
      </c>
      <c r="BI33" s="9">
        <v>0</v>
      </c>
      <c r="BJ33" s="10">
        <v>0</v>
      </c>
      <c r="BK33" s="9">
        <v>170</v>
      </c>
      <c r="BL33" s="10">
        <v>1</v>
      </c>
      <c r="BM33" s="9">
        <v>170</v>
      </c>
      <c r="BN33" s="10">
        <v>1</v>
      </c>
    </row>
    <row r="34" spans="1:66" ht="15.75" customHeight="1">
      <c r="A34" s="8"/>
      <c r="B34" s="2" t="s">
        <v>45</v>
      </c>
      <c r="C34" s="10" t="s">
        <v>103</v>
      </c>
      <c r="D34" s="11" t="s">
        <v>151</v>
      </c>
      <c r="E34" s="9">
        <v>21600</v>
      </c>
      <c r="F34" s="10">
        <v>160</v>
      </c>
      <c r="G34" s="9">
        <v>19035</v>
      </c>
      <c r="H34" s="10">
        <v>141</v>
      </c>
      <c r="I34" s="9">
        <v>18495</v>
      </c>
      <c r="J34" s="10">
        <v>137</v>
      </c>
      <c r="K34" s="9">
        <v>19170</v>
      </c>
      <c r="L34" s="10">
        <v>142</v>
      </c>
      <c r="M34" s="9">
        <v>15930</v>
      </c>
      <c r="N34" s="10">
        <v>118</v>
      </c>
      <c r="O34" s="9">
        <v>19049</v>
      </c>
      <c r="P34" s="10">
        <v>141</v>
      </c>
      <c r="Q34" s="9">
        <v>20250</v>
      </c>
      <c r="R34" s="10">
        <v>150</v>
      </c>
      <c r="S34" s="9">
        <v>20115</v>
      </c>
      <c r="T34" s="10">
        <v>149</v>
      </c>
      <c r="U34" s="9">
        <v>17955</v>
      </c>
      <c r="V34" s="10">
        <v>133</v>
      </c>
      <c r="W34" s="9">
        <v>20115</v>
      </c>
      <c r="X34" s="10">
        <v>149</v>
      </c>
      <c r="Y34" s="9">
        <v>9720</v>
      </c>
      <c r="Z34" s="10">
        <v>72</v>
      </c>
      <c r="AA34" s="9">
        <v>675</v>
      </c>
      <c r="AB34" s="10">
        <v>5</v>
      </c>
      <c r="AC34" s="9">
        <v>2295</v>
      </c>
      <c r="AD34" s="10">
        <v>17</v>
      </c>
      <c r="AE34" s="9">
        <v>945</v>
      </c>
      <c r="AF34" s="10">
        <v>7</v>
      </c>
      <c r="AG34" s="9">
        <v>24030</v>
      </c>
      <c r="AH34" s="10">
        <v>178</v>
      </c>
      <c r="AI34" s="9">
        <v>29685</v>
      </c>
      <c r="AJ34" s="10">
        <v>216</v>
      </c>
      <c r="AK34" s="9">
        <v>34830</v>
      </c>
      <c r="AL34" s="10">
        <v>258</v>
      </c>
      <c r="AM34" s="9">
        <v>27540</v>
      </c>
      <c r="AN34" s="10">
        <v>204</v>
      </c>
      <c r="AO34" s="9">
        <v>26190</v>
      </c>
      <c r="AP34" s="10">
        <v>194</v>
      </c>
      <c r="AQ34" s="9">
        <v>27270</v>
      </c>
      <c r="AR34" s="10">
        <v>202</v>
      </c>
      <c r="AS34" s="9">
        <v>23909</v>
      </c>
      <c r="AT34" s="10">
        <v>177</v>
      </c>
      <c r="AU34" s="9">
        <v>32940</v>
      </c>
      <c r="AV34" s="10">
        <v>244</v>
      </c>
      <c r="AW34" s="9">
        <v>32265</v>
      </c>
      <c r="AX34" s="10">
        <v>239</v>
      </c>
      <c r="AY34" s="9">
        <v>25785</v>
      </c>
      <c r="AZ34" s="10">
        <v>191</v>
      </c>
      <c r="BA34" s="9">
        <v>20250</v>
      </c>
      <c r="BB34" s="10">
        <v>150</v>
      </c>
      <c r="BC34" s="9">
        <v>10530</v>
      </c>
      <c r="BD34" s="10">
        <v>78</v>
      </c>
      <c r="BE34" s="9">
        <v>8259</v>
      </c>
      <c r="BF34" s="10">
        <v>61</v>
      </c>
      <c r="BG34" s="9">
        <v>27369</v>
      </c>
      <c r="BH34" s="10">
        <v>212</v>
      </c>
      <c r="BI34" s="9">
        <v>30187</v>
      </c>
      <c r="BJ34" s="10">
        <v>234</v>
      </c>
      <c r="BK34" s="9">
        <v>27994</v>
      </c>
      <c r="BL34" s="10">
        <v>217</v>
      </c>
      <c r="BM34" s="9">
        <v>32265</v>
      </c>
      <c r="BN34" s="10">
        <v>239</v>
      </c>
    </row>
    <row r="35" spans="1:66" ht="15.75" customHeight="1">
      <c r="A35" s="8"/>
      <c r="B35" s="2" t="s">
        <v>58</v>
      </c>
      <c r="C35" s="10" t="s">
        <v>104</v>
      </c>
      <c r="D35" s="11" t="s">
        <v>142</v>
      </c>
      <c r="E35" s="9">
        <v>0</v>
      </c>
      <c r="F35" s="10">
        <v>0</v>
      </c>
      <c r="G35" s="9">
        <v>0</v>
      </c>
      <c r="H35" s="10">
        <v>0</v>
      </c>
      <c r="I35" s="9">
        <v>0</v>
      </c>
      <c r="J35" s="10">
        <v>0</v>
      </c>
      <c r="K35" s="9">
        <v>0</v>
      </c>
      <c r="L35" s="10">
        <v>0</v>
      </c>
      <c r="M35" s="9">
        <v>0</v>
      </c>
      <c r="N35" s="10">
        <v>0</v>
      </c>
      <c r="O35" s="9">
        <v>0</v>
      </c>
      <c r="P35" s="10">
        <v>0</v>
      </c>
      <c r="Q35" s="9">
        <v>0</v>
      </c>
      <c r="R35" s="10">
        <v>0</v>
      </c>
      <c r="S35" s="9">
        <v>0</v>
      </c>
      <c r="T35" s="10">
        <v>0</v>
      </c>
      <c r="U35" s="9">
        <v>0</v>
      </c>
      <c r="V35" s="10">
        <v>0</v>
      </c>
      <c r="W35" s="9">
        <v>0</v>
      </c>
      <c r="X35" s="10">
        <v>0</v>
      </c>
      <c r="Y35" s="9">
        <v>0</v>
      </c>
      <c r="Z35" s="10">
        <v>0</v>
      </c>
      <c r="AA35" s="9">
        <v>0</v>
      </c>
      <c r="AB35" s="10">
        <v>0</v>
      </c>
      <c r="AC35" s="9">
        <v>0</v>
      </c>
      <c r="AD35" s="10">
        <v>0</v>
      </c>
      <c r="AE35" s="9">
        <v>0</v>
      </c>
      <c r="AF35" s="10">
        <v>0</v>
      </c>
      <c r="AG35" s="9">
        <v>0</v>
      </c>
      <c r="AH35" s="10">
        <v>0</v>
      </c>
      <c r="AI35" s="9">
        <v>0</v>
      </c>
      <c r="AJ35" s="10">
        <v>0</v>
      </c>
      <c r="AK35" s="9">
        <v>0</v>
      </c>
      <c r="AL35" s="10">
        <v>0</v>
      </c>
      <c r="AM35" s="9">
        <v>0</v>
      </c>
      <c r="AN35" s="10">
        <v>0</v>
      </c>
      <c r="AO35" s="9">
        <v>0</v>
      </c>
      <c r="AP35" s="10">
        <v>0</v>
      </c>
      <c r="AQ35" s="9">
        <v>0</v>
      </c>
      <c r="AR35" s="10">
        <v>0</v>
      </c>
      <c r="AS35" s="9">
        <v>0</v>
      </c>
      <c r="AT35" s="10">
        <v>0</v>
      </c>
      <c r="AU35" s="9">
        <v>0</v>
      </c>
      <c r="AV35" s="10">
        <v>0</v>
      </c>
      <c r="AW35" s="9">
        <v>0</v>
      </c>
      <c r="AX35" s="10">
        <v>0</v>
      </c>
      <c r="AY35" s="9">
        <v>0</v>
      </c>
      <c r="AZ35" s="10">
        <v>0</v>
      </c>
      <c r="BA35" s="9">
        <v>0</v>
      </c>
      <c r="BB35" s="10">
        <v>0</v>
      </c>
      <c r="BC35" s="9">
        <v>0</v>
      </c>
      <c r="BD35" s="10">
        <v>0</v>
      </c>
      <c r="BE35" s="9">
        <v>0</v>
      </c>
      <c r="BF35" s="10">
        <v>0</v>
      </c>
      <c r="BG35" s="9">
        <v>0</v>
      </c>
      <c r="BH35" s="10">
        <v>0</v>
      </c>
      <c r="BI35" s="9">
        <v>0</v>
      </c>
      <c r="BJ35" s="10">
        <v>0</v>
      </c>
      <c r="BK35" s="9">
        <v>0</v>
      </c>
      <c r="BL35" s="10">
        <v>0</v>
      </c>
      <c r="BM35" s="9">
        <v>0</v>
      </c>
      <c r="BN35" s="10">
        <v>0</v>
      </c>
    </row>
    <row r="36" spans="1:66" ht="15.75" customHeight="1">
      <c r="A36" s="8"/>
      <c r="B36" s="2" t="s">
        <v>100</v>
      </c>
      <c r="C36" s="10" t="s">
        <v>103</v>
      </c>
      <c r="D36" s="11" t="s">
        <v>145</v>
      </c>
      <c r="E36" s="9">
        <v>0</v>
      </c>
      <c r="F36" s="10">
        <v>0</v>
      </c>
      <c r="G36" s="9">
        <v>0</v>
      </c>
      <c r="H36" s="10">
        <v>0</v>
      </c>
      <c r="I36" s="9">
        <v>0</v>
      </c>
      <c r="J36" s="10">
        <v>0</v>
      </c>
      <c r="K36" s="9">
        <v>0</v>
      </c>
      <c r="L36" s="10">
        <v>0</v>
      </c>
      <c r="M36" s="9">
        <v>0</v>
      </c>
      <c r="N36" s="10">
        <v>0</v>
      </c>
      <c r="O36" s="9">
        <v>0</v>
      </c>
      <c r="P36" s="10">
        <v>0</v>
      </c>
      <c r="Q36" s="9">
        <v>0</v>
      </c>
      <c r="R36" s="10">
        <v>0</v>
      </c>
      <c r="S36" s="9">
        <v>0</v>
      </c>
      <c r="T36" s="10">
        <v>0</v>
      </c>
      <c r="U36" s="9">
        <v>0</v>
      </c>
      <c r="V36" s="10">
        <v>0</v>
      </c>
      <c r="W36" s="9">
        <v>0</v>
      </c>
      <c r="X36" s="10">
        <v>0</v>
      </c>
      <c r="Y36" s="9">
        <v>0</v>
      </c>
      <c r="Z36" s="10">
        <v>0</v>
      </c>
      <c r="AA36" s="9">
        <v>0</v>
      </c>
      <c r="AB36" s="10">
        <v>0</v>
      </c>
      <c r="AC36" s="9">
        <v>0</v>
      </c>
      <c r="AD36" s="10">
        <v>0</v>
      </c>
      <c r="AE36" s="9">
        <v>0</v>
      </c>
      <c r="AF36" s="10">
        <v>0</v>
      </c>
      <c r="AG36" s="9">
        <v>0</v>
      </c>
      <c r="AH36" s="10">
        <v>0</v>
      </c>
      <c r="AI36" s="9">
        <v>0</v>
      </c>
      <c r="AJ36" s="10">
        <v>0</v>
      </c>
      <c r="AK36" s="9">
        <v>0</v>
      </c>
      <c r="AL36" s="10">
        <v>0</v>
      </c>
      <c r="AM36" s="9">
        <v>479</v>
      </c>
      <c r="AN36" s="10">
        <v>1</v>
      </c>
      <c r="AO36" s="9">
        <v>0</v>
      </c>
      <c r="AP36" s="10">
        <v>0</v>
      </c>
      <c r="AQ36" s="9">
        <v>0</v>
      </c>
      <c r="AR36" s="10">
        <v>0</v>
      </c>
      <c r="AS36" s="9">
        <v>0</v>
      </c>
      <c r="AT36" s="10">
        <v>0</v>
      </c>
      <c r="AU36" s="9">
        <v>0</v>
      </c>
      <c r="AV36" s="10">
        <v>0</v>
      </c>
      <c r="AW36" s="9">
        <v>0</v>
      </c>
      <c r="AX36" s="10">
        <v>0</v>
      </c>
      <c r="AY36" s="9">
        <v>0</v>
      </c>
      <c r="AZ36" s="10">
        <v>0</v>
      </c>
      <c r="BA36" s="9">
        <v>0</v>
      </c>
      <c r="BB36" s="10">
        <v>0</v>
      </c>
      <c r="BC36" s="9">
        <v>0</v>
      </c>
      <c r="BD36" s="10">
        <v>0</v>
      </c>
      <c r="BE36" s="9">
        <v>0</v>
      </c>
      <c r="BF36" s="10">
        <v>0</v>
      </c>
      <c r="BG36" s="9">
        <v>0</v>
      </c>
      <c r="BH36" s="10">
        <v>0</v>
      </c>
      <c r="BI36" s="9">
        <v>0</v>
      </c>
      <c r="BJ36" s="10">
        <v>0</v>
      </c>
      <c r="BK36" s="9">
        <v>0</v>
      </c>
      <c r="BL36" s="10">
        <v>0</v>
      </c>
      <c r="BM36" s="9">
        <v>0</v>
      </c>
      <c r="BN36" s="10">
        <v>0</v>
      </c>
    </row>
    <row r="37" spans="1:66" ht="15.75" customHeight="1">
      <c r="A37" s="8"/>
      <c r="B37" s="2" t="s">
        <v>59</v>
      </c>
      <c r="C37" s="10" t="s">
        <v>104</v>
      </c>
      <c r="D37" s="11" t="s">
        <v>142</v>
      </c>
      <c r="E37" s="9">
        <v>877</v>
      </c>
      <c r="F37" s="10">
        <v>3</v>
      </c>
      <c r="G37" s="9">
        <v>767</v>
      </c>
      <c r="H37" s="10">
        <v>3</v>
      </c>
      <c r="I37" s="9">
        <v>1196</v>
      </c>
      <c r="J37" s="10">
        <v>4</v>
      </c>
      <c r="K37" s="9">
        <v>837</v>
      </c>
      <c r="L37" s="10">
        <v>3</v>
      </c>
      <c r="M37" s="9">
        <v>877</v>
      </c>
      <c r="N37" s="10">
        <v>3</v>
      </c>
      <c r="O37" s="9">
        <v>957</v>
      </c>
      <c r="P37" s="10">
        <v>3</v>
      </c>
      <c r="Q37" s="9">
        <v>1156</v>
      </c>
      <c r="R37" s="10">
        <v>4</v>
      </c>
      <c r="S37" s="9">
        <v>1196</v>
      </c>
      <c r="T37" s="10">
        <v>4</v>
      </c>
      <c r="U37" s="9">
        <v>3348</v>
      </c>
      <c r="V37" s="10">
        <v>12</v>
      </c>
      <c r="W37" s="9">
        <v>279</v>
      </c>
      <c r="X37" s="10">
        <v>1</v>
      </c>
      <c r="Y37" s="9">
        <v>558</v>
      </c>
      <c r="Z37" s="10">
        <v>2</v>
      </c>
      <c r="AA37" s="9">
        <v>837</v>
      </c>
      <c r="AB37" s="10">
        <v>3</v>
      </c>
      <c r="AC37" s="9">
        <v>2073</v>
      </c>
      <c r="AD37" s="10">
        <v>7</v>
      </c>
      <c r="AE37" s="9">
        <v>558</v>
      </c>
      <c r="AF37" s="10">
        <v>2</v>
      </c>
      <c r="AG37" s="9">
        <v>1714</v>
      </c>
      <c r="AH37" s="10">
        <v>6</v>
      </c>
      <c r="AI37" s="9">
        <v>1395</v>
      </c>
      <c r="AJ37" s="10">
        <v>5</v>
      </c>
      <c r="AK37" s="9">
        <v>1116</v>
      </c>
      <c r="AL37" s="10">
        <v>4</v>
      </c>
      <c r="AM37" s="9">
        <v>279</v>
      </c>
      <c r="AN37" s="10">
        <v>1</v>
      </c>
      <c r="AO37" s="9">
        <v>279</v>
      </c>
      <c r="AP37" s="10">
        <v>1</v>
      </c>
      <c r="AQ37" s="9">
        <v>279</v>
      </c>
      <c r="AR37" s="10">
        <v>1</v>
      </c>
      <c r="AS37" s="9">
        <v>1668</v>
      </c>
      <c r="AT37" s="10">
        <v>8</v>
      </c>
      <c r="AU37" s="9">
        <v>185</v>
      </c>
      <c r="AV37" s="10">
        <v>1</v>
      </c>
      <c r="AW37" s="9">
        <v>764</v>
      </c>
      <c r="AX37" s="10">
        <v>4</v>
      </c>
      <c r="AY37" s="9">
        <v>804</v>
      </c>
      <c r="AZ37" s="10">
        <v>4</v>
      </c>
      <c r="BA37" s="9">
        <v>613</v>
      </c>
      <c r="BB37" s="10">
        <v>3</v>
      </c>
      <c r="BC37" s="9">
        <v>1560</v>
      </c>
      <c r="BD37" s="10">
        <v>8</v>
      </c>
      <c r="BE37" s="9">
        <v>925</v>
      </c>
      <c r="BF37" s="10">
        <v>5</v>
      </c>
      <c r="BG37" s="9">
        <v>1110</v>
      </c>
      <c r="BH37" s="10">
        <v>6</v>
      </c>
      <c r="BI37" s="9">
        <v>1375</v>
      </c>
      <c r="BJ37" s="10">
        <v>7</v>
      </c>
      <c r="BK37" s="9">
        <v>1190</v>
      </c>
      <c r="BL37" s="10">
        <v>6</v>
      </c>
      <c r="BM37" s="9">
        <v>764</v>
      </c>
      <c r="BN37" s="10">
        <v>4</v>
      </c>
    </row>
    <row r="38" spans="1:66" ht="15.75" customHeight="1">
      <c r="A38" s="8"/>
      <c r="B38" s="2" t="s">
        <v>63</v>
      </c>
      <c r="C38" s="10" t="s">
        <v>103</v>
      </c>
      <c r="D38" s="11" t="s">
        <v>151</v>
      </c>
      <c r="E38" s="9">
        <v>10148</v>
      </c>
      <c r="F38" s="10">
        <v>12</v>
      </c>
      <c r="G38" s="9">
        <v>5228</v>
      </c>
      <c r="H38" s="10">
        <v>6</v>
      </c>
      <c r="I38" s="9">
        <v>6806</v>
      </c>
      <c r="J38" s="10">
        <v>8</v>
      </c>
      <c r="K38" s="9">
        <v>8548</v>
      </c>
      <c r="L38" s="10">
        <v>10</v>
      </c>
      <c r="M38" s="9">
        <v>15358</v>
      </c>
      <c r="N38" s="10">
        <v>18</v>
      </c>
      <c r="O38" s="9">
        <v>14441</v>
      </c>
      <c r="P38" s="10">
        <v>17</v>
      </c>
      <c r="Q38" s="9">
        <v>10126</v>
      </c>
      <c r="R38" s="10">
        <v>12</v>
      </c>
      <c r="S38" s="9">
        <v>16087</v>
      </c>
      <c r="T38" s="10">
        <v>19</v>
      </c>
      <c r="U38" s="9">
        <v>5118</v>
      </c>
      <c r="V38" s="10">
        <v>6</v>
      </c>
      <c r="W38" s="9">
        <v>10969</v>
      </c>
      <c r="X38" s="10">
        <v>13</v>
      </c>
      <c r="Y38" s="9">
        <v>14400</v>
      </c>
      <c r="Z38" s="10">
        <v>17</v>
      </c>
      <c r="AA38" s="9">
        <v>12823</v>
      </c>
      <c r="AB38" s="10">
        <v>15</v>
      </c>
      <c r="AC38" s="9">
        <v>10199</v>
      </c>
      <c r="AD38" s="10">
        <v>12</v>
      </c>
      <c r="AE38" s="9">
        <v>16253</v>
      </c>
      <c r="AF38" s="10">
        <v>19</v>
      </c>
      <c r="AG38" s="9">
        <v>9447</v>
      </c>
      <c r="AH38" s="10">
        <v>11</v>
      </c>
      <c r="AI38" s="9">
        <v>10291</v>
      </c>
      <c r="AJ38" s="10">
        <v>12</v>
      </c>
      <c r="AK38" s="9">
        <v>8548</v>
      </c>
      <c r="AL38" s="10">
        <v>10</v>
      </c>
      <c r="AM38" s="9">
        <v>7815</v>
      </c>
      <c r="AN38" s="10">
        <v>9</v>
      </c>
      <c r="AO38" s="9">
        <v>10166</v>
      </c>
      <c r="AP38" s="10">
        <v>12</v>
      </c>
      <c r="AQ38" s="9">
        <v>10996</v>
      </c>
      <c r="AR38" s="10">
        <v>13</v>
      </c>
      <c r="AS38" s="9">
        <v>12606</v>
      </c>
      <c r="AT38" s="10">
        <v>15</v>
      </c>
      <c r="AU38" s="9">
        <v>11059</v>
      </c>
      <c r="AV38" s="10">
        <v>13</v>
      </c>
      <c r="AW38" s="9">
        <v>7573</v>
      </c>
      <c r="AX38" s="10">
        <v>9</v>
      </c>
      <c r="AY38" s="9">
        <v>9307</v>
      </c>
      <c r="AZ38" s="10">
        <v>11</v>
      </c>
      <c r="BA38" s="9">
        <v>9053</v>
      </c>
      <c r="BB38" s="10">
        <v>11</v>
      </c>
      <c r="BC38" s="9">
        <v>12958</v>
      </c>
      <c r="BD38" s="10">
        <v>19</v>
      </c>
      <c r="BE38" s="9">
        <v>13147</v>
      </c>
      <c r="BF38" s="10">
        <v>19</v>
      </c>
      <c r="BG38" s="9">
        <v>19374</v>
      </c>
      <c r="BH38" s="10">
        <v>28</v>
      </c>
      <c r="BI38" s="9">
        <v>13147</v>
      </c>
      <c r="BJ38" s="10">
        <v>19</v>
      </c>
      <c r="BK38" s="9">
        <v>11071</v>
      </c>
      <c r="BL38" s="10">
        <v>16</v>
      </c>
      <c r="BM38" s="9">
        <v>7573</v>
      </c>
      <c r="BN38" s="10">
        <v>9</v>
      </c>
    </row>
    <row r="39" spans="1:66" ht="15.75" customHeight="1">
      <c r="A39" s="8"/>
      <c r="B39" s="2" t="s">
        <v>93</v>
      </c>
      <c r="C39" s="10" t="s">
        <v>103</v>
      </c>
      <c r="D39" s="11" t="s">
        <v>146</v>
      </c>
      <c r="E39" s="9">
        <v>10472</v>
      </c>
      <c r="F39" s="10">
        <v>17</v>
      </c>
      <c r="G39" s="9">
        <v>6776</v>
      </c>
      <c r="H39" s="10">
        <v>11</v>
      </c>
      <c r="I39" s="9">
        <v>7629</v>
      </c>
      <c r="J39" s="10">
        <v>12</v>
      </c>
      <c r="K39" s="9">
        <v>7392</v>
      </c>
      <c r="L39" s="10">
        <v>12</v>
      </c>
      <c r="M39" s="9">
        <v>8394</v>
      </c>
      <c r="N39" s="10">
        <v>16</v>
      </c>
      <c r="O39" s="9">
        <v>6120</v>
      </c>
      <c r="P39" s="10">
        <v>10</v>
      </c>
      <c r="Q39" s="9">
        <v>11767</v>
      </c>
      <c r="R39" s="10">
        <v>23</v>
      </c>
      <c r="S39" s="9">
        <v>8697</v>
      </c>
      <c r="T39" s="10">
        <v>17</v>
      </c>
      <c r="U39" s="9">
        <v>17394</v>
      </c>
      <c r="V39" s="10">
        <v>34</v>
      </c>
      <c r="W39" s="9">
        <v>9209</v>
      </c>
      <c r="X39" s="10">
        <v>18</v>
      </c>
      <c r="Y39" s="9">
        <v>9720</v>
      </c>
      <c r="Z39" s="10">
        <v>19</v>
      </c>
      <c r="AA39" s="9">
        <v>14730</v>
      </c>
      <c r="AB39" s="10">
        <v>29</v>
      </c>
      <c r="AC39" s="9">
        <v>7181</v>
      </c>
      <c r="AD39" s="10">
        <v>14</v>
      </c>
      <c r="AE39" s="9">
        <v>12600</v>
      </c>
      <c r="AF39" s="10">
        <v>25</v>
      </c>
      <c r="AG39" s="9">
        <v>11592</v>
      </c>
      <c r="AH39" s="10">
        <v>23</v>
      </c>
      <c r="AI39" s="9">
        <v>12883</v>
      </c>
      <c r="AJ39" s="10">
        <v>31</v>
      </c>
      <c r="AK39" s="9">
        <v>11152</v>
      </c>
      <c r="AL39" s="10">
        <v>31</v>
      </c>
      <c r="AM39" s="9">
        <v>10072</v>
      </c>
      <c r="AN39" s="10">
        <v>28</v>
      </c>
      <c r="AO39" s="9">
        <v>13310</v>
      </c>
      <c r="AP39" s="10">
        <v>37</v>
      </c>
      <c r="AQ39" s="9">
        <v>10792</v>
      </c>
      <c r="AR39" s="10">
        <v>30</v>
      </c>
      <c r="AS39" s="9">
        <v>11871</v>
      </c>
      <c r="AT39" s="10">
        <v>33</v>
      </c>
      <c r="AU39" s="9">
        <v>12950</v>
      </c>
      <c r="AV39" s="10">
        <v>36</v>
      </c>
      <c r="AW39" s="9">
        <v>17986</v>
      </c>
      <c r="AX39" s="10">
        <v>50</v>
      </c>
      <c r="AY39" s="9">
        <v>15109</v>
      </c>
      <c r="AZ39" s="10">
        <v>42</v>
      </c>
      <c r="BA39" s="9">
        <v>14749</v>
      </c>
      <c r="BB39" s="10">
        <v>41</v>
      </c>
      <c r="BC39" s="9">
        <v>15828</v>
      </c>
      <c r="BD39" s="10">
        <v>44</v>
      </c>
      <c r="BE39" s="9">
        <v>19785</v>
      </c>
      <c r="BF39" s="10">
        <v>55</v>
      </c>
      <c r="BG39" s="9">
        <v>14749</v>
      </c>
      <c r="BH39" s="10">
        <v>41</v>
      </c>
      <c r="BI39" s="9">
        <v>14749</v>
      </c>
      <c r="BJ39" s="10">
        <v>41</v>
      </c>
      <c r="BK39" s="9">
        <v>14389</v>
      </c>
      <c r="BL39" s="10">
        <v>40</v>
      </c>
      <c r="BM39" s="9">
        <v>17986</v>
      </c>
      <c r="BN39" s="10">
        <v>50</v>
      </c>
    </row>
    <row r="40" spans="1:66" ht="15.75" customHeight="1">
      <c r="A40" s="8"/>
      <c r="B40" s="2" t="s">
        <v>53</v>
      </c>
      <c r="C40" s="10" t="s">
        <v>102</v>
      </c>
      <c r="D40" s="11" t="s">
        <v>150</v>
      </c>
      <c r="E40" s="9">
        <v>0</v>
      </c>
      <c r="F40" s="10">
        <v>0</v>
      </c>
      <c r="G40" s="9">
        <v>632</v>
      </c>
      <c r="H40" s="10">
        <v>2</v>
      </c>
      <c r="I40" s="9">
        <v>0</v>
      </c>
      <c r="J40" s="10">
        <v>0</v>
      </c>
      <c r="K40" s="9">
        <v>0</v>
      </c>
      <c r="L40" s="10">
        <v>0</v>
      </c>
      <c r="M40" s="9">
        <v>316</v>
      </c>
      <c r="N40" s="10">
        <v>1</v>
      </c>
      <c r="O40" s="9">
        <v>632</v>
      </c>
      <c r="P40" s="10">
        <v>2</v>
      </c>
      <c r="Q40" s="9">
        <v>672</v>
      </c>
      <c r="R40" s="10">
        <v>2</v>
      </c>
      <c r="S40" s="9">
        <v>632</v>
      </c>
      <c r="T40" s="10">
        <v>2</v>
      </c>
      <c r="U40" s="9">
        <v>316</v>
      </c>
      <c r="V40" s="10">
        <v>1</v>
      </c>
      <c r="W40" s="9">
        <v>1304</v>
      </c>
      <c r="X40" s="10">
        <v>4</v>
      </c>
      <c r="Y40" s="9">
        <v>316</v>
      </c>
      <c r="Z40" s="10">
        <v>1</v>
      </c>
      <c r="AA40" s="9">
        <v>672</v>
      </c>
      <c r="AB40" s="10">
        <v>2</v>
      </c>
      <c r="AC40" s="9">
        <v>632</v>
      </c>
      <c r="AD40" s="10">
        <v>2</v>
      </c>
      <c r="AE40" s="9">
        <v>712</v>
      </c>
      <c r="AF40" s="10">
        <v>2</v>
      </c>
      <c r="AG40" s="9">
        <v>1620</v>
      </c>
      <c r="AH40" s="10">
        <v>5</v>
      </c>
      <c r="AI40" s="9">
        <v>672</v>
      </c>
      <c r="AJ40" s="10">
        <v>2</v>
      </c>
      <c r="AK40" s="9">
        <v>316</v>
      </c>
      <c r="AL40" s="10">
        <v>1</v>
      </c>
      <c r="AM40" s="9">
        <v>2252</v>
      </c>
      <c r="AN40" s="10">
        <v>7</v>
      </c>
      <c r="AO40" s="9">
        <v>632</v>
      </c>
      <c r="AP40" s="10">
        <v>2</v>
      </c>
      <c r="AQ40" s="9">
        <v>0</v>
      </c>
      <c r="AR40" s="10">
        <v>0</v>
      </c>
      <c r="AS40" s="9">
        <v>672</v>
      </c>
      <c r="AT40" s="10">
        <v>2</v>
      </c>
      <c r="AU40" s="9">
        <v>948</v>
      </c>
      <c r="AV40" s="10">
        <v>3</v>
      </c>
      <c r="AW40" s="9">
        <v>0</v>
      </c>
      <c r="AX40" s="10">
        <v>0</v>
      </c>
      <c r="AY40" s="9">
        <v>0</v>
      </c>
      <c r="AZ40" s="10">
        <v>0</v>
      </c>
      <c r="BA40" s="9">
        <v>0</v>
      </c>
      <c r="BB40" s="10">
        <v>0</v>
      </c>
      <c r="BC40" s="9">
        <v>1896</v>
      </c>
      <c r="BD40" s="10">
        <v>6</v>
      </c>
      <c r="BE40" s="9">
        <v>316</v>
      </c>
      <c r="BF40" s="10">
        <v>1</v>
      </c>
      <c r="BG40" s="9">
        <v>672</v>
      </c>
      <c r="BH40" s="10">
        <v>2</v>
      </c>
      <c r="BI40" s="9">
        <v>316</v>
      </c>
      <c r="BJ40" s="10">
        <v>1</v>
      </c>
      <c r="BK40" s="9">
        <v>1304</v>
      </c>
      <c r="BL40" s="10">
        <v>4</v>
      </c>
      <c r="BM40" s="9">
        <v>0</v>
      </c>
      <c r="BN40" s="10">
        <v>0</v>
      </c>
    </row>
    <row r="41" spans="1:66" ht="15.75" customHeight="1">
      <c r="A41" s="8"/>
      <c r="B41" s="2" t="s">
        <v>4</v>
      </c>
      <c r="C41" s="10" t="s">
        <v>102</v>
      </c>
      <c r="D41" s="11" t="s">
        <v>154</v>
      </c>
      <c r="E41" s="9">
        <v>0</v>
      </c>
      <c r="F41" s="10">
        <v>0</v>
      </c>
      <c r="G41" s="9">
        <v>0</v>
      </c>
      <c r="H41" s="10">
        <v>0</v>
      </c>
      <c r="I41" s="9">
        <v>0</v>
      </c>
      <c r="J41" s="10">
        <v>0</v>
      </c>
      <c r="K41" s="9">
        <v>538</v>
      </c>
      <c r="L41" s="10">
        <v>2</v>
      </c>
      <c r="M41" s="9">
        <v>0</v>
      </c>
      <c r="N41" s="10">
        <v>0</v>
      </c>
      <c r="O41" s="9">
        <v>0</v>
      </c>
      <c r="P41" s="10">
        <v>0</v>
      </c>
      <c r="Q41" s="9">
        <v>309</v>
      </c>
      <c r="R41" s="10">
        <v>1</v>
      </c>
      <c r="S41" s="9">
        <v>0</v>
      </c>
      <c r="T41" s="10">
        <v>0</v>
      </c>
      <c r="U41" s="9">
        <v>0</v>
      </c>
      <c r="V41" s="10">
        <v>0</v>
      </c>
      <c r="W41" s="9">
        <v>0</v>
      </c>
      <c r="X41" s="10">
        <v>0</v>
      </c>
      <c r="Y41" s="9">
        <v>269</v>
      </c>
      <c r="Z41" s="10">
        <v>1</v>
      </c>
      <c r="AA41" s="9">
        <v>0</v>
      </c>
      <c r="AB41" s="10">
        <v>0</v>
      </c>
      <c r="AC41" s="9">
        <v>269</v>
      </c>
      <c r="AD41" s="10">
        <v>1</v>
      </c>
      <c r="AE41" s="9">
        <v>0</v>
      </c>
      <c r="AF41" s="10">
        <v>0</v>
      </c>
      <c r="AG41" s="9">
        <v>0</v>
      </c>
      <c r="AH41" s="10">
        <v>0</v>
      </c>
      <c r="AI41" s="9">
        <v>0</v>
      </c>
      <c r="AJ41" s="10">
        <v>0</v>
      </c>
      <c r="AK41" s="9">
        <v>0</v>
      </c>
      <c r="AL41" s="10">
        <v>0</v>
      </c>
      <c r="AM41" s="9">
        <v>0</v>
      </c>
      <c r="AN41" s="10">
        <v>0</v>
      </c>
      <c r="AO41" s="9">
        <v>1216</v>
      </c>
      <c r="AP41" s="10">
        <v>4</v>
      </c>
      <c r="AQ41" s="9">
        <v>0</v>
      </c>
      <c r="AR41" s="10">
        <v>0</v>
      </c>
      <c r="AS41" s="9">
        <v>309</v>
      </c>
      <c r="AT41" s="10">
        <v>1</v>
      </c>
      <c r="AU41" s="9">
        <v>0</v>
      </c>
      <c r="AV41" s="10">
        <v>0</v>
      </c>
      <c r="AW41" s="9">
        <v>269</v>
      </c>
      <c r="AX41" s="10">
        <v>1</v>
      </c>
      <c r="AY41" s="9">
        <v>269</v>
      </c>
      <c r="AZ41" s="10">
        <v>1</v>
      </c>
      <c r="BA41" s="9">
        <v>0</v>
      </c>
      <c r="BB41" s="10">
        <v>0</v>
      </c>
      <c r="BC41" s="9">
        <v>0</v>
      </c>
      <c r="BD41" s="10">
        <v>0</v>
      </c>
      <c r="BE41" s="9">
        <v>269</v>
      </c>
      <c r="BF41" s="10">
        <v>1</v>
      </c>
      <c r="BG41" s="9">
        <v>0</v>
      </c>
      <c r="BH41" s="10">
        <v>0</v>
      </c>
      <c r="BI41" s="9">
        <v>0</v>
      </c>
      <c r="BJ41" s="10">
        <v>0</v>
      </c>
      <c r="BK41" s="9">
        <v>-267</v>
      </c>
      <c r="BL41" s="10">
        <v>-1</v>
      </c>
      <c r="BM41" s="9">
        <v>269</v>
      </c>
      <c r="BN41" s="10">
        <v>1</v>
      </c>
    </row>
    <row r="42" spans="1:66" ht="15.75" customHeight="1">
      <c r="A42" s="8"/>
      <c r="B42" s="2" t="s">
        <v>43</v>
      </c>
      <c r="C42" s="10" t="s">
        <v>102</v>
      </c>
      <c r="D42" s="11" t="s">
        <v>150</v>
      </c>
      <c r="E42" s="9">
        <v>0</v>
      </c>
      <c r="F42" s="10">
        <v>0</v>
      </c>
      <c r="G42" s="9">
        <v>244</v>
      </c>
      <c r="H42" s="10">
        <v>1</v>
      </c>
      <c r="I42" s="9">
        <v>488</v>
      </c>
      <c r="J42" s="10">
        <v>2</v>
      </c>
      <c r="K42" s="9">
        <v>244</v>
      </c>
      <c r="L42" s="10">
        <v>1</v>
      </c>
      <c r="M42" s="9">
        <v>0</v>
      </c>
      <c r="N42" s="10">
        <v>0</v>
      </c>
      <c r="O42" s="9">
        <v>488</v>
      </c>
      <c r="P42" s="10">
        <v>2</v>
      </c>
      <c r="Q42" s="9">
        <v>244</v>
      </c>
      <c r="R42" s="10">
        <v>1</v>
      </c>
      <c r="S42" s="9">
        <v>0</v>
      </c>
      <c r="T42" s="10">
        <v>0</v>
      </c>
      <c r="U42" s="9">
        <v>812</v>
      </c>
      <c r="V42" s="10">
        <v>3</v>
      </c>
      <c r="W42" s="9">
        <v>772</v>
      </c>
      <c r="X42" s="10">
        <v>3</v>
      </c>
      <c r="Y42" s="9">
        <v>0</v>
      </c>
      <c r="Z42" s="10">
        <v>0</v>
      </c>
      <c r="AA42" s="9">
        <v>488</v>
      </c>
      <c r="AB42" s="10">
        <v>2</v>
      </c>
      <c r="AC42" s="9">
        <v>0</v>
      </c>
      <c r="AD42" s="10">
        <v>0</v>
      </c>
      <c r="AE42" s="9">
        <v>0</v>
      </c>
      <c r="AF42" s="10">
        <v>0</v>
      </c>
      <c r="AG42" s="9">
        <v>244</v>
      </c>
      <c r="AH42" s="10">
        <v>1</v>
      </c>
      <c r="AI42" s="9">
        <v>0</v>
      </c>
      <c r="AJ42" s="10">
        <v>0</v>
      </c>
      <c r="AK42" s="9">
        <v>0</v>
      </c>
      <c r="AL42" s="10">
        <v>0</v>
      </c>
      <c r="AM42" s="9">
        <v>0</v>
      </c>
      <c r="AN42" s="10">
        <v>0</v>
      </c>
      <c r="AO42" s="9">
        <v>244</v>
      </c>
      <c r="AP42" s="10">
        <v>1</v>
      </c>
      <c r="AQ42" s="9">
        <v>244</v>
      </c>
      <c r="AR42" s="10">
        <v>1</v>
      </c>
      <c r="AS42" s="9">
        <v>732</v>
      </c>
      <c r="AT42" s="10">
        <v>3</v>
      </c>
      <c r="AU42" s="9">
        <v>0</v>
      </c>
      <c r="AV42" s="10">
        <v>0</v>
      </c>
      <c r="AW42" s="9">
        <v>0</v>
      </c>
      <c r="AX42" s="10">
        <v>0</v>
      </c>
      <c r="AY42" s="9">
        <v>0</v>
      </c>
      <c r="AZ42" s="10">
        <v>0</v>
      </c>
      <c r="BA42" s="9">
        <v>0</v>
      </c>
      <c r="BB42" s="10">
        <v>0</v>
      </c>
      <c r="BC42" s="9">
        <v>732</v>
      </c>
      <c r="BD42" s="10">
        <v>3</v>
      </c>
      <c r="BE42" s="9">
        <v>732</v>
      </c>
      <c r="BF42" s="10">
        <v>3</v>
      </c>
      <c r="BG42" s="9">
        <v>732</v>
      </c>
      <c r="BH42" s="10">
        <v>3</v>
      </c>
      <c r="BI42" s="9">
        <v>732</v>
      </c>
      <c r="BJ42" s="10">
        <v>3</v>
      </c>
      <c r="BK42" s="9">
        <v>0</v>
      </c>
      <c r="BL42" s="10">
        <v>0</v>
      </c>
      <c r="BM42" s="9">
        <v>0</v>
      </c>
      <c r="BN42" s="10">
        <v>0</v>
      </c>
    </row>
    <row r="43" spans="1:66" ht="15.75" customHeight="1">
      <c r="A43" s="8"/>
      <c r="B43" s="2" t="s">
        <v>31</v>
      </c>
      <c r="C43" s="10" t="s">
        <v>101</v>
      </c>
      <c r="D43" s="11" t="s">
        <v>148</v>
      </c>
      <c r="E43" s="9">
        <v>2716</v>
      </c>
      <c r="F43" s="10">
        <v>4</v>
      </c>
      <c r="G43" s="9">
        <v>3395</v>
      </c>
      <c r="H43" s="10">
        <v>5</v>
      </c>
      <c r="I43" s="9">
        <v>2037</v>
      </c>
      <c r="J43" s="10">
        <v>3</v>
      </c>
      <c r="K43" s="9">
        <v>2037</v>
      </c>
      <c r="L43" s="10">
        <v>3</v>
      </c>
      <c r="M43" s="9">
        <v>2037</v>
      </c>
      <c r="N43" s="10">
        <v>3</v>
      </c>
      <c r="O43" s="9">
        <v>4753</v>
      </c>
      <c r="P43" s="10">
        <v>7</v>
      </c>
      <c r="Q43" s="9">
        <v>4074</v>
      </c>
      <c r="R43" s="10">
        <v>6</v>
      </c>
      <c r="S43" s="9">
        <v>4074</v>
      </c>
      <c r="T43" s="10">
        <v>6</v>
      </c>
      <c r="U43" s="9">
        <v>1358</v>
      </c>
      <c r="V43" s="10">
        <v>2</v>
      </c>
      <c r="W43" s="9">
        <v>2037</v>
      </c>
      <c r="X43" s="10">
        <v>3</v>
      </c>
      <c r="Y43" s="9">
        <v>2716</v>
      </c>
      <c r="Z43" s="10">
        <v>4</v>
      </c>
      <c r="AA43" s="9">
        <v>3395</v>
      </c>
      <c r="AB43" s="10">
        <v>5</v>
      </c>
      <c r="AC43" s="9">
        <v>2007</v>
      </c>
      <c r="AD43" s="10">
        <v>3</v>
      </c>
      <c r="AE43" s="9">
        <v>4543</v>
      </c>
      <c r="AF43" s="10">
        <v>7</v>
      </c>
      <c r="AG43" s="9">
        <v>7788</v>
      </c>
      <c r="AH43" s="10">
        <v>12</v>
      </c>
      <c r="AI43" s="9">
        <v>3245</v>
      </c>
      <c r="AJ43" s="10">
        <v>5</v>
      </c>
      <c r="AK43" s="9">
        <v>5841</v>
      </c>
      <c r="AL43" s="10">
        <v>9</v>
      </c>
      <c r="AM43" s="9">
        <v>2596</v>
      </c>
      <c r="AN43" s="10">
        <v>4</v>
      </c>
      <c r="AO43" s="9">
        <v>5192</v>
      </c>
      <c r="AP43" s="10">
        <v>8</v>
      </c>
      <c r="AQ43" s="9">
        <v>5192</v>
      </c>
      <c r="AR43" s="10">
        <v>8</v>
      </c>
      <c r="AS43" s="9">
        <v>3894</v>
      </c>
      <c r="AT43" s="10">
        <v>6</v>
      </c>
      <c r="AU43" s="9">
        <v>6490</v>
      </c>
      <c r="AV43" s="10">
        <v>10</v>
      </c>
      <c r="AW43" s="9">
        <v>9735</v>
      </c>
      <c r="AX43" s="10">
        <v>15</v>
      </c>
      <c r="AY43" s="9">
        <v>12331</v>
      </c>
      <c r="AZ43" s="10">
        <v>19</v>
      </c>
      <c r="BA43" s="9">
        <v>5192</v>
      </c>
      <c r="BB43" s="10">
        <v>8</v>
      </c>
      <c r="BC43" s="9">
        <v>9086</v>
      </c>
      <c r="BD43" s="10">
        <v>14</v>
      </c>
      <c r="BE43" s="9">
        <v>5192</v>
      </c>
      <c r="BF43" s="10">
        <v>8</v>
      </c>
      <c r="BG43" s="9">
        <v>8985</v>
      </c>
      <c r="BH43" s="10">
        <v>15</v>
      </c>
      <c r="BI43" s="9">
        <v>11381</v>
      </c>
      <c r="BJ43" s="10">
        <v>19</v>
      </c>
      <c r="BK43" s="9">
        <v>7787</v>
      </c>
      <c r="BL43" s="10">
        <v>13</v>
      </c>
      <c r="BM43" s="9">
        <v>9735</v>
      </c>
      <c r="BN43" s="10">
        <v>15</v>
      </c>
    </row>
    <row r="44" spans="1:66" ht="15.75" customHeight="1">
      <c r="A44" s="8"/>
      <c r="B44" s="2" t="s">
        <v>37</v>
      </c>
      <c r="C44" s="10" t="s">
        <v>103</v>
      </c>
      <c r="D44" s="11" t="s">
        <v>146</v>
      </c>
      <c r="E44" s="9">
        <v>487</v>
      </c>
      <c r="F44" s="10">
        <v>3</v>
      </c>
      <c r="G44" s="9">
        <v>1163</v>
      </c>
      <c r="H44" s="10">
        <v>7</v>
      </c>
      <c r="I44" s="9">
        <v>1083</v>
      </c>
      <c r="J44" s="10">
        <v>7</v>
      </c>
      <c r="K44" s="9">
        <v>487</v>
      </c>
      <c r="L44" s="10">
        <v>3</v>
      </c>
      <c r="M44" s="9">
        <v>716</v>
      </c>
      <c r="N44" s="10">
        <v>4</v>
      </c>
      <c r="O44" s="9">
        <v>447</v>
      </c>
      <c r="P44" s="10">
        <v>3</v>
      </c>
      <c r="Q44" s="9">
        <v>984</v>
      </c>
      <c r="R44" s="10">
        <v>6</v>
      </c>
      <c r="S44" s="9">
        <v>785</v>
      </c>
      <c r="T44" s="10">
        <v>5</v>
      </c>
      <c r="U44" s="9">
        <v>865</v>
      </c>
      <c r="V44" s="10">
        <v>5</v>
      </c>
      <c r="W44" s="9">
        <v>636</v>
      </c>
      <c r="X44" s="10">
        <v>4</v>
      </c>
      <c r="Y44" s="9">
        <v>596</v>
      </c>
      <c r="Z44" s="10">
        <v>4</v>
      </c>
      <c r="AA44" s="9">
        <v>1014</v>
      </c>
      <c r="AB44" s="10">
        <v>6</v>
      </c>
      <c r="AC44" s="9">
        <v>447</v>
      </c>
      <c r="AD44" s="10">
        <v>3</v>
      </c>
      <c r="AE44" s="9">
        <v>487</v>
      </c>
      <c r="AF44" s="10">
        <v>3</v>
      </c>
      <c r="AG44" s="9">
        <v>447</v>
      </c>
      <c r="AH44" s="10">
        <v>3</v>
      </c>
      <c r="AI44" s="9">
        <v>905</v>
      </c>
      <c r="AJ44" s="10">
        <v>5</v>
      </c>
      <c r="AK44" s="9">
        <v>865</v>
      </c>
      <c r="AL44" s="10">
        <v>5</v>
      </c>
      <c r="AM44" s="9">
        <v>189</v>
      </c>
      <c r="AN44" s="10">
        <v>1</v>
      </c>
      <c r="AO44" s="9">
        <v>785</v>
      </c>
      <c r="AP44" s="10">
        <v>5</v>
      </c>
      <c r="AQ44" s="9">
        <v>338</v>
      </c>
      <c r="AR44" s="10">
        <v>2</v>
      </c>
      <c r="AS44" s="9">
        <v>1075</v>
      </c>
      <c r="AT44" s="10">
        <v>5</v>
      </c>
      <c r="AU44" s="9">
        <v>1314</v>
      </c>
      <c r="AV44" s="10">
        <v>6</v>
      </c>
      <c r="AW44" s="9">
        <v>1632</v>
      </c>
      <c r="AX44" s="10">
        <v>8</v>
      </c>
      <c r="AY44" s="9">
        <v>1075</v>
      </c>
      <c r="AZ44" s="10">
        <v>5</v>
      </c>
      <c r="BA44" s="9">
        <v>2349</v>
      </c>
      <c r="BB44" s="10">
        <v>11</v>
      </c>
      <c r="BC44" s="9">
        <v>677</v>
      </c>
      <c r="BD44" s="10">
        <v>3</v>
      </c>
      <c r="BE44" s="9">
        <v>1234</v>
      </c>
      <c r="BF44" s="10">
        <v>6</v>
      </c>
      <c r="BG44" s="9">
        <v>1632</v>
      </c>
      <c r="BH44" s="10">
        <v>8</v>
      </c>
      <c r="BI44" s="9">
        <v>1115</v>
      </c>
      <c r="BJ44" s="10">
        <v>5</v>
      </c>
      <c r="BK44" s="9">
        <v>1075</v>
      </c>
      <c r="BL44" s="10">
        <v>5</v>
      </c>
      <c r="BM44" s="9">
        <v>1632</v>
      </c>
      <c r="BN44" s="10">
        <v>8</v>
      </c>
    </row>
    <row r="45" spans="1:66" ht="15.75" customHeight="1">
      <c r="A45" s="8"/>
      <c r="B45" s="2" t="s">
        <v>15</v>
      </c>
      <c r="C45" s="10" t="s">
        <v>103</v>
      </c>
      <c r="D45" s="11" t="s">
        <v>151</v>
      </c>
      <c r="E45" s="9">
        <v>16450</v>
      </c>
      <c r="F45" s="10">
        <v>33</v>
      </c>
      <c r="G45" s="9">
        <v>15769</v>
      </c>
      <c r="H45" s="10">
        <v>32</v>
      </c>
      <c r="I45" s="9">
        <v>19212</v>
      </c>
      <c r="J45" s="10">
        <v>39</v>
      </c>
      <c r="K45" s="9">
        <v>24138</v>
      </c>
      <c r="L45" s="10">
        <v>49</v>
      </c>
      <c r="M45" s="9">
        <v>21245</v>
      </c>
      <c r="N45" s="10">
        <v>43</v>
      </c>
      <c r="O45" s="9">
        <v>22283</v>
      </c>
      <c r="P45" s="10">
        <v>45</v>
      </c>
      <c r="Q45" s="9">
        <v>20197</v>
      </c>
      <c r="R45" s="10">
        <v>41</v>
      </c>
      <c r="S45" s="9">
        <v>17734</v>
      </c>
      <c r="T45" s="10">
        <v>36</v>
      </c>
      <c r="U45" s="9">
        <v>20197</v>
      </c>
      <c r="V45" s="10">
        <v>41</v>
      </c>
      <c r="W45" s="9">
        <v>24138</v>
      </c>
      <c r="X45" s="10">
        <v>49</v>
      </c>
      <c r="Y45" s="9">
        <v>24631</v>
      </c>
      <c r="Z45" s="10">
        <v>50</v>
      </c>
      <c r="AA45" s="9">
        <v>13793</v>
      </c>
      <c r="AB45" s="10">
        <v>28</v>
      </c>
      <c r="AC45" s="9">
        <v>17242</v>
      </c>
      <c r="AD45" s="10">
        <v>35</v>
      </c>
      <c r="AE45" s="9">
        <v>14778</v>
      </c>
      <c r="AF45" s="10">
        <v>30</v>
      </c>
      <c r="AG45" s="9">
        <v>17734</v>
      </c>
      <c r="AH45" s="10">
        <v>36</v>
      </c>
      <c r="AI45" s="9">
        <v>15271</v>
      </c>
      <c r="AJ45" s="10">
        <v>31</v>
      </c>
      <c r="AK45" s="9">
        <v>24631</v>
      </c>
      <c r="AL45" s="10">
        <v>50</v>
      </c>
      <c r="AM45" s="9">
        <v>22660</v>
      </c>
      <c r="AN45" s="10">
        <v>46</v>
      </c>
      <c r="AO45" s="9">
        <v>23645</v>
      </c>
      <c r="AP45" s="10">
        <v>48</v>
      </c>
      <c r="AQ45" s="9">
        <v>23153</v>
      </c>
      <c r="AR45" s="10">
        <v>47</v>
      </c>
      <c r="AS45" s="9">
        <v>27094</v>
      </c>
      <c r="AT45" s="10">
        <v>55</v>
      </c>
      <c r="AU45" s="9">
        <v>38441</v>
      </c>
      <c r="AV45" s="10">
        <v>78</v>
      </c>
      <c r="AW45" s="9">
        <v>43964</v>
      </c>
      <c r="AX45" s="10">
        <v>91</v>
      </c>
      <c r="AY45" s="9">
        <v>50245</v>
      </c>
      <c r="AZ45" s="10">
        <v>104</v>
      </c>
      <c r="BA45" s="9">
        <v>31403</v>
      </c>
      <c r="BB45" s="10">
        <v>65</v>
      </c>
      <c r="BC45" s="9">
        <v>30437</v>
      </c>
      <c r="BD45" s="10">
        <v>63</v>
      </c>
      <c r="BE45" s="9">
        <v>34785</v>
      </c>
      <c r="BF45" s="10">
        <v>72</v>
      </c>
      <c r="BG45" s="9">
        <v>29631</v>
      </c>
      <c r="BH45" s="10">
        <v>60</v>
      </c>
      <c r="BI45" s="9">
        <v>27586</v>
      </c>
      <c r="BJ45" s="10">
        <v>56</v>
      </c>
      <c r="BK45" s="9">
        <v>21182</v>
      </c>
      <c r="BL45" s="10">
        <v>43</v>
      </c>
      <c r="BM45" s="9">
        <v>43964</v>
      </c>
      <c r="BN45" s="10">
        <v>91</v>
      </c>
    </row>
    <row r="46" spans="1:66" ht="15.75" customHeight="1">
      <c r="A46" s="8"/>
      <c r="B46" s="2" t="s">
        <v>94</v>
      </c>
      <c r="C46" s="10" t="s">
        <v>104</v>
      </c>
      <c r="D46" s="11" t="s">
        <v>142</v>
      </c>
      <c r="E46" s="9">
        <v>10994</v>
      </c>
      <c r="F46" s="10">
        <v>13</v>
      </c>
      <c r="G46" s="9">
        <v>10291</v>
      </c>
      <c r="H46" s="10">
        <v>12</v>
      </c>
      <c r="I46" s="9">
        <v>11979</v>
      </c>
      <c r="J46" s="10">
        <v>14</v>
      </c>
      <c r="K46" s="9">
        <v>9447</v>
      </c>
      <c r="L46" s="10">
        <v>11</v>
      </c>
      <c r="M46" s="9">
        <v>4221</v>
      </c>
      <c r="N46" s="10">
        <v>5</v>
      </c>
      <c r="O46" s="9">
        <v>2477</v>
      </c>
      <c r="P46" s="10">
        <v>3</v>
      </c>
      <c r="Q46" s="9">
        <v>12878</v>
      </c>
      <c r="R46" s="10">
        <v>15</v>
      </c>
      <c r="S46" s="9">
        <v>11190</v>
      </c>
      <c r="T46" s="10">
        <v>13</v>
      </c>
      <c r="U46" s="9">
        <v>7649</v>
      </c>
      <c r="V46" s="10">
        <v>9</v>
      </c>
      <c r="W46" s="9">
        <v>6916</v>
      </c>
      <c r="X46" s="10">
        <v>8</v>
      </c>
      <c r="Y46" s="9">
        <v>12878</v>
      </c>
      <c r="Z46" s="10">
        <v>15</v>
      </c>
      <c r="AA46" s="9">
        <v>9282</v>
      </c>
      <c r="AB46" s="10">
        <v>11</v>
      </c>
      <c r="AC46" s="9">
        <v>11868</v>
      </c>
      <c r="AD46" s="10">
        <v>14</v>
      </c>
      <c r="AE46" s="9">
        <v>13666</v>
      </c>
      <c r="AF46" s="10">
        <v>16</v>
      </c>
      <c r="AG46" s="9">
        <v>10181</v>
      </c>
      <c r="AH46" s="10">
        <v>12</v>
      </c>
      <c r="AI46" s="9">
        <v>8438</v>
      </c>
      <c r="AJ46" s="10">
        <v>10</v>
      </c>
      <c r="AK46" s="9">
        <v>5907</v>
      </c>
      <c r="AL46" s="10">
        <v>7</v>
      </c>
      <c r="AM46" s="9">
        <v>5063</v>
      </c>
      <c r="AN46" s="10">
        <v>6</v>
      </c>
      <c r="AO46" s="9">
        <v>5876</v>
      </c>
      <c r="AP46" s="10">
        <v>7</v>
      </c>
      <c r="AQ46" s="9">
        <v>5853</v>
      </c>
      <c r="AR46" s="10">
        <v>7</v>
      </c>
      <c r="AS46" s="9">
        <v>7526</v>
      </c>
      <c r="AT46" s="10">
        <v>9</v>
      </c>
      <c r="AU46" s="9">
        <v>6690</v>
      </c>
      <c r="AV46" s="10">
        <v>8</v>
      </c>
      <c r="AW46" s="9">
        <v>5840</v>
      </c>
      <c r="AX46" s="10">
        <v>7</v>
      </c>
      <c r="AY46" s="9">
        <v>6674</v>
      </c>
      <c r="AZ46" s="10">
        <v>8</v>
      </c>
      <c r="BA46" s="9">
        <v>5006</v>
      </c>
      <c r="BB46" s="10">
        <v>6</v>
      </c>
      <c r="BC46" s="9">
        <v>10846</v>
      </c>
      <c r="BD46" s="10">
        <v>13</v>
      </c>
      <c r="BE46" s="9">
        <v>5840</v>
      </c>
      <c r="BF46" s="10">
        <v>7</v>
      </c>
      <c r="BG46" s="9">
        <v>6769</v>
      </c>
      <c r="BH46" s="10">
        <v>8</v>
      </c>
      <c r="BI46" s="9">
        <v>10969</v>
      </c>
      <c r="BJ46" s="10">
        <v>13</v>
      </c>
      <c r="BK46" s="9">
        <v>5907</v>
      </c>
      <c r="BL46" s="10">
        <v>7</v>
      </c>
      <c r="BM46" s="9">
        <v>5840</v>
      </c>
      <c r="BN46" s="10">
        <v>7</v>
      </c>
    </row>
    <row r="47" spans="1:66" ht="15.75" customHeight="1">
      <c r="A47" s="8"/>
      <c r="B47" s="2" t="s">
        <v>82</v>
      </c>
      <c r="C47" s="10" t="s">
        <v>102</v>
      </c>
      <c r="D47" s="11" t="s">
        <v>154</v>
      </c>
      <c r="E47" s="9">
        <v>9087</v>
      </c>
      <c r="F47" s="10">
        <v>13</v>
      </c>
      <c r="G47" s="9">
        <v>6291</v>
      </c>
      <c r="H47" s="10">
        <v>9</v>
      </c>
      <c r="I47" s="9">
        <v>6990</v>
      </c>
      <c r="J47" s="10">
        <v>10</v>
      </c>
      <c r="K47" s="9">
        <v>8388</v>
      </c>
      <c r="L47" s="10">
        <v>12</v>
      </c>
      <c r="M47" s="9">
        <v>7689</v>
      </c>
      <c r="N47" s="10">
        <v>11</v>
      </c>
      <c r="O47" s="9">
        <v>7689</v>
      </c>
      <c r="P47" s="10">
        <v>11</v>
      </c>
      <c r="Q47" s="9">
        <v>9087</v>
      </c>
      <c r="R47" s="10">
        <v>13</v>
      </c>
      <c r="S47" s="9">
        <v>11184</v>
      </c>
      <c r="T47" s="10">
        <v>16</v>
      </c>
      <c r="U47" s="9">
        <v>11883</v>
      </c>
      <c r="V47" s="10">
        <v>17</v>
      </c>
      <c r="W47" s="9">
        <v>12582</v>
      </c>
      <c r="X47" s="10">
        <v>18</v>
      </c>
      <c r="Y47" s="9">
        <v>11883</v>
      </c>
      <c r="Z47" s="10">
        <v>17</v>
      </c>
      <c r="AA47" s="9">
        <v>11883</v>
      </c>
      <c r="AB47" s="10">
        <v>17</v>
      </c>
      <c r="AC47" s="9">
        <v>10784</v>
      </c>
      <c r="AD47" s="10">
        <v>16</v>
      </c>
      <c r="AE47" s="9">
        <v>16874</v>
      </c>
      <c r="AF47" s="10">
        <v>26</v>
      </c>
      <c r="AG47" s="9">
        <v>12980</v>
      </c>
      <c r="AH47" s="10">
        <v>20</v>
      </c>
      <c r="AI47" s="9">
        <v>15856</v>
      </c>
      <c r="AJ47" s="10">
        <v>24</v>
      </c>
      <c r="AK47" s="9">
        <v>15576</v>
      </c>
      <c r="AL47" s="10">
        <v>24</v>
      </c>
      <c r="AM47" s="9">
        <v>13629</v>
      </c>
      <c r="AN47" s="10">
        <v>21</v>
      </c>
      <c r="AO47" s="9">
        <v>15576</v>
      </c>
      <c r="AP47" s="10">
        <v>24</v>
      </c>
      <c r="AQ47" s="9">
        <v>18172</v>
      </c>
      <c r="AR47" s="10">
        <v>28</v>
      </c>
      <c r="AS47" s="9">
        <v>11033</v>
      </c>
      <c r="AT47" s="10">
        <v>17</v>
      </c>
      <c r="AU47" s="9">
        <v>17523</v>
      </c>
      <c r="AV47" s="10">
        <v>27</v>
      </c>
      <c r="AW47" s="9">
        <v>22066</v>
      </c>
      <c r="AX47" s="10">
        <v>34</v>
      </c>
      <c r="AY47" s="9">
        <v>16225</v>
      </c>
      <c r="AZ47" s="10">
        <v>25</v>
      </c>
      <c r="BA47" s="9">
        <v>14927</v>
      </c>
      <c r="BB47" s="10">
        <v>23</v>
      </c>
      <c r="BC47" s="9">
        <v>18172</v>
      </c>
      <c r="BD47" s="10">
        <v>28</v>
      </c>
      <c r="BE47" s="9">
        <v>20119</v>
      </c>
      <c r="BF47" s="10">
        <v>31</v>
      </c>
      <c r="BG47" s="9">
        <v>23750</v>
      </c>
      <c r="BH47" s="10">
        <v>38</v>
      </c>
      <c r="BI47" s="9">
        <v>20000</v>
      </c>
      <c r="BJ47" s="10">
        <v>32</v>
      </c>
      <c r="BK47" s="9">
        <v>13750</v>
      </c>
      <c r="BL47" s="10">
        <v>22</v>
      </c>
      <c r="BM47" s="9">
        <v>22066</v>
      </c>
      <c r="BN47" s="10">
        <v>34</v>
      </c>
    </row>
    <row r="48" spans="1:66" ht="15.75" customHeight="1">
      <c r="A48" s="8"/>
      <c r="B48" s="2" t="s">
        <v>87</v>
      </c>
      <c r="C48" s="10" t="s">
        <v>101</v>
      </c>
      <c r="D48" s="11" t="s">
        <v>148</v>
      </c>
      <c r="E48" s="9">
        <v>17132</v>
      </c>
      <c r="F48" s="10">
        <v>41</v>
      </c>
      <c r="G48" s="9">
        <v>23400</v>
      </c>
      <c r="H48" s="10">
        <v>56</v>
      </c>
      <c r="I48" s="9">
        <v>30086</v>
      </c>
      <c r="J48" s="10">
        <v>72</v>
      </c>
      <c r="K48" s="9">
        <v>17132</v>
      </c>
      <c r="L48" s="10">
        <v>41</v>
      </c>
      <c r="M48" s="9">
        <v>18804</v>
      </c>
      <c r="N48" s="10">
        <v>45</v>
      </c>
      <c r="O48" s="9">
        <v>16714</v>
      </c>
      <c r="P48" s="10">
        <v>40</v>
      </c>
      <c r="Q48" s="9">
        <v>12536</v>
      </c>
      <c r="R48" s="10">
        <v>30</v>
      </c>
      <c r="S48" s="9">
        <v>20475</v>
      </c>
      <c r="T48" s="10">
        <v>49</v>
      </c>
      <c r="U48" s="9">
        <v>21729</v>
      </c>
      <c r="V48" s="10">
        <v>52</v>
      </c>
      <c r="W48" s="9">
        <v>24236</v>
      </c>
      <c r="X48" s="10">
        <v>58</v>
      </c>
      <c r="Y48" s="9">
        <v>21311</v>
      </c>
      <c r="Z48" s="10">
        <v>51</v>
      </c>
      <c r="AA48" s="9">
        <v>19222</v>
      </c>
      <c r="AB48" s="10">
        <v>46</v>
      </c>
      <c r="AC48" s="9">
        <v>15880</v>
      </c>
      <c r="AD48" s="10">
        <v>38</v>
      </c>
      <c r="AE48" s="9">
        <v>11282</v>
      </c>
      <c r="AF48" s="10">
        <v>27</v>
      </c>
      <c r="AG48" s="9">
        <v>18804</v>
      </c>
      <c r="AH48" s="10">
        <v>45</v>
      </c>
      <c r="AI48" s="9">
        <v>13372</v>
      </c>
      <c r="AJ48" s="10">
        <v>32</v>
      </c>
      <c r="AK48" s="9">
        <v>11282</v>
      </c>
      <c r="AL48" s="10">
        <v>27</v>
      </c>
      <c r="AM48" s="9">
        <v>13789</v>
      </c>
      <c r="AN48" s="10">
        <v>33</v>
      </c>
      <c r="AO48" s="9">
        <v>13372</v>
      </c>
      <c r="AP48" s="10">
        <v>32</v>
      </c>
      <c r="AQ48" s="9">
        <v>11700</v>
      </c>
      <c r="AR48" s="10">
        <v>28</v>
      </c>
      <c r="AS48" s="9">
        <v>15461</v>
      </c>
      <c r="AT48" s="10">
        <v>37</v>
      </c>
      <c r="AU48" s="9">
        <v>15879</v>
      </c>
      <c r="AV48" s="10">
        <v>38</v>
      </c>
      <c r="AW48" s="9">
        <v>14625</v>
      </c>
      <c r="AX48" s="10">
        <v>35</v>
      </c>
      <c r="AY48" s="9">
        <v>16297</v>
      </c>
      <c r="AZ48" s="10">
        <v>39</v>
      </c>
      <c r="BA48" s="9">
        <v>16714</v>
      </c>
      <c r="BB48" s="10">
        <v>40</v>
      </c>
      <c r="BC48" s="9">
        <v>17132</v>
      </c>
      <c r="BD48" s="10">
        <v>41</v>
      </c>
      <c r="BE48" s="9">
        <v>10447</v>
      </c>
      <c r="BF48" s="10">
        <v>25</v>
      </c>
      <c r="BG48" s="9">
        <v>8775</v>
      </c>
      <c r="BH48" s="10">
        <v>21</v>
      </c>
      <c r="BI48" s="9">
        <v>9193</v>
      </c>
      <c r="BJ48" s="10">
        <v>22</v>
      </c>
      <c r="BK48" s="9">
        <v>11282</v>
      </c>
      <c r="BL48" s="10">
        <v>27</v>
      </c>
      <c r="BM48" s="9">
        <v>14625</v>
      </c>
      <c r="BN48" s="10">
        <v>35</v>
      </c>
    </row>
    <row r="49" spans="1:66" ht="15.75" customHeight="1">
      <c r="A49" s="8"/>
      <c r="B49" s="2" t="s">
        <v>54</v>
      </c>
      <c r="C49" s="10" t="s">
        <v>103</v>
      </c>
      <c r="D49" s="11" t="s">
        <v>151</v>
      </c>
      <c r="E49" s="9">
        <v>227</v>
      </c>
      <c r="F49" s="10">
        <v>1</v>
      </c>
      <c r="G49" s="9">
        <v>0</v>
      </c>
      <c r="H49" s="10">
        <v>0</v>
      </c>
      <c r="I49" s="9">
        <v>359</v>
      </c>
      <c r="J49" s="10">
        <v>2</v>
      </c>
      <c r="K49" s="9">
        <v>0</v>
      </c>
      <c r="L49" s="10">
        <v>0</v>
      </c>
      <c r="M49" s="9">
        <v>0</v>
      </c>
      <c r="N49" s="10">
        <v>0</v>
      </c>
      <c r="O49" s="9">
        <v>362</v>
      </c>
      <c r="P49" s="10">
        <v>2</v>
      </c>
      <c r="Q49" s="9">
        <v>0</v>
      </c>
      <c r="R49" s="10">
        <v>0</v>
      </c>
      <c r="S49" s="9">
        <v>179</v>
      </c>
      <c r="T49" s="10">
        <v>1</v>
      </c>
      <c r="U49" s="9">
        <v>179</v>
      </c>
      <c r="V49" s="10">
        <v>1</v>
      </c>
      <c r="W49" s="9">
        <v>179</v>
      </c>
      <c r="X49" s="10">
        <v>1</v>
      </c>
      <c r="Y49" s="9">
        <v>0</v>
      </c>
      <c r="Z49" s="10">
        <v>0</v>
      </c>
      <c r="AA49" s="9">
        <v>179</v>
      </c>
      <c r="AB49" s="10">
        <v>1</v>
      </c>
      <c r="AC49" s="9">
        <v>179</v>
      </c>
      <c r="AD49" s="10">
        <v>1</v>
      </c>
      <c r="AE49" s="9">
        <v>0</v>
      </c>
      <c r="AF49" s="10">
        <v>0</v>
      </c>
      <c r="AG49" s="9">
        <v>0</v>
      </c>
      <c r="AH49" s="10">
        <v>0</v>
      </c>
      <c r="AI49" s="9">
        <v>179</v>
      </c>
      <c r="AJ49" s="10">
        <v>1</v>
      </c>
      <c r="AK49" s="9">
        <v>0</v>
      </c>
      <c r="AL49" s="10">
        <v>0</v>
      </c>
      <c r="AM49" s="9">
        <v>538</v>
      </c>
      <c r="AN49" s="10">
        <v>3</v>
      </c>
      <c r="AO49" s="9">
        <v>179</v>
      </c>
      <c r="AP49" s="10">
        <v>1</v>
      </c>
      <c r="AQ49" s="9">
        <v>172</v>
      </c>
      <c r="AR49" s="10">
        <v>1</v>
      </c>
      <c r="AS49" s="9">
        <v>0</v>
      </c>
      <c r="AT49" s="10">
        <v>0</v>
      </c>
      <c r="AU49" s="9">
        <v>172</v>
      </c>
      <c r="AV49" s="10">
        <v>1</v>
      </c>
      <c r="AW49" s="9">
        <v>170</v>
      </c>
      <c r="AX49" s="10">
        <v>1</v>
      </c>
      <c r="AY49" s="9">
        <v>170</v>
      </c>
      <c r="AZ49" s="10">
        <v>1</v>
      </c>
      <c r="BA49" s="9">
        <v>340</v>
      </c>
      <c r="BB49" s="10">
        <v>2</v>
      </c>
      <c r="BC49" s="9">
        <v>0</v>
      </c>
      <c r="BD49" s="10">
        <v>0</v>
      </c>
      <c r="BE49" s="9">
        <v>0</v>
      </c>
      <c r="BF49" s="10">
        <v>0</v>
      </c>
      <c r="BG49" s="9">
        <v>402</v>
      </c>
      <c r="BH49" s="10">
        <v>2</v>
      </c>
      <c r="BI49" s="9">
        <v>0</v>
      </c>
      <c r="BJ49" s="10">
        <v>0</v>
      </c>
      <c r="BK49" s="9">
        <v>170</v>
      </c>
      <c r="BL49" s="10">
        <v>1</v>
      </c>
      <c r="BM49" s="9">
        <v>170</v>
      </c>
      <c r="BN49" s="10">
        <v>1</v>
      </c>
    </row>
    <row r="50" spans="1:66" ht="15.75" customHeight="1">
      <c r="A50" s="8"/>
      <c r="B50" s="2" t="s">
        <v>98</v>
      </c>
      <c r="C50" s="10" t="s">
        <v>101</v>
      </c>
      <c r="D50" s="11" t="s">
        <v>152</v>
      </c>
      <c r="E50" s="9">
        <v>21600</v>
      </c>
      <c r="F50" s="10">
        <v>160</v>
      </c>
      <c r="G50" s="9">
        <v>19035</v>
      </c>
      <c r="H50" s="10">
        <v>141</v>
      </c>
      <c r="I50" s="9">
        <v>18495</v>
      </c>
      <c r="J50" s="10">
        <v>137</v>
      </c>
      <c r="K50" s="9">
        <v>19170</v>
      </c>
      <c r="L50" s="10">
        <v>142</v>
      </c>
      <c r="M50" s="9">
        <v>15930</v>
      </c>
      <c r="N50" s="10">
        <v>118</v>
      </c>
      <c r="O50" s="9">
        <v>19049</v>
      </c>
      <c r="P50" s="10">
        <v>141</v>
      </c>
      <c r="Q50" s="9">
        <v>20250</v>
      </c>
      <c r="R50" s="10">
        <v>150</v>
      </c>
      <c r="S50" s="9">
        <v>20115</v>
      </c>
      <c r="T50" s="10">
        <v>149</v>
      </c>
      <c r="U50" s="9">
        <v>17955</v>
      </c>
      <c r="V50" s="10">
        <v>133</v>
      </c>
      <c r="W50" s="9">
        <v>20115</v>
      </c>
      <c r="X50" s="10">
        <v>149</v>
      </c>
      <c r="Y50" s="9">
        <v>9720</v>
      </c>
      <c r="Z50" s="10">
        <v>72</v>
      </c>
      <c r="AA50" s="9">
        <v>675</v>
      </c>
      <c r="AB50" s="10">
        <v>5</v>
      </c>
      <c r="AC50" s="9">
        <v>2295</v>
      </c>
      <c r="AD50" s="10">
        <v>17</v>
      </c>
      <c r="AE50" s="9">
        <v>945</v>
      </c>
      <c r="AF50" s="10">
        <v>7</v>
      </c>
      <c r="AG50" s="9">
        <v>24030</v>
      </c>
      <c r="AH50" s="10">
        <v>178</v>
      </c>
      <c r="AI50" s="9">
        <v>29685</v>
      </c>
      <c r="AJ50" s="10">
        <v>216</v>
      </c>
      <c r="AK50" s="9">
        <v>34830</v>
      </c>
      <c r="AL50" s="10">
        <v>258</v>
      </c>
      <c r="AM50" s="9">
        <v>27540</v>
      </c>
      <c r="AN50" s="10">
        <v>204</v>
      </c>
      <c r="AO50" s="9">
        <v>26190</v>
      </c>
      <c r="AP50" s="10">
        <v>194</v>
      </c>
      <c r="AQ50" s="9">
        <v>27270</v>
      </c>
      <c r="AR50" s="10">
        <v>202</v>
      </c>
      <c r="AS50" s="9">
        <v>23909</v>
      </c>
      <c r="AT50" s="10">
        <v>177</v>
      </c>
      <c r="AU50" s="9">
        <v>32940</v>
      </c>
      <c r="AV50" s="10">
        <v>244</v>
      </c>
      <c r="AW50" s="9">
        <v>32265</v>
      </c>
      <c r="AX50" s="10">
        <v>239</v>
      </c>
      <c r="AY50" s="9">
        <v>25785</v>
      </c>
      <c r="AZ50" s="10">
        <v>191</v>
      </c>
      <c r="BA50" s="9">
        <v>20250</v>
      </c>
      <c r="BB50" s="10">
        <v>150</v>
      </c>
      <c r="BC50" s="9">
        <v>10530</v>
      </c>
      <c r="BD50" s="10">
        <v>78</v>
      </c>
      <c r="BE50" s="9">
        <v>8259</v>
      </c>
      <c r="BF50" s="10">
        <v>61</v>
      </c>
      <c r="BG50" s="9">
        <v>27369</v>
      </c>
      <c r="BH50" s="10">
        <v>212</v>
      </c>
      <c r="BI50" s="9">
        <v>30187</v>
      </c>
      <c r="BJ50" s="10">
        <v>234</v>
      </c>
      <c r="BK50" s="9">
        <v>27994</v>
      </c>
      <c r="BL50" s="10">
        <v>217</v>
      </c>
      <c r="BM50" s="9">
        <v>32265</v>
      </c>
      <c r="BN50" s="10">
        <v>239</v>
      </c>
    </row>
    <row r="51" spans="1:66" ht="15.75" customHeight="1">
      <c r="A51" s="8"/>
      <c r="B51" s="2" t="s">
        <v>38</v>
      </c>
      <c r="C51" s="10" t="s">
        <v>104</v>
      </c>
      <c r="D51" s="11" t="s">
        <v>144</v>
      </c>
      <c r="E51" s="9">
        <v>0</v>
      </c>
      <c r="F51" s="10">
        <v>0</v>
      </c>
      <c r="G51" s="9">
        <v>0</v>
      </c>
      <c r="H51" s="10">
        <v>0</v>
      </c>
      <c r="I51" s="9">
        <v>0</v>
      </c>
      <c r="J51" s="10">
        <v>0</v>
      </c>
      <c r="K51" s="9">
        <v>0</v>
      </c>
      <c r="L51" s="10">
        <v>0</v>
      </c>
      <c r="M51" s="9">
        <v>0</v>
      </c>
      <c r="N51" s="10">
        <v>0</v>
      </c>
      <c r="O51" s="9">
        <v>0</v>
      </c>
      <c r="P51" s="10">
        <v>0</v>
      </c>
      <c r="Q51" s="9">
        <v>0</v>
      </c>
      <c r="R51" s="10">
        <v>0</v>
      </c>
      <c r="S51" s="9">
        <v>0</v>
      </c>
      <c r="T51" s="10">
        <v>0</v>
      </c>
      <c r="U51" s="9">
        <v>0</v>
      </c>
      <c r="V51" s="10">
        <v>0</v>
      </c>
      <c r="W51" s="9">
        <v>0</v>
      </c>
      <c r="X51" s="10">
        <v>0</v>
      </c>
      <c r="Y51" s="9">
        <v>0</v>
      </c>
      <c r="Z51" s="10">
        <v>0</v>
      </c>
      <c r="AA51" s="9">
        <v>0</v>
      </c>
      <c r="AB51" s="10">
        <v>0</v>
      </c>
      <c r="AC51" s="9">
        <v>0</v>
      </c>
      <c r="AD51" s="10">
        <v>0</v>
      </c>
      <c r="AE51" s="9">
        <v>0</v>
      </c>
      <c r="AF51" s="10">
        <v>0</v>
      </c>
      <c r="AG51" s="9">
        <v>0</v>
      </c>
      <c r="AH51" s="10">
        <v>0</v>
      </c>
      <c r="AI51" s="9">
        <v>0</v>
      </c>
      <c r="AJ51" s="10">
        <v>0</v>
      </c>
      <c r="AK51" s="9">
        <v>0</v>
      </c>
      <c r="AL51" s="10">
        <v>0</v>
      </c>
      <c r="AM51" s="9">
        <v>0</v>
      </c>
      <c r="AN51" s="10">
        <v>0</v>
      </c>
      <c r="AO51" s="9">
        <v>0</v>
      </c>
      <c r="AP51" s="10">
        <v>0</v>
      </c>
      <c r="AQ51" s="9">
        <v>0</v>
      </c>
      <c r="AR51" s="10">
        <v>0</v>
      </c>
      <c r="AS51" s="9">
        <v>0</v>
      </c>
      <c r="AT51" s="10">
        <v>0</v>
      </c>
      <c r="AU51" s="9">
        <v>0</v>
      </c>
      <c r="AV51" s="10">
        <v>0</v>
      </c>
      <c r="AW51" s="9">
        <v>0</v>
      </c>
      <c r="AX51" s="10">
        <v>0</v>
      </c>
      <c r="AY51" s="9">
        <v>0</v>
      </c>
      <c r="AZ51" s="10">
        <v>0</v>
      </c>
      <c r="BA51" s="9">
        <v>0</v>
      </c>
      <c r="BB51" s="10">
        <v>0</v>
      </c>
      <c r="BC51" s="9">
        <v>0</v>
      </c>
      <c r="BD51" s="10">
        <v>0</v>
      </c>
      <c r="BE51" s="9">
        <v>0</v>
      </c>
      <c r="BF51" s="10">
        <v>0</v>
      </c>
      <c r="BG51" s="9">
        <v>0</v>
      </c>
      <c r="BH51" s="10">
        <v>0</v>
      </c>
      <c r="BI51" s="9">
        <v>0</v>
      </c>
      <c r="BJ51" s="10">
        <v>0</v>
      </c>
      <c r="BK51" s="9">
        <v>0</v>
      </c>
      <c r="BL51" s="10">
        <v>0</v>
      </c>
      <c r="BM51" s="9">
        <v>0</v>
      </c>
      <c r="BN51" s="10">
        <v>0</v>
      </c>
    </row>
    <row r="52" spans="1:66" ht="15.75" customHeight="1">
      <c r="A52" s="8"/>
      <c r="B52" s="2" t="s">
        <v>5</v>
      </c>
      <c r="C52" s="10" t="s">
        <v>103</v>
      </c>
      <c r="D52" s="11" t="s">
        <v>151</v>
      </c>
      <c r="E52" s="9">
        <v>0</v>
      </c>
      <c r="F52" s="10">
        <v>0</v>
      </c>
      <c r="G52" s="9">
        <v>0</v>
      </c>
      <c r="H52" s="10">
        <v>0</v>
      </c>
      <c r="I52" s="9">
        <v>0</v>
      </c>
      <c r="J52" s="10">
        <v>0</v>
      </c>
      <c r="K52" s="9">
        <v>0</v>
      </c>
      <c r="L52" s="10">
        <v>0</v>
      </c>
      <c r="M52" s="9">
        <v>0</v>
      </c>
      <c r="N52" s="10">
        <v>0</v>
      </c>
      <c r="O52" s="9">
        <v>0</v>
      </c>
      <c r="P52" s="10">
        <v>0</v>
      </c>
      <c r="Q52" s="9">
        <v>0</v>
      </c>
      <c r="R52" s="10">
        <v>0</v>
      </c>
      <c r="S52" s="9">
        <v>0</v>
      </c>
      <c r="T52" s="10">
        <v>0</v>
      </c>
      <c r="U52" s="9">
        <v>0</v>
      </c>
      <c r="V52" s="10">
        <v>0</v>
      </c>
      <c r="W52" s="9">
        <v>0</v>
      </c>
      <c r="X52" s="10">
        <v>0</v>
      </c>
      <c r="Y52" s="9">
        <v>0</v>
      </c>
      <c r="Z52" s="10">
        <v>0</v>
      </c>
      <c r="AA52" s="9">
        <v>0</v>
      </c>
      <c r="AB52" s="10">
        <v>0</v>
      </c>
      <c r="AC52" s="9">
        <v>0</v>
      </c>
      <c r="AD52" s="10">
        <v>0</v>
      </c>
      <c r="AE52" s="9">
        <v>0</v>
      </c>
      <c r="AF52" s="10">
        <v>0</v>
      </c>
      <c r="AG52" s="9">
        <v>0</v>
      </c>
      <c r="AH52" s="10">
        <v>0</v>
      </c>
      <c r="AI52" s="9">
        <v>0</v>
      </c>
      <c r="AJ52" s="10">
        <v>0</v>
      </c>
      <c r="AK52" s="9">
        <v>0</v>
      </c>
      <c r="AL52" s="10">
        <v>0</v>
      </c>
      <c r="AM52" s="9">
        <v>479</v>
      </c>
      <c r="AN52" s="10">
        <v>1</v>
      </c>
      <c r="AO52" s="9">
        <v>0</v>
      </c>
      <c r="AP52" s="10">
        <v>0</v>
      </c>
      <c r="AQ52" s="9">
        <v>0</v>
      </c>
      <c r="AR52" s="10">
        <v>0</v>
      </c>
      <c r="AS52" s="9">
        <v>0</v>
      </c>
      <c r="AT52" s="10">
        <v>0</v>
      </c>
      <c r="AU52" s="9">
        <v>0</v>
      </c>
      <c r="AV52" s="10">
        <v>0</v>
      </c>
      <c r="AW52" s="9">
        <v>0</v>
      </c>
      <c r="AX52" s="10">
        <v>0</v>
      </c>
      <c r="AY52" s="9">
        <v>0</v>
      </c>
      <c r="AZ52" s="10">
        <v>0</v>
      </c>
      <c r="BA52" s="9">
        <v>0</v>
      </c>
      <c r="BB52" s="10">
        <v>0</v>
      </c>
      <c r="BC52" s="9">
        <v>0</v>
      </c>
      <c r="BD52" s="10">
        <v>0</v>
      </c>
      <c r="BE52" s="9">
        <v>0</v>
      </c>
      <c r="BF52" s="10">
        <v>0</v>
      </c>
      <c r="BG52" s="9">
        <v>0</v>
      </c>
      <c r="BH52" s="10">
        <v>0</v>
      </c>
      <c r="BI52" s="9">
        <v>0</v>
      </c>
      <c r="BJ52" s="10">
        <v>0</v>
      </c>
      <c r="BK52" s="9">
        <v>0</v>
      </c>
      <c r="BL52" s="10">
        <v>0</v>
      </c>
      <c r="BM52" s="9">
        <v>0</v>
      </c>
      <c r="BN52" s="10">
        <v>0</v>
      </c>
    </row>
    <row r="53" spans="1:66" ht="15.75" customHeight="1">
      <c r="A53" s="8"/>
      <c r="B53" s="2" t="s">
        <v>60</v>
      </c>
      <c r="C53" s="10" t="s">
        <v>101</v>
      </c>
      <c r="D53" s="11" t="s">
        <v>152</v>
      </c>
      <c r="E53" s="9">
        <v>877</v>
      </c>
      <c r="F53" s="10">
        <v>3</v>
      </c>
      <c r="G53" s="9">
        <v>767</v>
      </c>
      <c r="H53" s="10">
        <v>3</v>
      </c>
      <c r="I53" s="9">
        <v>1196</v>
      </c>
      <c r="J53" s="10">
        <v>4</v>
      </c>
      <c r="K53" s="9">
        <v>837</v>
      </c>
      <c r="L53" s="10">
        <v>3</v>
      </c>
      <c r="M53" s="9">
        <v>877</v>
      </c>
      <c r="N53" s="10">
        <v>3</v>
      </c>
      <c r="O53" s="9">
        <v>957</v>
      </c>
      <c r="P53" s="10">
        <v>3</v>
      </c>
      <c r="Q53" s="9">
        <v>1156</v>
      </c>
      <c r="R53" s="10">
        <v>4</v>
      </c>
      <c r="S53" s="9">
        <v>1196</v>
      </c>
      <c r="T53" s="10">
        <v>4</v>
      </c>
      <c r="U53" s="9">
        <v>3348</v>
      </c>
      <c r="V53" s="10">
        <v>12</v>
      </c>
      <c r="W53" s="9">
        <v>279</v>
      </c>
      <c r="X53" s="10">
        <v>1</v>
      </c>
      <c r="Y53" s="9">
        <v>558</v>
      </c>
      <c r="Z53" s="10">
        <v>2</v>
      </c>
      <c r="AA53" s="9">
        <v>837</v>
      </c>
      <c r="AB53" s="10">
        <v>3</v>
      </c>
      <c r="AC53" s="9">
        <v>2073</v>
      </c>
      <c r="AD53" s="10">
        <v>7</v>
      </c>
      <c r="AE53" s="9">
        <v>558</v>
      </c>
      <c r="AF53" s="10">
        <v>2</v>
      </c>
      <c r="AG53" s="9">
        <v>1714</v>
      </c>
      <c r="AH53" s="10">
        <v>6</v>
      </c>
      <c r="AI53" s="9">
        <v>1395</v>
      </c>
      <c r="AJ53" s="10">
        <v>5</v>
      </c>
      <c r="AK53" s="9">
        <v>1116</v>
      </c>
      <c r="AL53" s="10">
        <v>4</v>
      </c>
      <c r="AM53" s="9">
        <v>279</v>
      </c>
      <c r="AN53" s="10">
        <v>1</v>
      </c>
      <c r="AO53" s="9">
        <v>279</v>
      </c>
      <c r="AP53" s="10">
        <v>1</v>
      </c>
      <c r="AQ53" s="9">
        <v>279</v>
      </c>
      <c r="AR53" s="10">
        <v>1</v>
      </c>
      <c r="AS53" s="9">
        <v>1668</v>
      </c>
      <c r="AT53" s="10">
        <v>8</v>
      </c>
      <c r="AU53" s="9">
        <v>185</v>
      </c>
      <c r="AV53" s="10">
        <v>1</v>
      </c>
      <c r="AW53" s="9">
        <v>764</v>
      </c>
      <c r="AX53" s="10">
        <v>4</v>
      </c>
      <c r="AY53" s="9">
        <v>804</v>
      </c>
      <c r="AZ53" s="10">
        <v>4</v>
      </c>
      <c r="BA53" s="9">
        <v>613</v>
      </c>
      <c r="BB53" s="10">
        <v>3</v>
      </c>
      <c r="BC53" s="9">
        <v>1560</v>
      </c>
      <c r="BD53" s="10">
        <v>8</v>
      </c>
      <c r="BE53" s="9">
        <v>925</v>
      </c>
      <c r="BF53" s="10">
        <v>5</v>
      </c>
      <c r="BG53" s="9">
        <v>1110</v>
      </c>
      <c r="BH53" s="10">
        <v>6</v>
      </c>
      <c r="BI53" s="9">
        <v>1375</v>
      </c>
      <c r="BJ53" s="10">
        <v>7</v>
      </c>
      <c r="BK53" s="9">
        <v>1190</v>
      </c>
      <c r="BL53" s="10">
        <v>6</v>
      </c>
      <c r="BM53" s="9">
        <v>764</v>
      </c>
      <c r="BN53" s="10">
        <v>4</v>
      </c>
    </row>
    <row r="54" spans="1:66" ht="15.75" customHeight="1">
      <c r="A54" s="8"/>
      <c r="B54" s="2" t="s">
        <v>40</v>
      </c>
      <c r="C54" s="10" t="s">
        <v>104</v>
      </c>
      <c r="D54" s="11" t="s">
        <v>143</v>
      </c>
      <c r="E54" s="9">
        <v>10148</v>
      </c>
      <c r="F54" s="10">
        <v>12</v>
      </c>
      <c r="G54" s="9">
        <v>5228</v>
      </c>
      <c r="H54" s="10">
        <v>6</v>
      </c>
      <c r="I54" s="9">
        <v>6806</v>
      </c>
      <c r="J54" s="10">
        <v>8</v>
      </c>
      <c r="K54" s="9">
        <v>8548</v>
      </c>
      <c r="L54" s="10">
        <v>10</v>
      </c>
      <c r="M54" s="9">
        <v>15358</v>
      </c>
      <c r="N54" s="10">
        <v>18</v>
      </c>
      <c r="O54" s="9">
        <v>14441</v>
      </c>
      <c r="P54" s="10">
        <v>17</v>
      </c>
      <c r="Q54" s="9">
        <v>10126</v>
      </c>
      <c r="R54" s="10">
        <v>12</v>
      </c>
      <c r="S54" s="9">
        <v>16087</v>
      </c>
      <c r="T54" s="10">
        <v>19</v>
      </c>
      <c r="U54" s="9">
        <v>5118</v>
      </c>
      <c r="V54" s="10">
        <v>6</v>
      </c>
      <c r="W54" s="9">
        <v>10969</v>
      </c>
      <c r="X54" s="10">
        <v>13</v>
      </c>
      <c r="Y54" s="9">
        <v>14400</v>
      </c>
      <c r="Z54" s="10">
        <v>17</v>
      </c>
      <c r="AA54" s="9">
        <v>12823</v>
      </c>
      <c r="AB54" s="10">
        <v>15</v>
      </c>
      <c r="AC54" s="9">
        <v>10199</v>
      </c>
      <c r="AD54" s="10">
        <v>12</v>
      </c>
      <c r="AE54" s="9">
        <v>16253</v>
      </c>
      <c r="AF54" s="10">
        <v>19</v>
      </c>
      <c r="AG54" s="9">
        <v>9447</v>
      </c>
      <c r="AH54" s="10">
        <v>11</v>
      </c>
      <c r="AI54" s="9">
        <v>10291</v>
      </c>
      <c r="AJ54" s="10">
        <v>12</v>
      </c>
      <c r="AK54" s="9">
        <v>8548</v>
      </c>
      <c r="AL54" s="10">
        <v>10</v>
      </c>
      <c r="AM54" s="9">
        <v>7815</v>
      </c>
      <c r="AN54" s="10">
        <v>9</v>
      </c>
      <c r="AO54" s="9">
        <v>10166</v>
      </c>
      <c r="AP54" s="10">
        <v>12</v>
      </c>
      <c r="AQ54" s="9">
        <v>10996</v>
      </c>
      <c r="AR54" s="10">
        <v>13</v>
      </c>
      <c r="AS54" s="9">
        <v>12606</v>
      </c>
      <c r="AT54" s="10">
        <v>15</v>
      </c>
      <c r="AU54" s="9">
        <v>11059</v>
      </c>
      <c r="AV54" s="10">
        <v>13</v>
      </c>
      <c r="AW54" s="9">
        <v>7573</v>
      </c>
      <c r="AX54" s="10">
        <v>9</v>
      </c>
      <c r="AY54" s="9">
        <v>9307</v>
      </c>
      <c r="AZ54" s="10">
        <v>11</v>
      </c>
      <c r="BA54" s="9">
        <v>9053</v>
      </c>
      <c r="BB54" s="10">
        <v>11</v>
      </c>
      <c r="BC54" s="9">
        <v>12958</v>
      </c>
      <c r="BD54" s="10">
        <v>19</v>
      </c>
      <c r="BE54" s="9">
        <v>13147</v>
      </c>
      <c r="BF54" s="10">
        <v>19</v>
      </c>
      <c r="BG54" s="9">
        <v>19374</v>
      </c>
      <c r="BH54" s="10">
        <v>28</v>
      </c>
      <c r="BI54" s="9">
        <v>13147</v>
      </c>
      <c r="BJ54" s="10">
        <v>19</v>
      </c>
      <c r="BK54" s="9">
        <v>11071</v>
      </c>
      <c r="BL54" s="10">
        <v>16</v>
      </c>
      <c r="BM54" s="9">
        <v>7573</v>
      </c>
      <c r="BN54" s="10">
        <v>9</v>
      </c>
    </row>
    <row r="55" spans="1:66" ht="15.75" customHeight="1">
      <c r="A55" s="8"/>
      <c r="B55" s="2" t="s">
        <v>83</v>
      </c>
      <c r="C55" s="10" t="s">
        <v>103</v>
      </c>
      <c r="D55" s="11" t="s">
        <v>146</v>
      </c>
      <c r="E55" s="9">
        <v>10472</v>
      </c>
      <c r="F55" s="10">
        <v>17</v>
      </c>
      <c r="G55" s="9">
        <v>6776</v>
      </c>
      <c r="H55" s="10">
        <v>11</v>
      </c>
      <c r="I55" s="9">
        <v>7629</v>
      </c>
      <c r="J55" s="10">
        <v>12</v>
      </c>
      <c r="K55" s="9">
        <v>7392</v>
      </c>
      <c r="L55" s="10">
        <v>12</v>
      </c>
      <c r="M55" s="9">
        <v>8394</v>
      </c>
      <c r="N55" s="10">
        <v>16</v>
      </c>
      <c r="O55" s="9">
        <v>6120</v>
      </c>
      <c r="P55" s="10">
        <v>10</v>
      </c>
      <c r="Q55" s="9">
        <v>11767</v>
      </c>
      <c r="R55" s="10">
        <v>23</v>
      </c>
      <c r="S55" s="9">
        <v>8697</v>
      </c>
      <c r="T55" s="10">
        <v>17</v>
      </c>
      <c r="U55" s="9">
        <v>17394</v>
      </c>
      <c r="V55" s="10">
        <v>34</v>
      </c>
      <c r="W55" s="9">
        <v>9209</v>
      </c>
      <c r="X55" s="10">
        <v>18</v>
      </c>
      <c r="Y55" s="9">
        <v>9720</v>
      </c>
      <c r="Z55" s="10">
        <v>19</v>
      </c>
      <c r="AA55" s="9">
        <v>14730</v>
      </c>
      <c r="AB55" s="10">
        <v>29</v>
      </c>
      <c r="AC55" s="9">
        <v>7181</v>
      </c>
      <c r="AD55" s="10">
        <v>14</v>
      </c>
      <c r="AE55" s="9">
        <v>12600</v>
      </c>
      <c r="AF55" s="10">
        <v>25</v>
      </c>
      <c r="AG55" s="9">
        <v>11592</v>
      </c>
      <c r="AH55" s="10">
        <v>23</v>
      </c>
      <c r="AI55" s="9">
        <v>12883</v>
      </c>
      <c r="AJ55" s="10">
        <v>31</v>
      </c>
      <c r="AK55" s="9">
        <v>11152</v>
      </c>
      <c r="AL55" s="10">
        <v>31</v>
      </c>
      <c r="AM55" s="9">
        <v>10072</v>
      </c>
      <c r="AN55" s="10">
        <v>28</v>
      </c>
      <c r="AO55" s="9">
        <v>13310</v>
      </c>
      <c r="AP55" s="10">
        <v>37</v>
      </c>
      <c r="AQ55" s="9">
        <v>10792</v>
      </c>
      <c r="AR55" s="10">
        <v>30</v>
      </c>
      <c r="AS55" s="9">
        <v>11871</v>
      </c>
      <c r="AT55" s="10">
        <v>33</v>
      </c>
      <c r="AU55" s="9">
        <v>12950</v>
      </c>
      <c r="AV55" s="10">
        <v>36</v>
      </c>
      <c r="AW55" s="9">
        <v>17986</v>
      </c>
      <c r="AX55" s="10">
        <v>50</v>
      </c>
      <c r="AY55" s="9">
        <v>15109</v>
      </c>
      <c r="AZ55" s="10">
        <v>42</v>
      </c>
      <c r="BA55" s="9">
        <v>14749</v>
      </c>
      <c r="BB55" s="10">
        <v>41</v>
      </c>
      <c r="BC55" s="9">
        <v>15828</v>
      </c>
      <c r="BD55" s="10">
        <v>44</v>
      </c>
      <c r="BE55" s="9">
        <v>19785</v>
      </c>
      <c r="BF55" s="10">
        <v>55</v>
      </c>
      <c r="BG55" s="9">
        <v>14749</v>
      </c>
      <c r="BH55" s="10">
        <v>41</v>
      </c>
      <c r="BI55" s="9">
        <v>14749</v>
      </c>
      <c r="BJ55" s="10">
        <v>41</v>
      </c>
      <c r="BK55" s="9">
        <v>14389</v>
      </c>
      <c r="BL55" s="10">
        <v>40</v>
      </c>
      <c r="BM55" s="9">
        <v>17986</v>
      </c>
      <c r="BN55" s="10">
        <v>50</v>
      </c>
    </row>
    <row r="56" spans="1:66" ht="15.75" customHeight="1">
      <c r="A56" s="8"/>
      <c r="B56" s="2" t="s">
        <v>14</v>
      </c>
      <c r="C56" s="10" t="s">
        <v>102</v>
      </c>
      <c r="D56" s="11" t="s">
        <v>150</v>
      </c>
      <c r="E56" s="9">
        <v>0</v>
      </c>
      <c r="F56" s="10">
        <v>0</v>
      </c>
      <c r="G56" s="9">
        <v>632</v>
      </c>
      <c r="H56" s="10">
        <v>2</v>
      </c>
      <c r="I56" s="9">
        <v>0</v>
      </c>
      <c r="J56" s="10">
        <v>0</v>
      </c>
      <c r="K56" s="9">
        <v>0</v>
      </c>
      <c r="L56" s="10">
        <v>0</v>
      </c>
      <c r="M56" s="9">
        <v>316</v>
      </c>
      <c r="N56" s="10">
        <v>1</v>
      </c>
      <c r="O56" s="9">
        <v>632</v>
      </c>
      <c r="P56" s="10">
        <v>2</v>
      </c>
      <c r="Q56" s="9">
        <v>672</v>
      </c>
      <c r="R56" s="10">
        <v>2</v>
      </c>
      <c r="S56" s="9">
        <v>632</v>
      </c>
      <c r="T56" s="10">
        <v>2</v>
      </c>
      <c r="U56" s="9">
        <v>316</v>
      </c>
      <c r="V56" s="10">
        <v>1</v>
      </c>
      <c r="W56" s="9">
        <v>1304</v>
      </c>
      <c r="X56" s="10">
        <v>4</v>
      </c>
      <c r="Y56" s="9">
        <v>316</v>
      </c>
      <c r="Z56" s="10">
        <v>1</v>
      </c>
      <c r="AA56" s="9">
        <v>672</v>
      </c>
      <c r="AB56" s="10">
        <v>2</v>
      </c>
      <c r="AC56" s="9">
        <v>632</v>
      </c>
      <c r="AD56" s="10">
        <v>2</v>
      </c>
      <c r="AE56" s="9">
        <v>712</v>
      </c>
      <c r="AF56" s="10">
        <v>2</v>
      </c>
      <c r="AG56" s="9">
        <v>1620</v>
      </c>
      <c r="AH56" s="10">
        <v>5</v>
      </c>
      <c r="AI56" s="9">
        <v>672</v>
      </c>
      <c r="AJ56" s="10">
        <v>2</v>
      </c>
      <c r="AK56" s="9">
        <v>316</v>
      </c>
      <c r="AL56" s="10">
        <v>1</v>
      </c>
      <c r="AM56" s="9">
        <v>2252</v>
      </c>
      <c r="AN56" s="10">
        <v>7</v>
      </c>
      <c r="AO56" s="9">
        <v>632</v>
      </c>
      <c r="AP56" s="10">
        <v>2</v>
      </c>
      <c r="AQ56" s="9">
        <v>0</v>
      </c>
      <c r="AR56" s="10">
        <v>0</v>
      </c>
      <c r="AS56" s="9">
        <v>672</v>
      </c>
      <c r="AT56" s="10">
        <v>2</v>
      </c>
      <c r="AU56" s="9">
        <v>948</v>
      </c>
      <c r="AV56" s="10">
        <v>3</v>
      </c>
      <c r="AW56" s="9">
        <v>0</v>
      </c>
      <c r="AX56" s="10">
        <v>0</v>
      </c>
      <c r="AY56" s="9">
        <v>0</v>
      </c>
      <c r="AZ56" s="10">
        <v>0</v>
      </c>
      <c r="BA56" s="9">
        <v>0</v>
      </c>
      <c r="BB56" s="10">
        <v>0</v>
      </c>
      <c r="BC56" s="9">
        <v>1896</v>
      </c>
      <c r="BD56" s="10">
        <v>6</v>
      </c>
      <c r="BE56" s="9">
        <v>316</v>
      </c>
      <c r="BF56" s="10">
        <v>1</v>
      </c>
      <c r="BG56" s="9">
        <v>672</v>
      </c>
      <c r="BH56" s="10">
        <v>2</v>
      </c>
      <c r="BI56" s="9">
        <v>316</v>
      </c>
      <c r="BJ56" s="10">
        <v>1</v>
      </c>
      <c r="BK56" s="9">
        <v>1304</v>
      </c>
      <c r="BL56" s="10">
        <v>4</v>
      </c>
      <c r="BM56" s="9">
        <v>0</v>
      </c>
      <c r="BN56" s="10">
        <v>0</v>
      </c>
    </row>
    <row r="57" spans="1:66" ht="15.75" customHeight="1">
      <c r="A57" s="8"/>
      <c r="B57" s="2" t="s">
        <v>86</v>
      </c>
      <c r="C57" s="10" t="s">
        <v>104</v>
      </c>
      <c r="D57" s="11" t="s">
        <v>144</v>
      </c>
      <c r="E57" s="9">
        <v>0</v>
      </c>
      <c r="F57" s="10">
        <v>0</v>
      </c>
      <c r="G57" s="9">
        <v>0</v>
      </c>
      <c r="H57" s="10">
        <v>0</v>
      </c>
      <c r="I57" s="9">
        <v>0</v>
      </c>
      <c r="J57" s="10">
        <v>0</v>
      </c>
      <c r="K57" s="9">
        <v>538</v>
      </c>
      <c r="L57" s="10">
        <v>2</v>
      </c>
      <c r="M57" s="9">
        <v>0</v>
      </c>
      <c r="N57" s="10">
        <v>0</v>
      </c>
      <c r="O57" s="9">
        <v>0</v>
      </c>
      <c r="P57" s="10">
        <v>0</v>
      </c>
      <c r="Q57" s="9">
        <v>309</v>
      </c>
      <c r="R57" s="10">
        <v>1</v>
      </c>
      <c r="S57" s="9">
        <v>0</v>
      </c>
      <c r="T57" s="10">
        <v>0</v>
      </c>
      <c r="U57" s="9">
        <v>0</v>
      </c>
      <c r="V57" s="10">
        <v>0</v>
      </c>
      <c r="W57" s="9">
        <v>0</v>
      </c>
      <c r="X57" s="10">
        <v>0</v>
      </c>
      <c r="Y57" s="9">
        <v>269</v>
      </c>
      <c r="Z57" s="10">
        <v>1</v>
      </c>
      <c r="AA57" s="9">
        <v>0</v>
      </c>
      <c r="AB57" s="10">
        <v>0</v>
      </c>
      <c r="AC57" s="9">
        <v>269</v>
      </c>
      <c r="AD57" s="10">
        <v>1</v>
      </c>
      <c r="AE57" s="9">
        <v>0</v>
      </c>
      <c r="AF57" s="10">
        <v>0</v>
      </c>
      <c r="AG57" s="9">
        <v>0</v>
      </c>
      <c r="AH57" s="10">
        <v>0</v>
      </c>
      <c r="AI57" s="9">
        <v>0</v>
      </c>
      <c r="AJ57" s="10">
        <v>0</v>
      </c>
      <c r="AK57" s="9">
        <v>0</v>
      </c>
      <c r="AL57" s="10">
        <v>0</v>
      </c>
      <c r="AM57" s="9">
        <v>0</v>
      </c>
      <c r="AN57" s="10">
        <v>0</v>
      </c>
      <c r="AO57" s="9">
        <v>1216</v>
      </c>
      <c r="AP57" s="10">
        <v>4</v>
      </c>
      <c r="AQ57" s="9">
        <v>0</v>
      </c>
      <c r="AR57" s="10">
        <v>0</v>
      </c>
      <c r="AS57" s="9">
        <v>309</v>
      </c>
      <c r="AT57" s="10">
        <v>1</v>
      </c>
      <c r="AU57" s="9">
        <v>0</v>
      </c>
      <c r="AV57" s="10">
        <v>0</v>
      </c>
      <c r="AW57" s="9">
        <v>269</v>
      </c>
      <c r="AX57" s="10">
        <v>1</v>
      </c>
      <c r="AY57" s="9">
        <v>269</v>
      </c>
      <c r="AZ57" s="10">
        <v>1</v>
      </c>
      <c r="BA57" s="9">
        <v>0</v>
      </c>
      <c r="BB57" s="10">
        <v>0</v>
      </c>
      <c r="BC57" s="9">
        <v>0</v>
      </c>
      <c r="BD57" s="10">
        <v>0</v>
      </c>
      <c r="BE57" s="9">
        <v>269</v>
      </c>
      <c r="BF57" s="10">
        <v>1</v>
      </c>
      <c r="BG57" s="9">
        <v>0</v>
      </c>
      <c r="BH57" s="10">
        <v>0</v>
      </c>
      <c r="BI57" s="9">
        <v>0</v>
      </c>
      <c r="BJ57" s="10">
        <v>0</v>
      </c>
      <c r="BK57" s="9">
        <v>-267</v>
      </c>
      <c r="BL57" s="10">
        <v>-1</v>
      </c>
      <c r="BM57" s="9">
        <v>269</v>
      </c>
      <c r="BN57" s="10">
        <v>1</v>
      </c>
    </row>
    <row r="58" spans="1:66" ht="15.75" customHeight="1">
      <c r="A58" s="8"/>
      <c r="B58" s="2" t="s">
        <v>91</v>
      </c>
      <c r="C58" s="10" t="s">
        <v>103</v>
      </c>
      <c r="D58" s="11" t="s">
        <v>145</v>
      </c>
      <c r="E58" s="9">
        <v>0</v>
      </c>
      <c r="F58" s="10">
        <v>0</v>
      </c>
      <c r="G58" s="9">
        <v>244</v>
      </c>
      <c r="H58" s="10">
        <v>1</v>
      </c>
      <c r="I58" s="9">
        <v>488</v>
      </c>
      <c r="J58" s="10">
        <v>2</v>
      </c>
      <c r="K58" s="9">
        <v>244</v>
      </c>
      <c r="L58" s="10">
        <v>1</v>
      </c>
      <c r="M58" s="9">
        <v>0</v>
      </c>
      <c r="N58" s="10">
        <v>0</v>
      </c>
      <c r="O58" s="9">
        <v>488</v>
      </c>
      <c r="P58" s="10">
        <v>2</v>
      </c>
      <c r="Q58" s="9">
        <v>244</v>
      </c>
      <c r="R58" s="10">
        <v>1</v>
      </c>
      <c r="S58" s="9">
        <v>0</v>
      </c>
      <c r="T58" s="10">
        <v>0</v>
      </c>
      <c r="U58" s="9">
        <v>812</v>
      </c>
      <c r="V58" s="10">
        <v>3</v>
      </c>
      <c r="W58" s="9">
        <v>772</v>
      </c>
      <c r="X58" s="10">
        <v>3</v>
      </c>
      <c r="Y58" s="9">
        <v>0</v>
      </c>
      <c r="Z58" s="10">
        <v>0</v>
      </c>
      <c r="AA58" s="9">
        <v>488</v>
      </c>
      <c r="AB58" s="10">
        <v>2</v>
      </c>
      <c r="AC58" s="9">
        <v>0</v>
      </c>
      <c r="AD58" s="10">
        <v>0</v>
      </c>
      <c r="AE58" s="9">
        <v>0</v>
      </c>
      <c r="AF58" s="10">
        <v>0</v>
      </c>
      <c r="AG58" s="9">
        <v>244</v>
      </c>
      <c r="AH58" s="10">
        <v>1</v>
      </c>
      <c r="AI58" s="9">
        <v>0</v>
      </c>
      <c r="AJ58" s="10">
        <v>0</v>
      </c>
      <c r="AK58" s="9">
        <v>0</v>
      </c>
      <c r="AL58" s="10">
        <v>0</v>
      </c>
      <c r="AM58" s="9">
        <v>0</v>
      </c>
      <c r="AN58" s="10">
        <v>0</v>
      </c>
      <c r="AO58" s="9">
        <v>244</v>
      </c>
      <c r="AP58" s="10">
        <v>1</v>
      </c>
      <c r="AQ58" s="9">
        <v>244</v>
      </c>
      <c r="AR58" s="10">
        <v>1</v>
      </c>
      <c r="AS58" s="9">
        <v>732</v>
      </c>
      <c r="AT58" s="10">
        <v>3</v>
      </c>
      <c r="AU58" s="9">
        <v>0</v>
      </c>
      <c r="AV58" s="10">
        <v>0</v>
      </c>
      <c r="AW58" s="9">
        <v>0</v>
      </c>
      <c r="AX58" s="10">
        <v>0</v>
      </c>
      <c r="AY58" s="9">
        <v>0</v>
      </c>
      <c r="AZ58" s="10">
        <v>0</v>
      </c>
      <c r="BA58" s="9">
        <v>0</v>
      </c>
      <c r="BB58" s="10">
        <v>0</v>
      </c>
      <c r="BC58" s="9">
        <v>732</v>
      </c>
      <c r="BD58" s="10">
        <v>3</v>
      </c>
      <c r="BE58" s="9">
        <v>732</v>
      </c>
      <c r="BF58" s="10">
        <v>3</v>
      </c>
      <c r="BG58" s="9">
        <v>732</v>
      </c>
      <c r="BH58" s="10">
        <v>3</v>
      </c>
      <c r="BI58" s="9">
        <v>732</v>
      </c>
      <c r="BJ58" s="10">
        <v>3</v>
      </c>
      <c r="BK58" s="9">
        <v>0</v>
      </c>
      <c r="BL58" s="10">
        <v>0</v>
      </c>
      <c r="BM58" s="9">
        <v>0</v>
      </c>
      <c r="BN58" s="10">
        <v>0</v>
      </c>
    </row>
    <row r="59" spans="1:66" ht="15.75" customHeight="1">
      <c r="A59" s="8"/>
      <c r="B59" s="2" t="s">
        <v>20</v>
      </c>
      <c r="C59" s="10" t="s">
        <v>104</v>
      </c>
      <c r="D59" s="11" t="s">
        <v>142</v>
      </c>
      <c r="E59" s="9">
        <v>2716</v>
      </c>
      <c r="F59" s="10">
        <v>4</v>
      </c>
      <c r="G59" s="9">
        <v>3395</v>
      </c>
      <c r="H59" s="10">
        <v>5</v>
      </c>
      <c r="I59" s="9">
        <v>2037</v>
      </c>
      <c r="J59" s="10">
        <v>3</v>
      </c>
      <c r="K59" s="9">
        <v>2037</v>
      </c>
      <c r="L59" s="10">
        <v>3</v>
      </c>
      <c r="M59" s="9">
        <v>2037</v>
      </c>
      <c r="N59" s="10">
        <v>3</v>
      </c>
      <c r="O59" s="9">
        <v>4753</v>
      </c>
      <c r="P59" s="10">
        <v>7</v>
      </c>
      <c r="Q59" s="9">
        <v>4074</v>
      </c>
      <c r="R59" s="10">
        <v>6</v>
      </c>
      <c r="S59" s="9">
        <v>4074</v>
      </c>
      <c r="T59" s="10">
        <v>6</v>
      </c>
      <c r="U59" s="9">
        <v>1358</v>
      </c>
      <c r="V59" s="10">
        <v>2</v>
      </c>
      <c r="W59" s="9">
        <v>2037</v>
      </c>
      <c r="X59" s="10">
        <v>3</v>
      </c>
      <c r="Y59" s="9">
        <v>2716</v>
      </c>
      <c r="Z59" s="10">
        <v>4</v>
      </c>
      <c r="AA59" s="9">
        <v>3395</v>
      </c>
      <c r="AB59" s="10">
        <v>5</v>
      </c>
      <c r="AC59" s="9">
        <v>2007</v>
      </c>
      <c r="AD59" s="10">
        <v>3</v>
      </c>
      <c r="AE59" s="9">
        <v>4543</v>
      </c>
      <c r="AF59" s="10">
        <v>7</v>
      </c>
      <c r="AG59" s="9">
        <v>7788</v>
      </c>
      <c r="AH59" s="10">
        <v>12</v>
      </c>
      <c r="AI59" s="9">
        <v>3245</v>
      </c>
      <c r="AJ59" s="10">
        <v>5</v>
      </c>
      <c r="AK59" s="9">
        <v>5841</v>
      </c>
      <c r="AL59" s="10">
        <v>9</v>
      </c>
      <c r="AM59" s="9">
        <v>2596</v>
      </c>
      <c r="AN59" s="10">
        <v>4</v>
      </c>
      <c r="AO59" s="9">
        <v>5192</v>
      </c>
      <c r="AP59" s="10">
        <v>8</v>
      </c>
      <c r="AQ59" s="9">
        <v>5192</v>
      </c>
      <c r="AR59" s="10">
        <v>8</v>
      </c>
      <c r="AS59" s="9">
        <v>3894</v>
      </c>
      <c r="AT59" s="10">
        <v>6</v>
      </c>
      <c r="AU59" s="9">
        <v>6490</v>
      </c>
      <c r="AV59" s="10">
        <v>10</v>
      </c>
      <c r="AW59" s="9">
        <v>9735</v>
      </c>
      <c r="AX59" s="10">
        <v>15</v>
      </c>
      <c r="AY59" s="9">
        <v>12331</v>
      </c>
      <c r="AZ59" s="10">
        <v>19</v>
      </c>
      <c r="BA59" s="9">
        <v>5192</v>
      </c>
      <c r="BB59" s="10">
        <v>8</v>
      </c>
      <c r="BC59" s="9">
        <v>9086</v>
      </c>
      <c r="BD59" s="10">
        <v>14</v>
      </c>
      <c r="BE59" s="9">
        <v>5192</v>
      </c>
      <c r="BF59" s="10">
        <v>8</v>
      </c>
      <c r="BG59" s="9">
        <v>8985</v>
      </c>
      <c r="BH59" s="10">
        <v>15</v>
      </c>
      <c r="BI59" s="9">
        <v>11381</v>
      </c>
      <c r="BJ59" s="10">
        <v>19</v>
      </c>
      <c r="BK59" s="9">
        <v>7787</v>
      </c>
      <c r="BL59" s="10">
        <v>13</v>
      </c>
      <c r="BM59" s="9">
        <v>9735</v>
      </c>
      <c r="BN59" s="10">
        <v>15</v>
      </c>
    </row>
    <row r="60" spans="1:66" ht="15.75" customHeight="1">
      <c r="A60" s="8"/>
      <c r="B60" s="2" t="s">
        <v>51</v>
      </c>
      <c r="C60" s="10" t="s">
        <v>101</v>
      </c>
      <c r="D60" s="11" t="s">
        <v>148</v>
      </c>
      <c r="E60" s="9">
        <v>487</v>
      </c>
      <c r="F60" s="10">
        <v>3</v>
      </c>
      <c r="G60" s="9">
        <v>1163</v>
      </c>
      <c r="H60" s="10">
        <v>7</v>
      </c>
      <c r="I60" s="9">
        <v>1083</v>
      </c>
      <c r="J60" s="10">
        <v>7</v>
      </c>
      <c r="K60" s="9">
        <v>487</v>
      </c>
      <c r="L60" s="10">
        <v>3</v>
      </c>
      <c r="M60" s="9">
        <v>716</v>
      </c>
      <c r="N60" s="10">
        <v>4</v>
      </c>
      <c r="O60" s="9">
        <v>447</v>
      </c>
      <c r="P60" s="10">
        <v>3</v>
      </c>
      <c r="Q60" s="9">
        <v>984</v>
      </c>
      <c r="R60" s="10">
        <v>6</v>
      </c>
      <c r="S60" s="9">
        <v>785</v>
      </c>
      <c r="T60" s="10">
        <v>5</v>
      </c>
      <c r="U60" s="9">
        <v>865</v>
      </c>
      <c r="V60" s="10">
        <v>5</v>
      </c>
      <c r="W60" s="9">
        <v>636</v>
      </c>
      <c r="X60" s="10">
        <v>4</v>
      </c>
      <c r="Y60" s="9">
        <v>596</v>
      </c>
      <c r="Z60" s="10">
        <v>4</v>
      </c>
      <c r="AA60" s="9">
        <v>1014</v>
      </c>
      <c r="AB60" s="10">
        <v>6</v>
      </c>
      <c r="AC60" s="9">
        <v>447</v>
      </c>
      <c r="AD60" s="10">
        <v>3</v>
      </c>
      <c r="AE60" s="9">
        <v>487</v>
      </c>
      <c r="AF60" s="10">
        <v>3</v>
      </c>
      <c r="AG60" s="9">
        <v>447</v>
      </c>
      <c r="AH60" s="10">
        <v>3</v>
      </c>
      <c r="AI60" s="9">
        <v>905</v>
      </c>
      <c r="AJ60" s="10">
        <v>5</v>
      </c>
      <c r="AK60" s="9">
        <v>865</v>
      </c>
      <c r="AL60" s="10">
        <v>5</v>
      </c>
      <c r="AM60" s="9">
        <v>189</v>
      </c>
      <c r="AN60" s="10">
        <v>1</v>
      </c>
      <c r="AO60" s="9">
        <v>785</v>
      </c>
      <c r="AP60" s="10">
        <v>5</v>
      </c>
      <c r="AQ60" s="9">
        <v>338</v>
      </c>
      <c r="AR60" s="10">
        <v>2</v>
      </c>
      <c r="AS60" s="9">
        <v>1075</v>
      </c>
      <c r="AT60" s="10">
        <v>5</v>
      </c>
      <c r="AU60" s="9">
        <v>1314</v>
      </c>
      <c r="AV60" s="10">
        <v>6</v>
      </c>
      <c r="AW60" s="9">
        <v>1632</v>
      </c>
      <c r="AX60" s="10">
        <v>8</v>
      </c>
      <c r="AY60" s="9">
        <v>1075</v>
      </c>
      <c r="AZ60" s="10">
        <v>5</v>
      </c>
      <c r="BA60" s="9">
        <v>2349</v>
      </c>
      <c r="BB60" s="10">
        <v>11</v>
      </c>
      <c r="BC60" s="9">
        <v>677</v>
      </c>
      <c r="BD60" s="10">
        <v>3</v>
      </c>
      <c r="BE60" s="9">
        <v>1234</v>
      </c>
      <c r="BF60" s="10">
        <v>6</v>
      </c>
      <c r="BG60" s="9">
        <v>1632</v>
      </c>
      <c r="BH60" s="10">
        <v>8</v>
      </c>
      <c r="BI60" s="9">
        <v>1115</v>
      </c>
      <c r="BJ60" s="10">
        <v>5</v>
      </c>
      <c r="BK60" s="9">
        <v>1075</v>
      </c>
      <c r="BL60" s="10">
        <v>5</v>
      </c>
      <c r="BM60" s="9">
        <v>1632</v>
      </c>
      <c r="BN60" s="10">
        <v>8</v>
      </c>
    </row>
    <row r="61" spans="1:66" ht="15.75" customHeight="1">
      <c r="A61" s="8"/>
      <c r="B61" s="2" t="s">
        <v>7</v>
      </c>
      <c r="C61" s="10" t="s">
        <v>104</v>
      </c>
      <c r="D61" s="11" t="s">
        <v>144</v>
      </c>
      <c r="E61" s="9">
        <v>16450</v>
      </c>
      <c r="F61" s="10">
        <v>33</v>
      </c>
      <c r="G61" s="9">
        <v>15769</v>
      </c>
      <c r="H61" s="10">
        <v>32</v>
      </c>
      <c r="I61" s="9">
        <v>19212</v>
      </c>
      <c r="J61" s="10">
        <v>39</v>
      </c>
      <c r="K61" s="9">
        <v>24138</v>
      </c>
      <c r="L61" s="10">
        <v>49</v>
      </c>
      <c r="M61" s="9">
        <v>21245</v>
      </c>
      <c r="N61" s="10">
        <v>43</v>
      </c>
      <c r="O61" s="9">
        <v>22283</v>
      </c>
      <c r="P61" s="10">
        <v>45</v>
      </c>
      <c r="Q61" s="9">
        <v>20197</v>
      </c>
      <c r="R61" s="10">
        <v>41</v>
      </c>
      <c r="S61" s="9">
        <v>17734</v>
      </c>
      <c r="T61" s="10">
        <v>36</v>
      </c>
      <c r="U61" s="9">
        <v>20197</v>
      </c>
      <c r="V61" s="10">
        <v>41</v>
      </c>
      <c r="W61" s="9">
        <v>24138</v>
      </c>
      <c r="X61" s="10">
        <v>49</v>
      </c>
      <c r="Y61" s="9">
        <v>24631</v>
      </c>
      <c r="Z61" s="10">
        <v>50</v>
      </c>
      <c r="AA61" s="9">
        <v>13793</v>
      </c>
      <c r="AB61" s="10">
        <v>28</v>
      </c>
      <c r="AC61" s="9">
        <v>17242</v>
      </c>
      <c r="AD61" s="10">
        <v>35</v>
      </c>
      <c r="AE61" s="9">
        <v>14778</v>
      </c>
      <c r="AF61" s="10">
        <v>30</v>
      </c>
      <c r="AG61" s="9">
        <v>17734</v>
      </c>
      <c r="AH61" s="10">
        <v>36</v>
      </c>
      <c r="AI61" s="9">
        <v>15271</v>
      </c>
      <c r="AJ61" s="10">
        <v>31</v>
      </c>
      <c r="AK61" s="9">
        <v>24631</v>
      </c>
      <c r="AL61" s="10">
        <v>50</v>
      </c>
      <c r="AM61" s="9">
        <v>22660</v>
      </c>
      <c r="AN61" s="10">
        <v>46</v>
      </c>
      <c r="AO61" s="9">
        <v>23645</v>
      </c>
      <c r="AP61" s="10">
        <v>48</v>
      </c>
      <c r="AQ61" s="9">
        <v>23153</v>
      </c>
      <c r="AR61" s="10">
        <v>47</v>
      </c>
      <c r="AS61" s="9">
        <v>27094</v>
      </c>
      <c r="AT61" s="10">
        <v>55</v>
      </c>
      <c r="AU61" s="9">
        <v>38441</v>
      </c>
      <c r="AV61" s="10">
        <v>78</v>
      </c>
      <c r="AW61" s="9">
        <v>43964</v>
      </c>
      <c r="AX61" s="10">
        <v>91</v>
      </c>
      <c r="AY61" s="9">
        <v>50245</v>
      </c>
      <c r="AZ61" s="10">
        <v>104</v>
      </c>
      <c r="BA61" s="9">
        <v>31403</v>
      </c>
      <c r="BB61" s="10">
        <v>65</v>
      </c>
      <c r="BC61" s="9">
        <v>30437</v>
      </c>
      <c r="BD61" s="10">
        <v>63</v>
      </c>
      <c r="BE61" s="9">
        <v>34785</v>
      </c>
      <c r="BF61" s="10">
        <v>72</v>
      </c>
      <c r="BG61" s="9">
        <v>29631</v>
      </c>
      <c r="BH61" s="10">
        <v>60</v>
      </c>
      <c r="BI61" s="9">
        <v>27586</v>
      </c>
      <c r="BJ61" s="10">
        <v>56</v>
      </c>
      <c r="BK61" s="9">
        <v>21182</v>
      </c>
      <c r="BL61" s="10">
        <v>43</v>
      </c>
      <c r="BM61" s="9">
        <v>43964</v>
      </c>
      <c r="BN61" s="10">
        <v>91</v>
      </c>
    </row>
    <row r="62" spans="1:66" ht="15.75" customHeight="1">
      <c r="A62" s="8"/>
      <c r="B62" s="2" t="s">
        <v>62</v>
      </c>
      <c r="C62" s="10" t="s">
        <v>102</v>
      </c>
      <c r="D62" s="11" t="s">
        <v>150</v>
      </c>
      <c r="E62" s="9">
        <v>10994</v>
      </c>
      <c r="F62" s="10">
        <v>13</v>
      </c>
      <c r="G62" s="9">
        <v>10291</v>
      </c>
      <c r="H62" s="10">
        <v>12</v>
      </c>
      <c r="I62" s="9">
        <v>11979</v>
      </c>
      <c r="J62" s="10">
        <v>14</v>
      </c>
      <c r="K62" s="9">
        <v>9447</v>
      </c>
      <c r="L62" s="10">
        <v>11</v>
      </c>
      <c r="M62" s="9">
        <v>4221</v>
      </c>
      <c r="N62" s="10">
        <v>5</v>
      </c>
      <c r="O62" s="9">
        <v>2477</v>
      </c>
      <c r="P62" s="10">
        <v>3</v>
      </c>
      <c r="Q62" s="9">
        <v>12878</v>
      </c>
      <c r="R62" s="10">
        <v>15</v>
      </c>
      <c r="S62" s="9">
        <v>11190</v>
      </c>
      <c r="T62" s="10">
        <v>13</v>
      </c>
      <c r="U62" s="9">
        <v>7649</v>
      </c>
      <c r="V62" s="10">
        <v>9</v>
      </c>
      <c r="W62" s="9">
        <v>6916</v>
      </c>
      <c r="X62" s="10">
        <v>8</v>
      </c>
      <c r="Y62" s="9">
        <v>12878</v>
      </c>
      <c r="Z62" s="10">
        <v>15</v>
      </c>
      <c r="AA62" s="9">
        <v>9282</v>
      </c>
      <c r="AB62" s="10">
        <v>11</v>
      </c>
      <c r="AC62" s="9">
        <v>11868</v>
      </c>
      <c r="AD62" s="10">
        <v>14</v>
      </c>
      <c r="AE62" s="9">
        <v>13666</v>
      </c>
      <c r="AF62" s="10">
        <v>16</v>
      </c>
      <c r="AG62" s="9">
        <v>10181</v>
      </c>
      <c r="AH62" s="10">
        <v>12</v>
      </c>
      <c r="AI62" s="9">
        <v>8438</v>
      </c>
      <c r="AJ62" s="10">
        <v>10</v>
      </c>
      <c r="AK62" s="9">
        <v>5907</v>
      </c>
      <c r="AL62" s="10">
        <v>7</v>
      </c>
      <c r="AM62" s="9">
        <v>5063</v>
      </c>
      <c r="AN62" s="10">
        <v>6</v>
      </c>
      <c r="AO62" s="9">
        <v>5876</v>
      </c>
      <c r="AP62" s="10">
        <v>7</v>
      </c>
      <c r="AQ62" s="9">
        <v>5853</v>
      </c>
      <c r="AR62" s="10">
        <v>7</v>
      </c>
      <c r="AS62" s="9">
        <v>7526</v>
      </c>
      <c r="AT62" s="10">
        <v>9</v>
      </c>
      <c r="AU62" s="9">
        <v>6690</v>
      </c>
      <c r="AV62" s="10">
        <v>8</v>
      </c>
      <c r="AW62" s="9">
        <v>5840</v>
      </c>
      <c r="AX62" s="10">
        <v>7</v>
      </c>
      <c r="AY62" s="9">
        <v>6674</v>
      </c>
      <c r="AZ62" s="10">
        <v>8</v>
      </c>
      <c r="BA62" s="9">
        <v>5006</v>
      </c>
      <c r="BB62" s="10">
        <v>6</v>
      </c>
      <c r="BC62" s="9">
        <v>10846</v>
      </c>
      <c r="BD62" s="10">
        <v>13</v>
      </c>
      <c r="BE62" s="9">
        <v>5840</v>
      </c>
      <c r="BF62" s="10">
        <v>7</v>
      </c>
      <c r="BG62" s="9">
        <v>6769</v>
      </c>
      <c r="BH62" s="10">
        <v>8</v>
      </c>
      <c r="BI62" s="9">
        <v>10969</v>
      </c>
      <c r="BJ62" s="10">
        <v>13</v>
      </c>
      <c r="BK62" s="9">
        <v>5907</v>
      </c>
      <c r="BL62" s="10">
        <v>7</v>
      </c>
      <c r="BM62" s="9">
        <v>5840</v>
      </c>
      <c r="BN62" s="10">
        <v>7</v>
      </c>
    </row>
    <row r="63" spans="1:66" ht="15.75" customHeight="1">
      <c r="A63" s="8"/>
      <c r="B63" s="2" t="s">
        <v>65</v>
      </c>
      <c r="C63" s="10" t="s">
        <v>103</v>
      </c>
      <c r="D63" s="11" t="s">
        <v>151</v>
      </c>
      <c r="E63" s="9">
        <v>9087</v>
      </c>
      <c r="F63" s="10">
        <v>13</v>
      </c>
      <c r="G63" s="9">
        <v>6291</v>
      </c>
      <c r="H63" s="10">
        <v>9</v>
      </c>
      <c r="I63" s="9">
        <v>6990</v>
      </c>
      <c r="J63" s="10">
        <v>10</v>
      </c>
      <c r="K63" s="9">
        <v>8388</v>
      </c>
      <c r="L63" s="10">
        <v>12</v>
      </c>
      <c r="M63" s="9">
        <v>7689</v>
      </c>
      <c r="N63" s="10">
        <v>11</v>
      </c>
      <c r="O63" s="9">
        <v>7689</v>
      </c>
      <c r="P63" s="10">
        <v>11</v>
      </c>
      <c r="Q63" s="9">
        <v>9087</v>
      </c>
      <c r="R63" s="10">
        <v>13</v>
      </c>
      <c r="S63" s="9">
        <v>11184</v>
      </c>
      <c r="T63" s="10">
        <v>16</v>
      </c>
      <c r="U63" s="9">
        <v>11883</v>
      </c>
      <c r="V63" s="10">
        <v>17</v>
      </c>
      <c r="W63" s="9">
        <v>12582</v>
      </c>
      <c r="X63" s="10">
        <v>18</v>
      </c>
      <c r="Y63" s="9">
        <v>11883</v>
      </c>
      <c r="Z63" s="10">
        <v>17</v>
      </c>
      <c r="AA63" s="9">
        <v>11883</v>
      </c>
      <c r="AB63" s="10">
        <v>17</v>
      </c>
      <c r="AC63" s="9">
        <v>10784</v>
      </c>
      <c r="AD63" s="10">
        <v>16</v>
      </c>
      <c r="AE63" s="9">
        <v>16874</v>
      </c>
      <c r="AF63" s="10">
        <v>26</v>
      </c>
      <c r="AG63" s="9">
        <v>12980</v>
      </c>
      <c r="AH63" s="10">
        <v>20</v>
      </c>
      <c r="AI63" s="9">
        <v>15856</v>
      </c>
      <c r="AJ63" s="10">
        <v>24</v>
      </c>
      <c r="AK63" s="9">
        <v>15576</v>
      </c>
      <c r="AL63" s="10">
        <v>24</v>
      </c>
      <c r="AM63" s="9">
        <v>13629</v>
      </c>
      <c r="AN63" s="10">
        <v>21</v>
      </c>
      <c r="AO63" s="9">
        <v>15576</v>
      </c>
      <c r="AP63" s="10">
        <v>24</v>
      </c>
      <c r="AQ63" s="9">
        <v>18172</v>
      </c>
      <c r="AR63" s="10">
        <v>28</v>
      </c>
      <c r="AS63" s="9">
        <v>11033</v>
      </c>
      <c r="AT63" s="10">
        <v>17</v>
      </c>
      <c r="AU63" s="9">
        <v>17523</v>
      </c>
      <c r="AV63" s="10">
        <v>27</v>
      </c>
      <c r="AW63" s="9">
        <v>22066</v>
      </c>
      <c r="AX63" s="10">
        <v>34</v>
      </c>
      <c r="AY63" s="9">
        <v>16225</v>
      </c>
      <c r="AZ63" s="10">
        <v>25</v>
      </c>
      <c r="BA63" s="9">
        <v>14927</v>
      </c>
      <c r="BB63" s="10">
        <v>23</v>
      </c>
      <c r="BC63" s="9">
        <v>18172</v>
      </c>
      <c r="BD63" s="10">
        <v>28</v>
      </c>
      <c r="BE63" s="9">
        <v>20119</v>
      </c>
      <c r="BF63" s="10">
        <v>31</v>
      </c>
      <c r="BG63" s="9">
        <v>23750</v>
      </c>
      <c r="BH63" s="10">
        <v>38</v>
      </c>
      <c r="BI63" s="9">
        <v>20000</v>
      </c>
      <c r="BJ63" s="10">
        <v>32</v>
      </c>
      <c r="BK63" s="9">
        <v>13750</v>
      </c>
      <c r="BL63" s="10">
        <v>22</v>
      </c>
      <c r="BM63" s="9">
        <v>22066</v>
      </c>
      <c r="BN63" s="10">
        <v>34</v>
      </c>
    </row>
    <row r="64" spans="1:66" ht="15.75" customHeight="1">
      <c r="A64" s="8"/>
      <c r="B64" s="2" t="s">
        <v>17</v>
      </c>
      <c r="C64" s="10" t="s">
        <v>102</v>
      </c>
      <c r="D64" s="11" t="s">
        <v>154</v>
      </c>
      <c r="E64" s="9">
        <v>17132</v>
      </c>
      <c r="F64" s="10">
        <v>41</v>
      </c>
      <c r="G64" s="9">
        <v>23400</v>
      </c>
      <c r="H64" s="10">
        <v>56</v>
      </c>
      <c r="I64" s="9">
        <v>30086</v>
      </c>
      <c r="J64" s="10">
        <v>72</v>
      </c>
      <c r="K64" s="9">
        <v>17132</v>
      </c>
      <c r="L64" s="10">
        <v>41</v>
      </c>
      <c r="M64" s="9">
        <v>18804</v>
      </c>
      <c r="N64" s="10">
        <v>45</v>
      </c>
      <c r="O64" s="9">
        <v>16714</v>
      </c>
      <c r="P64" s="10">
        <v>40</v>
      </c>
      <c r="Q64" s="9">
        <v>12536</v>
      </c>
      <c r="R64" s="10">
        <v>30</v>
      </c>
      <c r="S64" s="9">
        <v>20475</v>
      </c>
      <c r="T64" s="10">
        <v>49</v>
      </c>
      <c r="U64" s="9">
        <v>21729</v>
      </c>
      <c r="V64" s="10">
        <v>52</v>
      </c>
      <c r="W64" s="9">
        <v>24236</v>
      </c>
      <c r="X64" s="10">
        <v>58</v>
      </c>
      <c r="Y64" s="9">
        <v>21311</v>
      </c>
      <c r="Z64" s="10">
        <v>51</v>
      </c>
      <c r="AA64" s="9">
        <v>19222</v>
      </c>
      <c r="AB64" s="10">
        <v>46</v>
      </c>
      <c r="AC64" s="9">
        <v>15880</v>
      </c>
      <c r="AD64" s="10">
        <v>38</v>
      </c>
      <c r="AE64" s="9">
        <v>11282</v>
      </c>
      <c r="AF64" s="10">
        <v>27</v>
      </c>
      <c r="AG64" s="9">
        <v>18804</v>
      </c>
      <c r="AH64" s="10">
        <v>45</v>
      </c>
      <c r="AI64" s="9">
        <v>13372</v>
      </c>
      <c r="AJ64" s="10">
        <v>32</v>
      </c>
      <c r="AK64" s="9">
        <v>11282</v>
      </c>
      <c r="AL64" s="10">
        <v>27</v>
      </c>
      <c r="AM64" s="9">
        <v>13789</v>
      </c>
      <c r="AN64" s="10">
        <v>33</v>
      </c>
      <c r="AO64" s="9">
        <v>13372</v>
      </c>
      <c r="AP64" s="10">
        <v>32</v>
      </c>
      <c r="AQ64" s="9">
        <v>11700</v>
      </c>
      <c r="AR64" s="10">
        <v>28</v>
      </c>
      <c r="AS64" s="9">
        <v>15461</v>
      </c>
      <c r="AT64" s="10">
        <v>37</v>
      </c>
      <c r="AU64" s="9">
        <v>15879</v>
      </c>
      <c r="AV64" s="10">
        <v>38</v>
      </c>
      <c r="AW64" s="9">
        <v>14625</v>
      </c>
      <c r="AX64" s="10">
        <v>35</v>
      </c>
      <c r="AY64" s="9">
        <v>16297</v>
      </c>
      <c r="AZ64" s="10">
        <v>39</v>
      </c>
      <c r="BA64" s="9">
        <v>16714</v>
      </c>
      <c r="BB64" s="10">
        <v>40</v>
      </c>
      <c r="BC64" s="9">
        <v>17132</v>
      </c>
      <c r="BD64" s="10">
        <v>41</v>
      </c>
      <c r="BE64" s="9">
        <v>10447</v>
      </c>
      <c r="BF64" s="10">
        <v>25</v>
      </c>
      <c r="BG64" s="9">
        <v>8775</v>
      </c>
      <c r="BH64" s="10">
        <v>21</v>
      </c>
      <c r="BI64" s="9">
        <v>9193</v>
      </c>
      <c r="BJ64" s="10">
        <v>22</v>
      </c>
      <c r="BK64" s="9">
        <v>11282</v>
      </c>
      <c r="BL64" s="10">
        <v>27</v>
      </c>
      <c r="BM64" s="9">
        <v>14625</v>
      </c>
      <c r="BN64" s="10">
        <v>35</v>
      </c>
    </row>
    <row r="65" spans="1:66" ht="15.75" customHeight="1">
      <c r="A65" s="8"/>
      <c r="B65" s="2" t="s">
        <v>68</v>
      </c>
      <c r="C65" s="10" t="s">
        <v>104</v>
      </c>
      <c r="D65" s="11" t="s">
        <v>143</v>
      </c>
      <c r="E65" s="9">
        <v>227</v>
      </c>
      <c r="F65" s="10">
        <v>1</v>
      </c>
      <c r="G65" s="9">
        <v>0</v>
      </c>
      <c r="H65" s="10">
        <v>0</v>
      </c>
      <c r="I65" s="9">
        <v>359</v>
      </c>
      <c r="J65" s="10">
        <v>2</v>
      </c>
      <c r="K65" s="9">
        <v>0</v>
      </c>
      <c r="L65" s="10">
        <v>0</v>
      </c>
      <c r="M65" s="9">
        <v>0</v>
      </c>
      <c r="N65" s="10">
        <v>0</v>
      </c>
      <c r="O65" s="9">
        <v>362</v>
      </c>
      <c r="P65" s="10">
        <v>2</v>
      </c>
      <c r="Q65" s="9">
        <v>0</v>
      </c>
      <c r="R65" s="10">
        <v>0</v>
      </c>
      <c r="S65" s="9">
        <v>179</v>
      </c>
      <c r="T65" s="10">
        <v>1</v>
      </c>
      <c r="U65" s="9">
        <v>179</v>
      </c>
      <c r="V65" s="10">
        <v>1</v>
      </c>
      <c r="W65" s="9">
        <v>179</v>
      </c>
      <c r="X65" s="10">
        <v>1</v>
      </c>
      <c r="Y65" s="9">
        <v>0</v>
      </c>
      <c r="Z65" s="10">
        <v>0</v>
      </c>
      <c r="AA65" s="9">
        <v>179</v>
      </c>
      <c r="AB65" s="10">
        <v>1</v>
      </c>
      <c r="AC65" s="9">
        <v>179</v>
      </c>
      <c r="AD65" s="10">
        <v>1</v>
      </c>
      <c r="AE65" s="9">
        <v>0</v>
      </c>
      <c r="AF65" s="10">
        <v>0</v>
      </c>
      <c r="AG65" s="9">
        <v>0</v>
      </c>
      <c r="AH65" s="10">
        <v>0</v>
      </c>
      <c r="AI65" s="9">
        <v>179</v>
      </c>
      <c r="AJ65" s="10">
        <v>1</v>
      </c>
      <c r="AK65" s="9">
        <v>0</v>
      </c>
      <c r="AL65" s="10">
        <v>0</v>
      </c>
      <c r="AM65" s="9">
        <v>538</v>
      </c>
      <c r="AN65" s="10">
        <v>3</v>
      </c>
      <c r="AO65" s="9">
        <v>179</v>
      </c>
      <c r="AP65" s="10">
        <v>1</v>
      </c>
      <c r="AQ65" s="9">
        <v>172</v>
      </c>
      <c r="AR65" s="10">
        <v>1</v>
      </c>
      <c r="AS65" s="9">
        <v>0</v>
      </c>
      <c r="AT65" s="10">
        <v>0</v>
      </c>
      <c r="AU65" s="9">
        <v>172</v>
      </c>
      <c r="AV65" s="10">
        <v>1</v>
      </c>
      <c r="AW65" s="9">
        <v>170</v>
      </c>
      <c r="AX65" s="10">
        <v>1</v>
      </c>
      <c r="AY65" s="9">
        <v>170</v>
      </c>
      <c r="AZ65" s="10">
        <v>1</v>
      </c>
      <c r="BA65" s="9">
        <v>340</v>
      </c>
      <c r="BB65" s="10">
        <v>2</v>
      </c>
      <c r="BC65" s="9">
        <v>0</v>
      </c>
      <c r="BD65" s="10">
        <v>0</v>
      </c>
      <c r="BE65" s="9">
        <v>0</v>
      </c>
      <c r="BF65" s="10">
        <v>0</v>
      </c>
      <c r="BG65" s="9">
        <v>402</v>
      </c>
      <c r="BH65" s="10">
        <v>2</v>
      </c>
      <c r="BI65" s="9">
        <v>0</v>
      </c>
      <c r="BJ65" s="10">
        <v>0</v>
      </c>
      <c r="BK65" s="9">
        <v>170</v>
      </c>
      <c r="BL65" s="10">
        <v>1</v>
      </c>
      <c r="BM65" s="9">
        <v>170</v>
      </c>
      <c r="BN65" s="10">
        <v>1</v>
      </c>
    </row>
    <row r="66" spans="1:66" ht="15.75" customHeight="1">
      <c r="A66" s="8"/>
      <c r="B66" s="2" t="s">
        <v>76</v>
      </c>
      <c r="C66" s="10" t="s">
        <v>104</v>
      </c>
      <c r="D66" s="11" t="s">
        <v>142</v>
      </c>
      <c r="E66" s="9">
        <v>21600</v>
      </c>
      <c r="F66" s="10">
        <v>160</v>
      </c>
      <c r="G66" s="9">
        <v>19035</v>
      </c>
      <c r="H66" s="10">
        <v>141</v>
      </c>
      <c r="I66" s="9">
        <v>18495</v>
      </c>
      <c r="J66" s="10">
        <v>137</v>
      </c>
      <c r="K66" s="9">
        <v>19170</v>
      </c>
      <c r="L66" s="10">
        <v>142</v>
      </c>
      <c r="M66" s="9">
        <v>15930</v>
      </c>
      <c r="N66" s="10">
        <v>118</v>
      </c>
      <c r="O66" s="9">
        <v>19049</v>
      </c>
      <c r="P66" s="10">
        <v>141</v>
      </c>
      <c r="Q66" s="9">
        <v>20250</v>
      </c>
      <c r="R66" s="10">
        <v>150</v>
      </c>
      <c r="S66" s="9">
        <v>20115</v>
      </c>
      <c r="T66" s="10">
        <v>149</v>
      </c>
      <c r="U66" s="9">
        <v>17955</v>
      </c>
      <c r="V66" s="10">
        <v>133</v>
      </c>
      <c r="W66" s="9">
        <v>20115</v>
      </c>
      <c r="X66" s="10">
        <v>149</v>
      </c>
      <c r="Y66" s="9">
        <v>9720</v>
      </c>
      <c r="Z66" s="10">
        <v>72</v>
      </c>
      <c r="AA66" s="9">
        <v>675</v>
      </c>
      <c r="AB66" s="10">
        <v>5</v>
      </c>
      <c r="AC66" s="9">
        <v>2295</v>
      </c>
      <c r="AD66" s="10">
        <v>17</v>
      </c>
      <c r="AE66" s="9">
        <v>945</v>
      </c>
      <c r="AF66" s="10">
        <v>7</v>
      </c>
      <c r="AG66" s="9">
        <v>24030</v>
      </c>
      <c r="AH66" s="10">
        <v>178</v>
      </c>
      <c r="AI66" s="9">
        <v>29685</v>
      </c>
      <c r="AJ66" s="10">
        <v>216</v>
      </c>
      <c r="AK66" s="9">
        <v>34830</v>
      </c>
      <c r="AL66" s="10">
        <v>258</v>
      </c>
      <c r="AM66" s="9">
        <v>27540</v>
      </c>
      <c r="AN66" s="10">
        <v>204</v>
      </c>
      <c r="AO66" s="9">
        <v>26190</v>
      </c>
      <c r="AP66" s="10">
        <v>194</v>
      </c>
      <c r="AQ66" s="9">
        <v>27270</v>
      </c>
      <c r="AR66" s="10">
        <v>202</v>
      </c>
      <c r="AS66" s="9">
        <v>23909</v>
      </c>
      <c r="AT66" s="10">
        <v>177</v>
      </c>
      <c r="AU66" s="9">
        <v>32940</v>
      </c>
      <c r="AV66" s="10">
        <v>244</v>
      </c>
      <c r="AW66" s="9">
        <v>32265</v>
      </c>
      <c r="AX66" s="10">
        <v>239</v>
      </c>
      <c r="AY66" s="9">
        <v>25785</v>
      </c>
      <c r="AZ66" s="10">
        <v>191</v>
      </c>
      <c r="BA66" s="9">
        <v>20250</v>
      </c>
      <c r="BB66" s="10">
        <v>150</v>
      </c>
      <c r="BC66" s="9">
        <v>10530</v>
      </c>
      <c r="BD66" s="10">
        <v>78</v>
      </c>
      <c r="BE66" s="9">
        <v>8259</v>
      </c>
      <c r="BF66" s="10">
        <v>61</v>
      </c>
      <c r="BG66" s="9">
        <v>27369</v>
      </c>
      <c r="BH66" s="10">
        <v>212</v>
      </c>
      <c r="BI66" s="9">
        <v>30187</v>
      </c>
      <c r="BJ66" s="10">
        <v>234</v>
      </c>
      <c r="BK66" s="9">
        <v>27994</v>
      </c>
      <c r="BL66" s="10">
        <v>217</v>
      </c>
      <c r="BM66" s="9">
        <v>32265</v>
      </c>
      <c r="BN66" s="10">
        <v>239</v>
      </c>
    </row>
    <row r="67" spans="1:66" ht="15.75" customHeight="1">
      <c r="A67" s="8"/>
      <c r="B67" s="2" t="s">
        <v>18</v>
      </c>
      <c r="C67" s="10" t="s">
        <v>102</v>
      </c>
      <c r="D67" s="11" t="s">
        <v>154</v>
      </c>
      <c r="E67" s="9">
        <v>0</v>
      </c>
      <c r="F67" s="10">
        <v>0</v>
      </c>
      <c r="G67" s="9">
        <v>0</v>
      </c>
      <c r="H67" s="10">
        <v>0</v>
      </c>
      <c r="I67" s="9">
        <v>0</v>
      </c>
      <c r="J67" s="10">
        <v>0</v>
      </c>
      <c r="K67" s="9">
        <v>0</v>
      </c>
      <c r="L67" s="10">
        <v>0</v>
      </c>
      <c r="M67" s="9">
        <v>0</v>
      </c>
      <c r="N67" s="10">
        <v>0</v>
      </c>
      <c r="O67" s="9">
        <v>0</v>
      </c>
      <c r="P67" s="10">
        <v>0</v>
      </c>
      <c r="Q67" s="9">
        <v>0</v>
      </c>
      <c r="R67" s="10">
        <v>0</v>
      </c>
      <c r="S67" s="9">
        <v>0</v>
      </c>
      <c r="T67" s="10">
        <v>0</v>
      </c>
      <c r="U67" s="9">
        <v>0</v>
      </c>
      <c r="V67" s="10">
        <v>0</v>
      </c>
      <c r="W67" s="9">
        <v>0</v>
      </c>
      <c r="X67" s="10">
        <v>0</v>
      </c>
      <c r="Y67" s="9">
        <v>0</v>
      </c>
      <c r="Z67" s="10">
        <v>0</v>
      </c>
      <c r="AA67" s="9">
        <v>0</v>
      </c>
      <c r="AB67" s="10">
        <v>0</v>
      </c>
      <c r="AC67" s="9">
        <v>0</v>
      </c>
      <c r="AD67" s="10">
        <v>0</v>
      </c>
      <c r="AE67" s="9">
        <v>0</v>
      </c>
      <c r="AF67" s="10">
        <v>0</v>
      </c>
      <c r="AG67" s="9">
        <v>0</v>
      </c>
      <c r="AH67" s="10">
        <v>0</v>
      </c>
      <c r="AI67" s="9">
        <v>0</v>
      </c>
      <c r="AJ67" s="10">
        <v>0</v>
      </c>
      <c r="AK67" s="9">
        <v>0</v>
      </c>
      <c r="AL67" s="10">
        <v>0</v>
      </c>
      <c r="AM67" s="9">
        <v>0</v>
      </c>
      <c r="AN67" s="10">
        <v>0</v>
      </c>
      <c r="AO67" s="9">
        <v>0</v>
      </c>
      <c r="AP67" s="10">
        <v>0</v>
      </c>
      <c r="AQ67" s="9">
        <v>0</v>
      </c>
      <c r="AR67" s="10">
        <v>0</v>
      </c>
      <c r="AS67" s="9">
        <v>0</v>
      </c>
      <c r="AT67" s="10">
        <v>0</v>
      </c>
      <c r="AU67" s="9">
        <v>0</v>
      </c>
      <c r="AV67" s="10">
        <v>0</v>
      </c>
      <c r="AW67" s="9">
        <v>0</v>
      </c>
      <c r="AX67" s="10">
        <v>0</v>
      </c>
      <c r="AY67" s="9">
        <v>0</v>
      </c>
      <c r="AZ67" s="10">
        <v>0</v>
      </c>
      <c r="BA67" s="9">
        <v>0</v>
      </c>
      <c r="BB67" s="10">
        <v>0</v>
      </c>
      <c r="BC67" s="9">
        <v>0</v>
      </c>
      <c r="BD67" s="10">
        <v>0</v>
      </c>
      <c r="BE67" s="9">
        <v>0</v>
      </c>
      <c r="BF67" s="10">
        <v>0</v>
      </c>
      <c r="BG67" s="9">
        <v>0</v>
      </c>
      <c r="BH67" s="10">
        <v>0</v>
      </c>
      <c r="BI67" s="9">
        <v>0</v>
      </c>
      <c r="BJ67" s="10">
        <v>0</v>
      </c>
      <c r="BK67" s="9">
        <v>0</v>
      </c>
      <c r="BL67" s="10">
        <v>0</v>
      </c>
      <c r="BM67" s="9">
        <v>0</v>
      </c>
      <c r="BN67" s="10">
        <v>0</v>
      </c>
    </row>
    <row r="68" spans="1:66" ht="15.75" customHeight="1">
      <c r="A68" s="8"/>
      <c r="B68" s="2" t="s">
        <v>13</v>
      </c>
      <c r="C68" s="10" t="s">
        <v>101</v>
      </c>
      <c r="D68" s="11" t="s">
        <v>147</v>
      </c>
      <c r="E68" s="9">
        <v>0</v>
      </c>
      <c r="F68" s="10">
        <v>0</v>
      </c>
      <c r="G68" s="9">
        <v>0</v>
      </c>
      <c r="H68" s="10">
        <v>0</v>
      </c>
      <c r="I68" s="9">
        <v>0</v>
      </c>
      <c r="J68" s="10">
        <v>0</v>
      </c>
      <c r="K68" s="9">
        <v>0</v>
      </c>
      <c r="L68" s="10">
        <v>0</v>
      </c>
      <c r="M68" s="9">
        <v>0</v>
      </c>
      <c r="N68" s="10">
        <v>0</v>
      </c>
      <c r="O68" s="9">
        <v>0</v>
      </c>
      <c r="P68" s="10">
        <v>0</v>
      </c>
      <c r="Q68" s="9">
        <v>0</v>
      </c>
      <c r="R68" s="10">
        <v>0</v>
      </c>
      <c r="S68" s="9">
        <v>0</v>
      </c>
      <c r="T68" s="10">
        <v>0</v>
      </c>
      <c r="U68" s="9">
        <v>0</v>
      </c>
      <c r="V68" s="10">
        <v>0</v>
      </c>
      <c r="W68" s="9">
        <v>0</v>
      </c>
      <c r="X68" s="10">
        <v>0</v>
      </c>
      <c r="Y68" s="9">
        <v>0</v>
      </c>
      <c r="Z68" s="10">
        <v>0</v>
      </c>
      <c r="AA68" s="9">
        <v>0</v>
      </c>
      <c r="AB68" s="10">
        <v>0</v>
      </c>
      <c r="AC68" s="9">
        <v>0</v>
      </c>
      <c r="AD68" s="10">
        <v>0</v>
      </c>
      <c r="AE68" s="9">
        <v>0</v>
      </c>
      <c r="AF68" s="10">
        <v>0</v>
      </c>
      <c r="AG68" s="9">
        <v>0</v>
      </c>
      <c r="AH68" s="10">
        <v>0</v>
      </c>
      <c r="AI68" s="9">
        <v>0</v>
      </c>
      <c r="AJ68" s="10">
        <v>0</v>
      </c>
      <c r="AK68" s="9">
        <v>0</v>
      </c>
      <c r="AL68" s="10">
        <v>0</v>
      </c>
      <c r="AM68" s="9">
        <v>479</v>
      </c>
      <c r="AN68" s="10">
        <v>1</v>
      </c>
      <c r="AO68" s="9">
        <v>0</v>
      </c>
      <c r="AP68" s="10">
        <v>0</v>
      </c>
      <c r="AQ68" s="9">
        <v>0</v>
      </c>
      <c r="AR68" s="10">
        <v>0</v>
      </c>
      <c r="AS68" s="9">
        <v>0</v>
      </c>
      <c r="AT68" s="10">
        <v>0</v>
      </c>
      <c r="AU68" s="9">
        <v>0</v>
      </c>
      <c r="AV68" s="10">
        <v>0</v>
      </c>
      <c r="AW68" s="9">
        <v>0</v>
      </c>
      <c r="AX68" s="10">
        <v>0</v>
      </c>
      <c r="AY68" s="9">
        <v>0</v>
      </c>
      <c r="AZ68" s="10">
        <v>0</v>
      </c>
      <c r="BA68" s="9">
        <v>0</v>
      </c>
      <c r="BB68" s="10">
        <v>0</v>
      </c>
      <c r="BC68" s="9">
        <v>0</v>
      </c>
      <c r="BD68" s="10">
        <v>0</v>
      </c>
      <c r="BE68" s="9">
        <v>0</v>
      </c>
      <c r="BF68" s="10">
        <v>0</v>
      </c>
      <c r="BG68" s="9">
        <v>0</v>
      </c>
      <c r="BH68" s="10">
        <v>0</v>
      </c>
      <c r="BI68" s="9">
        <v>0</v>
      </c>
      <c r="BJ68" s="10">
        <v>0</v>
      </c>
      <c r="BK68" s="9">
        <v>0</v>
      </c>
      <c r="BL68" s="10">
        <v>0</v>
      </c>
      <c r="BM68" s="9">
        <v>0</v>
      </c>
      <c r="BN68" s="10">
        <v>0</v>
      </c>
    </row>
    <row r="69" spans="1:66" ht="15.75" customHeight="1">
      <c r="A69" s="8"/>
      <c r="B69" s="2" t="s">
        <v>27</v>
      </c>
      <c r="C69" s="10" t="s">
        <v>103</v>
      </c>
      <c r="D69" s="11" t="s">
        <v>145</v>
      </c>
      <c r="E69" s="9">
        <v>877</v>
      </c>
      <c r="F69" s="10">
        <v>3</v>
      </c>
      <c r="G69" s="9">
        <v>767</v>
      </c>
      <c r="H69" s="10">
        <v>3</v>
      </c>
      <c r="I69" s="9">
        <v>1196</v>
      </c>
      <c r="J69" s="10">
        <v>4</v>
      </c>
      <c r="K69" s="9">
        <v>837</v>
      </c>
      <c r="L69" s="10">
        <v>3</v>
      </c>
      <c r="M69" s="9">
        <v>877</v>
      </c>
      <c r="N69" s="10">
        <v>3</v>
      </c>
      <c r="O69" s="9">
        <v>957</v>
      </c>
      <c r="P69" s="10">
        <v>3</v>
      </c>
      <c r="Q69" s="9">
        <v>1156</v>
      </c>
      <c r="R69" s="10">
        <v>4</v>
      </c>
      <c r="S69" s="9">
        <v>1196</v>
      </c>
      <c r="T69" s="10">
        <v>4</v>
      </c>
      <c r="U69" s="9">
        <v>3348</v>
      </c>
      <c r="V69" s="10">
        <v>12</v>
      </c>
      <c r="W69" s="9">
        <v>279</v>
      </c>
      <c r="X69" s="10">
        <v>1</v>
      </c>
      <c r="Y69" s="9">
        <v>558</v>
      </c>
      <c r="Z69" s="10">
        <v>2</v>
      </c>
      <c r="AA69" s="9">
        <v>837</v>
      </c>
      <c r="AB69" s="10">
        <v>3</v>
      </c>
      <c r="AC69" s="9">
        <v>2073</v>
      </c>
      <c r="AD69" s="10">
        <v>7</v>
      </c>
      <c r="AE69" s="9">
        <v>558</v>
      </c>
      <c r="AF69" s="10">
        <v>2</v>
      </c>
      <c r="AG69" s="9">
        <v>1714</v>
      </c>
      <c r="AH69" s="10">
        <v>6</v>
      </c>
      <c r="AI69" s="9">
        <v>1395</v>
      </c>
      <c r="AJ69" s="10">
        <v>5</v>
      </c>
      <c r="AK69" s="9">
        <v>1116</v>
      </c>
      <c r="AL69" s="10">
        <v>4</v>
      </c>
      <c r="AM69" s="9">
        <v>279</v>
      </c>
      <c r="AN69" s="10">
        <v>1</v>
      </c>
      <c r="AO69" s="9">
        <v>279</v>
      </c>
      <c r="AP69" s="10">
        <v>1</v>
      </c>
      <c r="AQ69" s="9">
        <v>279</v>
      </c>
      <c r="AR69" s="10">
        <v>1</v>
      </c>
      <c r="AS69" s="9">
        <v>1668</v>
      </c>
      <c r="AT69" s="10">
        <v>8</v>
      </c>
      <c r="AU69" s="9">
        <v>185</v>
      </c>
      <c r="AV69" s="10">
        <v>1</v>
      </c>
      <c r="AW69" s="9">
        <v>764</v>
      </c>
      <c r="AX69" s="10">
        <v>4</v>
      </c>
      <c r="AY69" s="9">
        <v>804</v>
      </c>
      <c r="AZ69" s="10">
        <v>4</v>
      </c>
      <c r="BA69" s="9">
        <v>613</v>
      </c>
      <c r="BB69" s="10">
        <v>3</v>
      </c>
      <c r="BC69" s="9">
        <v>1560</v>
      </c>
      <c r="BD69" s="10">
        <v>8</v>
      </c>
      <c r="BE69" s="9">
        <v>925</v>
      </c>
      <c r="BF69" s="10">
        <v>5</v>
      </c>
      <c r="BG69" s="9">
        <v>1110</v>
      </c>
      <c r="BH69" s="10">
        <v>6</v>
      </c>
      <c r="BI69" s="9">
        <v>1375</v>
      </c>
      <c r="BJ69" s="10">
        <v>7</v>
      </c>
      <c r="BK69" s="9">
        <v>1190</v>
      </c>
      <c r="BL69" s="10">
        <v>6</v>
      </c>
      <c r="BM69" s="9">
        <v>764</v>
      </c>
      <c r="BN69" s="10">
        <v>4</v>
      </c>
    </row>
    <row r="70" spans="1:66" ht="15.75" customHeight="1">
      <c r="A70" s="8"/>
      <c r="B70" s="2" t="s">
        <v>67</v>
      </c>
      <c r="C70" s="10" t="s">
        <v>104</v>
      </c>
      <c r="D70" s="11" t="s">
        <v>144</v>
      </c>
      <c r="E70" s="9">
        <v>10148</v>
      </c>
      <c r="F70" s="10">
        <v>12</v>
      </c>
      <c r="G70" s="9">
        <v>5228</v>
      </c>
      <c r="H70" s="10">
        <v>6</v>
      </c>
      <c r="I70" s="9">
        <v>6806</v>
      </c>
      <c r="J70" s="10">
        <v>8</v>
      </c>
      <c r="K70" s="9">
        <v>8548</v>
      </c>
      <c r="L70" s="10">
        <v>10</v>
      </c>
      <c r="M70" s="9">
        <v>15358</v>
      </c>
      <c r="N70" s="10">
        <v>18</v>
      </c>
      <c r="O70" s="9">
        <v>14441</v>
      </c>
      <c r="P70" s="10">
        <v>17</v>
      </c>
      <c r="Q70" s="9">
        <v>10126</v>
      </c>
      <c r="R70" s="10">
        <v>12</v>
      </c>
      <c r="S70" s="9">
        <v>16087</v>
      </c>
      <c r="T70" s="10">
        <v>19</v>
      </c>
      <c r="U70" s="9">
        <v>5118</v>
      </c>
      <c r="V70" s="10">
        <v>6</v>
      </c>
      <c r="W70" s="9">
        <v>10969</v>
      </c>
      <c r="X70" s="10">
        <v>13</v>
      </c>
      <c r="Y70" s="9">
        <v>14400</v>
      </c>
      <c r="Z70" s="10">
        <v>17</v>
      </c>
      <c r="AA70" s="9">
        <v>12823</v>
      </c>
      <c r="AB70" s="10">
        <v>15</v>
      </c>
      <c r="AC70" s="9">
        <v>10199</v>
      </c>
      <c r="AD70" s="10">
        <v>12</v>
      </c>
      <c r="AE70" s="9">
        <v>16253</v>
      </c>
      <c r="AF70" s="10">
        <v>19</v>
      </c>
      <c r="AG70" s="9">
        <v>9447</v>
      </c>
      <c r="AH70" s="10">
        <v>11</v>
      </c>
      <c r="AI70" s="9">
        <v>10291</v>
      </c>
      <c r="AJ70" s="10">
        <v>12</v>
      </c>
      <c r="AK70" s="9">
        <v>8548</v>
      </c>
      <c r="AL70" s="10">
        <v>10</v>
      </c>
      <c r="AM70" s="9">
        <v>7815</v>
      </c>
      <c r="AN70" s="10">
        <v>9</v>
      </c>
      <c r="AO70" s="9">
        <v>10166</v>
      </c>
      <c r="AP70" s="10">
        <v>12</v>
      </c>
      <c r="AQ70" s="9">
        <v>10996</v>
      </c>
      <c r="AR70" s="10">
        <v>13</v>
      </c>
      <c r="AS70" s="9">
        <v>12606</v>
      </c>
      <c r="AT70" s="10">
        <v>15</v>
      </c>
      <c r="AU70" s="9">
        <v>11059</v>
      </c>
      <c r="AV70" s="10">
        <v>13</v>
      </c>
      <c r="AW70" s="9">
        <v>7573</v>
      </c>
      <c r="AX70" s="10">
        <v>9</v>
      </c>
      <c r="AY70" s="9">
        <v>9307</v>
      </c>
      <c r="AZ70" s="10">
        <v>11</v>
      </c>
      <c r="BA70" s="9">
        <v>9053</v>
      </c>
      <c r="BB70" s="10">
        <v>11</v>
      </c>
      <c r="BC70" s="9">
        <v>12958</v>
      </c>
      <c r="BD70" s="10">
        <v>19</v>
      </c>
      <c r="BE70" s="9">
        <v>13147</v>
      </c>
      <c r="BF70" s="10">
        <v>19</v>
      </c>
      <c r="BG70" s="9">
        <v>19374</v>
      </c>
      <c r="BH70" s="10">
        <v>28</v>
      </c>
      <c r="BI70" s="9">
        <v>13147</v>
      </c>
      <c r="BJ70" s="10">
        <v>19</v>
      </c>
      <c r="BK70" s="9">
        <v>11071</v>
      </c>
      <c r="BL70" s="10">
        <v>16</v>
      </c>
      <c r="BM70" s="9">
        <v>7573</v>
      </c>
      <c r="BN70" s="10">
        <v>9</v>
      </c>
    </row>
    <row r="71" spans="1:66" ht="15.75" customHeight="1">
      <c r="A71" s="8"/>
      <c r="B71" s="2" t="s">
        <v>26</v>
      </c>
      <c r="C71" s="10" t="s">
        <v>102</v>
      </c>
      <c r="D71" s="11" t="s">
        <v>149</v>
      </c>
      <c r="E71" s="9">
        <v>10472</v>
      </c>
      <c r="F71" s="10">
        <v>17</v>
      </c>
      <c r="G71" s="9">
        <v>6776</v>
      </c>
      <c r="H71" s="10">
        <v>11</v>
      </c>
      <c r="I71" s="9">
        <v>7629</v>
      </c>
      <c r="J71" s="10">
        <v>12</v>
      </c>
      <c r="K71" s="9">
        <v>7392</v>
      </c>
      <c r="L71" s="10">
        <v>12</v>
      </c>
      <c r="M71" s="9">
        <v>8394</v>
      </c>
      <c r="N71" s="10">
        <v>16</v>
      </c>
      <c r="O71" s="9">
        <v>6120</v>
      </c>
      <c r="P71" s="10">
        <v>10</v>
      </c>
      <c r="Q71" s="9">
        <v>11767</v>
      </c>
      <c r="R71" s="10">
        <v>23</v>
      </c>
      <c r="S71" s="9">
        <v>8697</v>
      </c>
      <c r="T71" s="10">
        <v>17</v>
      </c>
      <c r="U71" s="9">
        <v>17394</v>
      </c>
      <c r="V71" s="10">
        <v>34</v>
      </c>
      <c r="W71" s="9">
        <v>9209</v>
      </c>
      <c r="X71" s="10">
        <v>18</v>
      </c>
      <c r="Y71" s="9">
        <v>9720</v>
      </c>
      <c r="Z71" s="10">
        <v>19</v>
      </c>
      <c r="AA71" s="9">
        <v>14730</v>
      </c>
      <c r="AB71" s="10">
        <v>29</v>
      </c>
      <c r="AC71" s="9">
        <v>7181</v>
      </c>
      <c r="AD71" s="10">
        <v>14</v>
      </c>
      <c r="AE71" s="9">
        <v>12600</v>
      </c>
      <c r="AF71" s="10">
        <v>25</v>
      </c>
      <c r="AG71" s="9">
        <v>11592</v>
      </c>
      <c r="AH71" s="10">
        <v>23</v>
      </c>
      <c r="AI71" s="9">
        <v>12883</v>
      </c>
      <c r="AJ71" s="10">
        <v>31</v>
      </c>
      <c r="AK71" s="9">
        <v>11152</v>
      </c>
      <c r="AL71" s="10">
        <v>31</v>
      </c>
      <c r="AM71" s="9">
        <v>10072</v>
      </c>
      <c r="AN71" s="10">
        <v>28</v>
      </c>
      <c r="AO71" s="9">
        <v>13310</v>
      </c>
      <c r="AP71" s="10">
        <v>37</v>
      </c>
      <c r="AQ71" s="9">
        <v>10792</v>
      </c>
      <c r="AR71" s="10">
        <v>30</v>
      </c>
      <c r="AS71" s="9">
        <v>11871</v>
      </c>
      <c r="AT71" s="10">
        <v>33</v>
      </c>
      <c r="AU71" s="9">
        <v>12950</v>
      </c>
      <c r="AV71" s="10">
        <v>36</v>
      </c>
      <c r="AW71" s="9">
        <v>17986</v>
      </c>
      <c r="AX71" s="10">
        <v>50</v>
      </c>
      <c r="AY71" s="9">
        <v>15109</v>
      </c>
      <c r="AZ71" s="10">
        <v>42</v>
      </c>
      <c r="BA71" s="9">
        <v>14749</v>
      </c>
      <c r="BB71" s="10">
        <v>41</v>
      </c>
      <c r="BC71" s="9">
        <v>15828</v>
      </c>
      <c r="BD71" s="10">
        <v>44</v>
      </c>
      <c r="BE71" s="9">
        <v>19785</v>
      </c>
      <c r="BF71" s="10">
        <v>55</v>
      </c>
      <c r="BG71" s="9">
        <v>14749</v>
      </c>
      <c r="BH71" s="10">
        <v>41</v>
      </c>
      <c r="BI71" s="9">
        <v>14749</v>
      </c>
      <c r="BJ71" s="10">
        <v>41</v>
      </c>
      <c r="BK71" s="9">
        <v>14389</v>
      </c>
      <c r="BL71" s="10">
        <v>40</v>
      </c>
      <c r="BM71" s="9">
        <v>17986</v>
      </c>
      <c r="BN71" s="10">
        <v>50</v>
      </c>
    </row>
    <row r="72" spans="1:66" ht="15.75" customHeight="1">
      <c r="A72" s="8"/>
      <c r="B72" s="2" t="s">
        <v>84</v>
      </c>
      <c r="C72" s="10" t="s">
        <v>104</v>
      </c>
      <c r="D72" s="11" t="s">
        <v>144</v>
      </c>
      <c r="E72" s="9">
        <v>0</v>
      </c>
      <c r="F72" s="10">
        <v>0</v>
      </c>
      <c r="G72" s="9">
        <v>632</v>
      </c>
      <c r="H72" s="10">
        <v>2</v>
      </c>
      <c r="I72" s="9">
        <v>0</v>
      </c>
      <c r="J72" s="10">
        <v>0</v>
      </c>
      <c r="K72" s="9">
        <v>0</v>
      </c>
      <c r="L72" s="10">
        <v>0</v>
      </c>
      <c r="M72" s="9">
        <v>316</v>
      </c>
      <c r="N72" s="10">
        <v>1</v>
      </c>
      <c r="O72" s="9">
        <v>632</v>
      </c>
      <c r="P72" s="10">
        <v>2</v>
      </c>
      <c r="Q72" s="9">
        <v>672</v>
      </c>
      <c r="R72" s="10">
        <v>2</v>
      </c>
      <c r="S72" s="9">
        <v>632</v>
      </c>
      <c r="T72" s="10">
        <v>2</v>
      </c>
      <c r="U72" s="9">
        <v>316</v>
      </c>
      <c r="V72" s="10">
        <v>1</v>
      </c>
      <c r="W72" s="9">
        <v>1304</v>
      </c>
      <c r="X72" s="10">
        <v>4</v>
      </c>
      <c r="Y72" s="9">
        <v>316</v>
      </c>
      <c r="Z72" s="10">
        <v>1</v>
      </c>
      <c r="AA72" s="9">
        <v>672</v>
      </c>
      <c r="AB72" s="10">
        <v>2</v>
      </c>
      <c r="AC72" s="9">
        <v>632</v>
      </c>
      <c r="AD72" s="10">
        <v>2</v>
      </c>
      <c r="AE72" s="9">
        <v>712</v>
      </c>
      <c r="AF72" s="10">
        <v>2</v>
      </c>
      <c r="AG72" s="9">
        <v>1620</v>
      </c>
      <c r="AH72" s="10">
        <v>5</v>
      </c>
      <c r="AI72" s="9">
        <v>672</v>
      </c>
      <c r="AJ72" s="10">
        <v>2</v>
      </c>
      <c r="AK72" s="9">
        <v>316</v>
      </c>
      <c r="AL72" s="10">
        <v>1</v>
      </c>
      <c r="AM72" s="9">
        <v>2252</v>
      </c>
      <c r="AN72" s="10">
        <v>7</v>
      </c>
      <c r="AO72" s="9">
        <v>632</v>
      </c>
      <c r="AP72" s="10">
        <v>2</v>
      </c>
      <c r="AQ72" s="9">
        <v>0</v>
      </c>
      <c r="AR72" s="10">
        <v>0</v>
      </c>
      <c r="AS72" s="9">
        <v>672</v>
      </c>
      <c r="AT72" s="10">
        <v>2</v>
      </c>
      <c r="AU72" s="9">
        <v>948</v>
      </c>
      <c r="AV72" s="10">
        <v>3</v>
      </c>
      <c r="AW72" s="9">
        <v>0</v>
      </c>
      <c r="AX72" s="10">
        <v>0</v>
      </c>
      <c r="AY72" s="9">
        <v>0</v>
      </c>
      <c r="AZ72" s="10">
        <v>0</v>
      </c>
      <c r="BA72" s="9">
        <v>0</v>
      </c>
      <c r="BB72" s="10">
        <v>0</v>
      </c>
      <c r="BC72" s="9">
        <v>1896</v>
      </c>
      <c r="BD72" s="10">
        <v>6</v>
      </c>
      <c r="BE72" s="9">
        <v>316</v>
      </c>
      <c r="BF72" s="10">
        <v>1</v>
      </c>
      <c r="BG72" s="9">
        <v>672</v>
      </c>
      <c r="BH72" s="10">
        <v>2</v>
      </c>
      <c r="BI72" s="9">
        <v>316</v>
      </c>
      <c r="BJ72" s="10">
        <v>1</v>
      </c>
      <c r="BK72" s="9">
        <v>1304</v>
      </c>
      <c r="BL72" s="10">
        <v>4</v>
      </c>
      <c r="BM72" s="9">
        <v>0</v>
      </c>
      <c r="BN72" s="10">
        <v>0</v>
      </c>
    </row>
    <row r="73" spans="1:66" ht="15.75" customHeight="1">
      <c r="A73" s="8"/>
      <c r="B73" s="2" t="s">
        <v>25</v>
      </c>
      <c r="C73" s="10" t="s">
        <v>103</v>
      </c>
      <c r="D73" s="11" t="s">
        <v>146</v>
      </c>
      <c r="E73" s="9">
        <v>0</v>
      </c>
      <c r="F73" s="10">
        <v>0</v>
      </c>
      <c r="G73" s="9">
        <v>0</v>
      </c>
      <c r="H73" s="10">
        <v>0</v>
      </c>
      <c r="I73" s="9">
        <v>0</v>
      </c>
      <c r="J73" s="10">
        <v>0</v>
      </c>
      <c r="K73" s="9">
        <v>538</v>
      </c>
      <c r="L73" s="10">
        <v>2</v>
      </c>
      <c r="M73" s="9">
        <v>0</v>
      </c>
      <c r="N73" s="10">
        <v>0</v>
      </c>
      <c r="O73" s="9">
        <v>0</v>
      </c>
      <c r="P73" s="10">
        <v>0</v>
      </c>
      <c r="Q73" s="9">
        <v>309</v>
      </c>
      <c r="R73" s="10">
        <v>1</v>
      </c>
      <c r="S73" s="9">
        <v>0</v>
      </c>
      <c r="T73" s="10">
        <v>0</v>
      </c>
      <c r="U73" s="9">
        <v>0</v>
      </c>
      <c r="V73" s="10">
        <v>0</v>
      </c>
      <c r="W73" s="9">
        <v>0</v>
      </c>
      <c r="X73" s="10">
        <v>0</v>
      </c>
      <c r="Y73" s="9">
        <v>269</v>
      </c>
      <c r="Z73" s="10">
        <v>1</v>
      </c>
      <c r="AA73" s="9">
        <v>0</v>
      </c>
      <c r="AB73" s="10">
        <v>0</v>
      </c>
      <c r="AC73" s="9">
        <v>269</v>
      </c>
      <c r="AD73" s="10">
        <v>1</v>
      </c>
      <c r="AE73" s="9">
        <v>0</v>
      </c>
      <c r="AF73" s="10">
        <v>0</v>
      </c>
      <c r="AG73" s="9">
        <v>0</v>
      </c>
      <c r="AH73" s="10">
        <v>0</v>
      </c>
      <c r="AI73" s="9">
        <v>0</v>
      </c>
      <c r="AJ73" s="10">
        <v>0</v>
      </c>
      <c r="AK73" s="9">
        <v>0</v>
      </c>
      <c r="AL73" s="10">
        <v>0</v>
      </c>
      <c r="AM73" s="9">
        <v>0</v>
      </c>
      <c r="AN73" s="10">
        <v>0</v>
      </c>
      <c r="AO73" s="9">
        <v>1216</v>
      </c>
      <c r="AP73" s="10">
        <v>4</v>
      </c>
      <c r="AQ73" s="9">
        <v>0</v>
      </c>
      <c r="AR73" s="10">
        <v>0</v>
      </c>
      <c r="AS73" s="9">
        <v>309</v>
      </c>
      <c r="AT73" s="10">
        <v>1</v>
      </c>
      <c r="AU73" s="9">
        <v>0</v>
      </c>
      <c r="AV73" s="10">
        <v>0</v>
      </c>
      <c r="AW73" s="9">
        <v>269</v>
      </c>
      <c r="AX73" s="10">
        <v>1</v>
      </c>
      <c r="AY73" s="9">
        <v>269</v>
      </c>
      <c r="AZ73" s="10">
        <v>1</v>
      </c>
      <c r="BA73" s="9">
        <v>0</v>
      </c>
      <c r="BB73" s="10">
        <v>0</v>
      </c>
      <c r="BC73" s="9">
        <v>0</v>
      </c>
      <c r="BD73" s="10">
        <v>0</v>
      </c>
      <c r="BE73" s="9">
        <v>269</v>
      </c>
      <c r="BF73" s="10">
        <v>1</v>
      </c>
      <c r="BG73" s="9">
        <v>0</v>
      </c>
      <c r="BH73" s="10">
        <v>0</v>
      </c>
      <c r="BI73" s="9">
        <v>0</v>
      </c>
      <c r="BJ73" s="10">
        <v>0</v>
      </c>
      <c r="BK73" s="9">
        <v>-267</v>
      </c>
      <c r="BL73" s="10">
        <v>-1</v>
      </c>
      <c r="BM73" s="9">
        <v>269</v>
      </c>
      <c r="BN73" s="10">
        <v>1</v>
      </c>
    </row>
    <row r="74" spans="1:66" ht="15.75" customHeight="1">
      <c r="A74" s="8"/>
      <c r="B74" s="2" t="s">
        <v>48</v>
      </c>
      <c r="C74" s="10" t="s">
        <v>101</v>
      </c>
      <c r="D74" s="11" t="s">
        <v>147</v>
      </c>
      <c r="E74" s="9">
        <v>0</v>
      </c>
      <c r="F74" s="10">
        <v>0</v>
      </c>
      <c r="G74" s="9">
        <v>244</v>
      </c>
      <c r="H74" s="10">
        <v>1</v>
      </c>
      <c r="I74" s="9">
        <v>488</v>
      </c>
      <c r="J74" s="10">
        <v>2</v>
      </c>
      <c r="K74" s="9">
        <v>244</v>
      </c>
      <c r="L74" s="10">
        <v>1</v>
      </c>
      <c r="M74" s="9">
        <v>0</v>
      </c>
      <c r="N74" s="10">
        <v>0</v>
      </c>
      <c r="O74" s="9">
        <v>488</v>
      </c>
      <c r="P74" s="10">
        <v>2</v>
      </c>
      <c r="Q74" s="9">
        <v>244</v>
      </c>
      <c r="R74" s="10">
        <v>1</v>
      </c>
      <c r="S74" s="9">
        <v>0</v>
      </c>
      <c r="T74" s="10">
        <v>0</v>
      </c>
      <c r="U74" s="9">
        <v>812</v>
      </c>
      <c r="V74" s="10">
        <v>3</v>
      </c>
      <c r="W74" s="9">
        <v>772</v>
      </c>
      <c r="X74" s="10">
        <v>3</v>
      </c>
      <c r="Y74" s="9">
        <v>0</v>
      </c>
      <c r="Z74" s="10">
        <v>0</v>
      </c>
      <c r="AA74" s="9">
        <v>488</v>
      </c>
      <c r="AB74" s="10">
        <v>2</v>
      </c>
      <c r="AC74" s="9">
        <v>0</v>
      </c>
      <c r="AD74" s="10">
        <v>0</v>
      </c>
      <c r="AE74" s="9">
        <v>0</v>
      </c>
      <c r="AF74" s="10">
        <v>0</v>
      </c>
      <c r="AG74" s="9">
        <v>244</v>
      </c>
      <c r="AH74" s="10">
        <v>1</v>
      </c>
      <c r="AI74" s="9">
        <v>0</v>
      </c>
      <c r="AJ74" s="10">
        <v>0</v>
      </c>
      <c r="AK74" s="9">
        <v>0</v>
      </c>
      <c r="AL74" s="10">
        <v>0</v>
      </c>
      <c r="AM74" s="9">
        <v>0</v>
      </c>
      <c r="AN74" s="10">
        <v>0</v>
      </c>
      <c r="AO74" s="9">
        <v>244</v>
      </c>
      <c r="AP74" s="10">
        <v>1</v>
      </c>
      <c r="AQ74" s="9">
        <v>244</v>
      </c>
      <c r="AR74" s="10">
        <v>1</v>
      </c>
      <c r="AS74" s="9">
        <v>732</v>
      </c>
      <c r="AT74" s="10">
        <v>3</v>
      </c>
      <c r="AU74" s="9">
        <v>0</v>
      </c>
      <c r="AV74" s="10">
        <v>0</v>
      </c>
      <c r="AW74" s="9">
        <v>0</v>
      </c>
      <c r="AX74" s="10">
        <v>0</v>
      </c>
      <c r="AY74" s="9">
        <v>0</v>
      </c>
      <c r="AZ74" s="10">
        <v>0</v>
      </c>
      <c r="BA74" s="9">
        <v>0</v>
      </c>
      <c r="BB74" s="10">
        <v>0</v>
      </c>
      <c r="BC74" s="9">
        <v>732</v>
      </c>
      <c r="BD74" s="10">
        <v>3</v>
      </c>
      <c r="BE74" s="9">
        <v>732</v>
      </c>
      <c r="BF74" s="10">
        <v>3</v>
      </c>
      <c r="BG74" s="9">
        <v>732</v>
      </c>
      <c r="BH74" s="10">
        <v>3</v>
      </c>
      <c r="BI74" s="9">
        <v>732</v>
      </c>
      <c r="BJ74" s="10">
        <v>3</v>
      </c>
      <c r="BK74" s="9">
        <v>0</v>
      </c>
      <c r="BL74" s="10">
        <v>0</v>
      </c>
      <c r="BM74" s="9">
        <v>0</v>
      </c>
      <c r="BN74" s="10">
        <v>0</v>
      </c>
    </row>
    <row r="75" spans="1:66" ht="15.75" customHeight="1">
      <c r="A75" s="8"/>
      <c r="B75" s="2" t="s">
        <v>33</v>
      </c>
      <c r="C75" s="10" t="s">
        <v>102</v>
      </c>
      <c r="D75" s="11" t="s">
        <v>149</v>
      </c>
      <c r="E75" s="9">
        <v>2716</v>
      </c>
      <c r="F75" s="10">
        <v>4</v>
      </c>
      <c r="G75" s="9">
        <v>3395</v>
      </c>
      <c r="H75" s="10">
        <v>5</v>
      </c>
      <c r="I75" s="9">
        <v>2037</v>
      </c>
      <c r="J75" s="10">
        <v>3</v>
      </c>
      <c r="K75" s="9">
        <v>2037</v>
      </c>
      <c r="L75" s="10">
        <v>3</v>
      </c>
      <c r="M75" s="9">
        <v>2037</v>
      </c>
      <c r="N75" s="10">
        <v>3</v>
      </c>
      <c r="O75" s="9">
        <v>4753</v>
      </c>
      <c r="P75" s="10">
        <v>7</v>
      </c>
      <c r="Q75" s="9">
        <v>4074</v>
      </c>
      <c r="R75" s="10">
        <v>6</v>
      </c>
      <c r="S75" s="9">
        <v>4074</v>
      </c>
      <c r="T75" s="10">
        <v>6</v>
      </c>
      <c r="U75" s="9">
        <v>1358</v>
      </c>
      <c r="V75" s="10">
        <v>2</v>
      </c>
      <c r="W75" s="9">
        <v>2037</v>
      </c>
      <c r="X75" s="10">
        <v>3</v>
      </c>
      <c r="Y75" s="9">
        <v>2716</v>
      </c>
      <c r="Z75" s="10">
        <v>4</v>
      </c>
      <c r="AA75" s="9">
        <v>3395</v>
      </c>
      <c r="AB75" s="10">
        <v>5</v>
      </c>
      <c r="AC75" s="9">
        <v>2007</v>
      </c>
      <c r="AD75" s="10">
        <v>3</v>
      </c>
      <c r="AE75" s="9">
        <v>4543</v>
      </c>
      <c r="AF75" s="10">
        <v>7</v>
      </c>
      <c r="AG75" s="9">
        <v>7788</v>
      </c>
      <c r="AH75" s="10">
        <v>12</v>
      </c>
      <c r="AI75" s="9">
        <v>3245</v>
      </c>
      <c r="AJ75" s="10">
        <v>5</v>
      </c>
      <c r="AK75" s="9">
        <v>5841</v>
      </c>
      <c r="AL75" s="10">
        <v>9</v>
      </c>
      <c r="AM75" s="9">
        <v>2596</v>
      </c>
      <c r="AN75" s="10">
        <v>4</v>
      </c>
      <c r="AO75" s="9">
        <v>5192</v>
      </c>
      <c r="AP75" s="10">
        <v>8</v>
      </c>
      <c r="AQ75" s="9">
        <v>5192</v>
      </c>
      <c r="AR75" s="10">
        <v>8</v>
      </c>
      <c r="AS75" s="9">
        <v>3894</v>
      </c>
      <c r="AT75" s="10">
        <v>6</v>
      </c>
      <c r="AU75" s="9">
        <v>6490</v>
      </c>
      <c r="AV75" s="10">
        <v>10</v>
      </c>
      <c r="AW75" s="9">
        <v>9735</v>
      </c>
      <c r="AX75" s="10">
        <v>15</v>
      </c>
      <c r="AY75" s="9">
        <v>12331</v>
      </c>
      <c r="AZ75" s="10">
        <v>19</v>
      </c>
      <c r="BA75" s="9">
        <v>5192</v>
      </c>
      <c r="BB75" s="10">
        <v>8</v>
      </c>
      <c r="BC75" s="9">
        <v>9086</v>
      </c>
      <c r="BD75" s="10">
        <v>14</v>
      </c>
      <c r="BE75" s="9">
        <v>5192</v>
      </c>
      <c r="BF75" s="10">
        <v>8</v>
      </c>
      <c r="BG75" s="9">
        <v>8985</v>
      </c>
      <c r="BH75" s="10">
        <v>15</v>
      </c>
      <c r="BI75" s="9">
        <v>11381</v>
      </c>
      <c r="BJ75" s="10">
        <v>19</v>
      </c>
      <c r="BK75" s="9">
        <v>7787</v>
      </c>
      <c r="BL75" s="10">
        <v>13</v>
      </c>
      <c r="BM75" s="9">
        <v>9735</v>
      </c>
      <c r="BN75" s="10">
        <v>15</v>
      </c>
    </row>
    <row r="76" spans="1:66" ht="15.75" customHeight="1">
      <c r="A76" s="8"/>
      <c r="B76" s="2" t="s">
        <v>79</v>
      </c>
      <c r="C76" s="10" t="s">
        <v>102</v>
      </c>
      <c r="D76" s="11" t="s">
        <v>150</v>
      </c>
      <c r="E76" s="9">
        <v>487</v>
      </c>
      <c r="F76" s="10">
        <v>3</v>
      </c>
      <c r="G76" s="9">
        <v>1163</v>
      </c>
      <c r="H76" s="10">
        <v>7</v>
      </c>
      <c r="I76" s="9">
        <v>1083</v>
      </c>
      <c r="J76" s="10">
        <v>7</v>
      </c>
      <c r="K76" s="9">
        <v>487</v>
      </c>
      <c r="L76" s="10">
        <v>3</v>
      </c>
      <c r="M76" s="9">
        <v>716</v>
      </c>
      <c r="N76" s="10">
        <v>4</v>
      </c>
      <c r="O76" s="9">
        <v>447</v>
      </c>
      <c r="P76" s="10">
        <v>3</v>
      </c>
      <c r="Q76" s="9">
        <v>984</v>
      </c>
      <c r="R76" s="10">
        <v>6</v>
      </c>
      <c r="S76" s="9">
        <v>785</v>
      </c>
      <c r="T76" s="10">
        <v>5</v>
      </c>
      <c r="U76" s="9">
        <v>865</v>
      </c>
      <c r="V76" s="10">
        <v>5</v>
      </c>
      <c r="W76" s="9">
        <v>636</v>
      </c>
      <c r="X76" s="10">
        <v>4</v>
      </c>
      <c r="Y76" s="9">
        <v>596</v>
      </c>
      <c r="Z76" s="10">
        <v>4</v>
      </c>
      <c r="AA76" s="9">
        <v>1014</v>
      </c>
      <c r="AB76" s="10">
        <v>6</v>
      </c>
      <c r="AC76" s="9">
        <v>447</v>
      </c>
      <c r="AD76" s="10">
        <v>3</v>
      </c>
      <c r="AE76" s="9">
        <v>487</v>
      </c>
      <c r="AF76" s="10">
        <v>3</v>
      </c>
      <c r="AG76" s="9">
        <v>447</v>
      </c>
      <c r="AH76" s="10">
        <v>3</v>
      </c>
      <c r="AI76" s="9">
        <v>905</v>
      </c>
      <c r="AJ76" s="10">
        <v>5</v>
      </c>
      <c r="AK76" s="9">
        <v>865</v>
      </c>
      <c r="AL76" s="10">
        <v>5</v>
      </c>
      <c r="AM76" s="9">
        <v>189</v>
      </c>
      <c r="AN76" s="10">
        <v>1</v>
      </c>
      <c r="AO76" s="9">
        <v>785</v>
      </c>
      <c r="AP76" s="10">
        <v>5</v>
      </c>
      <c r="AQ76" s="9">
        <v>338</v>
      </c>
      <c r="AR76" s="10">
        <v>2</v>
      </c>
      <c r="AS76" s="9">
        <v>1075</v>
      </c>
      <c r="AT76" s="10">
        <v>5</v>
      </c>
      <c r="AU76" s="9">
        <v>1314</v>
      </c>
      <c r="AV76" s="10">
        <v>6</v>
      </c>
      <c r="AW76" s="9">
        <v>1632</v>
      </c>
      <c r="AX76" s="10">
        <v>8</v>
      </c>
      <c r="AY76" s="9">
        <v>1075</v>
      </c>
      <c r="AZ76" s="10">
        <v>5</v>
      </c>
      <c r="BA76" s="9">
        <v>2349</v>
      </c>
      <c r="BB76" s="10">
        <v>11</v>
      </c>
      <c r="BC76" s="9">
        <v>677</v>
      </c>
      <c r="BD76" s="10">
        <v>3</v>
      </c>
      <c r="BE76" s="9">
        <v>1234</v>
      </c>
      <c r="BF76" s="10">
        <v>6</v>
      </c>
      <c r="BG76" s="9">
        <v>1632</v>
      </c>
      <c r="BH76" s="10">
        <v>8</v>
      </c>
      <c r="BI76" s="9">
        <v>1115</v>
      </c>
      <c r="BJ76" s="10">
        <v>5</v>
      </c>
      <c r="BK76" s="9">
        <v>1075</v>
      </c>
      <c r="BL76" s="10">
        <v>5</v>
      </c>
      <c r="BM76" s="9">
        <v>1632</v>
      </c>
      <c r="BN76" s="10">
        <v>8</v>
      </c>
    </row>
    <row r="77" spans="1:66" ht="15.75" customHeight="1">
      <c r="A77" s="8"/>
      <c r="B77" s="2" t="s">
        <v>95</v>
      </c>
      <c r="C77" s="10" t="s">
        <v>104</v>
      </c>
      <c r="D77" s="11" t="s">
        <v>142</v>
      </c>
      <c r="E77" s="9">
        <v>2739</v>
      </c>
      <c r="F77" s="10">
        <v>11</v>
      </c>
      <c r="G77" s="9">
        <v>2530</v>
      </c>
      <c r="H77" s="10">
        <v>10</v>
      </c>
      <c r="I77" s="9">
        <v>1823</v>
      </c>
      <c r="J77" s="10">
        <v>7</v>
      </c>
      <c r="K77" s="9">
        <v>1743</v>
      </c>
      <c r="L77" s="10">
        <v>7</v>
      </c>
      <c r="M77" s="9">
        <v>3526</v>
      </c>
      <c r="N77" s="10">
        <v>14</v>
      </c>
      <c r="O77" s="9">
        <v>3068</v>
      </c>
      <c r="P77" s="10">
        <v>12</v>
      </c>
      <c r="Q77" s="9">
        <v>4353</v>
      </c>
      <c r="R77" s="10">
        <v>17</v>
      </c>
      <c r="S77" s="9">
        <v>1245</v>
      </c>
      <c r="T77" s="10">
        <v>5</v>
      </c>
      <c r="U77" s="9">
        <v>3028</v>
      </c>
      <c r="V77" s="10">
        <v>12</v>
      </c>
      <c r="W77" s="9">
        <v>1823</v>
      </c>
      <c r="X77" s="10">
        <v>7</v>
      </c>
      <c r="Y77" s="9">
        <v>1534</v>
      </c>
      <c r="Z77" s="10">
        <v>6</v>
      </c>
      <c r="AA77" s="9">
        <v>2241</v>
      </c>
      <c r="AB77" s="10">
        <v>9</v>
      </c>
      <c r="AC77" s="9">
        <v>1992</v>
      </c>
      <c r="AD77" s="10">
        <v>8</v>
      </c>
      <c r="AE77" s="9">
        <v>2321</v>
      </c>
      <c r="AF77" s="10">
        <v>9</v>
      </c>
      <c r="AG77" s="9">
        <v>2032</v>
      </c>
      <c r="AH77" s="10">
        <v>8</v>
      </c>
      <c r="AI77" s="9">
        <v>2281</v>
      </c>
      <c r="AJ77" s="10">
        <v>9</v>
      </c>
      <c r="AK77" s="9">
        <v>498</v>
      </c>
      <c r="AL77" s="10">
        <v>2</v>
      </c>
      <c r="AM77" s="9">
        <v>1534</v>
      </c>
      <c r="AN77" s="10">
        <v>6</v>
      </c>
      <c r="AO77" s="9">
        <v>2072</v>
      </c>
      <c r="AP77" s="10">
        <v>8</v>
      </c>
      <c r="AQ77" s="9">
        <v>1036</v>
      </c>
      <c r="AR77" s="10">
        <v>4</v>
      </c>
      <c r="AS77" s="9">
        <v>1343</v>
      </c>
      <c r="AT77" s="10">
        <v>3</v>
      </c>
      <c r="AU77" s="9">
        <v>0</v>
      </c>
      <c r="AV77" s="10">
        <v>0</v>
      </c>
      <c r="AW77" s="9">
        <v>0</v>
      </c>
      <c r="AX77" s="10">
        <v>0</v>
      </c>
      <c r="AY77" s="9">
        <v>0</v>
      </c>
      <c r="AZ77" s="10">
        <v>0</v>
      </c>
      <c r="BA77" s="9">
        <v>0</v>
      </c>
      <c r="BB77" s="10">
        <v>0</v>
      </c>
      <c r="BC77" s="9">
        <v>527</v>
      </c>
      <c r="BD77" s="10">
        <v>1</v>
      </c>
      <c r="BE77" s="9">
        <v>1054</v>
      </c>
      <c r="BF77" s="10">
        <v>2</v>
      </c>
      <c r="BG77" s="9">
        <v>0</v>
      </c>
      <c r="BH77" s="10">
        <v>0</v>
      </c>
      <c r="BI77" s="9">
        <v>0</v>
      </c>
      <c r="BJ77" s="10">
        <v>0</v>
      </c>
      <c r="BK77" s="9">
        <v>0</v>
      </c>
      <c r="BL77" s="10">
        <v>0</v>
      </c>
      <c r="BM77" s="9">
        <v>0</v>
      </c>
      <c r="BN77" s="10">
        <v>0</v>
      </c>
    </row>
    <row r="78" spans="1:66" ht="15.75" customHeight="1">
      <c r="A78" s="8"/>
      <c r="B78" s="2" t="s">
        <v>3</v>
      </c>
      <c r="C78" s="10" t="s">
        <v>101</v>
      </c>
      <c r="D78" s="11" t="s">
        <v>148</v>
      </c>
      <c r="E78" s="9">
        <v>1693</v>
      </c>
      <c r="F78" s="10">
        <v>2</v>
      </c>
      <c r="G78" s="9">
        <v>7596</v>
      </c>
      <c r="H78" s="10">
        <v>9</v>
      </c>
      <c r="I78" s="9">
        <v>844</v>
      </c>
      <c r="J78" s="10">
        <v>1</v>
      </c>
      <c r="K78" s="9">
        <v>8436</v>
      </c>
      <c r="L78" s="10">
        <v>10</v>
      </c>
      <c r="M78" s="9">
        <v>2533</v>
      </c>
      <c r="N78" s="10">
        <v>3</v>
      </c>
      <c r="O78" s="9">
        <v>7819</v>
      </c>
      <c r="P78" s="10">
        <v>9</v>
      </c>
      <c r="Q78" s="9">
        <v>7594</v>
      </c>
      <c r="R78" s="10">
        <v>9</v>
      </c>
      <c r="S78" s="9">
        <v>5063</v>
      </c>
      <c r="T78" s="10">
        <v>6</v>
      </c>
      <c r="U78" s="9">
        <v>3375</v>
      </c>
      <c r="V78" s="10">
        <v>4</v>
      </c>
      <c r="W78" s="9">
        <v>3375</v>
      </c>
      <c r="X78" s="10">
        <v>4</v>
      </c>
      <c r="Y78" s="9">
        <v>5907</v>
      </c>
      <c r="Z78" s="10">
        <v>7</v>
      </c>
      <c r="AA78" s="9">
        <v>7594</v>
      </c>
      <c r="AB78" s="10">
        <v>9</v>
      </c>
      <c r="AC78" s="9">
        <v>2531</v>
      </c>
      <c r="AD78" s="10">
        <v>3</v>
      </c>
      <c r="AE78" s="9">
        <v>8438</v>
      </c>
      <c r="AF78" s="10">
        <v>10</v>
      </c>
      <c r="AG78" s="9">
        <v>4219</v>
      </c>
      <c r="AH78" s="10">
        <v>5</v>
      </c>
      <c r="AI78" s="9">
        <v>4219</v>
      </c>
      <c r="AJ78" s="10">
        <v>5</v>
      </c>
      <c r="AK78" s="9">
        <v>4219</v>
      </c>
      <c r="AL78" s="10">
        <v>5</v>
      </c>
      <c r="AM78" s="9">
        <v>5907</v>
      </c>
      <c r="AN78" s="10">
        <v>7</v>
      </c>
      <c r="AO78" s="9">
        <v>3375</v>
      </c>
      <c r="AP78" s="10">
        <v>4</v>
      </c>
      <c r="AQ78" s="9">
        <v>1672</v>
      </c>
      <c r="AR78" s="10">
        <v>2</v>
      </c>
      <c r="AS78" s="9">
        <v>8362</v>
      </c>
      <c r="AT78" s="10">
        <v>10</v>
      </c>
      <c r="AU78" s="9">
        <v>3345</v>
      </c>
      <c r="AV78" s="10">
        <v>4</v>
      </c>
      <c r="AW78" s="9">
        <v>4172</v>
      </c>
      <c r="AX78" s="10">
        <v>5</v>
      </c>
      <c r="AY78" s="9">
        <v>7509</v>
      </c>
      <c r="AZ78" s="10">
        <v>9</v>
      </c>
      <c r="BA78" s="9">
        <v>8969</v>
      </c>
      <c r="BB78" s="10">
        <v>11</v>
      </c>
      <c r="BC78" s="9">
        <v>6569</v>
      </c>
      <c r="BD78" s="10">
        <v>9</v>
      </c>
      <c r="BE78" s="9">
        <v>5109</v>
      </c>
      <c r="BF78" s="10">
        <v>7</v>
      </c>
      <c r="BG78" s="9">
        <v>11678</v>
      </c>
      <c r="BH78" s="10">
        <v>16</v>
      </c>
      <c r="BI78" s="9">
        <v>5109</v>
      </c>
      <c r="BJ78" s="10">
        <v>7</v>
      </c>
      <c r="BK78" s="9">
        <v>5109</v>
      </c>
      <c r="BL78" s="10">
        <v>7</v>
      </c>
      <c r="BM78" s="9">
        <v>4172</v>
      </c>
      <c r="BN78" s="10">
        <v>5</v>
      </c>
    </row>
    <row r="79" spans="1:66" ht="15.75" customHeight="1">
      <c r="A79" s="8"/>
      <c r="B79" s="2" t="s">
        <v>44</v>
      </c>
      <c r="C79" s="10" t="s">
        <v>103</v>
      </c>
      <c r="D79" s="11" t="s">
        <v>146</v>
      </c>
      <c r="E79" s="9">
        <v>3335</v>
      </c>
      <c r="F79" s="10">
        <v>23</v>
      </c>
      <c r="G79" s="9">
        <v>2320</v>
      </c>
      <c r="H79" s="10">
        <v>16</v>
      </c>
      <c r="I79" s="9">
        <v>1305</v>
      </c>
      <c r="J79" s="10">
        <v>9</v>
      </c>
      <c r="K79" s="9">
        <v>2030</v>
      </c>
      <c r="L79" s="10">
        <v>14</v>
      </c>
      <c r="M79" s="9">
        <v>1015</v>
      </c>
      <c r="N79" s="10">
        <v>7</v>
      </c>
      <c r="O79" s="9">
        <v>1305</v>
      </c>
      <c r="P79" s="10">
        <v>9</v>
      </c>
      <c r="Q79" s="9">
        <v>3335</v>
      </c>
      <c r="R79" s="10">
        <v>23</v>
      </c>
      <c r="S79" s="9">
        <v>2030</v>
      </c>
      <c r="T79" s="10">
        <v>14</v>
      </c>
      <c r="U79" s="9">
        <v>2465</v>
      </c>
      <c r="V79" s="10">
        <v>17</v>
      </c>
      <c r="W79" s="9">
        <v>3335</v>
      </c>
      <c r="X79" s="10">
        <v>23</v>
      </c>
      <c r="Y79" s="9">
        <v>3625</v>
      </c>
      <c r="Z79" s="10">
        <v>25</v>
      </c>
      <c r="AA79" s="9">
        <v>1015</v>
      </c>
      <c r="AB79" s="10">
        <v>7</v>
      </c>
      <c r="AC79" s="9">
        <v>2320</v>
      </c>
      <c r="AD79" s="10">
        <v>16</v>
      </c>
      <c r="AE79" s="9">
        <v>1740</v>
      </c>
      <c r="AF79" s="10">
        <v>12</v>
      </c>
      <c r="AG79" s="9">
        <v>1740</v>
      </c>
      <c r="AH79" s="10">
        <v>12</v>
      </c>
      <c r="AI79" s="9">
        <v>2900</v>
      </c>
      <c r="AJ79" s="10">
        <v>20</v>
      </c>
      <c r="AK79" s="9">
        <v>1740</v>
      </c>
      <c r="AL79" s="10">
        <v>12</v>
      </c>
      <c r="AM79" s="9">
        <v>3625</v>
      </c>
      <c r="AN79" s="10">
        <v>25</v>
      </c>
      <c r="AO79" s="9">
        <v>2175</v>
      </c>
      <c r="AP79" s="10">
        <v>15</v>
      </c>
      <c r="AQ79" s="9">
        <v>1885</v>
      </c>
      <c r="AR79" s="10">
        <v>13</v>
      </c>
      <c r="AS79" s="9">
        <v>1450</v>
      </c>
      <c r="AT79" s="10">
        <v>10</v>
      </c>
      <c r="AU79" s="9">
        <v>2465</v>
      </c>
      <c r="AV79" s="10">
        <v>17</v>
      </c>
      <c r="AW79" s="9">
        <v>2900</v>
      </c>
      <c r="AX79" s="10">
        <v>20</v>
      </c>
      <c r="AY79" s="9">
        <v>5220</v>
      </c>
      <c r="AZ79" s="10">
        <v>36</v>
      </c>
      <c r="BA79" s="9">
        <v>2175</v>
      </c>
      <c r="BB79" s="10">
        <v>15</v>
      </c>
      <c r="BC79" s="9">
        <v>2175</v>
      </c>
      <c r="BD79" s="10">
        <v>15</v>
      </c>
      <c r="BE79" s="9">
        <v>1885</v>
      </c>
      <c r="BF79" s="10">
        <v>13</v>
      </c>
      <c r="BG79" s="9">
        <v>2160</v>
      </c>
      <c r="BH79" s="10">
        <v>16</v>
      </c>
      <c r="BI79" s="9">
        <v>2430</v>
      </c>
      <c r="BJ79" s="10">
        <v>18</v>
      </c>
      <c r="BK79" s="9">
        <v>2835</v>
      </c>
      <c r="BL79" s="10">
        <v>21</v>
      </c>
      <c r="BM79" s="9">
        <v>2900</v>
      </c>
      <c r="BN79" s="10">
        <v>20</v>
      </c>
    </row>
    <row r="80" spans="1:66" ht="15.75" customHeight="1">
      <c r="A80" s="8"/>
      <c r="B80" s="2" t="s">
        <v>61</v>
      </c>
      <c r="C80" s="10" t="s">
        <v>101</v>
      </c>
      <c r="D80" s="11" t="s">
        <v>147</v>
      </c>
      <c r="E80" s="9">
        <v>2368</v>
      </c>
      <c r="F80" s="10">
        <v>5</v>
      </c>
      <c r="G80" s="9">
        <v>3249</v>
      </c>
      <c r="H80" s="10">
        <v>7</v>
      </c>
      <c r="I80" s="9">
        <v>928</v>
      </c>
      <c r="J80" s="10">
        <v>2</v>
      </c>
      <c r="K80" s="9">
        <v>464</v>
      </c>
      <c r="L80" s="10">
        <v>1</v>
      </c>
      <c r="M80" s="9">
        <v>928</v>
      </c>
      <c r="N80" s="10">
        <v>2</v>
      </c>
      <c r="O80" s="9">
        <v>928</v>
      </c>
      <c r="P80" s="10">
        <v>2</v>
      </c>
      <c r="Q80" s="9">
        <v>928</v>
      </c>
      <c r="R80" s="10">
        <v>2</v>
      </c>
      <c r="S80" s="9">
        <v>1392</v>
      </c>
      <c r="T80" s="10">
        <v>3</v>
      </c>
      <c r="U80" s="9">
        <v>928</v>
      </c>
      <c r="V80" s="10">
        <v>2</v>
      </c>
      <c r="W80" s="9">
        <v>2321</v>
      </c>
      <c r="X80" s="10">
        <v>5</v>
      </c>
      <c r="Y80" s="9">
        <v>464</v>
      </c>
      <c r="Z80" s="10">
        <v>1</v>
      </c>
      <c r="AA80" s="9">
        <v>464</v>
      </c>
      <c r="AB80" s="10">
        <v>1</v>
      </c>
      <c r="AC80" s="9">
        <v>0</v>
      </c>
      <c r="AD80" s="10">
        <v>0</v>
      </c>
      <c r="AE80" s="9">
        <v>0</v>
      </c>
      <c r="AF80" s="10">
        <v>0</v>
      </c>
      <c r="AG80" s="9">
        <v>3249</v>
      </c>
      <c r="AH80" s="10">
        <v>7</v>
      </c>
      <c r="AI80" s="9">
        <v>464</v>
      </c>
      <c r="AJ80" s="10">
        <v>1</v>
      </c>
      <c r="AK80" s="9">
        <v>928</v>
      </c>
      <c r="AL80" s="10">
        <v>2</v>
      </c>
      <c r="AM80" s="9">
        <v>1392</v>
      </c>
      <c r="AN80" s="10">
        <v>3</v>
      </c>
      <c r="AO80" s="9">
        <v>2785</v>
      </c>
      <c r="AP80" s="10">
        <v>6</v>
      </c>
      <c r="AQ80" s="9">
        <v>1392</v>
      </c>
      <c r="AR80" s="10">
        <v>3</v>
      </c>
      <c r="AS80" s="9">
        <v>464</v>
      </c>
      <c r="AT80" s="10">
        <v>1</v>
      </c>
      <c r="AU80" s="9">
        <v>1402</v>
      </c>
      <c r="AV80" s="10">
        <v>3</v>
      </c>
      <c r="AW80" s="9">
        <v>0</v>
      </c>
      <c r="AX80" s="10">
        <v>0</v>
      </c>
      <c r="AY80" s="9">
        <v>455</v>
      </c>
      <c r="AZ80" s="10">
        <v>1</v>
      </c>
      <c r="BA80" s="9">
        <v>0</v>
      </c>
      <c r="BB80" s="10">
        <v>0</v>
      </c>
      <c r="BC80" s="9">
        <v>0</v>
      </c>
      <c r="BD80" s="10">
        <v>0</v>
      </c>
      <c r="BE80" s="9">
        <v>0</v>
      </c>
      <c r="BF80" s="10">
        <v>0</v>
      </c>
      <c r="BG80" s="9">
        <v>0</v>
      </c>
      <c r="BH80" s="10">
        <v>0</v>
      </c>
      <c r="BI80" s="9">
        <v>2083</v>
      </c>
      <c r="BJ80" s="10">
        <v>5</v>
      </c>
      <c r="BK80" s="9">
        <v>1667</v>
      </c>
      <c r="BL80" s="10">
        <v>4</v>
      </c>
      <c r="BM80" s="9">
        <v>0</v>
      </c>
      <c r="BN80" s="10">
        <v>0</v>
      </c>
    </row>
    <row r="81" spans="1:66" ht="15.75" customHeight="1">
      <c r="A81" s="8"/>
      <c r="B81" s="2" t="s">
        <v>70</v>
      </c>
      <c r="C81" s="10" t="s">
        <v>102</v>
      </c>
      <c r="D81" s="11" t="s">
        <v>149</v>
      </c>
      <c r="E81" s="9">
        <v>501</v>
      </c>
      <c r="F81" s="10">
        <v>3</v>
      </c>
      <c r="G81" s="9">
        <v>1877</v>
      </c>
      <c r="H81" s="10">
        <v>11</v>
      </c>
      <c r="I81" s="9">
        <v>1583</v>
      </c>
      <c r="J81" s="10">
        <v>9</v>
      </c>
      <c r="K81" s="9">
        <v>1209</v>
      </c>
      <c r="L81" s="10">
        <v>7</v>
      </c>
      <c r="M81" s="9">
        <v>1416</v>
      </c>
      <c r="N81" s="10">
        <v>8</v>
      </c>
      <c r="O81" s="9">
        <v>1837</v>
      </c>
      <c r="P81" s="10">
        <v>11</v>
      </c>
      <c r="Q81" s="9">
        <v>1543</v>
      </c>
      <c r="R81" s="10">
        <v>9</v>
      </c>
      <c r="S81" s="9">
        <v>1002</v>
      </c>
      <c r="T81" s="10">
        <v>6</v>
      </c>
      <c r="U81" s="9">
        <v>132</v>
      </c>
      <c r="V81" s="10">
        <v>1</v>
      </c>
      <c r="W81" s="9">
        <v>668</v>
      </c>
      <c r="X81" s="10">
        <v>4</v>
      </c>
      <c r="Y81" s="9">
        <v>334</v>
      </c>
      <c r="Z81" s="10">
        <v>2</v>
      </c>
      <c r="AA81" s="9">
        <v>1042</v>
      </c>
      <c r="AB81" s="10">
        <v>6</v>
      </c>
      <c r="AC81" s="9">
        <v>2545</v>
      </c>
      <c r="AD81" s="10">
        <v>15</v>
      </c>
      <c r="AE81" s="9">
        <v>1381</v>
      </c>
      <c r="AF81" s="10">
        <v>8</v>
      </c>
      <c r="AG81" s="9">
        <v>501</v>
      </c>
      <c r="AH81" s="10">
        <v>3</v>
      </c>
      <c r="AI81" s="9">
        <v>2124</v>
      </c>
      <c r="AJ81" s="10">
        <v>12</v>
      </c>
      <c r="AK81" s="9">
        <v>668</v>
      </c>
      <c r="AL81" s="10">
        <v>4</v>
      </c>
      <c r="AM81" s="9">
        <v>2164</v>
      </c>
      <c r="AN81" s="10">
        <v>12</v>
      </c>
      <c r="AO81" s="9">
        <v>1209</v>
      </c>
      <c r="AP81" s="10">
        <v>7</v>
      </c>
      <c r="AQ81" s="9">
        <v>2004</v>
      </c>
      <c r="AR81" s="10">
        <v>12</v>
      </c>
      <c r="AS81" s="9">
        <v>1543</v>
      </c>
      <c r="AT81" s="10">
        <v>9</v>
      </c>
      <c r="AU81" s="9">
        <v>1427</v>
      </c>
      <c r="AV81" s="10">
        <v>8</v>
      </c>
      <c r="AW81" s="9">
        <v>1682</v>
      </c>
      <c r="AX81" s="10">
        <v>9</v>
      </c>
      <c r="AY81" s="9">
        <v>1464</v>
      </c>
      <c r="AZ81" s="10">
        <v>8</v>
      </c>
      <c r="BA81" s="9">
        <v>2394</v>
      </c>
      <c r="BB81" s="10">
        <v>13</v>
      </c>
      <c r="BC81" s="9">
        <v>2354</v>
      </c>
      <c r="BD81" s="10">
        <v>13</v>
      </c>
      <c r="BE81" s="9">
        <v>2038</v>
      </c>
      <c r="BF81" s="10">
        <v>11</v>
      </c>
      <c r="BG81" s="9">
        <v>3146</v>
      </c>
      <c r="BH81" s="10">
        <v>17</v>
      </c>
      <c r="BI81" s="9">
        <v>2354</v>
      </c>
      <c r="BJ81" s="10">
        <v>13</v>
      </c>
      <c r="BK81" s="9">
        <v>1820</v>
      </c>
      <c r="BL81" s="10">
        <v>10</v>
      </c>
      <c r="BM81" s="9">
        <v>1682</v>
      </c>
      <c r="BN81" s="10">
        <v>9</v>
      </c>
    </row>
    <row r="82" spans="1:66" ht="15.75" customHeight="1">
      <c r="A82" s="8"/>
      <c r="B82" s="2" t="s">
        <v>47</v>
      </c>
      <c r="C82" s="10" t="s">
        <v>103</v>
      </c>
      <c r="D82" s="11" t="s">
        <v>145</v>
      </c>
      <c r="E82" s="9">
        <v>0</v>
      </c>
      <c r="F82" s="10">
        <v>0</v>
      </c>
      <c r="G82" s="9">
        <v>0</v>
      </c>
      <c r="H82" s="10">
        <v>0</v>
      </c>
      <c r="I82" s="9">
        <v>2197</v>
      </c>
      <c r="J82" s="10">
        <v>3</v>
      </c>
      <c r="K82" s="9">
        <v>1596</v>
      </c>
      <c r="L82" s="10">
        <v>4</v>
      </c>
      <c r="M82" s="9">
        <v>2394</v>
      </c>
      <c r="N82" s="10">
        <v>6</v>
      </c>
      <c r="O82" s="9">
        <v>1995</v>
      </c>
      <c r="P82" s="10">
        <v>5</v>
      </c>
      <c r="Q82" s="9">
        <v>3192</v>
      </c>
      <c r="R82" s="10">
        <v>8</v>
      </c>
      <c r="S82" s="9">
        <v>1596</v>
      </c>
      <c r="T82" s="10">
        <v>4</v>
      </c>
      <c r="U82" s="9">
        <v>1995</v>
      </c>
      <c r="V82" s="10">
        <v>5</v>
      </c>
      <c r="W82" s="9">
        <v>2495</v>
      </c>
      <c r="X82" s="10">
        <v>5</v>
      </c>
      <c r="Y82" s="9">
        <v>3591</v>
      </c>
      <c r="Z82" s="10">
        <v>9</v>
      </c>
      <c r="AA82" s="9">
        <v>3990</v>
      </c>
      <c r="AB82" s="10">
        <v>10</v>
      </c>
      <c r="AC82" s="9">
        <v>1995</v>
      </c>
      <c r="AD82" s="10">
        <v>5</v>
      </c>
      <c r="AE82" s="9">
        <v>2394</v>
      </c>
      <c r="AF82" s="10">
        <v>6</v>
      </c>
      <c r="AG82" s="9">
        <v>2793</v>
      </c>
      <c r="AH82" s="10">
        <v>7</v>
      </c>
      <c r="AI82" s="9">
        <v>2394</v>
      </c>
      <c r="AJ82" s="10">
        <v>6</v>
      </c>
      <c r="AK82" s="9">
        <v>3990</v>
      </c>
      <c r="AL82" s="10">
        <v>10</v>
      </c>
      <c r="AM82" s="9">
        <v>2394</v>
      </c>
      <c r="AN82" s="10">
        <v>6</v>
      </c>
      <c r="AO82" s="9">
        <v>1596</v>
      </c>
      <c r="AP82" s="10">
        <v>4</v>
      </c>
      <c r="AQ82" s="9">
        <v>2793</v>
      </c>
      <c r="AR82" s="10">
        <v>7</v>
      </c>
      <c r="AS82" s="9">
        <v>1995</v>
      </c>
      <c r="AT82" s="10">
        <v>5</v>
      </c>
      <c r="AU82" s="9">
        <v>1995</v>
      </c>
      <c r="AV82" s="10">
        <v>5</v>
      </c>
      <c r="AW82" s="9">
        <v>1596</v>
      </c>
      <c r="AX82" s="10">
        <v>4</v>
      </c>
      <c r="AY82" s="9">
        <v>4389</v>
      </c>
      <c r="AZ82" s="10">
        <v>11</v>
      </c>
      <c r="BA82" s="9">
        <v>1197</v>
      </c>
      <c r="BB82" s="10">
        <v>3</v>
      </c>
      <c r="BC82" s="9">
        <v>0</v>
      </c>
      <c r="BD82" s="10">
        <v>0</v>
      </c>
      <c r="BE82" s="9">
        <v>3596</v>
      </c>
      <c r="BF82" s="10">
        <v>4</v>
      </c>
      <c r="BG82" s="9">
        <v>399</v>
      </c>
      <c r="BH82" s="10">
        <v>1</v>
      </c>
      <c r="BI82" s="9">
        <v>798</v>
      </c>
      <c r="BJ82" s="10">
        <v>2</v>
      </c>
      <c r="BK82" s="9">
        <v>859</v>
      </c>
      <c r="BL82" s="10">
        <v>1</v>
      </c>
      <c r="BM82" s="9">
        <v>1596</v>
      </c>
      <c r="BN82" s="10">
        <v>4</v>
      </c>
    </row>
    <row r="83" spans="1:66" ht="15.75" customHeight="1">
      <c r="A83" s="8"/>
      <c r="B83" s="2" t="s">
        <v>88</v>
      </c>
      <c r="C83" s="10" t="s">
        <v>101</v>
      </c>
      <c r="D83" s="11" t="s">
        <v>148</v>
      </c>
      <c r="E83" s="9">
        <v>891</v>
      </c>
      <c r="F83" s="10">
        <v>1</v>
      </c>
      <c r="G83" s="9">
        <v>1860</v>
      </c>
      <c r="H83" s="10">
        <v>2</v>
      </c>
      <c r="I83" s="9">
        <v>1783</v>
      </c>
      <c r="J83" s="10">
        <v>2</v>
      </c>
      <c r="K83" s="9">
        <v>1783</v>
      </c>
      <c r="L83" s="10">
        <v>2</v>
      </c>
      <c r="M83" s="9">
        <v>2674</v>
      </c>
      <c r="N83" s="10">
        <v>3</v>
      </c>
      <c r="O83" s="9">
        <v>912</v>
      </c>
      <c r="P83" s="10">
        <v>1</v>
      </c>
      <c r="Q83" s="9">
        <v>891</v>
      </c>
      <c r="R83" s="10">
        <v>1</v>
      </c>
      <c r="S83" s="9">
        <v>891</v>
      </c>
      <c r="T83" s="10">
        <v>1</v>
      </c>
      <c r="U83" s="9">
        <v>1783</v>
      </c>
      <c r="V83" s="10">
        <v>2</v>
      </c>
      <c r="W83" s="9">
        <v>1783</v>
      </c>
      <c r="X83" s="10">
        <v>2</v>
      </c>
      <c r="Y83" s="9">
        <v>891</v>
      </c>
      <c r="Z83" s="10">
        <v>1</v>
      </c>
      <c r="AA83" s="9">
        <v>2537</v>
      </c>
      <c r="AB83" s="10">
        <v>3</v>
      </c>
      <c r="AC83" s="9">
        <v>846</v>
      </c>
      <c r="AD83" s="10">
        <v>1</v>
      </c>
      <c r="AE83" s="9">
        <v>1691</v>
      </c>
      <c r="AF83" s="10">
        <v>2</v>
      </c>
      <c r="AG83" s="9">
        <v>0</v>
      </c>
      <c r="AH83" s="10">
        <v>0</v>
      </c>
      <c r="AI83" s="9">
        <v>846</v>
      </c>
      <c r="AJ83" s="10">
        <v>1</v>
      </c>
      <c r="AK83" s="9">
        <v>1691</v>
      </c>
      <c r="AL83" s="10">
        <v>2</v>
      </c>
      <c r="AM83" s="9">
        <v>1691</v>
      </c>
      <c r="AN83" s="10">
        <v>2</v>
      </c>
      <c r="AO83" s="9">
        <v>846</v>
      </c>
      <c r="AP83" s="10">
        <v>1</v>
      </c>
      <c r="AQ83" s="9">
        <v>1672</v>
      </c>
      <c r="AR83" s="10">
        <v>2</v>
      </c>
      <c r="AS83" s="9">
        <v>0</v>
      </c>
      <c r="AT83" s="10">
        <v>0</v>
      </c>
      <c r="AU83" s="9">
        <v>836</v>
      </c>
      <c r="AV83" s="10">
        <v>1</v>
      </c>
      <c r="AW83" s="9">
        <v>901</v>
      </c>
      <c r="AX83" s="10">
        <v>1</v>
      </c>
      <c r="AY83" s="9">
        <v>1801</v>
      </c>
      <c r="AZ83" s="10">
        <v>2</v>
      </c>
      <c r="BA83" s="9">
        <v>901</v>
      </c>
      <c r="BB83" s="10">
        <v>1</v>
      </c>
      <c r="BC83" s="9">
        <v>1889</v>
      </c>
      <c r="BD83" s="10">
        <v>2</v>
      </c>
      <c r="BE83" s="9">
        <v>944</v>
      </c>
      <c r="BF83" s="10">
        <v>1</v>
      </c>
      <c r="BG83" s="9">
        <v>910</v>
      </c>
      <c r="BH83" s="10">
        <v>1</v>
      </c>
      <c r="BI83" s="9">
        <v>910</v>
      </c>
      <c r="BJ83" s="10">
        <v>1</v>
      </c>
      <c r="BK83" s="9">
        <v>910</v>
      </c>
      <c r="BL83" s="10">
        <v>1</v>
      </c>
      <c r="BM83" s="9">
        <v>901</v>
      </c>
      <c r="BN83" s="10">
        <v>1</v>
      </c>
    </row>
    <row r="84" spans="1:66" ht="15.75" customHeight="1">
      <c r="A84" s="8"/>
      <c r="B84" s="2" t="s">
        <v>22</v>
      </c>
      <c r="C84" s="10" t="s">
        <v>101</v>
      </c>
      <c r="D84" s="11" t="s">
        <v>147</v>
      </c>
      <c r="E84" s="9">
        <v>0</v>
      </c>
      <c r="F84" s="10">
        <v>0</v>
      </c>
      <c r="G84" s="9">
        <v>1798</v>
      </c>
      <c r="H84" s="10">
        <v>2</v>
      </c>
      <c r="I84" s="9">
        <v>2697</v>
      </c>
      <c r="J84" s="10">
        <v>3</v>
      </c>
      <c r="K84" s="9">
        <v>2697</v>
      </c>
      <c r="L84" s="10">
        <v>3</v>
      </c>
      <c r="M84" s="9">
        <v>1798</v>
      </c>
      <c r="N84" s="10">
        <v>2</v>
      </c>
      <c r="O84" s="9">
        <v>0</v>
      </c>
      <c r="P84" s="10">
        <v>0</v>
      </c>
      <c r="Q84" s="9">
        <v>0</v>
      </c>
      <c r="R84" s="10">
        <v>0</v>
      </c>
      <c r="S84" s="9">
        <v>0</v>
      </c>
      <c r="T84" s="10">
        <v>0</v>
      </c>
      <c r="U84" s="9">
        <v>844</v>
      </c>
      <c r="V84" s="10">
        <v>1</v>
      </c>
      <c r="W84" s="9">
        <v>5907</v>
      </c>
      <c r="X84" s="10">
        <v>7</v>
      </c>
      <c r="Y84" s="9">
        <v>3375</v>
      </c>
      <c r="Z84" s="10">
        <v>4</v>
      </c>
      <c r="AA84" s="9">
        <v>3375</v>
      </c>
      <c r="AB84" s="10">
        <v>4</v>
      </c>
      <c r="AC84" s="9">
        <v>2531</v>
      </c>
      <c r="AD84" s="10">
        <v>3</v>
      </c>
      <c r="AE84" s="9">
        <v>4219</v>
      </c>
      <c r="AF84" s="10">
        <v>5</v>
      </c>
      <c r="AG84" s="9">
        <v>1688</v>
      </c>
      <c r="AH84" s="10">
        <v>2</v>
      </c>
      <c r="AI84" s="9">
        <v>1688</v>
      </c>
      <c r="AJ84" s="10">
        <v>2</v>
      </c>
      <c r="AK84" s="9">
        <v>2531</v>
      </c>
      <c r="AL84" s="10">
        <v>3</v>
      </c>
      <c r="AM84" s="9">
        <v>1688</v>
      </c>
      <c r="AN84" s="10">
        <v>2</v>
      </c>
      <c r="AO84" s="9">
        <v>1672</v>
      </c>
      <c r="AP84" s="10">
        <v>2</v>
      </c>
      <c r="AQ84" s="9">
        <v>836</v>
      </c>
      <c r="AR84" s="10">
        <v>1</v>
      </c>
      <c r="AS84" s="9">
        <v>1680</v>
      </c>
      <c r="AT84" s="10">
        <v>2</v>
      </c>
      <c r="AU84" s="9">
        <v>853</v>
      </c>
      <c r="AV84" s="10">
        <v>1</v>
      </c>
      <c r="AW84" s="9">
        <v>10846</v>
      </c>
      <c r="AX84" s="10">
        <v>13</v>
      </c>
      <c r="AY84" s="9">
        <v>5840</v>
      </c>
      <c r="AZ84" s="10">
        <v>7</v>
      </c>
      <c r="BA84" s="9">
        <v>5840</v>
      </c>
      <c r="BB84" s="10">
        <v>7</v>
      </c>
      <c r="BC84" s="9">
        <v>4172</v>
      </c>
      <c r="BD84" s="10">
        <v>5</v>
      </c>
      <c r="BE84" s="9">
        <v>5840</v>
      </c>
      <c r="BF84" s="10">
        <v>7</v>
      </c>
      <c r="BG84" s="9">
        <v>4882</v>
      </c>
      <c r="BH84" s="10">
        <v>6</v>
      </c>
      <c r="BI84" s="9">
        <v>8864</v>
      </c>
      <c r="BJ84" s="10">
        <v>11</v>
      </c>
      <c r="BK84" s="9">
        <v>5641</v>
      </c>
      <c r="BL84" s="10">
        <v>7</v>
      </c>
      <c r="BM84" s="9">
        <v>10846</v>
      </c>
      <c r="BN84" s="10">
        <v>13</v>
      </c>
    </row>
    <row r="85" spans="1:66" ht="15.75" customHeight="1">
      <c r="A85" s="8"/>
      <c r="B85" s="2" t="s">
        <v>23</v>
      </c>
      <c r="C85" s="10" t="s">
        <v>102</v>
      </c>
      <c r="D85" s="11" t="s">
        <v>150</v>
      </c>
      <c r="E85" s="9">
        <v>8058</v>
      </c>
      <c r="F85" s="10">
        <v>42</v>
      </c>
      <c r="G85" s="9">
        <v>8138</v>
      </c>
      <c r="H85" s="10">
        <v>42</v>
      </c>
      <c r="I85" s="9">
        <v>5870</v>
      </c>
      <c r="J85" s="10">
        <v>30</v>
      </c>
      <c r="K85" s="9">
        <v>8625</v>
      </c>
      <c r="L85" s="10">
        <v>45</v>
      </c>
      <c r="M85" s="9">
        <v>7531</v>
      </c>
      <c r="N85" s="10">
        <v>39</v>
      </c>
      <c r="O85" s="9">
        <v>7044</v>
      </c>
      <c r="P85" s="10">
        <v>36</v>
      </c>
      <c r="Q85" s="9">
        <v>4885</v>
      </c>
      <c r="R85" s="10">
        <v>25</v>
      </c>
      <c r="S85" s="9">
        <v>9506</v>
      </c>
      <c r="T85" s="10">
        <v>50</v>
      </c>
      <c r="U85" s="9">
        <v>7995</v>
      </c>
      <c r="V85" s="10">
        <v>41</v>
      </c>
      <c r="W85" s="9">
        <v>6248</v>
      </c>
      <c r="X85" s="10">
        <v>32</v>
      </c>
      <c r="Y85" s="9">
        <v>8367</v>
      </c>
      <c r="Z85" s="10">
        <v>43</v>
      </c>
      <c r="AA85" s="9">
        <v>7374</v>
      </c>
      <c r="AB85" s="10">
        <v>38</v>
      </c>
      <c r="AC85" s="9">
        <v>7576</v>
      </c>
      <c r="AD85" s="10">
        <v>40</v>
      </c>
      <c r="AE85" s="9">
        <v>8790</v>
      </c>
      <c r="AF85" s="10">
        <v>46</v>
      </c>
      <c r="AG85" s="9">
        <v>10106</v>
      </c>
      <c r="AH85" s="10">
        <v>52</v>
      </c>
      <c r="AI85" s="9">
        <v>8506</v>
      </c>
      <c r="AJ85" s="10">
        <v>44</v>
      </c>
      <c r="AK85" s="9">
        <v>8665</v>
      </c>
      <c r="AL85" s="10">
        <v>45</v>
      </c>
      <c r="AM85" s="9">
        <v>8436</v>
      </c>
      <c r="AN85" s="10">
        <v>44</v>
      </c>
      <c r="AO85" s="9">
        <v>6687</v>
      </c>
      <c r="AP85" s="10">
        <v>35</v>
      </c>
      <c r="AQ85" s="9">
        <v>7831</v>
      </c>
      <c r="AR85" s="10">
        <v>39</v>
      </c>
      <c r="AS85" s="9">
        <v>8138</v>
      </c>
      <c r="AT85" s="10">
        <v>42</v>
      </c>
      <c r="AU85" s="9">
        <v>7740</v>
      </c>
      <c r="AV85" s="10">
        <v>40</v>
      </c>
      <c r="AW85" s="9">
        <v>2170</v>
      </c>
      <c r="AX85" s="10">
        <v>10</v>
      </c>
      <c r="AY85" s="9">
        <v>5385</v>
      </c>
      <c r="AZ85" s="10">
        <v>25</v>
      </c>
      <c r="BA85" s="9">
        <v>3215</v>
      </c>
      <c r="BB85" s="10">
        <v>15</v>
      </c>
      <c r="BC85" s="9">
        <v>3344</v>
      </c>
      <c r="BD85" s="10">
        <v>16</v>
      </c>
      <c r="BE85" s="9">
        <v>3633</v>
      </c>
      <c r="BF85" s="10">
        <v>17</v>
      </c>
      <c r="BG85" s="9">
        <v>2966</v>
      </c>
      <c r="BH85" s="10">
        <v>14</v>
      </c>
      <c r="BI85" s="9">
        <v>4011</v>
      </c>
      <c r="BJ85" s="10">
        <v>19</v>
      </c>
      <c r="BK85" s="9">
        <v>1712</v>
      </c>
      <c r="BL85" s="10">
        <v>8</v>
      </c>
      <c r="BM85" s="9">
        <v>2170</v>
      </c>
      <c r="BN85" s="10">
        <v>10</v>
      </c>
    </row>
    <row r="86" spans="1:66" ht="15.75" customHeight="1">
      <c r="A86" s="8"/>
      <c r="B86" s="2" t="s">
        <v>66</v>
      </c>
      <c r="C86" s="10" t="s">
        <v>104</v>
      </c>
      <c r="D86" s="11" t="s">
        <v>144</v>
      </c>
      <c r="E86" s="9">
        <v>3365</v>
      </c>
      <c r="F86" s="10">
        <v>11</v>
      </c>
      <c r="G86" s="9">
        <v>2360</v>
      </c>
      <c r="H86" s="10">
        <v>8</v>
      </c>
      <c r="I86" s="9">
        <v>4505</v>
      </c>
      <c r="J86" s="10">
        <v>15</v>
      </c>
      <c r="K86" s="9">
        <v>2775</v>
      </c>
      <c r="L86" s="10">
        <v>9</v>
      </c>
      <c r="M86" s="9">
        <v>3620</v>
      </c>
      <c r="N86" s="10">
        <v>12</v>
      </c>
      <c r="O86" s="9">
        <v>2735</v>
      </c>
      <c r="P86" s="10">
        <v>9</v>
      </c>
      <c r="Q86" s="9">
        <v>2145</v>
      </c>
      <c r="R86" s="10">
        <v>7</v>
      </c>
      <c r="S86" s="9">
        <v>4465</v>
      </c>
      <c r="T86" s="10">
        <v>15</v>
      </c>
      <c r="U86" s="9">
        <v>2735</v>
      </c>
      <c r="V86" s="10">
        <v>9</v>
      </c>
      <c r="W86" s="9">
        <v>2065</v>
      </c>
      <c r="X86" s="10">
        <v>7</v>
      </c>
      <c r="Y86" s="9">
        <v>4130</v>
      </c>
      <c r="Z86" s="10">
        <v>14</v>
      </c>
      <c r="AA86" s="9">
        <v>3660</v>
      </c>
      <c r="AB86" s="10">
        <v>12</v>
      </c>
      <c r="AC86" s="9">
        <v>3580</v>
      </c>
      <c r="AD86" s="10">
        <v>12</v>
      </c>
      <c r="AE86" s="9">
        <v>1810</v>
      </c>
      <c r="AF86" s="10">
        <v>6</v>
      </c>
      <c r="AG86" s="9">
        <v>4290</v>
      </c>
      <c r="AH86" s="10">
        <v>14</v>
      </c>
      <c r="AI86" s="9">
        <v>2520</v>
      </c>
      <c r="AJ86" s="10">
        <v>8</v>
      </c>
      <c r="AK86" s="9">
        <v>3995</v>
      </c>
      <c r="AL86" s="10">
        <v>13</v>
      </c>
      <c r="AM86" s="9">
        <v>3190</v>
      </c>
      <c r="AN86" s="10">
        <v>10</v>
      </c>
      <c r="AO86" s="9">
        <v>3245</v>
      </c>
      <c r="AP86" s="10">
        <v>11</v>
      </c>
      <c r="AQ86" s="9">
        <v>2440</v>
      </c>
      <c r="AR86" s="10">
        <v>8</v>
      </c>
      <c r="AS86" s="9">
        <v>1730</v>
      </c>
      <c r="AT86" s="10">
        <v>6</v>
      </c>
      <c r="AU86" s="9">
        <v>1435</v>
      </c>
      <c r="AV86" s="10">
        <v>5</v>
      </c>
      <c r="AW86" s="9">
        <v>0</v>
      </c>
      <c r="AX86" s="10">
        <v>0</v>
      </c>
      <c r="AY86" s="9">
        <v>0</v>
      </c>
      <c r="AZ86" s="10">
        <v>0</v>
      </c>
      <c r="BA86" s="9">
        <v>598</v>
      </c>
      <c r="BB86" s="10">
        <v>2</v>
      </c>
      <c r="BC86" s="9">
        <v>6657</v>
      </c>
      <c r="BD86" s="10">
        <v>23</v>
      </c>
      <c r="BE86" s="9">
        <v>4783</v>
      </c>
      <c r="BF86" s="10">
        <v>17</v>
      </c>
      <c r="BG86" s="9">
        <v>5152</v>
      </c>
      <c r="BH86" s="10">
        <v>18</v>
      </c>
      <c r="BI86" s="9">
        <v>7075</v>
      </c>
      <c r="BJ86" s="10">
        <v>25</v>
      </c>
      <c r="BK86" s="9">
        <v>5830</v>
      </c>
      <c r="BL86" s="10">
        <v>20</v>
      </c>
      <c r="BM86" s="9">
        <v>0</v>
      </c>
      <c r="BN86" s="10">
        <v>0</v>
      </c>
    </row>
    <row r="87" spans="1:66" ht="15.75" customHeight="1">
      <c r="A87" s="8"/>
      <c r="B87" s="2" t="s">
        <v>85</v>
      </c>
      <c r="C87" s="10" t="s">
        <v>104</v>
      </c>
      <c r="D87" s="11" t="s">
        <v>142</v>
      </c>
      <c r="E87" s="9">
        <v>0</v>
      </c>
      <c r="F87" s="10">
        <v>0</v>
      </c>
      <c r="G87" s="9">
        <v>0</v>
      </c>
      <c r="H87" s="10">
        <v>0</v>
      </c>
      <c r="I87" s="9">
        <v>0</v>
      </c>
      <c r="J87" s="10">
        <v>0</v>
      </c>
      <c r="K87" s="9">
        <v>0</v>
      </c>
      <c r="L87" s="10">
        <v>0</v>
      </c>
      <c r="M87" s="9">
        <v>0</v>
      </c>
      <c r="N87" s="10">
        <v>0</v>
      </c>
      <c r="O87" s="9">
        <v>0</v>
      </c>
      <c r="P87" s="10">
        <v>0</v>
      </c>
      <c r="Q87" s="9">
        <v>0</v>
      </c>
      <c r="R87" s="10">
        <v>0</v>
      </c>
      <c r="S87" s="9">
        <v>0</v>
      </c>
      <c r="T87" s="10">
        <v>0</v>
      </c>
      <c r="U87" s="9">
        <v>0</v>
      </c>
      <c r="V87" s="10">
        <v>0</v>
      </c>
      <c r="W87" s="9">
        <v>0</v>
      </c>
      <c r="X87" s="10">
        <v>0</v>
      </c>
      <c r="Y87" s="9">
        <v>0</v>
      </c>
      <c r="Z87" s="10">
        <v>0</v>
      </c>
      <c r="AA87" s="9">
        <v>0</v>
      </c>
      <c r="AB87" s="10">
        <v>0</v>
      </c>
      <c r="AC87" s="9">
        <v>0</v>
      </c>
      <c r="AD87" s="10">
        <v>0</v>
      </c>
      <c r="AE87" s="9">
        <v>0</v>
      </c>
      <c r="AF87" s="10">
        <v>0</v>
      </c>
      <c r="AG87" s="9">
        <v>0</v>
      </c>
      <c r="AH87" s="10">
        <v>0</v>
      </c>
      <c r="AI87" s="9">
        <v>0</v>
      </c>
      <c r="AJ87" s="10">
        <v>0</v>
      </c>
      <c r="AK87" s="9">
        <v>0</v>
      </c>
      <c r="AL87" s="10">
        <v>0</v>
      </c>
      <c r="AM87" s="9">
        <v>0</v>
      </c>
      <c r="AN87" s="10">
        <v>0</v>
      </c>
      <c r="AO87" s="9">
        <v>359</v>
      </c>
      <c r="AP87" s="10">
        <v>1</v>
      </c>
      <c r="AQ87" s="9">
        <v>0</v>
      </c>
      <c r="AR87" s="10">
        <v>0</v>
      </c>
      <c r="AS87" s="9">
        <v>0</v>
      </c>
      <c r="AT87" s="10">
        <v>0</v>
      </c>
      <c r="AU87" s="9">
        <v>0</v>
      </c>
      <c r="AV87" s="10">
        <v>0</v>
      </c>
      <c r="AW87" s="9">
        <v>0</v>
      </c>
      <c r="AX87" s="10">
        <v>0</v>
      </c>
      <c r="AY87" s="9">
        <v>0</v>
      </c>
      <c r="AZ87" s="10">
        <v>0</v>
      </c>
      <c r="BA87" s="9">
        <v>0</v>
      </c>
      <c r="BB87" s="10">
        <v>0</v>
      </c>
      <c r="BC87" s="9">
        <v>0</v>
      </c>
      <c r="BD87" s="10">
        <v>0</v>
      </c>
      <c r="BE87" s="9">
        <v>758</v>
      </c>
      <c r="BF87" s="10">
        <v>2</v>
      </c>
      <c r="BG87" s="9">
        <v>359</v>
      </c>
      <c r="BH87" s="10">
        <v>1</v>
      </c>
      <c r="BI87" s="9">
        <v>0</v>
      </c>
      <c r="BJ87" s="10">
        <v>0</v>
      </c>
      <c r="BK87" s="9">
        <v>0</v>
      </c>
      <c r="BL87" s="10">
        <v>0</v>
      </c>
      <c r="BM87" s="9">
        <v>0</v>
      </c>
      <c r="BN87" s="10">
        <v>0</v>
      </c>
    </row>
    <row r="88" spans="1:66" ht="15.75" customHeight="1">
      <c r="A88" s="8"/>
      <c r="B88" s="2" t="s">
        <v>28</v>
      </c>
      <c r="C88" s="10" t="s">
        <v>102</v>
      </c>
      <c r="D88" s="11" t="s">
        <v>149</v>
      </c>
      <c r="E88" s="9">
        <v>16450</v>
      </c>
      <c r="F88" s="10">
        <v>33</v>
      </c>
      <c r="G88" s="9">
        <v>15769</v>
      </c>
      <c r="H88" s="10">
        <v>32</v>
      </c>
      <c r="I88" s="9">
        <v>19212</v>
      </c>
      <c r="J88" s="10">
        <v>39</v>
      </c>
      <c r="K88" s="9">
        <v>24138</v>
      </c>
      <c r="L88" s="10">
        <v>49</v>
      </c>
      <c r="M88" s="9">
        <v>21245</v>
      </c>
      <c r="N88" s="10">
        <v>43</v>
      </c>
      <c r="O88" s="9">
        <v>22283</v>
      </c>
      <c r="P88" s="10">
        <v>45</v>
      </c>
      <c r="Q88" s="9">
        <v>20197</v>
      </c>
      <c r="R88" s="10">
        <v>41</v>
      </c>
      <c r="S88" s="9">
        <v>17734</v>
      </c>
      <c r="T88" s="10">
        <v>36</v>
      </c>
      <c r="U88" s="9">
        <v>20197</v>
      </c>
      <c r="V88" s="10">
        <v>41</v>
      </c>
      <c r="W88" s="9">
        <v>24138</v>
      </c>
      <c r="X88" s="10">
        <v>49</v>
      </c>
      <c r="Y88" s="9">
        <v>24631</v>
      </c>
      <c r="Z88" s="10">
        <v>50</v>
      </c>
      <c r="AA88" s="9">
        <v>13793</v>
      </c>
      <c r="AB88" s="10">
        <v>28</v>
      </c>
      <c r="AC88" s="9">
        <v>17242</v>
      </c>
      <c r="AD88" s="10">
        <v>35</v>
      </c>
      <c r="AE88" s="9">
        <v>14778</v>
      </c>
      <c r="AF88" s="10">
        <v>30</v>
      </c>
      <c r="AG88" s="9">
        <v>17734</v>
      </c>
      <c r="AH88" s="10">
        <v>36</v>
      </c>
      <c r="AI88" s="9">
        <v>15271</v>
      </c>
      <c r="AJ88" s="10">
        <v>31</v>
      </c>
      <c r="AK88" s="9">
        <v>24631</v>
      </c>
      <c r="AL88" s="10">
        <v>50</v>
      </c>
      <c r="AM88" s="9">
        <v>22660</v>
      </c>
      <c r="AN88" s="10">
        <v>46</v>
      </c>
      <c r="AO88" s="9">
        <v>23645</v>
      </c>
      <c r="AP88" s="10">
        <v>48</v>
      </c>
      <c r="AQ88" s="9">
        <v>23153</v>
      </c>
      <c r="AR88" s="10">
        <v>47</v>
      </c>
      <c r="AS88" s="9">
        <v>27094</v>
      </c>
      <c r="AT88" s="10">
        <v>55</v>
      </c>
      <c r="AU88" s="9">
        <v>38441</v>
      </c>
      <c r="AV88" s="10">
        <v>78</v>
      </c>
      <c r="AW88" s="9">
        <v>43964</v>
      </c>
      <c r="AX88" s="10">
        <v>91</v>
      </c>
      <c r="AY88" s="9">
        <v>50245</v>
      </c>
      <c r="AZ88" s="10">
        <v>104</v>
      </c>
      <c r="BA88" s="9">
        <v>31403</v>
      </c>
      <c r="BB88" s="10">
        <v>65</v>
      </c>
      <c r="BC88" s="9">
        <v>30437</v>
      </c>
      <c r="BD88" s="10">
        <v>63</v>
      </c>
      <c r="BE88" s="9">
        <v>34785</v>
      </c>
      <c r="BF88" s="10">
        <v>72</v>
      </c>
      <c r="BG88" s="9">
        <v>29631</v>
      </c>
      <c r="BH88" s="10">
        <v>60</v>
      </c>
      <c r="BI88" s="9">
        <v>27586</v>
      </c>
      <c r="BJ88" s="10">
        <v>56</v>
      </c>
      <c r="BK88" s="9">
        <v>21182</v>
      </c>
      <c r="BL88" s="10">
        <v>43</v>
      </c>
      <c r="BM88" s="9">
        <v>43964</v>
      </c>
      <c r="BN88" s="10">
        <v>91</v>
      </c>
    </row>
    <row r="89" spans="1:66" ht="15.75" customHeight="1">
      <c r="A89" s="8"/>
      <c r="B89" s="2" t="s">
        <v>75</v>
      </c>
      <c r="C89" s="10" t="s">
        <v>102</v>
      </c>
      <c r="D89" s="11" t="s">
        <v>149</v>
      </c>
      <c r="E89" s="9">
        <v>10994</v>
      </c>
      <c r="F89" s="10">
        <v>13</v>
      </c>
      <c r="G89" s="9">
        <v>10291</v>
      </c>
      <c r="H89" s="10">
        <v>12</v>
      </c>
      <c r="I89" s="9">
        <v>11979</v>
      </c>
      <c r="J89" s="10">
        <v>14</v>
      </c>
      <c r="K89" s="9">
        <v>9447</v>
      </c>
      <c r="L89" s="10">
        <v>11</v>
      </c>
      <c r="M89" s="9">
        <v>4221</v>
      </c>
      <c r="N89" s="10">
        <v>5</v>
      </c>
      <c r="O89" s="9">
        <v>2477</v>
      </c>
      <c r="P89" s="10">
        <v>3</v>
      </c>
      <c r="Q89" s="9">
        <v>12878</v>
      </c>
      <c r="R89" s="10">
        <v>15</v>
      </c>
      <c r="S89" s="9">
        <v>11190</v>
      </c>
      <c r="T89" s="10">
        <v>13</v>
      </c>
      <c r="U89" s="9">
        <v>7649</v>
      </c>
      <c r="V89" s="10">
        <v>9</v>
      </c>
      <c r="W89" s="9">
        <v>6916</v>
      </c>
      <c r="X89" s="10">
        <v>8</v>
      </c>
      <c r="Y89" s="9">
        <v>12878</v>
      </c>
      <c r="Z89" s="10">
        <v>15</v>
      </c>
      <c r="AA89" s="9">
        <v>9282</v>
      </c>
      <c r="AB89" s="10">
        <v>11</v>
      </c>
      <c r="AC89" s="9">
        <v>11868</v>
      </c>
      <c r="AD89" s="10">
        <v>14</v>
      </c>
      <c r="AE89" s="9">
        <v>13666</v>
      </c>
      <c r="AF89" s="10">
        <v>16</v>
      </c>
      <c r="AG89" s="9">
        <v>10181</v>
      </c>
      <c r="AH89" s="10">
        <v>12</v>
      </c>
      <c r="AI89" s="9">
        <v>8438</v>
      </c>
      <c r="AJ89" s="10">
        <v>10</v>
      </c>
      <c r="AK89" s="9">
        <v>5907</v>
      </c>
      <c r="AL89" s="10">
        <v>7</v>
      </c>
      <c r="AM89" s="9">
        <v>5063</v>
      </c>
      <c r="AN89" s="10">
        <v>6</v>
      </c>
      <c r="AO89" s="9">
        <v>5876</v>
      </c>
      <c r="AP89" s="10">
        <v>7</v>
      </c>
      <c r="AQ89" s="9">
        <v>5853</v>
      </c>
      <c r="AR89" s="10">
        <v>7</v>
      </c>
      <c r="AS89" s="9">
        <v>7526</v>
      </c>
      <c r="AT89" s="10">
        <v>9</v>
      </c>
      <c r="AU89" s="9">
        <v>6690</v>
      </c>
      <c r="AV89" s="10">
        <v>8</v>
      </c>
      <c r="AW89" s="9">
        <v>5840</v>
      </c>
      <c r="AX89" s="10">
        <v>7</v>
      </c>
      <c r="AY89" s="9">
        <v>6674</v>
      </c>
      <c r="AZ89" s="10">
        <v>8</v>
      </c>
      <c r="BA89" s="9">
        <v>5006</v>
      </c>
      <c r="BB89" s="10">
        <v>6</v>
      </c>
      <c r="BC89" s="9">
        <v>10846</v>
      </c>
      <c r="BD89" s="10">
        <v>13</v>
      </c>
      <c r="BE89" s="9">
        <v>5840</v>
      </c>
      <c r="BF89" s="10">
        <v>7</v>
      </c>
      <c r="BG89" s="9">
        <v>6769</v>
      </c>
      <c r="BH89" s="10">
        <v>8</v>
      </c>
      <c r="BI89" s="9">
        <v>10969</v>
      </c>
      <c r="BJ89" s="10">
        <v>13</v>
      </c>
      <c r="BK89" s="9">
        <v>5907</v>
      </c>
      <c r="BL89" s="10">
        <v>7</v>
      </c>
      <c r="BM89" s="9">
        <v>5840</v>
      </c>
      <c r="BN89" s="10">
        <v>7</v>
      </c>
    </row>
    <row r="90" spans="1:66" ht="15.75" customHeight="1">
      <c r="A90" s="8"/>
      <c r="B90" s="2" t="s">
        <v>19</v>
      </c>
      <c r="C90" s="10" t="s">
        <v>104</v>
      </c>
      <c r="D90" s="11" t="s">
        <v>143</v>
      </c>
      <c r="E90" s="9">
        <v>9087</v>
      </c>
      <c r="F90" s="10">
        <v>13</v>
      </c>
      <c r="G90" s="9">
        <v>6291</v>
      </c>
      <c r="H90" s="10">
        <v>9</v>
      </c>
      <c r="I90" s="9">
        <v>6990</v>
      </c>
      <c r="J90" s="10">
        <v>10</v>
      </c>
      <c r="K90" s="9">
        <v>8388</v>
      </c>
      <c r="L90" s="10">
        <v>12</v>
      </c>
      <c r="M90" s="9">
        <v>7689</v>
      </c>
      <c r="N90" s="10">
        <v>11</v>
      </c>
      <c r="O90" s="9">
        <v>7689</v>
      </c>
      <c r="P90" s="10">
        <v>11</v>
      </c>
      <c r="Q90" s="9">
        <v>9087</v>
      </c>
      <c r="R90" s="10">
        <v>13</v>
      </c>
      <c r="S90" s="9">
        <v>11184</v>
      </c>
      <c r="T90" s="10">
        <v>16</v>
      </c>
      <c r="U90" s="9">
        <v>11883</v>
      </c>
      <c r="V90" s="10">
        <v>17</v>
      </c>
      <c r="W90" s="9">
        <v>12582</v>
      </c>
      <c r="X90" s="10">
        <v>18</v>
      </c>
      <c r="Y90" s="9">
        <v>11883</v>
      </c>
      <c r="Z90" s="10">
        <v>17</v>
      </c>
      <c r="AA90" s="9">
        <v>11883</v>
      </c>
      <c r="AB90" s="10">
        <v>17</v>
      </c>
      <c r="AC90" s="9">
        <v>10784</v>
      </c>
      <c r="AD90" s="10">
        <v>16</v>
      </c>
      <c r="AE90" s="9">
        <v>16874</v>
      </c>
      <c r="AF90" s="10">
        <v>26</v>
      </c>
      <c r="AG90" s="9">
        <v>12980</v>
      </c>
      <c r="AH90" s="10">
        <v>20</v>
      </c>
      <c r="AI90" s="9">
        <v>15856</v>
      </c>
      <c r="AJ90" s="10">
        <v>24</v>
      </c>
      <c r="AK90" s="9">
        <v>15576</v>
      </c>
      <c r="AL90" s="10">
        <v>24</v>
      </c>
      <c r="AM90" s="9">
        <v>13629</v>
      </c>
      <c r="AN90" s="10">
        <v>21</v>
      </c>
      <c r="AO90" s="9">
        <v>15576</v>
      </c>
      <c r="AP90" s="10">
        <v>24</v>
      </c>
      <c r="AQ90" s="9">
        <v>18172</v>
      </c>
      <c r="AR90" s="10">
        <v>28</v>
      </c>
      <c r="AS90" s="9">
        <v>11033</v>
      </c>
      <c r="AT90" s="10">
        <v>17</v>
      </c>
      <c r="AU90" s="9">
        <v>17523</v>
      </c>
      <c r="AV90" s="10">
        <v>27</v>
      </c>
      <c r="AW90" s="9">
        <v>22066</v>
      </c>
      <c r="AX90" s="10">
        <v>34</v>
      </c>
      <c r="AY90" s="9">
        <v>16225</v>
      </c>
      <c r="AZ90" s="10">
        <v>25</v>
      </c>
      <c r="BA90" s="9">
        <v>14927</v>
      </c>
      <c r="BB90" s="10">
        <v>23</v>
      </c>
      <c r="BC90" s="9">
        <v>18172</v>
      </c>
      <c r="BD90" s="10">
        <v>28</v>
      </c>
      <c r="BE90" s="9">
        <v>20119</v>
      </c>
      <c r="BF90" s="10">
        <v>31</v>
      </c>
      <c r="BG90" s="9">
        <v>23750</v>
      </c>
      <c r="BH90" s="10">
        <v>38</v>
      </c>
      <c r="BI90" s="9">
        <v>20000</v>
      </c>
      <c r="BJ90" s="10">
        <v>32</v>
      </c>
      <c r="BK90" s="9">
        <v>13750</v>
      </c>
      <c r="BL90" s="10">
        <v>22</v>
      </c>
      <c r="BM90" s="9">
        <v>22066</v>
      </c>
      <c r="BN90" s="10">
        <v>34</v>
      </c>
    </row>
    <row r="91" spans="1:66" ht="15.75" customHeight="1">
      <c r="A91" s="8"/>
      <c r="B91" s="2" t="s">
        <v>52</v>
      </c>
      <c r="C91" s="10" t="s">
        <v>101</v>
      </c>
      <c r="D91" s="11" t="s">
        <v>148</v>
      </c>
      <c r="E91" s="9">
        <v>17132</v>
      </c>
      <c r="F91" s="10">
        <v>41</v>
      </c>
      <c r="G91" s="9">
        <v>23400</v>
      </c>
      <c r="H91" s="10">
        <v>56</v>
      </c>
      <c r="I91" s="9">
        <v>30086</v>
      </c>
      <c r="J91" s="10">
        <v>72</v>
      </c>
      <c r="K91" s="9">
        <v>17132</v>
      </c>
      <c r="L91" s="10">
        <v>41</v>
      </c>
      <c r="M91" s="9">
        <v>18804</v>
      </c>
      <c r="N91" s="10">
        <v>45</v>
      </c>
      <c r="O91" s="9">
        <v>16714</v>
      </c>
      <c r="P91" s="10">
        <v>40</v>
      </c>
      <c r="Q91" s="9">
        <v>12536</v>
      </c>
      <c r="R91" s="10">
        <v>30</v>
      </c>
      <c r="S91" s="9">
        <v>20475</v>
      </c>
      <c r="T91" s="10">
        <v>49</v>
      </c>
      <c r="U91" s="9">
        <v>21729</v>
      </c>
      <c r="V91" s="10">
        <v>52</v>
      </c>
      <c r="W91" s="9">
        <v>24236</v>
      </c>
      <c r="X91" s="10">
        <v>58</v>
      </c>
      <c r="Y91" s="9">
        <v>21311</v>
      </c>
      <c r="Z91" s="10">
        <v>51</v>
      </c>
      <c r="AA91" s="9">
        <v>19222</v>
      </c>
      <c r="AB91" s="10">
        <v>46</v>
      </c>
      <c r="AC91" s="9">
        <v>15880</v>
      </c>
      <c r="AD91" s="10">
        <v>38</v>
      </c>
      <c r="AE91" s="9">
        <v>11282</v>
      </c>
      <c r="AF91" s="10">
        <v>27</v>
      </c>
      <c r="AG91" s="9">
        <v>18804</v>
      </c>
      <c r="AH91" s="10">
        <v>45</v>
      </c>
      <c r="AI91" s="9">
        <v>13372</v>
      </c>
      <c r="AJ91" s="10">
        <v>32</v>
      </c>
      <c r="AK91" s="9">
        <v>11282</v>
      </c>
      <c r="AL91" s="10">
        <v>27</v>
      </c>
      <c r="AM91" s="9">
        <v>13789</v>
      </c>
      <c r="AN91" s="10">
        <v>33</v>
      </c>
      <c r="AO91" s="9">
        <v>13372</v>
      </c>
      <c r="AP91" s="10">
        <v>32</v>
      </c>
      <c r="AQ91" s="9">
        <v>11700</v>
      </c>
      <c r="AR91" s="10">
        <v>28</v>
      </c>
      <c r="AS91" s="9">
        <v>15461</v>
      </c>
      <c r="AT91" s="10">
        <v>37</v>
      </c>
      <c r="AU91" s="9">
        <v>15879</v>
      </c>
      <c r="AV91" s="10">
        <v>38</v>
      </c>
      <c r="AW91" s="9">
        <v>14625</v>
      </c>
      <c r="AX91" s="10">
        <v>35</v>
      </c>
      <c r="AY91" s="9">
        <v>16297</v>
      </c>
      <c r="AZ91" s="10">
        <v>39</v>
      </c>
      <c r="BA91" s="9">
        <v>16714</v>
      </c>
      <c r="BB91" s="10">
        <v>40</v>
      </c>
      <c r="BC91" s="9">
        <v>17132</v>
      </c>
      <c r="BD91" s="10">
        <v>41</v>
      </c>
      <c r="BE91" s="9">
        <v>10447</v>
      </c>
      <c r="BF91" s="10">
        <v>25</v>
      </c>
      <c r="BG91" s="9">
        <v>8775</v>
      </c>
      <c r="BH91" s="10">
        <v>21</v>
      </c>
      <c r="BI91" s="9">
        <v>9193</v>
      </c>
      <c r="BJ91" s="10">
        <v>22</v>
      </c>
      <c r="BK91" s="9">
        <v>11282</v>
      </c>
      <c r="BL91" s="10">
        <v>27</v>
      </c>
      <c r="BM91" s="9">
        <v>14625</v>
      </c>
      <c r="BN91" s="10">
        <v>35</v>
      </c>
    </row>
    <row r="92" spans="1:66" ht="15.75" customHeight="1">
      <c r="A92" s="8"/>
      <c r="B92" s="2" t="s">
        <v>73</v>
      </c>
      <c r="C92" s="10" t="s">
        <v>104</v>
      </c>
      <c r="D92" s="11" t="s">
        <v>143</v>
      </c>
      <c r="E92" s="9">
        <v>227</v>
      </c>
      <c r="F92" s="10">
        <v>1</v>
      </c>
      <c r="G92" s="9">
        <v>0</v>
      </c>
      <c r="H92" s="10">
        <v>0</v>
      </c>
      <c r="I92" s="9">
        <v>359</v>
      </c>
      <c r="J92" s="10">
        <v>2</v>
      </c>
      <c r="K92" s="9">
        <v>0</v>
      </c>
      <c r="L92" s="10">
        <v>0</v>
      </c>
      <c r="M92" s="9">
        <v>0</v>
      </c>
      <c r="N92" s="10">
        <v>0</v>
      </c>
      <c r="O92" s="9">
        <v>362</v>
      </c>
      <c r="P92" s="10">
        <v>2</v>
      </c>
      <c r="Q92" s="9">
        <v>0</v>
      </c>
      <c r="R92" s="10">
        <v>0</v>
      </c>
      <c r="S92" s="9">
        <v>179</v>
      </c>
      <c r="T92" s="10">
        <v>1</v>
      </c>
      <c r="U92" s="9">
        <v>179</v>
      </c>
      <c r="V92" s="10">
        <v>1</v>
      </c>
      <c r="W92" s="9">
        <v>179</v>
      </c>
      <c r="X92" s="10">
        <v>1</v>
      </c>
      <c r="Y92" s="9">
        <v>0</v>
      </c>
      <c r="Z92" s="10">
        <v>0</v>
      </c>
      <c r="AA92" s="9">
        <v>179</v>
      </c>
      <c r="AB92" s="10">
        <v>1</v>
      </c>
      <c r="AC92" s="9">
        <v>179</v>
      </c>
      <c r="AD92" s="10">
        <v>1</v>
      </c>
      <c r="AE92" s="9">
        <v>0</v>
      </c>
      <c r="AF92" s="10">
        <v>0</v>
      </c>
      <c r="AG92" s="9">
        <v>0</v>
      </c>
      <c r="AH92" s="10">
        <v>0</v>
      </c>
      <c r="AI92" s="9">
        <v>179</v>
      </c>
      <c r="AJ92" s="10">
        <v>1</v>
      </c>
      <c r="AK92" s="9">
        <v>0</v>
      </c>
      <c r="AL92" s="10">
        <v>0</v>
      </c>
      <c r="AM92" s="9">
        <v>538</v>
      </c>
      <c r="AN92" s="10">
        <v>3</v>
      </c>
      <c r="AO92" s="9">
        <v>179</v>
      </c>
      <c r="AP92" s="10">
        <v>1</v>
      </c>
      <c r="AQ92" s="9">
        <v>172</v>
      </c>
      <c r="AR92" s="10">
        <v>1</v>
      </c>
      <c r="AS92" s="9">
        <v>0</v>
      </c>
      <c r="AT92" s="10">
        <v>0</v>
      </c>
      <c r="AU92" s="9">
        <v>172</v>
      </c>
      <c r="AV92" s="10">
        <v>1</v>
      </c>
      <c r="AW92" s="9">
        <v>170</v>
      </c>
      <c r="AX92" s="10">
        <v>1</v>
      </c>
      <c r="AY92" s="9">
        <v>170</v>
      </c>
      <c r="AZ92" s="10">
        <v>1</v>
      </c>
      <c r="BA92" s="9">
        <v>340</v>
      </c>
      <c r="BB92" s="10">
        <v>2</v>
      </c>
      <c r="BC92" s="9">
        <v>0</v>
      </c>
      <c r="BD92" s="10">
        <v>0</v>
      </c>
      <c r="BE92" s="9">
        <v>0</v>
      </c>
      <c r="BF92" s="10">
        <v>0</v>
      </c>
      <c r="BG92" s="9">
        <v>402</v>
      </c>
      <c r="BH92" s="10">
        <v>2</v>
      </c>
      <c r="BI92" s="9">
        <v>0</v>
      </c>
      <c r="BJ92" s="10">
        <v>0</v>
      </c>
      <c r="BK92" s="9">
        <v>170</v>
      </c>
      <c r="BL92" s="10">
        <v>1</v>
      </c>
      <c r="BM92" s="9">
        <v>170</v>
      </c>
      <c r="BN92" s="10">
        <v>1</v>
      </c>
    </row>
    <row r="93" spans="1:66" ht="15.75" customHeight="1">
      <c r="A93" s="8"/>
      <c r="B93" s="2" t="s">
        <v>34</v>
      </c>
      <c r="C93" s="10" t="s">
        <v>103</v>
      </c>
      <c r="D93" s="11" t="s">
        <v>145</v>
      </c>
      <c r="E93" s="9">
        <v>21600</v>
      </c>
      <c r="F93" s="10">
        <v>160</v>
      </c>
      <c r="G93" s="9">
        <v>19035</v>
      </c>
      <c r="H93" s="10">
        <v>141</v>
      </c>
      <c r="I93" s="9">
        <v>18495</v>
      </c>
      <c r="J93" s="10">
        <v>137</v>
      </c>
      <c r="K93" s="9">
        <v>19170</v>
      </c>
      <c r="L93" s="10">
        <v>142</v>
      </c>
      <c r="M93" s="9">
        <v>15930</v>
      </c>
      <c r="N93" s="10">
        <v>118</v>
      </c>
      <c r="O93" s="9">
        <v>19049</v>
      </c>
      <c r="P93" s="10">
        <v>141</v>
      </c>
      <c r="Q93" s="9">
        <v>20250</v>
      </c>
      <c r="R93" s="10">
        <v>150</v>
      </c>
      <c r="S93" s="9">
        <v>20115</v>
      </c>
      <c r="T93" s="10">
        <v>149</v>
      </c>
      <c r="U93" s="9">
        <v>17955</v>
      </c>
      <c r="V93" s="10">
        <v>133</v>
      </c>
      <c r="W93" s="9">
        <v>20115</v>
      </c>
      <c r="X93" s="10">
        <v>149</v>
      </c>
      <c r="Y93" s="9">
        <v>9720</v>
      </c>
      <c r="Z93" s="10">
        <v>72</v>
      </c>
      <c r="AA93" s="9">
        <v>675</v>
      </c>
      <c r="AB93" s="10">
        <v>5</v>
      </c>
      <c r="AC93" s="9">
        <v>2295</v>
      </c>
      <c r="AD93" s="10">
        <v>17</v>
      </c>
      <c r="AE93" s="9">
        <v>945</v>
      </c>
      <c r="AF93" s="10">
        <v>7</v>
      </c>
      <c r="AG93" s="9">
        <v>24030</v>
      </c>
      <c r="AH93" s="10">
        <v>178</v>
      </c>
      <c r="AI93" s="9">
        <v>29685</v>
      </c>
      <c r="AJ93" s="10">
        <v>216</v>
      </c>
      <c r="AK93" s="9">
        <v>34830</v>
      </c>
      <c r="AL93" s="10">
        <v>258</v>
      </c>
      <c r="AM93" s="9">
        <v>27540</v>
      </c>
      <c r="AN93" s="10">
        <v>204</v>
      </c>
      <c r="AO93" s="9">
        <v>26190</v>
      </c>
      <c r="AP93" s="10">
        <v>194</v>
      </c>
      <c r="AQ93" s="9">
        <v>27270</v>
      </c>
      <c r="AR93" s="10">
        <v>202</v>
      </c>
      <c r="AS93" s="9">
        <v>23909</v>
      </c>
      <c r="AT93" s="10">
        <v>177</v>
      </c>
      <c r="AU93" s="9">
        <v>32940</v>
      </c>
      <c r="AV93" s="10">
        <v>244</v>
      </c>
      <c r="AW93" s="9">
        <v>32265</v>
      </c>
      <c r="AX93" s="10">
        <v>239</v>
      </c>
      <c r="AY93" s="9">
        <v>25785</v>
      </c>
      <c r="AZ93" s="10">
        <v>191</v>
      </c>
      <c r="BA93" s="9">
        <v>20250</v>
      </c>
      <c r="BB93" s="10">
        <v>150</v>
      </c>
      <c r="BC93" s="9">
        <v>10530</v>
      </c>
      <c r="BD93" s="10">
        <v>78</v>
      </c>
      <c r="BE93" s="9">
        <v>8259</v>
      </c>
      <c r="BF93" s="10">
        <v>61</v>
      </c>
      <c r="BG93" s="9">
        <v>27369</v>
      </c>
      <c r="BH93" s="10">
        <v>212</v>
      </c>
      <c r="BI93" s="9">
        <v>30187</v>
      </c>
      <c r="BJ93" s="10">
        <v>234</v>
      </c>
      <c r="BK93" s="9">
        <v>27994</v>
      </c>
      <c r="BL93" s="10">
        <v>217</v>
      </c>
      <c r="BM93" s="9">
        <v>32265</v>
      </c>
      <c r="BN93" s="10">
        <v>239</v>
      </c>
    </row>
    <row r="94" spans="1:66" ht="15.75" customHeight="1">
      <c r="A94" s="8"/>
      <c r="B94" s="2" t="s">
        <v>46</v>
      </c>
      <c r="C94" s="10" t="s">
        <v>102</v>
      </c>
      <c r="D94" s="11" t="s">
        <v>154</v>
      </c>
      <c r="E94" s="9">
        <v>0</v>
      </c>
      <c r="F94" s="10">
        <v>0</v>
      </c>
      <c r="G94" s="9">
        <v>0</v>
      </c>
      <c r="H94" s="10">
        <v>0</v>
      </c>
      <c r="I94" s="9">
        <v>0</v>
      </c>
      <c r="J94" s="10">
        <v>0</v>
      </c>
      <c r="K94" s="9">
        <v>0</v>
      </c>
      <c r="L94" s="10">
        <v>0</v>
      </c>
      <c r="M94" s="9">
        <v>0</v>
      </c>
      <c r="N94" s="10">
        <v>0</v>
      </c>
      <c r="O94" s="9">
        <v>0</v>
      </c>
      <c r="P94" s="10">
        <v>0</v>
      </c>
      <c r="Q94" s="9">
        <v>0</v>
      </c>
      <c r="R94" s="10">
        <v>0</v>
      </c>
      <c r="S94" s="9">
        <v>0</v>
      </c>
      <c r="T94" s="10">
        <v>0</v>
      </c>
      <c r="U94" s="9">
        <v>0</v>
      </c>
      <c r="V94" s="10">
        <v>0</v>
      </c>
      <c r="W94" s="9">
        <v>0</v>
      </c>
      <c r="X94" s="10">
        <v>0</v>
      </c>
      <c r="Y94" s="9">
        <v>0</v>
      </c>
      <c r="Z94" s="10">
        <v>0</v>
      </c>
      <c r="AA94" s="9">
        <v>0</v>
      </c>
      <c r="AB94" s="10">
        <v>0</v>
      </c>
      <c r="AC94" s="9">
        <v>0</v>
      </c>
      <c r="AD94" s="10">
        <v>0</v>
      </c>
      <c r="AE94" s="9">
        <v>0</v>
      </c>
      <c r="AF94" s="10">
        <v>0</v>
      </c>
      <c r="AG94" s="9">
        <v>0</v>
      </c>
      <c r="AH94" s="10">
        <v>0</v>
      </c>
      <c r="AI94" s="9">
        <v>0</v>
      </c>
      <c r="AJ94" s="10">
        <v>0</v>
      </c>
      <c r="AK94" s="9">
        <v>0</v>
      </c>
      <c r="AL94" s="10">
        <v>0</v>
      </c>
      <c r="AM94" s="9">
        <v>0</v>
      </c>
      <c r="AN94" s="10">
        <v>0</v>
      </c>
      <c r="AO94" s="9">
        <v>0</v>
      </c>
      <c r="AP94" s="10">
        <v>0</v>
      </c>
      <c r="AQ94" s="9">
        <v>0</v>
      </c>
      <c r="AR94" s="10">
        <v>0</v>
      </c>
      <c r="AS94" s="9">
        <v>0</v>
      </c>
      <c r="AT94" s="10">
        <v>0</v>
      </c>
      <c r="AU94" s="9">
        <v>0</v>
      </c>
      <c r="AV94" s="10">
        <v>0</v>
      </c>
      <c r="AW94" s="9">
        <v>0</v>
      </c>
      <c r="AX94" s="10">
        <v>0</v>
      </c>
      <c r="AY94" s="9">
        <v>0</v>
      </c>
      <c r="AZ94" s="10">
        <v>0</v>
      </c>
      <c r="BA94" s="9">
        <v>0</v>
      </c>
      <c r="BB94" s="10">
        <v>0</v>
      </c>
      <c r="BC94" s="9">
        <v>0</v>
      </c>
      <c r="BD94" s="10">
        <v>0</v>
      </c>
      <c r="BE94" s="9">
        <v>0</v>
      </c>
      <c r="BF94" s="10">
        <v>0</v>
      </c>
      <c r="BG94" s="9">
        <v>0</v>
      </c>
      <c r="BH94" s="10">
        <v>0</v>
      </c>
      <c r="BI94" s="9">
        <v>0</v>
      </c>
      <c r="BJ94" s="10">
        <v>0</v>
      </c>
      <c r="BK94" s="9">
        <v>0</v>
      </c>
      <c r="BL94" s="10">
        <v>0</v>
      </c>
      <c r="BM94" s="9">
        <v>0</v>
      </c>
      <c r="BN94" s="10">
        <v>0</v>
      </c>
    </row>
    <row r="95" spans="1:66" ht="15.75" customHeight="1">
      <c r="A95" s="8"/>
      <c r="B95" s="2" t="s">
        <v>49</v>
      </c>
      <c r="C95" s="10" t="s">
        <v>104</v>
      </c>
      <c r="D95" s="11" t="s">
        <v>142</v>
      </c>
      <c r="E95" s="9">
        <v>0</v>
      </c>
      <c r="F95" s="10">
        <v>0</v>
      </c>
      <c r="G95" s="9">
        <v>0</v>
      </c>
      <c r="H95" s="10">
        <v>0</v>
      </c>
      <c r="I95" s="9">
        <v>0</v>
      </c>
      <c r="J95" s="10">
        <v>0</v>
      </c>
      <c r="K95" s="9">
        <v>0</v>
      </c>
      <c r="L95" s="10">
        <v>0</v>
      </c>
      <c r="M95" s="9">
        <v>0</v>
      </c>
      <c r="N95" s="10">
        <v>0</v>
      </c>
      <c r="O95" s="9">
        <v>0</v>
      </c>
      <c r="P95" s="10">
        <v>0</v>
      </c>
      <c r="Q95" s="9">
        <v>0</v>
      </c>
      <c r="R95" s="10">
        <v>0</v>
      </c>
      <c r="S95" s="9">
        <v>0</v>
      </c>
      <c r="T95" s="10">
        <v>0</v>
      </c>
      <c r="U95" s="9">
        <v>0</v>
      </c>
      <c r="V95" s="10">
        <v>0</v>
      </c>
      <c r="W95" s="9">
        <v>0</v>
      </c>
      <c r="X95" s="10">
        <v>0</v>
      </c>
      <c r="Y95" s="9">
        <v>0</v>
      </c>
      <c r="Z95" s="10">
        <v>0</v>
      </c>
      <c r="AA95" s="9">
        <v>0</v>
      </c>
      <c r="AB95" s="10">
        <v>0</v>
      </c>
      <c r="AC95" s="9">
        <v>0</v>
      </c>
      <c r="AD95" s="10">
        <v>0</v>
      </c>
      <c r="AE95" s="9">
        <v>0</v>
      </c>
      <c r="AF95" s="10">
        <v>0</v>
      </c>
      <c r="AG95" s="9">
        <v>0</v>
      </c>
      <c r="AH95" s="10">
        <v>0</v>
      </c>
      <c r="AI95" s="9">
        <v>0</v>
      </c>
      <c r="AJ95" s="10">
        <v>0</v>
      </c>
      <c r="AK95" s="9">
        <v>0</v>
      </c>
      <c r="AL95" s="10">
        <v>0</v>
      </c>
      <c r="AM95" s="9">
        <v>479</v>
      </c>
      <c r="AN95" s="10">
        <v>1</v>
      </c>
      <c r="AO95" s="9">
        <v>0</v>
      </c>
      <c r="AP95" s="10">
        <v>0</v>
      </c>
      <c r="AQ95" s="9">
        <v>0</v>
      </c>
      <c r="AR95" s="10">
        <v>0</v>
      </c>
      <c r="AS95" s="9">
        <v>0</v>
      </c>
      <c r="AT95" s="10">
        <v>0</v>
      </c>
      <c r="AU95" s="9">
        <v>0</v>
      </c>
      <c r="AV95" s="10">
        <v>0</v>
      </c>
      <c r="AW95" s="9">
        <v>0</v>
      </c>
      <c r="AX95" s="10">
        <v>0</v>
      </c>
      <c r="AY95" s="9">
        <v>0</v>
      </c>
      <c r="AZ95" s="10">
        <v>0</v>
      </c>
      <c r="BA95" s="9">
        <v>0</v>
      </c>
      <c r="BB95" s="10">
        <v>0</v>
      </c>
      <c r="BC95" s="9">
        <v>0</v>
      </c>
      <c r="BD95" s="10">
        <v>0</v>
      </c>
      <c r="BE95" s="9">
        <v>0</v>
      </c>
      <c r="BF95" s="10">
        <v>0</v>
      </c>
      <c r="BG95" s="9">
        <v>0</v>
      </c>
      <c r="BH95" s="10">
        <v>0</v>
      </c>
      <c r="BI95" s="9">
        <v>0</v>
      </c>
      <c r="BJ95" s="10">
        <v>0</v>
      </c>
      <c r="BK95" s="9">
        <v>0</v>
      </c>
      <c r="BL95" s="10">
        <v>0</v>
      </c>
      <c r="BM95" s="9">
        <v>0</v>
      </c>
      <c r="BN95" s="10">
        <v>0</v>
      </c>
    </row>
    <row r="96" spans="1:66" ht="15.75" customHeight="1">
      <c r="A96" s="8"/>
      <c r="B96" s="2" t="s">
        <v>71</v>
      </c>
      <c r="C96" s="10" t="s">
        <v>103</v>
      </c>
      <c r="D96" s="11" t="s">
        <v>145</v>
      </c>
      <c r="E96" s="9">
        <v>877</v>
      </c>
      <c r="F96" s="10">
        <v>3</v>
      </c>
      <c r="G96" s="9">
        <v>767</v>
      </c>
      <c r="H96" s="10">
        <v>3</v>
      </c>
      <c r="I96" s="9">
        <v>1196</v>
      </c>
      <c r="J96" s="10">
        <v>4</v>
      </c>
      <c r="K96" s="9">
        <v>837</v>
      </c>
      <c r="L96" s="10">
        <v>3</v>
      </c>
      <c r="M96" s="9">
        <v>877</v>
      </c>
      <c r="N96" s="10">
        <v>3</v>
      </c>
      <c r="O96" s="9">
        <v>957</v>
      </c>
      <c r="P96" s="10">
        <v>3</v>
      </c>
      <c r="Q96" s="9">
        <v>1156</v>
      </c>
      <c r="R96" s="10">
        <v>4</v>
      </c>
      <c r="S96" s="9">
        <v>1196</v>
      </c>
      <c r="T96" s="10">
        <v>4</v>
      </c>
      <c r="U96" s="9">
        <v>3348</v>
      </c>
      <c r="V96" s="10">
        <v>12</v>
      </c>
      <c r="W96" s="9">
        <v>279</v>
      </c>
      <c r="X96" s="10">
        <v>1</v>
      </c>
      <c r="Y96" s="9">
        <v>558</v>
      </c>
      <c r="Z96" s="10">
        <v>2</v>
      </c>
      <c r="AA96" s="9">
        <v>837</v>
      </c>
      <c r="AB96" s="10">
        <v>3</v>
      </c>
      <c r="AC96" s="9">
        <v>2073</v>
      </c>
      <c r="AD96" s="10">
        <v>7</v>
      </c>
      <c r="AE96" s="9">
        <v>558</v>
      </c>
      <c r="AF96" s="10">
        <v>2</v>
      </c>
      <c r="AG96" s="9">
        <v>1714</v>
      </c>
      <c r="AH96" s="10">
        <v>6</v>
      </c>
      <c r="AI96" s="9">
        <v>1395</v>
      </c>
      <c r="AJ96" s="10">
        <v>5</v>
      </c>
      <c r="AK96" s="9">
        <v>1116</v>
      </c>
      <c r="AL96" s="10">
        <v>4</v>
      </c>
      <c r="AM96" s="9">
        <v>279</v>
      </c>
      <c r="AN96" s="10">
        <v>1</v>
      </c>
      <c r="AO96" s="9">
        <v>279</v>
      </c>
      <c r="AP96" s="10">
        <v>1</v>
      </c>
      <c r="AQ96" s="9">
        <v>279</v>
      </c>
      <c r="AR96" s="10">
        <v>1</v>
      </c>
      <c r="AS96" s="9">
        <v>1668</v>
      </c>
      <c r="AT96" s="10">
        <v>8</v>
      </c>
      <c r="AU96" s="9">
        <v>185</v>
      </c>
      <c r="AV96" s="10">
        <v>1</v>
      </c>
      <c r="AW96" s="9">
        <v>764</v>
      </c>
      <c r="AX96" s="10">
        <v>4</v>
      </c>
      <c r="AY96" s="9">
        <v>804</v>
      </c>
      <c r="AZ96" s="10">
        <v>4</v>
      </c>
      <c r="BA96" s="9">
        <v>613</v>
      </c>
      <c r="BB96" s="10">
        <v>3</v>
      </c>
      <c r="BC96" s="9">
        <v>1560</v>
      </c>
      <c r="BD96" s="10">
        <v>8</v>
      </c>
      <c r="BE96" s="9">
        <v>925</v>
      </c>
      <c r="BF96" s="10">
        <v>5</v>
      </c>
      <c r="BG96" s="9">
        <v>1110</v>
      </c>
      <c r="BH96" s="10">
        <v>6</v>
      </c>
      <c r="BI96" s="9">
        <v>1375</v>
      </c>
      <c r="BJ96" s="10">
        <v>7</v>
      </c>
      <c r="BK96" s="9">
        <v>1190</v>
      </c>
      <c r="BL96" s="10">
        <v>6</v>
      </c>
      <c r="BM96" s="9">
        <v>764</v>
      </c>
      <c r="BN96" s="10">
        <v>4</v>
      </c>
    </row>
    <row r="97" spans="1:66" ht="15.75" customHeight="1">
      <c r="A97" s="8"/>
      <c r="B97" s="2" t="s">
        <v>80</v>
      </c>
      <c r="C97" s="10" t="s">
        <v>103</v>
      </c>
      <c r="D97" s="11" t="s">
        <v>151</v>
      </c>
      <c r="E97" s="9">
        <v>10148</v>
      </c>
      <c r="F97" s="10">
        <v>12</v>
      </c>
      <c r="G97" s="9">
        <v>5228</v>
      </c>
      <c r="H97" s="10">
        <v>6</v>
      </c>
      <c r="I97" s="9">
        <v>6806</v>
      </c>
      <c r="J97" s="10">
        <v>8</v>
      </c>
      <c r="K97" s="9">
        <v>8548</v>
      </c>
      <c r="L97" s="10">
        <v>10</v>
      </c>
      <c r="M97" s="9">
        <v>15358</v>
      </c>
      <c r="N97" s="10">
        <v>18</v>
      </c>
      <c r="O97" s="9">
        <v>14441</v>
      </c>
      <c r="P97" s="10">
        <v>17</v>
      </c>
      <c r="Q97" s="9">
        <v>10126</v>
      </c>
      <c r="R97" s="10">
        <v>12</v>
      </c>
      <c r="S97" s="9">
        <v>16087</v>
      </c>
      <c r="T97" s="10">
        <v>19</v>
      </c>
      <c r="U97" s="9">
        <v>5118</v>
      </c>
      <c r="V97" s="10">
        <v>6</v>
      </c>
      <c r="W97" s="9">
        <v>10969</v>
      </c>
      <c r="X97" s="10">
        <v>13</v>
      </c>
      <c r="Y97" s="9">
        <v>14400</v>
      </c>
      <c r="Z97" s="10">
        <v>17</v>
      </c>
      <c r="AA97" s="9">
        <v>12823</v>
      </c>
      <c r="AB97" s="10">
        <v>15</v>
      </c>
      <c r="AC97" s="9">
        <v>10199</v>
      </c>
      <c r="AD97" s="10">
        <v>12</v>
      </c>
      <c r="AE97" s="9">
        <v>16253</v>
      </c>
      <c r="AF97" s="10">
        <v>19</v>
      </c>
      <c r="AG97" s="9">
        <v>9447</v>
      </c>
      <c r="AH97" s="10">
        <v>11</v>
      </c>
      <c r="AI97" s="9">
        <v>10291</v>
      </c>
      <c r="AJ97" s="10">
        <v>12</v>
      </c>
      <c r="AK97" s="9">
        <v>8548</v>
      </c>
      <c r="AL97" s="10">
        <v>10</v>
      </c>
      <c r="AM97" s="9">
        <v>7815</v>
      </c>
      <c r="AN97" s="10">
        <v>9</v>
      </c>
      <c r="AO97" s="9">
        <v>10166</v>
      </c>
      <c r="AP97" s="10">
        <v>12</v>
      </c>
      <c r="AQ97" s="9">
        <v>10996</v>
      </c>
      <c r="AR97" s="10">
        <v>13</v>
      </c>
      <c r="AS97" s="9">
        <v>12606</v>
      </c>
      <c r="AT97" s="10">
        <v>15</v>
      </c>
      <c r="AU97" s="9">
        <v>11059</v>
      </c>
      <c r="AV97" s="10">
        <v>13</v>
      </c>
      <c r="AW97" s="9">
        <v>7573</v>
      </c>
      <c r="AX97" s="10">
        <v>9</v>
      </c>
      <c r="AY97" s="9">
        <v>9307</v>
      </c>
      <c r="AZ97" s="10">
        <v>11</v>
      </c>
      <c r="BA97" s="9">
        <v>9053</v>
      </c>
      <c r="BB97" s="10">
        <v>11</v>
      </c>
      <c r="BC97" s="9">
        <v>12958</v>
      </c>
      <c r="BD97" s="10">
        <v>19</v>
      </c>
      <c r="BE97" s="9">
        <v>13147</v>
      </c>
      <c r="BF97" s="10">
        <v>19</v>
      </c>
      <c r="BG97" s="9">
        <v>19374</v>
      </c>
      <c r="BH97" s="10">
        <v>28</v>
      </c>
      <c r="BI97" s="9">
        <v>13147</v>
      </c>
      <c r="BJ97" s="10">
        <v>19</v>
      </c>
      <c r="BK97" s="9">
        <v>11071</v>
      </c>
      <c r="BL97" s="10">
        <v>16</v>
      </c>
      <c r="BM97" s="9">
        <v>7573</v>
      </c>
      <c r="BN97" s="10">
        <v>9</v>
      </c>
    </row>
    <row r="98" spans="1:66" ht="15.75" customHeight="1">
      <c r="A98" s="8"/>
      <c r="B98" s="2" t="s">
        <v>30</v>
      </c>
      <c r="C98" s="10" t="s">
        <v>104</v>
      </c>
      <c r="D98" s="11" t="s">
        <v>143</v>
      </c>
      <c r="E98" s="9">
        <v>10472</v>
      </c>
      <c r="F98" s="10">
        <v>17</v>
      </c>
      <c r="G98" s="9">
        <v>6776</v>
      </c>
      <c r="H98" s="10">
        <v>11</v>
      </c>
      <c r="I98" s="9">
        <v>7629</v>
      </c>
      <c r="J98" s="10">
        <v>12</v>
      </c>
      <c r="K98" s="9">
        <v>7392</v>
      </c>
      <c r="L98" s="10">
        <v>12</v>
      </c>
      <c r="M98" s="9">
        <v>8394</v>
      </c>
      <c r="N98" s="10">
        <v>16</v>
      </c>
      <c r="O98" s="9">
        <v>6120</v>
      </c>
      <c r="P98" s="10">
        <v>10</v>
      </c>
      <c r="Q98" s="9">
        <v>11767</v>
      </c>
      <c r="R98" s="10">
        <v>23</v>
      </c>
      <c r="S98" s="9">
        <v>8697</v>
      </c>
      <c r="T98" s="10">
        <v>17</v>
      </c>
      <c r="U98" s="9">
        <v>17394</v>
      </c>
      <c r="V98" s="10">
        <v>34</v>
      </c>
      <c r="W98" s="9">
        <v>9209</v>
      </c>
      <c r="X98" s="10">
        <v>18</v>
      </c>
      <c r="Y98" s="9">
        <v>9720</v>
      </c>
      <c r="Z98" s="10">
        <v>19</v>
      </c>
      <c r="AA98" s="9">
        <v>14730</v>
      </c>
      <c r="AB98" s="10">
        <v>29</v>
      </c>
      <c r="AC98" s="9">
        <v>7181</v>
      </c>
      <c r="AD98" s="10">
        <v>14</v>
      </c>
      <c r="AE98" s="9">
        <v>12600</v>
      </c>
      <c r="AF98" s="10">
        <v>25</v>
      </c>
      <c r="AG98" s="9">
        <v>11592</v>
      </c>
      <c r="AH98" s="10">
        <v>23</v>
      </c>
      <c r="AI98" s="9">
        <v>12883</v>
      </c>
      <c r="AJ98" s="10">
        <v>31</v>
      </c>
      <c r="AK98" s="9">
        <v>11152</v>
      </c>
      <c r="AL98" s="10">
        <v>31</v>
      </c>
      <c r="AM98" s="9">
        <v>10072</v>
      </c>
      <c r="AN98" s="10">
        <v>28</v>
      </c>
      <c r="AO98" s="9">
        <v>13310</v>
      </c>
      <c r="AP98" s="10">
        <v>37</v>
      </c>
      <c r="AQ98" s="9">
        <v>10792</v>
      </c>
      <c r="AR98" s="10">
        <v>30</v>
      </c>
      <c r="AS98" s="9">
        <v>11871</v>
      </c>
      <c r="AT98" s="10">
        <v>33</v>
      </c>
      <c r="AU98" s="9">
        <v>12950</v>
      </c>
      <c r="AV98" s="10">
        <v>36</v>
      </c>
      <c r="AW98" s="9">
        <v>17986</v>
      </c>
      <c r="AX98" s="10">
        <v>50</v>
      </c>
      <c r="AY98" s="9">
        <v>15109</v>
      </c>
      <c r="AZ98" s="10">
        <v>42</v>
      </c>
      <c r="BA98" s="9">
        <v>14749</v>
      </c>
      <c r="BB98" s="10">
        <v>41</v>
      </c>
      <c r="BC98" s="9">
        <v>15828</v>
      </c>
      <c r="BD98" s="10">
        <v>44</v>
      </c>
      <c r="BE98" s="9">
        <v>19785</v>
      </c>
      <c r="BF98" s="10">
        <v>55</v>
      </c>
      <c r="BG98" s="9">
        <v>14749</v>
      </c>
      <c r="BH98" s="10">
        <v>41</v>
      </c>
      <c r="BI98" s="9">
        <v>14749</v>
      </c>
      <c r="BJ98" s="10">
        <v>41</v>
      </c>
      <c r="BK98" s="9">
        <v>14389</v>
      </c>
      <c r="BL98" s="10">
        <v>40</v>
      </c>
      <c r="BM98" s="9">
        <v>17986</v>
      </c>
      <c r="BN98" s="10">
        <v>50</v>
      </c>
    </row>
    <row r="99" spans="1:66" ht="15.75" customHeight="1">
      <c r="A99" s="8"/>
      <c r="B99" s="2" t="s">
        <v>57</v>
      </c>
      <c r="C99" s="10" t="s">
        <v>104</v>
      </c>
      <c r="D99" s="11" t="s">
        <v>144</v>
      </c>
      <c r="E99" s="9">
        <v>0</v>
      </c>
      <c r="F99" s="10">
        <v>0</v>
      </c>
      <c r="G99" s="9">
        <v>632</v>
      </c>
      <c r="H99" s="10">
        <v>2</v>
      </c>
      <c r="I99" s="9">
        <v>0</v>
      </c>
      <c r="J99" s="10">
        <v>0</v>
      </c>
      <c r="K99" s="9">
        <v>0</v>
      </c>
      <c r="L99" s="10">
        <v>0</v>
      </c>
      <c r="M99" s="9">
        <v>316</v>
      </c>
      <c r="N99" s="10">
        <v>1</v>
      </c>
      <c r="O99" s="9">
        <v>632</v>
      </c>
      <c r="P99" s="10">
        <v>2</v>
      </c>
      <c r="Q99" s="9">
        <v>672</v>
      </c>
      <c r="R99" s="10">
        <v>2</v>
      </c>
      <c r="S99" s="9">
        <v>632</v>
      </c>
      <c r="T99" s="10">
        <v>2</v>
      </c>
      <c r="U99" s="9">
        <v>316</v>
      </c>
      <c r="V99" s="10">
        <v>1</v>
      </c>
      <c r="W99" s="9">
        <v>1304</v>
      </c>
      <c r="X99" s="10">
        <v>4</v>
      </c>
      <c r="Y99" s="9">
        <v>316</v>
      </c>
      <c r="Z99" s="10">
        <v>1</v>
      </c>
      <c r="AA99" s="9">
        <v>672</v>
      </c>
      <c r="AB99" s="10">
        <v>2</v>
      </c>
      <c r="AC99" s="9">
        <v>632</v>
      </c>
      <c r="AD99" s="10">
        <v>2</v>
      </c>
      <c r="AE99" s="9">
        <v>712</v>
      </c>
      <c r="AF99" s="10">
        <v>2</v>
      </c>
      <c r="AG99" s="9">
        <v>1620</v>
      </c>
      <c r="AH99" s="10">
        <v>5</v>
      </c>
      <c r="AI99" s="9">
        <v>672</v>
      </c>
      <c r="AJ99" s="10">
        <v>2</v>
      </c>
      <c r="AK99" s="9">
        <v>316</v>
      </c>
      <c r="AL99" s="10">
        <v>1</v>
      </c>
      <c r="AM99" s="9">
        <v>2252</v>
      </c>
      <c r="AN99" s="10">
        <v>7</v>
      </c>
      <c r="AO99" s="9">
        <v>632</v>
      </c>
      <c r="AP99" s="10">
        <v>2</v>
      </c>
      <c r="AQ99" s="9">
        <v>0</v>
      </c>
      <c r="AR99" s="10">
        <v>0</v>
      </c>
      <c r="AS99" s="9">
        <v>672</v>
      </c>
      <c r="AT99" s="10">
        <v>2</v>
      </c>
      <c r="AU99" s="9">
        <v>948</v>
      </c>
      <c r="AV99" s="10">
        <v>3</v>
      </c>
      <c r="AW99" s="9">
        <v>0</v>
      </c>
      <c r="AX99" s="10">
        <v>0</v>
      </c>
      <c r="AY99" s="9">
        <v>0</v>
      </c>
      <c r="AZ99" s="10">
        <v>0</v>
      </c>
      <c r="BA99" s="9">
        <v>0</v>
      </c>
      <c r="BB99" s="10">
        <v>0</v>
      </c>
      <c r="BC99" s="9">
        <v>1896</v>
      </c>
      <c r="BD99" s="10">
        <v>6</v>
      </c>
      <c r="BE99" s="9">
        <v>316</v>
      </c>
      <c r="BF99" s="10">
        <v>1</v>
      </c>
      <c r="BG99" s="9">
        <v>672</v>
      </c>
      <c r="BH99" s="10">
        <v>2</v>
      </c>
      <c r="BI99" s="9">
        <v>316</v>
      </c>
      <c r="BJ99" s="10">
        <v>1</v>
      </c>
      <c r="BK99" s="9">
        <v>1304</v>
      </c>
      <c r="BL99" s="10">
        <v>4</v>
      </c>
      <c r="BM99" s="9">
        <v>0</v>
      </c>
      <c r="BN99" s="10">
        <v>0</v>
      </c>
    </row>
    <row r="100" spans="1:66" ht="15.75" customHeight="1">
      <c r="A100" s="8"/>
      <c r="B100" s="2" t="s">
        <v>77</v>
      </c>
      <c r="C100" s="10" t="s">
        <v>104</v>
      </c>
      <c r="D100" s="11" t="s">
        <v>143</v>
      </c>
      <c r="E100" s="9">
        <v>0</v>
      </c>
      <c r="F100" s="10">
        <v>0</v>
      </c>
      <c r="G100" s="9">
        <v>0</v>
      </c>
      <c r="H100" s="10">
        <v>0</v>
      </c>
      <c r="I100" s="9">
        <v>0</v>
      </c>
      <c r="J100" s="10">
        <v>0</v>
      </c>
      <c r="K100" s="9">
        <v>538</v>
      </c>
      <c r="L100" s="10">
        <v>2</v>
      </c>
      <c r="M100" s="9">
        <v>0</v>
      </c>
      <c r="N100" s="10">
        <v>0</v>
      </c>
      <c r="O100" s="9">
        <v>0</v>
      </c>
      <c r="P100" s="10">
        <v>0</v>
      </c>
      <c r="Q100" s="9">
        <v>309</v>
      </c>
      <c r="R100" s="10">
        <v>1</v>
      </c>
      <c r="S100" s="9">
        <v>0</v>
      </c>
      <c r="T100" s="10">
        <v>0</v>
      </c>
      <c r="U100" s="9">
        <v>0</v>
      </c>
      <c r="V100" s="10">
        <v>0</v>
      </c>
      <c r="W100" s="9">
        <v>0</v>
      </c>
      <c r="X100" s="10">
        <v>0</v>
      </c>
      <c r="Y100" s="9">
        <v>269</v>
      </c>
      <c r="Z100" s="10">
        <v>1</v>
      </c>
      <c r="AA100" s="9">
        <v>0</v>
      </c>
      <c r="AB100" s="10">
        <v>0</v>
      </c>
      <c r="AC100" s="9">
        <v>269</v>
      </c>
      <c r="AD100" s="10">
        <v>1</v>
      </c>
      <c r="AE100" s="9">
        <v>0</v>
      </c>
      <c r="AF100" s="10">
        <v>0</v>
      </c>
      <c r="AG100" s="9">
        <v>0</v>
      </c>
      <c r="AH100" s="10">
        <v>0</v>
      </c>
      <c r="AI100" s="9">
        <v>0</v>
      </c>
      <c r="AJ100" s="10">
        <v>0</v>
      </c>
      <c r="AK100" s="9">
        <v>0</v>
      </c>
      <c r="AL100" s="10">
        <v>0</v>
      </c>
      <c r="AM100" s="9">
        <v>0</v>
      </c>
      <c r="AN100" s="10">
        <v>0</v>
      </c>
      <c r="AO100" s="9">
        <v>1216</v>
      </c>
      <c r="AP100" s="10">
        <v>4</v>
      </c>
      <c r="AQ100" s="9">
        <v>0</v>
      </c>
      <c r="AR100" s="10">
        <v>0</v>
      </c>
      <c r="AS100" s="9">
        <v>309</v>
      </c>
      <c r="AT100" s="10">
        <v>1</v>
      </c>
      <c r="AU100" s="9">
        <v>0</v>
      </c>
      <c r="AV100" s="10">
        <v>0</v>
      </c>
      <c r="AW100" s="9">
        <v>269</v>
      </c>
      <c r="AX100" s="10">
        <v>1</v>
      </c>
      <c r="AY100" s="9">
        <v>269</v>
      </c>
      <c r="AZ100" s="10">
        <v>1</v>
      </c>
      <c r="BA100" s="9">
        <v>0</v>
      </c>
      <c r="BB100" s="10">
        <v>0</v>
      </c>
      <c r="BC100" s="9">
        <v>0</v>
      </c>
      <c r="BD100" s="10">
        <v>0</v>
      </c>
      <c r="BE100" s="9">
        <v>269</v>
      </c>
      <c r="BF100" s="10">
        <v>1</v>
      </c>
      <c r="BG100" s="9">
        <v>0</v>
      </c>
      <c r="BH100" s="10">
        <v>0</v>
      </c>
      <c r="BI100" s="9">
        <v>0</v>
      </c>
      <c r="BJ100" s="10">
        <v>0</v>
      </c>
      <c r="BK100" s="9">
        <v>-267</v>
      </c>
      <c r="BL100" s="10">
        <v>-1</v>
      </c>
      <c r="BM100" s="9">
        <v>269</v>
      </c>
      <c r="BN100" s="10">
        <v>1</v>
      </c>
    </row>
    <row r="101" spans="1:66" ht="15.75" customHeight="1">
      <c r="A101" s="8"/>
      <c r="B101" s="2" t="s">
        <v>97</v>
      </c>
      <c r="C101" s="10" t="s">
        <v>101</v>
      </c>
      <c r="D101" s="11" t="s">
        <v>148</v>
      </c>
      <c r="E101" s="9">
        <v>0</v>
      </c>
      <c r="F101" s="10">
        <v>0</v>
      </c>
      <c r="G101" s="9">
        <v>244</v>
      </c>
      <c r="H101" s="10">
        <v>1</v>
      </c>
      <c r="I101" s="9">
        <v>488</v>
      </c>
      <c r="J101" s="10">
        <v>2</v>
      </c>
      <c r="K101" s="9">
        <v>244</v>
      </c>
      <c r="L101" s="10">
        <v>1</v>
      </c>
      <c r="M101" s="9">
        <v>0</v>
      </c>
      <c r="N101" s="10">
        <v>0</v>
      </c>
      <c r="O101" s="9">
        <v>488</v>
      </c>
      <c r="P101" s="10">
        <v>2</v>
      </c>
      <c r="Q101" s="9">
        <v>244</v>
      </c>
      <c r="R101" s="10">
        <v>1</v>
      </c>
      <c r="S101" s="9">
        <v>0</v>
      </c>
      <c r="T101" s="10">
        <v>0</v>
      </c>
      <c r="U101" s="9">
        <v>812</v>
      </c>
      <c r="V101" s="10">
        <v>3</v>
      </c>
      <c r="W101" s="9">
        <v>772</v>
      </c>
      <c r="X101" s="10">
        <v>3</v>
      </c>
      <c r="Y101" s="9">
        <v>0</v>
      </c>
      <c r="Z101" s="10">
        <v>0</v>
      </c>
      <c r="AA101" s="9">
        <v>488</v>
      </c>
      <c r="AB101" s="10">
        <v>2</v>
      </c>
      <c r="AC101" s="9">
        <v>0</v>
      </c>
      <c r="AD101" s="10">
        <v>0</v>
      </c>
      <c r="AE101" s="9">
        <v>0</v>
      </c>
      <c r="AF101" s="10">
        <v>0</v>
      </c>
      <c r="AG101" s="9">
        <v>244</v>
      </c>
      <c r="AH101" s="10">
        <v>1</v>
      </c>
      <c r="AI101" s="9">
        <v>0</v>
      </c>
      <c r="AJ101" s="10">
        <v>0</v>
      </c>
      <c r="AK101" s="9">
        <v>0</v>
      </c>
      <c r="AL101" s="10">
        <v>0</v>
      </c>
      <c r="AM101" s="9">
        <v>0</v>
      </c>
      <c r="AN101" s="10">
        <v>0</v>
      </c>
      <c r="AO101" s="9">
        <v>244</v>
      </c>
      <c r="AP101" s="10">
        <v>1</v>
      </c>
      <c r="AQ101" s="9">
        <v>244</v>
      </c>
      <c r="AR101" s="10">
        <v>1</v>
      </c>
      <c r="AS101" s="9">
        <v>732</v>
      </c>
      <c r="AT101" s="10">
        <v>3</v>
      </c>
      <c r="AU101" s="9">
        <v>0</v>
      </c>
      <c r="AV101" s="10">
        <v>0</v>
      </c>
      <c r="AW101" s="9">
        <v>0</v>
      </c>
      <c r="AX101" s="10">
        <v>0</v>
      </c>
      <c r="AY101" s="9">
        <v>0</v>
      </c>
      <c r="AZ101" s="10">
        <v>0</v>
      </c>
      <c r="BA101" s="9">
        <v>0</v>
      </c>
      <c r="BB101" s="10">
        <v>0</v>
      </c>
      <c r="BC101" s="9">
        <v>732</v>
      </c>
      <c r="BD101" s="10">
        <v>3</v>
      </c>
      <c r="BE101" s="9">
        <v>732</v>
      </c>
      <c r="BF101" s="10">
        <v>3</v>
      </c>
      <c r="BG101" s="9">
        <v>732</v>
      </c>
      <c r="BH101" s="10">
        <v>3</v>
      </c>
      <c r="BI101" s="9">
        <v>732</v>
      </c>
      <c r="BJ101" s="10">
        <v>3</v>
      </c>
      <c r="BK101" s="9">
        <v>0</v>
      </c>
      <c r="BL101" s="10">
        <v>0</v>
      </c>
      <c r="BM101" s="9">
        <v>0</v>
      </c>
      <c r="BN101" s="10">
        <v>0</v>
      </c>
    </row>
    <row r="102" spans="1:66" ht="15.75" customHeight="1">
      <c r="A102" s="8"/>
      <c r="B102" s="2" t="s">
        <v>6</v>
      </c>
      <c r="C102" s="10" t="s">
        <v>103</v>
      </c>
      <c r="D102" s="11" t="s">
        <v>151</v>
      </c>
      <c r="E102" s="9">
        <v>2716</v>
      </c>
      <c r="F102" s="10">
        <v>4</v>
      </c>
      <c r="G102" s="9">
        <v>3395</v>
      </c>
      <c r="H102" s="10">
        <v>5</v>
      </c>
      <c r="I102" s="9">
        <v>2037</v>
      </c>
      <c r="J102" s="10">
        <v>3</v>
      </c>
      <c r="K102" s="9">
        <v>2037</v>
      </c>
      <c r="L102" s="10">
        <v>3</v>
      </c>
      <c r="M102" s="9">
        <v>2037</v>
      </c>
      <c r="N102" s="10">
        <v>3</v>
      </c>
      <c r="O102" s="9">
        <v>4753</v>
      </c>
      <c r="P102" s="10">
        <v>7</v>
      </c>
      <c r="Q102" s="9">
        <v>4074</v>
      </c>
      <c r="R102" s="10">
        <v>6</v>
      </c>
      <c r="S102" s="9">
        <v>4074</v>
      </c>
      <c r="T102" s="10">
        <v>6</v>
      </c>
      <c r="U102" s="9">
        <v>1358</v>
      </c>
      <c r="V102" s="10">
        <v>2</v>
      </c>
      <c r="W102" s="9">
        <v>2037</v>
      </c>
      <c r="X102" s="10">
        <v>3</v>
      </c>
      <c r="Y102" s="9">
        <v>2716</v>
      </c>
      <c r="Z102" s="10">
        <v>4</v>
      </c>
      <c r="AA102" s="9">
        <v>3395</v>
      </c>
      <c r="AB102" s="10">
        <v>5</v>
      </c>
      <c r="AC102" s="9">
        <v>2007</v>
      </c>
      <c r="AD102" s="10">
        <v>3</v>
      </c>
      <c r="AE102" s="9">
        <v>4543</v>
      </c>
      <c r="AF102" s="10">
        <v>7</v>
      </c>
      <c r="AG102" s="9">
        <v>7788</v>
      </c>
      <c r="AH102" s="10">
        <v>12</v>
      </c>
      <c r="AI102" s="9">
        <v>3245</v>
      </c>
      <c r="AJ102" s="10">
        <v>5</v>
      </c>
      <c r="AK102" s="9">
        <v>5841</v>
      </c>
      <c r="AL102" s="10">
        <v>9</v>
      </c>
      <c r="AM102" s="9">
        <v>2596</v>
      </c>
      <c r="AN102" s="10">
        <v>4</v>
      </c>
      <c r="AO102" s="9">
        <v>5192</v>
      </c>
      <c r="AP102" s="10">
        <v>8</v>
      </c>
      <c r="AQ102" s="9">
        <v>5192</v>
      </c>
      <c r="AR102" s="10">
        <v>8</v>
      </c>
      <c r="AS102" s="9">
        <v>3894</v>
      </c>
      <c r="AT102" s="10">
        <v>6</v>
      </c>
      <c r="AU102" s="9">
        <v>6490</v>
      </c>
      <c r="AV102" s="10">
        <v>10</v>
      </c>
      <c r="AW102" s="9">
        <v>9735</v>
      </c>
      <c r="AX102" s="10">
        <v>15</v>
      </c>
      <c r="AY102" s="9">
        <v>12331</v>
      </c>
      <c r="AZ102" s="10">
        <v>19</v>
      </c>
      <c r="BA102" s="9">
        <v>5192</v>
      </c>
      <c r="BB102" s="10">
        <v>8</v>
      </c>
      <c r="BC102" s="9">
        <v>9086</v>
      </c>
      <c r="BD102" s="10">
        <v>14</v>
      </c>
      <c r="BE102" s="9">
        <v>5192</v>
      </c>
      <c r="BF102" s="10">
        <v>8</v>
      </c>
      <c r="BG102" s="9">
        <v>8985</v>
      </c>
      <c r="BH102" s="10">
        <v>15</v>
      </c>
      <c r="BI102" s="9">
        <v>11381</v>
      </c>
      <c r="BJ102" s="10">
        <v>19</v>
      </c>
      <c r="BK102" s="9">
        <v>7787</v>
      </c>
      <c r="BL102" s="10">
        <v>13</v>
      </c>
      <c r="BM102" s="9">
        <v>9735</v>
      </c>
      <c r="BN102" s="10">
        <v>15</v>
      </c>
    </row>
    <row r="103" spans="1:66" ht="15.75" customHeight="1">
      <c r="E103" s="9"/>
      <c r="F103" s="10"/>
      <c r="G103" s="9"/>
      <c r="H103" s="10"/>
      <c r="I103" s="9"/>
      <c r="J103" s="10"/>
      <c r="K103" s="9"/>
      <c r="L103" s="10"/>
      <c r="M103" s="9"/>
      <c r="N103" s="10"/>
      <c r="O103" s="9"/>
      <c r="P103" s="10"/>
      <c r="Q103" s="9"/>
      <c r="R103" s="10"/>
      <c r="S103" s="9"/>
      <c r="T103" s="10"/>
      <c r="U103" s="9"/>
      <c r="V103" s="10"/>
      <c r="W103" s="9"/>
      <c r="X103" s="10"/>
      <c r="Y103" s="9"/>
      <c r="Z103" s="10"/>
      <c r="AA103" s="9"/>
      <c r="AB103" s="10"/>
      <c r="AC103" s="9"/>
      <c r="AD103" s="10"/>
      <c r="AE103" s="9"/>
      <c r="AF103" s="10"/>
      <c r="AG103" s="9"/>
      <c r="AH103" s="10"/>
      <c r="AI103" s="9"/>
      <c r="AJ103" s="10"/>
      <c r="AK103" s="9"/>
      <c r="AL103" s="10"/>
      <c r="AM103" s="9"/>
      <c r="AN103" s="10"/>
      <c r="AO103" s="9"/>
      <c r="AP103" s="10"/>
      <c r="AQ103" s="9"/>
      <c r="AR103" s="10"/>
      <c r="AS103" s="9"/>
      <c r="AT103" s="10"/>
      <c r="AU103" s="9"/>
      <c r="AV103" s="10"/>
      <c r="AW103" s="9"/>
      <c r="AX103" s="10"/>
      <c r="AY103" s="9"/>
      <c r="AZ103" s="10"/>
      <c r="BA103" s="9"/>
      <c r="BB103" s="10"/>
      <c r="BC103" s="9"/>
      <c r="BD103" s="10"/>
      <c r="BE103" s="9"/>
      <c r="BF103" s="10"/>
      <c r="BG103" s="9"/>
      <c r="BH103" s="10"/>
      <c r="BI103" s="9"/>
      <c r="BJ103" s="10"/>
      <c r="BK103" s="9"/>
      <c r="BL103" s="10"/>
      <c r="BM103" s="9"/>
      <c r="BN103" s="10"/>
    </row>
  </sheetData>
  <customSheetViews>
    <customSheetView guid="{E9D49E64-4288-4A4D-ABE0-221BFB49DA21}" filter="1" showAutoFilter="1">
      <pageMargins left="0.7" right="0.7" top="0.75" bottom="0.75" header="0.3" footer="0.3"/>
      <autoFilter ref="A2:DB3137" xr:uid="{A585C924-BFAB-4D34-BC98-CFBBBB8B42A6}">
        <filterColumn colId="3">
          <filters blank="1">
            <filter val="SBR"/>
          </filters>
        </filterColumn>
      </autoFilter>
    </customSheetView>
    <customSheetView guid="{7C6B15BF-FB64-4AF5-93B6-1B78D07926F3}" filter="1" showAutoFilter="1">
      <pageMargins left="0.7" right="0.7" top="0.75" bottom="0.75" header="0.3" footer="0.3"/>
      <autoFilter ref="B2:DB3166" xr:uid="{30446C6F-EF4A-4CC1-B839-9BBB7105A995}">
        <filterColumn colId="2">
          <filters blank="1">
            <filter val="BEC"/>
          </filters>
        </filterColumn>
      </autoFilter>
    </customSheetView>
    <customSheetView guid="{15AEABDB-A837-41B9-87B0-87E0EC95D325}" filter="1" showAutoFilter="1">
      <pageMargins left="0.7" right="0.7" top="0.75" bottom="0.75" header="0.3" footer="0.3"/>
      <autoFilter ref="B2:DB2626" xr:uid="{4F9C2461-D33A-432E-BC9C-3E9705D16D90}">
        <filterColumn colId="12">
          <customFilters>
            <customFilter operator="greaterThan" val="500"/>
          </customFilters>
        </filterColumn>
      </autoFilter>
    </customSheetView>
    <customSheetView guid="{537FFA52-A3BC-40D5-B9C3-ED8339040504}" filter="1" showAutoFilter="1">
      <pageMargins left="0.7" right="0.7" top="0.75" bottom="0.75" header="0.3" footer="0.3"/>
      <autoFilter ref="A2:DB3166" xr:uid="{F299CA56-D156-4E1B-AF11-24A9275C3888}">
        <filterColumn colId="1">
          <filters blank="1">
            <filter val="B00KOKVSBQ"/>
            <filter val="B00KOKVXA2"/>
            <filter val="B00KOKW0UO"/>
            <filter val="B00KOKWTPU"/>
            <filter val="B00KOKWWR0"/>
            <filter val="B00KOKWZOK"/>
            <filter val="B00KOKX1AM"/>
            <filter val="B00KOKX9AO"/>
            <filter val="B00KOKXLWK"/>
            <filter val="B00KOKXRPQ"/>
            <filter val="B00KOKXWOC"/>
            <filter val="B00KOKY51G"/>
            <filter val="B00KOKY5UW"/>
            <filter val="B00KOKY80E"/>
            <filter val="B00Q6Y2DIQ"/>
            <filter val="B00TPLK9EC"/>
            <filter val="B00TYGTS2M"/>
            <filter val="B00TYGUNVW"/>
            <filter val="B00TYGV3Z2"/>
            <filter val="B00TYGVCP8"/>
            <filter val="B00TYGVEAQ"/>
            <filter val="B00TYGVGYK"/>
            <filter val="B00TYGVJCY"/>
            <filter val="B00TYGVKJG"/>
            <filter val="B00TYGVW1M"/>
            <filter val="B00TYGVXMU"/>
            <filter val="B00ZDGQGQ8"/>
            <filter val="B010V9GDC8"/>
            <filter val="B010V9GZ5S"/>
            <filter val="B010V9I2RW"/>
            <filter val="B01171ZMPS"/>
            <filter val="B013E4HMUO"/>
            <filter val="B013P54XJK"/>
            <filter val="B015B730DA"/>
            <filter val="B015T117K6"/>
            <filter val="B018XTTXKW"/>
            <filter val="B01BJVT2TI"/>
            <filter val="B01BTZMFES"/>
            <filter val="B01BTZMG2E"/>
            <filter val="B01BY8GHJ4"/>
            <filter val="B01D1GTN7A"/>
            <filter val="B01D1GTPQO"/>
            <filter val="B01D1GTPWS"/>
            <filter val="B01D4S7EIU"/>
            <filter val="B01D4S7XUE"/>
            <filter val="B01D4S835I"/>
            <filter val="B01D4S959G"/>
            <filter val="B01I7ZCB9C"/>
            <filter val="B01LXIV13R"/>
            <filter val="B01LXUKMC9"/>
            <filter val="B01LYHY5C5"/>
            <filter val="B01LYI0KJ8"/>
            <filter val="B01LYTIA15"/>
            <filter val="B01LYTJGHV"/>
            <filter val="B01LZBYX2U"/>
            <filter val="B01MCQ7WFH"/>
            <filter val="B01MCXYME7"/>
            <filter val="B01MQU553J"/>
            <filter val="B01MRVJOLS"/>
            <filter val="B01MT2AFNO"/>
            <filter val="B01MU3UWX2"/>
            <filter val="B01MY4UB7V"/>
            <filter val="B01MYXVHAE"/>
            <filter val="B01MZ305QZ"/>
            <filter val="B01N0U2D15"/>
            <filter val="B01N12OMZ0"/>
            <filter val="B01N1WG3UF"/>
            <filter val="B01N243SFQ"/>
            <filter val="B01N4IEU0W"/>
            <filter val="B01N4PJCI0"/>
            <filter val="B01N5IN9PR"/>
            <filter val="B01N6EXUSX"/>
            <filter val="B01N7GC1SV"/>
            <filter val="B01N7LFF7O"/>
            <filter val="B01N9KU9QN"/>
            <filter val="B06VYFGWQZ"/>
            <filter val="B06VYH266K"/>
            <filter val="B06VYH267K"/>
            <filter val="B06WGW1M8K"/>
            <filter val="B06WVHQXF7"/>
            <filter val="B06WVHQXY5"/>
            <filter val="B06X9657LF"/>
            <filter val="B06X9773FL"/>
            <filter val="B06XDTR292"/>
            <filter val="B06XL1DP19"/>
            <filter val="B06XZ2WLD3"/>
            <filter val="B071DNX2QW"/>
            <filter val="B071GLHLZ9"/>
            <filter val="B071X4NV4C"/>
            <filter val="B072C6HRGB"/>
            <filter val="B072KF357X"/>
            <filter val="B072QX3BN6"/>
            <filter val="B073YD9191"/>
            <filter val="B073YDRVPZ"/>
            <filter val="B073YDWYNK"/>
            <filter val="B073YF7TX8"/>
            <filter val="B073ZQB95T"/>
            <filter val="B0756W9JSZ"/>
            <filter val="B077STRBF1"/>
            <filter val="B077YDVMD3"/>
            <filter val="B077YGXQTM"/>
            <filter val="B0784S85TY"/>
            <filter val="B078GHTKTM"/>
            <filter val="B078KW9D1Z"/>
            <filter val="B078KZH29S"/>
            <filter val="B078NY48RM"/>
            <filter val="B078NY57HJ"/>
            <filter val="B078Q469Z2"/>
            <filter val="B078Q9CGV3"/>
            <filter val="B0791J3R2H"/>
            <filter val="B0798J614L"/>
            <filter val="B0798L76H1"/>
            <filter val="B079RK6LG3"/>
            <filter val="B079RLCSCP"/>
            <filter val="B079XZ5JR4"/>
            <filter val="B079YNMNCX"/>
            <filter val="B079YSQDG5"/>
            <filter val="B07B5BF5SR"/>
            <filter val="B07C2WFLS3"/>
            <filter val="B07CQNPRRX"/>
            <filter val="B07CRJPGXN"/>
            <filter val="B07CRNHJQS"/>
            <filter val="B07CRNJ4RQ"/>
            <filter val="B07CVZHWHD"/>
            <filter val="B07D1ZZJSF"/>
            <filter val="B07D23F24Q"/>
            <filter val="B07D5WW75B"/>
            <filter val="B07D5Y2SVR"/>
            <filter val="B07D5Y2SW4"/>
            <filter val="B07D5Z9G2F"/>
            <filter val="B07D75HKDP"/>
            <filter val="B07D76HZ3H"/>
            <filter val="B07D77K7Q6"/>
            <filter val="B07D77VCR9"/>
            <filter val="B07D7ZSFDJ"/>
            <filter val="B07DKZY2FF"/>
            <filter val="B07F1ZCT1X"/>
            <filter val="B07FQBHVJJ"/>
            <filter val="B07FRBK1VM"/>
            <filter val="B07FRD4RLG"/>
            <filter val="B07FRMS8YH"/>
            <filter val="B07FRQR242"/>
            <filter val="B07GYP9RVN"/>
            <filter val="B07GYQFZTJ"/>
            <filter val="B07J1L7FML"/>
            <filter val="B07J1RN83J"/>
            <filter val="B07J58Y167"/>
            <filter val="B07KB1TS5Y"/>
            <filter val="B07KHW7H5J"/>
            <filter val="B07KPHJ534"/>
            <filter val="B07L66CQC5"/>
            <filter val="B07MBG41Z3"/>
            <filter val="B07MC8852V"/>
            <filter val="B07ML2NTB6"/>
            <filter val="B07MMWGRM7"/>
            <filter val="B07MN8NZSZ"/>
            <filter val="B07MY6KMRN"/>
            <filter val="B07NVWF5SZ"/>
            <filter val="B07NY1S7ZB"/>
            <filter val="B07P28DS72"/>
            <filter val="B07P8Z3W9T"/>
            <filter val="B07P91GKH1"/>
            <filter val="B07PB2PNSH"/>
            <filter val="B07PBDV76H"/>
            <filter val="B07QL3BWC4"/>
            <filter val="B07TSTKM65"/>
            <filter val="B07TZTHWJM"/>
            <filter val="B07V2B1YR4"/>
            <filter val="B07V35WNZB"/>
            <filter val="B07V42Q5ST"/>
            <filter val="B07V4G1JRC"/>
            <filter val="B07YPQKQC6"/>
            <filter val="B07Z93847N"/>
            <filter val="B07Z94ZTMY"/>
            <filter val="B08256PB25"/>
            <filter val="B08257BFT8"/>
            <filter val="B082L2BNG4"/>
            <filter val="B082L2HTYR"/>
            <filter val="B082L2NWS1"/>
            <filter val="B082L378ZR"/>
            <filter val="B083BZ3DYF"/>
            <filter val="B083JFXSB1"/>
            <filter val="B084GG1LFW"/>
            <filter val="B084MC3C7D"/>
            <filter val="B084MC68HF"/>
            <filter val="B084S4VCG8"/>
            <filter val="B084S57CZX"/>
            <filter val="B084XPDXVN"/>
            <filter val="B08548XSX7"/>
            <filter val="B085B3H2BS"/>
            <filter val="B086ZCXLGY"/>
            <filter val="B086ZDGDTK"/>
            <filter val="B086ZDLQ4V"/>
            <filter val="B086ZFRL7Q"/>
            <filter val="B08719JR8X"/>
            <filter val="B08BJDW5DG"/>
            <filter val="B08BJJ9SVT"/>
            <filter val="B08DN11BMG"/>
            <filter val="B08DN2GVY1"/>
            <filter val="B08DN38WSK"/>
            <filter val="B08DNMNWJ9"/>
            <filter val="B08DNYFM1B"/>
            <filter val="B08DNYHFJR"/>
            <filter val="B08DNZ7STV"/>
            <filter val="B08DNZG2HG"/>
            <filter val="B08DP127MW"/>
            <filter val="B08DP18P8Z"/>
            <filter val="B08DP1C5TP"/>
            <filter val="B08DP1LYZY"/>
            <filter val="B08DP1VNB1"/>
            <filter val="B08GYSY8KG"/>
            <filter val="B08GYT7KLY"/>
            <filter val="B08HFXGVKS"/>
            <filter val="B08HFYGL39"/>
            <filter val="B08HGDRNWD"/>
            <filter val="B08HR4ZNTF"/>
            <filter val="B08HR543S1"/>
            <filter val="B08HVQV6FC"/>
            <filter val="B08JVLYJ1D"/>
            <filter val="B08KVJVXGT"/>
            <filter val="B08LDPPJ8C"/>
            <filter val="B08LDQP9MF"/>
            <filter val="B08MWX7FVZ"/>
            <filter val="B08MWX8634"/>
            <filter val="B08MWXVG31"/>
            <filter val="B08MX1THT2"/>
            <filter val="B08NVLGWQB"/>
            <filter val="B08P97ZTS1"/>
            <filter val="B08PC9DF2N"/>
            <filter val="B08PCPSM3S"/>
            <filter val="B08Q3H2FF6"/>
            <filter val="B08QYTRXR2"/>
            <filter val="B08RJRKGRL"/>
            <filter val="B08RWD62NP"/>
            <filter val="B08RWFLDD6"/>
            <filter val="B08TR77NYP"/>
            <filter val="B08V71DC3W"/>
            <filter val="B08V9XS25J"/>
            <filter val="B08VB12F86"/>
            <filter val="B08VGG6964"/>
            <filter val="B08VJ5534Q"/>
            <filter val="B08W51L2V9"/>
            <filter val="B08WD57R7K"/>
            <filter val="B08WD6ML5X"/>
            <filter val="B08XNPST8G"/>
            <filter val="B08XWNXN2G"/>
            <filter val="B0914YNCKM"/>
            <filter val="B0914Z8YTL"/>
            <filter val="B09151FK7C"/>
            <filter val="B09152YKJF"/>
            <filter val="B0919LBDSW"/>
            <filter val="B091DPSSYK"/>
            <filter val="B091RNFJDX"/>
            <filter val="B092R6HS5H"/>
            <filter val="B092R7CGVH"/>
            <filter val="B092RB761T"/>
            <filter val="B092RFW8NC"/>
            <filter val="B09371PL51"/>
            <filter val="B09372DD8G"/>
            <filter val="B09372HQHN"/>
            <filter val="B09372RG8N"/>
            <filter val="B09373BH6P"/>
            <filter val="B09373DJJ2"/>
            <filter val="B09373RM3Y"/>
            <filter val="B09373W539"/>
            <filter val="B09373XNKG"/>
            <filter val="B09374579F"/>
            <filter val="B09374S2XQ"/>
            <filter val="B093754D72"/>
            <filter val="B09375C2JJ"/>
            <filter val="B09377KVKR"/>
            <filter val="B097LGN6B4"/>
            <filter val="B098WVWB8Q"/>
            <filter val="B0993D77JN"/>
            <filter val="B0993RD5Y1"/>
            <filter val="B099FFCR3Y"/>
            <filter val="B09B7DSH4Q"/>
            <filter val="B09BCLK5MF"/>
            <filter val="B09C8V594T"/>
            <filter val="B09CBR1F2Z"/>
            <filter val="B09CKH2TTK"/>
            <filter val="B09CKHQTWR"/>
            <filter val="B09CQ87LLN"/>
            <filter val="B09DGTX6KX"/>
            <filter val="B09DHCQWR7"/>
            <filter val="B09DP95TQS"/>
            <filter val="B09FGQ9FVN"/>
            <filter val="B09FJLYDZ1"/>
            <filter val="B09FLQH54X"/>
            <filter val="B09FLR5QNS"/>
            <filter val="B09H33P1L9"/>
            <filter val="B09J16M5TF"/>
            <filter val="B09JBP5W2Z"/>
            <filter val="B09K6GW6D7"/>
            <filter val="B09KQMPQ45"/>
            <filter val="B09KQY1YJS"/>
            <filter val="B09KQYF668"/>
            <filter val="B09LCRXYKZ"/>
            <filter val="B09MTX2NL2"/>
            <filter val="B09MTX9L6H"/>
            <filter val="B09N2GDX49"/>
            <filter val="B09NKQYD1N"/>
            <filter val="B09NKQZTV6"/>
            <filter val="B09PV7T4YH"/>
            <filter val="B09PYY7V6F"/>
            <filter val="B09Q2WTJ6L"/>
            <filter val="B09Q3KT82J"/>
            <filter val="B09Q91XJ77"/>
            <filter val="B09QD1SVJ5"/>
            <filter val="B09RSJXTBY"/>
            <filter val="B09S5KJH6C"/>
            <filter val="B09SG8M5PG"/>
            <filter val="B09VCFCXKP"/>
            <filter val="B09VCGWV9Y"/>
            <filter val="B09VCHWX8P"/>
            <filter val="B09VCN8LNS"/>
            <filter val="B09XFH2NXC"/>
            <filter val="B09XM9PXK3"/>
            <filter val="B09XMBMZQF"/>
            <filter val="B09XMBSC7F"/>
            <filter val="B09XMC7QBC"/>
            <filter val="B09XMCBN18"/>
            <filter val="B09XMRFWB6"/>
            <filter val="B09XMRSSN1"/>
            <filter val="B09XMSQXN8"/>
            <filter val="B09Y5ZG6KB"/>
            <filter val="B0B297BQHC"/>
            <filter val="B0B297DYN8"/>
            <filter val="B0B298J16Y"/>
            <filter val="B0B299C336"/>
            <filter val="B0B5RYYKZ7"/>
            <filter val="B0B5WZNP9R"/>
            <filter val="B0B71DCG5C"/>
            <filter val="B0B71K7M3L"/>
            <filter val="B0B71LVP9X"/>
            <filter val="B0B7B6RQ1M"/>
            <filter val="B0B7F4TV1N"/>
            <filter val="B0B8SRRZD6"/>
            <filter val="B0B8ZH857N"/>
            <filter val="B0B8ZL2ZYD"/>
            <filter val="B0B96HNWCH"/>
            <filter val="B0B9GNSW4B"/>
            <filter val="B0B9H33M1J"/>
            <filter val="B0B9H6R3LD"/>
            <filter val="B0B9H97HMF"/>
            <filter val="B0B9H9VMPC"/>
            <filter val="B0B9H9Z2RR"/>
            <filter val="B0B9JW5W54"/>
            <filter val="B0BCGKPXTG"/>
            <filter val="B0BD4PBBVF"/>
            <filter val="B0BD8S5FM6"/>
            <filter val="B0BDDWWZTP"/>
            <filter val="B0BFLNZWGC"/>
            <filter val="B0BFRBCZ5W"/>
            <filter val="B0BH4Q5YHC"/>
            <filter val="B0BHLBNV1F"/>
            <filter val="B0BSLKSGWV"/>
            <filter val="B0BSLMKQWH"/>
            <filter val="B0BSLMY9HY"/>
            <filter val="B0BSLNDH5J"/>
            <filter val="B0C2CGD49P"/>
            <filter val="B0C2PZ8JMT"/>
            <filter val="B0C2VJ7X7R"/>
            <filter val="B0C2VLF6VP"/>
            <filter val="B0C46V8QWV"/>
            <filter val="B0C4SZPYZW"/>
            <filter val="B0C4YRD2P3"/>
            <filter val="B0C4YRKQY3"/>
            <filter val="B0C4YRMS4Z"/>
            <filter val="B0C4YTFCJP"/>
            <filter val="B0C4YTMJ71"/>
            <filter val="B0C4YTYTYF"/>
            <filter val="B0C4YYYBQS"/>
            <filter val="B0C69NVFJG"/>
          </filters>
        </filterColumn>
        <sortState xmlns:xlrd2="http://schemas.microsoft.com/office/spreadsheetml/2017/richdata2" ref="A2:DB3166">
          <sortCondition descending="1" ref="N2:N3166"/>
        </sortState>
      </autoFilter>
    </customSheetView>
    <customSheetView guid="{915EA89E-6C07-4DC4-A028-58EE2F9387D0}" filter="1" showAutoFilter="1">
      <pageMargins left="0.7" right="0.7" top="0.75" bottom="0.75" header="0.3" footer="0.3"/>
      <autoFilter ref="B1:DB3385" xr:uid="{8BED0515-3019-4971-A00E-3C2CA7B2AAD2}">
        <filterColumn colId="2">
          <filters blank="1">
            <filter val="BEC"/>
          </filters>
        </filterColumn>
      </autoFilter>
    </customSheetView>
    <customSheetView guid="{9F7AC949-7395-43A1-BE8C-5A168D1AD54B}" filter="1" showAutoFilter="1">
      <pageMargins left="0.7" right="0.7" top="0.75" bottom="0.75" header="0.3" footer="0.3"/>
      <autoFilter ref="B2:DB1809" xr:uid="{B2E4056E-2B09-413D-90CF-BAD9FF94AF85}">
        <filterColumn colId="2">
          <filters>
            <filter val="SBR"/>
          </filters>
        </filterColumn>
      </autoFilter>
    </customSheetView>
    <customSheetView guid="{4C11E22A-DF8D-4566-A640-6FDC26D8E2A4}" filter="1" showAutoFilter="1">
      <pageMargins left="0.7" right="0.7" top="0.75" bottom="0.75" header="0.3" footer="0.3"/>
      <autoFilter ref="A2:DB3137" xr:uid="{01BF14CD-BB5F-4094-BBDE-C53BD7B0E77E}">
        <filterColumn colId="2">
          <filters blank="1">
            <filter val="#N/A"/>
            <filter val="0"/>
            <filter val="10"/>
            <filter val="100"/>
            <filter val="101"/>
            <filter val="102"/>
            <filter val="105"/>
            <filter val="1065"/>
            <filter val="1099"/>
            <filter val="11"/>
            <filter val="110"/>
            <filter val="1159"/>
            <filter val="1168"/>
            <filter val="117"/>
            <filter val="1174"/>
            <filter val="119"/>
            <filter val="12"/>
            <filter val="128"/>
            <filter val="134"/>
            <filter val="1345"/>
            <filter val="135"/>
            <filter val="137"/>
            <filter val="14"/>
            <filter val="1467"/>
            <filter val="148"/>
            <filter val="15"/>
            <filter val="16"/>
            <filter val="1643"/>
            <filter val="166"/>
            <filter val="17"/>
            <filter val="173"/>
            <filter val="1760"/>
            <filter val="187"/>
            <filter val="190"/>
            <filter val="196"/>
            <filter val="2"/>
            <filter val="21"/>
            <filter val="211"/>
            <filter val="215"/>
            <filter val="217"/>
            <filter val="228"/>
            <filter val="23"/>
            <filter val="231"/>
            <filter val="234"/>
            <filter val="24"/>
            <filter val="250"/>
            <filter val="262"/>
            <filter val="265"/>
            <filter val="2675"/>
            <filter val="27"/>
            <filter val="279"/>
            <filter val="28"/>
            <filter val="281"/>
            <filter val="291"/>
            <filter val="3"/>
            <filter val="315"/>
            <filter val="333"/>
            <filter val="335"/>
            <filter val="338"/>
            <filter val="34"/>
            <filter val="36"/>
            <filter val="37"/>
            <filter val="370"/>
            <filter val="375"/>
            <filter val="393"/>
            <filter val="4"/>
            <filter val="40"/>
            <filter val="41"/>
            <filter val="4203"/>
            <filter val="421"/>
            <filter val="425"/>
            <filter val="435"/>
            <filter val="45"/>
            <filter val="454"/>
            <filter val="4576"/>
            <filter val="462"/>
            <filter val="48"/>
            <filter val="49"/>
            <filter val="493"/>
            <filter val="4987"/>
            <filter val="499"/>
            <filter val="5009"/>
            <filter val="51"/>
            <filter val="510"/>
            <filter val="518"/>
            <filter val="52"/>
            <filter val="54"/>
            <filter val="56"/>
            <filter val="584"/>
            <filter val="59"/>
            <filter val="6"/>
            <filter val="61"/>
            <filter val="62"/>
            <filter val="624"/>
            <filter val="63"/>
            <filter val="64"/>
            <filter val="658"/>
            <filter val="67"/>
            <filter val="70"/>
            <filter val="71"/>
            <filter val="73"/>
            <filter val="737"/>
            <filter val="757"/>
            <filter val="78"/>
            <filter val="8"/>
            <filter val="80"/>
            <filter val="81"/>
            <filter val="82"/>
            <filter val="838"/>
            <filter val="84"/>
            <filter val="85"/>
            <filter val="862"/>
            <filter val="865"/>
            <filter val="87"/>
            <filter val="892"/>
            <filter val="9"/>
            <filter val="90"/>
            <filter val="903"/>
            <filter val="917"/>
            <filter val="930"/>
            <filter val="976"/>
            <filter val="994"/>
            <filter val="AUR_10C_GYM_HM-GY_PVC_18KG(2*4+2.5*4)"/>
            <filter val="AUR_10C_GYM_HM-GY_PVC_20KG(2*4+3*4)"/>
            <filter val="AUR_10C_GYM_HM-GY_PVC_20KG(2.5*8)"/>
            <filter val="AUR_15C_GYM_HM-GY_PVC_12KG"/>
            <filter val="AUR_18C_GYM_HM-GY+ORG-SK-RP_PVC_20KG"/>
            <filter val="AUR_1C_BAG_BADM_CNVS_GRN_45LT"/>
            <filter val="AUR_1C_BAG_BADM_POLY_3D_BLK_40LT"/>
            <filter val="AUR_1C_BAG_BADM_POLY_3D_GRY-ORG_40LT"/>
            <filter val="AUR_1C_BAG_BADM_POLY_BLK-ED_BLK-BLU_40LT"/>
            <filter val="AUR_1C_BAG_BADM_POLY_BLK-ED_BLK-GRN_40LT"/>
            <filter val="AUR_1C_BAG_BADM_POLY_BLK-ED_BLK-ORG_40LT"/>
            <filter val="AUR_1C_BAG_BADM_POLY_BLK-ED_BLK-RED_40LT"/>
            <filter val="AUR_1C_BAG_BADM_POLY_BLK-GRN_40LT"/>
            <filter val="AUR_1C_BAG_BADM_POLY_BLK-YLW_40LT"/>
            <filter val="AUR_1C_BAG_BADM_POLY_BLU_45LT"/>
            <filter val="AUR_1C_BAG_BADM_POLY_BLU-BLK_40LT"/>
            <filter val="AUR_1C_BAG_BADM_POLY_LION_BLKBLU_40LT"/>
            <filter val="AUR_1C_BAG_BADM_POLY_LION_BLKGRN_40LT"/>
            <filter val="AUR_1C_BAG_BADM_POLY_LION_BLKPRP_40LT"/>
            <filter val="AUR_1C_BAG_BADM_POLY_LION_BLK-RED_40LT"/>
            <filter val="AUR_1C_BAG_BADM_POLY_LION_BLKYLW_40LT"/>
            <filter val="AUR_1C_BAG_BADM_POLY_PPNG_BLK-GRN_40LT"/>
            <filter val="AUR_1C_BAG_BADM_POLY_RED_45LT"/>
            <filter val="AUR_1C_BAG_BADM_POLY_SKY-BLU_45LT"/>
            <filter val="AUR_1C_BAG_CRKT_POLY_CAM-BLK"/>
            <filter val="AUR_1C_BAG_CRKT_POLY_CAM-BLU"/>
            <filter val="AUR_1C_BAG_CRKT_POLY_CAM-GRN"/>
            <filter val="AUR_1C_BAG_CRKT_POLY_CAM-ORG"/>
            <filter val="AUR_1C_BAG_GYM_POLY_DUFL_BLK"/>
            <filter val="AUR_1C_BAG_GYM_POLY_DUFL_BLK-BLU"/>
            <filter val="AUR_1C_BAG_GYM_POLY_DUFL_BLU-ORG"/>
            <filter val="AUR_1C_BAG_GYM_POLY_DUFL_BLU-SKYBLU"/>
            <filter val="AUR_1C_BAG_GYM_POLY_DUFL_OLV-GRN-ORG"/>
            <filter val="AUR_1C_BAG_LP-SLV_NEOPR_BLK"/>
            <filter val="AUR_1C_BAG_WAIST_POLY_MRN"/>
            <filter val="AUR_1C_BALL_BSKTBAL_RBR_ORG_SIZ-7"/>
            <filter val="AUR_1C_BALL_FOTBAL_PU_ORG_SIZ-5"/>
            <filter val="AUR_1C_BALL_VLYBAL_PVC_BLU_SIZ-5"/>
            <filter val="AUR_1C_BALL_VLYBAL_PVC_RED-WHT_SIZ-5"/>
            <filter val="AUR_1C_BOX_CHAIN_IRN_SLV"/>
            <filter val="AUR_1C_BOX_FCS-PD_PU-LTH_BLK-RED"/>
            <filter val="AUR_1C_BOX_FCS-PD_PU-LTH_BLK-WHT"/>
            <filter val="AUR_1C_BOX_FCS-PD_PU-LTH_BLU-WHT"/>
            <filter val="AUR_1C_BOX_FCS-PD_PU-LTH_MRN-WHT"/>
            <filter val="AUR_1C_BOX_GLV_PU-LTH_6565_RED-WHT_16Oz"/>
            <filter val="AUR_1C_BOX_GLV_PU-LTH_LION_YLW-BLK_14OZ"/>
            <filter val="AUR_1C_BOX_HW_COT-SPD_CAMO_CAM-GRN_108&quot;"/>
            <filter val="AUR_1C_BOX_HW_COT-SPD_CAMO_CAM-GRN_137&quot;"/>
            <filter val="AUR_1C_BOX_HW_COT-SPD_PLN_BLK_108&quot;"/>
            <filter val="AUR_1C_BOX_PCH-BG_CNVS_BLK_UFL-4FT"/>
            <filter val="AUR_1C_BOX_PCH-BG_CNVS_RED_UFL-4FT"/>
            <filter val="AUR_1C_BOX_PCH-BG_PU-LTH_BLK_FL-5FT"/>
            <filter val="AUR_1C_BOX_PCH-BG_PU-LTH_BLK-GRN_FL-2FT"/>
            <filter val="AUR_1C_BOX_PCH-BG_SRF_BLK_FL-4FT"/>
            <filter val="AUR_1C_BOX_PCH-BG_SRF_BLK_UFL-4FT"/>
            <filter val="AUR_1C_CKT_BAT_WOOD_HLF+CNE+KW_BLU_SIZ-7"/>
            <filter val="AUR_1C_CKT_BAT_WOOD_HLF+CNE+KW_GRN_SIZ-7"/>
            <filter val="AUR_1C_CKT_BAT_WOOD_HLF+CNE+KW_ORG_SIZ-7"/>
            <filter val="AUR_1C_CKT_MLT_WOOD"/>
            <filter val="AUR_1C_CLTH_LEGG_POLY_PLN_BLK_XXL"/>
            <filter val="AUR_1C_CLTH_LEGG_POLY_PLN_BLU_LRG"/>
            <filter val="AUR_1C_CLTH_LEGG_POLY_PLN_BLU_SML"/>
            <filter val="AUR_1C_CLTH_LEGG_POLY_PLN_OLV-GRN_XL"/>
            <filter val="AUR_1C_CLTH_SHORT_POLY_BLU_SML"/>
            <filter val="AUR_1C_CLTH_SHORT_POLY_OLV-GRN_XL"/>
            <filter val="AUR_1C_CLTH_SHORT_POLY_PLN_BLK_MED"/>
            <filter val="AUR_1C_CLTH_TSHRT_POLY_OLV-GRN_SML"/>
            <filter val="AUR_1C_CLTH_TSHRT_POLY_PLN_BLK_LRG(40)"/>
            <filter val="AUR_1C_CLTH_TSHRT_POLY_PLN_BLK_LRG(42)"/>
            <filter val="AUR_1C_FTNS_SK-RP_BLK-GRN"/>
            <filter val="AUR_1C_FTNS_SK-RP_PVC_GRN-BLK"/>
            <filter val="AUR_1C_FTNS_SK-RP_PVC_ORG-BLK"/>
            <filter val="AUR_1C_FTNS_SK-RP_PVC_RED-BLK"/>
            <filter val="AUR_1C_GYM_BELT-606-SNAKE-11MM-BROWN-XL"/>
            <filter val="AUR_1C_GYM_BELT-606-SNAKE-11MM-RED-LARGE"/>
            <filter val="AUR_1C_GYM_BLT_LTH_707_GRY_MED"/>
            <filter val="AUR_1C_GYM_BLT_LTH_707_GRY_SML"/>
            <filter val="AUR_1C_GYM_BLT_LTH_707_GRY_XL"/>
            <filter val="AUR_1C_GYM_BLT_LTH_707_OLV-GRN_MED"/>
            <filter val="AUR_1C_GYM_BLT_LTH_DIPP_BLK_FR-SZ"/>
            <filter val="AUR_1C_GYM_BLT_LTH_EXT-WD_BLK_MED"/>
            <filter val="AUR_1C_GYM_BLT_LTH_EXT-WD_BLK_XL"/>
            <filter val="AUR_1C_GYM_BLT_LTH_FULBLK_LRG"/>
            <filter val="AUR_1C_GYM_BLT_LTH_FULBLK_MED"/>
            <filter val="AUR_1C_GYM_BLT_LTH_FULBLK_SML"/>
            <filter val="AUR_1C_GYM_BLT_LTH_FULBLK_XL"/>
            <filter val="AUR_1C_GYM_BLT_LTH_GENUN_BLK_LRG"/>
            <filter val="AUR_1C_GYM_BLT_LTH_GENUN_BLK_MED"/>
            <filter val="AUR_1C_GYM_BLT_LTH_GENUN_BLK_SML"/>
            <filter val="AUR_1C_GYM_BLT_LTH_GENUN_BLK_XL"/>
            <filter val="AUR_1C_GYM_BLT_LTH_GENUN_TAN_LRG"/>
            <filter val="AUR_1C_GYM_BLT_LTH_GENUN_TAN_MED"/>
            <filter val="AUR_1C_GYM_BLT_LTH_GENUN_TAN_SML"/>
            <filter val="AUR_1C_GYM_BLT_LTH_GENUN_TAN_XL"/>
            <filter val="AUR_1C_GYM_BLT_LTH_GENUN-PRO_BLK_LRG"/>
            <filter val="AUR_1C_GYM_BLT_LTH_GENUN-PRO_BLK_MED"/>
            <filter val="AUR_1C_GYM_BLT_LTH_GENUN-PRO_BLK_SML"/>
            <filter val="AUR_1C_GYM_BLT_LTH_GENUN-PRO_BLK_XL"/>
            <filter val="AUR_1C_GYM_BLT_LTH_GENUN-PRO_BRN_LRG"/>
            <filter val="AUR_1C_GYM_BLT_LTH_GENUN-PRO_BRN_MED"/>
            <filter val="AUR_1C_GYM_BLT_LTH_GENUN-PRO_BRN_SML"/>
            <filter val="AUR_1C_GYM_BLT_LTH_GENUN-PRO_BRN_XL"/>
            <filter val="AUR_1C_GYM_BLT_LTH_GENUN-PRO_COFF_LRG"/>
            <filter val="AUR_1C_GYM_BLT_LTH_GENUN-PRO_COFF_MED"/>
            <filter val="AUR_1C_GYM_BLT_LTH_GENUN-PRO_COFF_SML"/>
            <filter val="AUR_1C_GYM_BLT_LTH_GENUN-PRO_COFF_XL"/>
            <filter val="AUR_1C_GYM_BLT_LTH_GENUN-PRO_GRY_LRG"/>
            <filter val="AUR_1C_GYM_BLT_LTH_GENUN-PRO_GRY_MED"/>
            <filter val="AUR_1C_GYM_BLT_LTH_GENUN-PRO_GRY_SML"/>
            <filter val="AUR_1C_GYM_BLT_LTH_GENUN-PRO_GRY_XL"/>
            <filter val="AUR_1C_GYM_BLT_LTH_GENUN-PRO_MRN-WHT_LRG"/>
            <filter val="AUR_1C_GYM_BLT_LTH_GENUN-PRO_MRN-WHT_MED"/>
            <filter val="AUR_1C_GYM_BLT_LTH_GENUN-PRO_MRN-WHT_SML"/>
            <filter val="AUR_1C_GYM_BLT_LTH_GENUN-PRO_MRN-WHT_XL"/>
            <filter val="AUR_1C_GYM_BLT_LTH_GENUN-PRO_OLV-GRN_LRG"/>
            <filter val="AUR_1C_GYM_BLT_LTH_GENUN-PRO_OLV-GRN_MED"/>
            <filter val="AUR_1C_GYM_BLT_LTH_GENUN-PRO_OLV-GRN_SML"/>
            <filter val="AUR_1C_GYM_BLT_LTH_GENUN-PRO_OLV-GRN_XL"/>
            <filter val="AUR_1C_GYM_BLT_LTH_GENUN-PRO_OLV-GRN_XXL"/>
            <filter val="AUR_1C_GYM_BLT_LTH_GENUN-PRO_TAN_LRG"/>
            <filter val="AUR_1C_GYM_BLT_LTH_GENUN-PRO_TAN_MED"/>
            <filter val="AUR_1C_GYM_BLT_LTH_GENUN-PRO_TAN_SML"/>
            <filter val="AUR_1C_GYM_BLT_LTH_GENUN-PRO_TAN_XL"/>
            <filter val="AUR_1C_GYM_BLT_LTH_PNTHR_BLK_LRG"/>
            <filter val="AUR_1C_GYM_BLT_LTH_PNTHR_BLK_SML"/>
            <filter val="AUR_1C_GYM_BLT_LTH_PNTHR_BLK_XL"/>
            <filter val="AUR_1C_GYM_BLT_LTH_PNTHR_BLK_XXL"/>
            <filter val="AUR_1C_GYM_BLT_LTH_PNTHR_LGT-BRN_LRG"/>
            <filter val="AUR_1C_GYM_BLT_LTH_PNTHR_LGT-BRN_XL"/>
            <filter val="AUR_1C_GYM_BLT_LTH_PNTHR_TAN_MED"/>
            <filter val="AUR_1C_GYM_BLT_LTH_SECTNL_BLK_LRG"/>
            <filter val="AUR_1C_GYM_BLT_LTH_SECTNL_BLU_LRG"/>
            <filter val="AUR_1C_GYM_BLT_LTH_SECTNL_BRN_MED"/>
            <filter val="AUR_1C_GYM_BLT_LTH_SECTNL_BRN_SML"/>
            <filter val="AUR_1C_GYM_BLT_LTH_SECTNL_TAN_LRG"/>
            <filter val="AUR_1C_GYM_BLT_LTH_SECTNL_TAN_XL"/>
            <filter val="AUR_1C_GYM_BLT_NEOPR_BLK_MED"/>
            <filter val="AUR_1C_GYM_BLT_NEOPR_DIPP_BLK_ONE-SZ"/>
            <filter val="AUR_1C_GYM_BLT_NEOPR_EVA_RED-BLK_LRG"/>
            <filter val="AUR_1C_GYM_BLT_NEOPR_EVA_RED-BLK_MED"/>
            <filter val="AUR_1C_GYM_BLT_NEOPR_EVA_RED-BLK_SML"/>
            <filter val="AUR_1C_GYM_BLT_NEOPR_EVA_RED-BLK_XL"/>
            <filter val="AUR_1C_GYM_BLT_NEOPR_OCTN_BLK_MED"/>
            <filter val="AUR_1C_GYM_BLT_NEOPR_OCTN_BLK_SML"/>
            <filter val="AUR_1C_GYM_BLT_NEOPR_PRO_RED-BLK_SML"/>
            <filter val="AUR_1C_GYM_BLT_NEOPR_RED_XL"/>
            <filter val="AUR_1C_GYM_BLT_PLYPRP_DIPP_BRGNDY_FR-SZ"/>
            <filter val="AUR_1C_GYM_BLT_POLY_CAM-BLK_SML"/>
            <filter val="AUR_1C_GYM_BLT_PU-LTH_BLK_LRG"/>
            <filter val="AUR_1C_GYM_BLT_PU-LTH_BLK_MED"/>
            <filter val="AUR_1C_GYM_BLT_PU-LTH_BLK_SML"/>
            <filter val="AUR_1C_GYM_BLT_PU-LTH_BLK_XL"/>
            <filter val="AUR_1C_GYM_BLT_PU-LTH_BLU_MED"/>
            <filter val="AUR_1C_GYM_BLT_PU-LTH_BLU_SML"/>
            <filter val="AUR_1C_GYM_BLT_PU-LTH_BRN_MED"/>
            <filter val="AUR_1C_GYM_BLT_PU-LTH_BRN_SML"/>
            <filter val="AUR_1C_GYM_BLT_PU-LTH_BRN_XL"/>
            <filter val="AUR_1C_GYM_BLT_PU-LTH_OLV-GRN_MED"/>
            <filter val="AUR_1C_GYM_BLT_PU-LTH_OLV-GRN_SML"/>
            <filter val="AUR_1C_GYM_BLT_PU-LTH_OLV-GRN_XL"/>
            <filter val="AUR_1C_GYM_BLT_PU-LTH_RED_MED"/>
            <filter val="AUR_1C_GYM_BLT_PU-LTH_RED_SML"/>
            <filter val="AUR_1C_GYM_BLT_PU-LTH_SECTNL_BLU_LRG"/>
            <filter val="AUR_1C_GYM_BLT_PU-LTH_SECTNL_BLU_SML"/>
            <filter val="AUR_1C_GYM_BNCH_IRN_BLK"/>
            <filter val="AUR_1C_GYM_GRP-STR_IRN+RBR_BLK"/>
            <filter val="AUR_1C_GYM_GRP-STR_IRN+RBR_BLK-GRY"/>
            <filter val="AUR_1C_GYM_GRP-STR_IRN+RBR_ORG"/>
            <filter val="AUR_1C_GYM_SK-RP_NYL_1313_BLU"/>
            <filter val="AUR_1C_GYM_SK-RP_PVC_1313_BLK"/>
            <filter val="AUR_1C_GYM_SK-RP_PVC_1313_GRN-BLK"/>
            <filter val="AUR_1C_GYM_SK-RP_PVC_1313_ORG-BLK"/>
            <filter val="AUR_1C_GYM_SK-RP_PVC_1313_RED-BLK"/>
            <filter val="AUR_1C_GYM_SK-RP_PVC_500_BLK"/>
            <filter val="AUR_1C_GYM_SK-RP_PVC_500_BLU-BLK"/>
            <filter val="AUR_1C_GYM_SK-RP_PVC_500_GRN-BLK"/>
            <filter val="AUR_1C_GYM_SK-RP_PVC_500_ORG-BLK"/>
            <filter val="AUR_1C_GYM_SK-RP_PVC_707_BLK-BLU"/>
            <filter val="AUR_1C_GYM_SK-RP_PVC_BLK"/>
            <filter val="AUR_1C_GYM_TRCP-ROP_LTH_ASSRTD"/>
            <filter val="AUR_1C_SPTS_PHYSIO_TAPE_POLY_TAN"/>
            <filter val="AUR_1C_WGHT_BAL-GLOB_PU-LTH+RBR_BLU_2KG"/>
            <filter val="AUR_1C_WGHT_BAL-GLOB_PU-LTH+RBR_ORG_1KG"/>
            <filter val="AUR_1C_WGHT_DMBL-STND_PVC_BLK"/>
            <filter val="AUR_1C_WGHT_KETBL_IRN+VNYL_BLK_2KG"/>
            <filter val="AUR_1C_WGHT_KETBL_PVC_BLK_4KG"/>
            <filter val="AUR_1C_WGHT_KETBL_PVC_BLK_5KG"/>
            <filter val="AUR_1C_WGHT_KETBL_PVC_BLK_6KG"/>
            <filter val="AUR_1C_WGHT_SNDBAG_PU-LTH_BLK_10KG"/>
            <filter val="AUR_1C_WGHT_SNDBAG_PU-LTH_BLK_15KG"/>
            <filter val="AUR_1C_WGHT_WT-VST_NEOPR_BLK_5KG"/>
            <filter val="AUR_21C_GYM_HM-GY+2BAR_STEEL_18KG"/>
            <filter val="AUR_2C_BOX_FCS-PD_PU-LTH_RED"/>
            <filter val="AUR_2C_BOX_FCS-PD_PVC_BLU-BLK"/>
            <filter val="AUR_2C_BOX_FCS-PD_PVC_YLW-BLK"/>
            <filter val="AUR_2C_BOX_GLV_PU-LTH_555_BLU-WHT_12Oz"/>
            <filter val="AUR_2C_BOX_GLV_PU-LTH_6565_GLD-WHT_10OZ"/>
            <filter val="AUR_2C_BOX_GLV_PU-LTH_6565_GLD-WHT_12Oz"/>
            <filter val="AUR_2C_BOX_GLV_PU-LTH_6565_GLD-WHT_14Oz"/>
            <filter val="AUR_2C_BOX_GLV_PU-LTH_BLU_14Oz"/>
            <filter val="AUR_2C_BOX_GLV_PU-LTH_BLU-BLK_10Oz"/>
            <filter val="AUR_2C_BOX_GLV_PU-LTH_BLU-WHT_10Oz"/>
            <filter val="AUR_2C_BOX_GLV_PU-LTH_BLU-WHT_14Oz"/>
            <filter val="AUR_2C_BOX_GLV_PU-LTH_LION_BLK-RED_10Oz"/>
            <filter val="AUR_2C_BOX_GLV_PU-LTH_LION_BLK-RED_12Oz"/>
            <filter val="AUR_2C_BOX_GLV_PU-LTH_LION_BLK-RED_14Oz"/>
            <filter val="AUR_2C_BOX_GLV_PU-LTH_LION_BLK-WHT_14OZ"/>
            <filter val="AUR_2C_BOX_GLV_PU-LTH_LION_BLU-BLK_10OZ"/>
            <filter val="AUR_2C_BOX_GLV_PU-LTH_LION_BLU-BLK_12OZ"/>
            <filter val="AUR_2C_BOX_GLV_PU-LTH_LION_BLU-BLK_16OZ"/>
            <filter val="AUR_2C_BOX_GLV_PU-LTH_LION_GLD-BLK_12OZ"/>
            <filter val="AUR_2C_BOX_GLV_PU-LTH_LION_RED"/>
            <filter val="AUR_2C_BOX_GLV_PU-LTH_LION_SLV_16Oz"/>
            <filter val="AUR_2C_BOX_GLV_PU-LTH_LION_SLV-BLK_12OZ"/>
            <filter val="AUR_2C_BOX_GLV_PU-LTH_PLN_BLK_12OZ"/>
            <filter val="AUR_2C_BOX_GLV_PU-LTH_PLN_BLK_14OZ"/>
            <filter val="AUR_2C_BOX_GLV_PU-LTH_PLN_BLK_16OZ"/>
            <filter val="AUR_2C_BOX_GLV_PU-LTH_PLN_BLU_10OZ"/>
            <filter val="AUR_2C_BOX_GLV_PU-LTH_PLN_BLU_12OZ"/>
            <filter val="AUR_2C_BOX_GLV_PU-LTH_PLN_BLU_16OZ"/>
            <filter val="AUR_2C_BOX_GLV_PU-LTH_PLN_RED_10OZ"/>
            <filter val="AUR_2C_BOX_GLV_PU-LTH_PLN_RED_12OZ"/>
            <filter val="AUR_2C_BOX_GLV_PU-LTH_PLN_RED_14OZ"/>
            <filter val="AUR_2C_BOX_GLV_PU-LTH_PLN_RED_16OZ"/>
            <filter val="AUR_2C_BOX_GLV_PU-LTH_RED-WHT_16Oz"/>
            <filter val="AUR_2C_BOX_GLV_PU-LTH+COT-SPD_LION_GLD-BLK+BLK_10OZ"/>
            <filter val="AUR_2C_BOX_GLV_PU-LTH+COT-SPD_LION_GLD-BLK+BLK_16OZ"/>
            <filter val="AUR_2C_BOX_GLV_PVC_BLK-WHT_10OZ"/>
            <filter val="AUR_2C_BOX_GLV_PVC_BLK-WHT_12OZ"/>
            <filter val="AUR_2C_BOX_GLV_PVC_BLK-WHT_14OZ"/>
            <filter val="AUR_2C_BOX_GLV_PVC_BLK-WHT_16OZ"/>
            <filter val="AUR_2C_BOX_GLV_PVC_BLK-WHT_8OZ"/>
            <filter val="AUR_2C_BOX_GLV_PVC_BLU_8OZ"/>
            <filter val="AUR_2C_BOX_GLV_PVC_PLN_RED_12OZ"/>
            <filter val="AUR_2C_BOX_GLV_PVC_RED_12OZ"/>
            <filter val="AUR_2C_BOX_GLV_SRF_RED-WHT_10Oz"/>
            <filter val="AUR_2C_BOX_HW_COT_RED_108&quot;"/>
            <filter val="AUR_2C_BOX_HW_COT_YLW_108&quot;"/>
            <filter val="AUR_2C_BOX_HW_COT-SPD_STR_BLK-WHT"/>
            <filter val="AUR_2C_BOX_HW_POLY_BLK-YLW"/>
            <filter val="AUR_2C_BOX_MMA-GLV_PU-LTH_BLU_S/M"/>
            <filter val="AUR_2C_BOX_MMA-GLV_PU-LTH_CAMO_CAM-BLK_S/M"/>
            <filter val="AUR_2C_BOX_MMA-GLV_PU-LTH_LION_SLV-BLK_14Oz"/>
            <filter val="AUR_2C_BOX_MMA-GLV_PU-LTH_RED-WHT_14Oz"/>
            <filter val="AUR_2C_BOX_PB_SRF-UNFILLED-36-ORGBLK"/>
            <filter val="AUR_2C_BOX_PCH-BG_CNVS_BLK_FL-2FT"/>
            <filter val="AUR_2C_BOX_PCH-BG_CNVS_RED_FL-3FT"/>
            <filter val="AUR_2C_BOX_PCH-BG_PU-LTH_BLK_FL-2FT"/>
            <filter val="AUR_2C_BOX_PCH-BG_PU-LTH_BLK_UFL-5FT"/>
            <filter val="AUR_2C_BOX_PCH-BG_PU-LTH_BLU_FL-3FT"/>
            <filter val="AUR_2C_BOX_PCH-BG_PU-LTH_OLV-GRN_UFL-4FT"/>
            <filter val="AUR_2C_BOX_PCH-BG_PU-LTH_PRO_BLK_FL-4FT"/>
            <filter val="AUR_2C_BOX_PCH-BG_PU-LTH_RED_FL-3FT"/>
            <filter val="AUR_2C_BOX_PCH-BG_PU-LTH_RED_UFL-4FT"/>
            <filter val="AUR_2C_BOX_PCH-BG_PU-LTH_RED-BLU_UFL-4FT"/>
            <filter val="AUR_2C_BOX_PCH-BG_PU-LTH_TAN_FL-3FT"/>
            <filter val="AUR_2C_BOX_PCH-BG_PU-LTH_TAN_FL-4FT"/>
            <filter val="AUR_2C_BOX_PCH-BG_PU-LTH_TAN_UFL-4FT"/>
            <filter val="AUR_2C_BOX_PCH-BG_PU-LTH_ZPTOP_BLK_FL-4FT"/>
            <filter val="AUR_2C_BOX_PCH-BG_PU-LTH-IRN_BLK+SLV+BLK_FL-2FT"/>
            <filter val="AUR_2C_BOX_PCH-BG_PU-LTH-IRN_TAN+SLV_FL-2FT"/>
            <filter val="AUR_2C_BOX_PCH-BG_SRF_BLK_UFL-4FT"/>
            <filter val="AUR_2C_BOX_PCH-BG+CHN_COT_BLK_UFL-3FT"/>
            <filter val="AUR_2C_BOX_PCH-BG+CHN_PU-LTH_CAM-BLK_UFL-5FT"/>
            <filter val="AUR_2C_BOX_PCH-BG+CHN_PU-LTH_OLV-GRN_UFL-2FT"/>
            <filter val="AUR_2C_BOX_PCH-BG+CHN_PU-LTH_RED_UFL-4FT"/>
            <filter val="AUR_2C_BOX_PCH-BG+CHN_PU-LTH-IRN_BLK_UFL-3FT"/>
            <filter val="AUR_2C_BOX_PCH-BG+CHN_SRF_BLK_UFL-2FT"/>
            <filter val="AUR_2C_BOX_PCH-BG+CHN_SRF_BLU_UFL-2FT"/>
            <filter val="AUR_2C_BOX_PCH-BG+CHN_SRF+IRN+COT+SPD+PVC_BLU_UFL-3FT"/>
            <filter val="AUR_2C_BOX_PCH-BG+HW_PU-LTH_BLK-GRN_UFL-4FT"/>
            <filter val="AUR_2C_BOX_PCH-BG+HW_PU-LTH_BLU_UFL-4FT"/>
            <filter val="AUR_2C_BOX_PCH-BG+HW_SRF_RED_UFL-4FT"/>
            <filter val="AUR_2C_BOX_WRST-WRP_POLY_RED-BLK_19&quot;"/>
            <filter val="AUR_2C_BOX_WRST-WRP-TL_POLY_BLK-ORG"/>
            <filter val="AUR_2C_FTNS_KNE-WRP_POLY_BLK-GRY_78&quot;"/>
            <filter val="AUR_2C_FTNS_KNE-WRP_POLY+RBR_BLU-BLK_78&quot;"/>
            <filter val="AUR_2C_FTNS_KNE-WRP_POLY+RBR_GRN-BLK_78&quot;"/>
            <filter val="AUR_2C_FTNS_KNE-WRP_POLY+RBR_ORG-BLK_78&quot;"/>
            <filter val="AUR_2C_FTNS_WRST-WRP_LTH_BLK_19&quot;"/>
            <filter val="AUR_2C_FTNS_WRST-WRP_LTH_BRN_19&quot;"/>
            <filter val="AUR_2C_FTNS_WRST-WRP_LTH_GRY_19&quot;"/>
            <filter val="AUR_2C_FTNS_WRST-WRP_LTH_MRN-WHT_19&quot;"/>
            <filter val="AUR_2C_FTNS_WRST-WRP_LTH_OLV-GRN_19&quot;"/>
            <filter val="AUR_2C_FTNS_WRST-WRP_POLY-COT_BLK_FR-SZ"/>
            <filter val="AUR_2C_FTNS_WRST-WRP_POLY-COT_ORG_19&quot;"/>
            <filter val="AUR_2C_FTNS_WRST-WRP-TL_POLY_BLK-ORG_19&quot;"/>
            <filter val="AUR_2C_GYM_BELT+WRPCOMBO_LTH_BLK_LRG"/>
            <filter val="AUR_2C_GYM_DMBL-ROD_STEEL_SLV_14&quot;"/>
            <filter val="AUR_2C_GYM_WRSTWRAP_LTH_CAMO"/>
            <filter val="AUR_2C_WGHT_AN-WR_NEOPR_505_BLK_2.5KG*2"/>
            <filter val="AUR_2C_WGHT_AN-WR_NEOPR_ARMR_BLK_0.5KG*2"/>
            <filter val="AUR_2C_WGHT_AN-WR_NEOPR_ARMR_BLK_1KG*2"/>
            <filter val="AUR_2C_WGHT_AN-WR_NEOPR_ARMR_GRY_0.5KG*2"/>
            <filter val="AUR_2C_WGHT_AN-WR_NEOPR_ARMR_GRY_1KG*2"/>
            <filter val="AUR_2C_WGHT_AN-WR_NEOPR_ARMR_GRY_2KG*2"/>
            <filter val="AUR_2C_WGHT_AN-WR_NEOPR_ARMR_RED_1KG*2"/>
            <filter val="AUR_2C_WGHT_AN-WR_POLY_111_BLK_1KG*2"/>
            <filter val="AUR_2C_WGHT_AN-WR_POLY_111_BLK_2KG*2"/>
            <filter val="AUR_2C_WGHT_AN-WR_POLY_111_BLK_5KG*2"/>
            <filter val="AUR_2C_WGHT_AN-WR_POLY_595_MIX_1KG*2"/>
            <filter val="AUR_2C_WGHT_AN-WR_POLY_ADJ_BLK_1KG*2"/>
            <filter val="AUR_2C_WGHT_AN-WR_POLY_BLK_0.5KG*2"/>
            <filter val="AUR_2C_WGHT_AN-WR_POLY_BLK_1KG*2"/>
            <filter val="AUR_2C_WGHT_AN-WR_POLY_BLK_2.5KG*2"/>
            <filter val="AUR_2C_WGHT_AN-WR_POLY_BLK_2KG*2"/>
            <filter val="AUR_2C_WGHT_AN-WR_POLY_BLK-GRY_0.5KG*2"/>
            <filter val="AUR_2C_WGHT_AN-WR_POLY_BLU_1KG*2"/>
            <filter val="AUR_2C_WGHT_AN-WR_POLY_BLU_4KG*2"/>
            <filter val="AUR_2C_WGHT_AN-WR_POLY_RED_2KG*2"/>
            <filter val="AUR_2C_WGHT_AN-WR_POLY_YLW_5KG*2"/>
            <filter val="AUR_2C_WGHT_DMBL_CST-IRN_BLK_8KG*2"/>
            <filter val="AUR_2C_WGHT_DMBL_IRN_SLV-BLK_10KG*2"/>
            <filter val="AUR_2C_WGHT_DMBL_IRN_SLV-BLK_12.5KG*2"/>
            <filter val="AUR_2C_WGHT_DMBL_IRN_SLV-BLK_2KG*2"/>
            <filter val="AUR_2C_WGHT_DMBL_IRN_SLV-BLK_3KG*2"/>
            <filter val="AUR_2C_WGHT_DMBL_IRN_SLV-BLK_4KG*2"/>
            <filter val="AUR_2C_WGHT_DMBL_IRN_SLV-BLK_5KG*2"/>
            <filter val="AUR_2C_WGHT_DMBL_IRN_SLV-BLK_7.5KG*2"/>
            <filter val="AUR_2C_WGHT_DMBL_IRN+RBR_BNCR_10Kgx2"/>
            <filter val="AUR_2C_WGHT_DMBL_IRN+RBR_BNCR_15Kgx2"/>
            <filter val="AUR_2C_WGHT_DMBL_IRN+RBR_BNCR_2.5Kgx2"/>
            <filter val="AUR_2C_WGHT_DMBL_IRN+RBR_BNCR_5Kgx2"/>
            <filter val="AUR_2C_WGHT_DMBL_IRN+RBR_SLV-BLK_10KG*2"/>
            <filter val="AUR_2C_WGHT_DMBL_IRN+RBR_SLV-BLK_12.5KG*2"/>
            <filter val="AUR_2C_WGHT_DMBL_IRN+RBR_SLV-BLK_2.5KG*2"/>
            <filter val="AUR_2C_WGHT_DMBL_IRN+RBR_SLV-BLK_2KG*2"/>
            <filter val="AUR_2C_WGHT_DMBL_IRN+RBR_SLV-BLK_3KG*2"/>
            <filter val="AUR_2C_WGHT_DMBL_IRN+RBR_SLV-BLK_4KG*2"/>
            <filter val="AUR_2C_WGHT_DMBL_IRN+RBR_SLV-BLK_5KG*2"/>
            <filter val="AUR_2C_WGHT_DMBL_IRN+RBR_SLV-BLK_7.5KG*2"/>
            <filter val="AUR_2C_WGHT_DMBL_IRN+RBR_SLV-BLK+BLK-GRN_1KG*2"/>
            <filter val="AUR_2C_WGHT_DMBL_IRN+VNYL_BLK_1KG*2"/>
            <filter val="AUR_2C_WGHT_DMBL_IRN+VNYL_BLK_5KG*2"/>
            <filter val="AUR_2C_WGHT_DMBL_IRN+VNYL_BLU_1KG*2"/>
            <filter val="AUR_2C_WGHT_DMBL_IRN+VNYL_BLU_4KG*2"/>
            <filter val="AUR_2C_WGHT_DMBL_IRN+VNYL_BLU_5KG*2"/>
            <filter val="AUR_2C_WGHT_DMBL_IRN+VNYL_RED_4KG*2"/>
            <filter val="AUR_2C_WGHT_DMBL_PVC_BLK-GRN_4KG*2"/>
            <filter val="AUR_2C_WGHT_DMBL_PVC_BLK-RED_3KG*2"/>
            <filter val="AUR_2C_WGHT_DMBL_PVC_BLK-WHT_3KG*2"/>
            <filter val="AUR_2C_WGHT_DMBL_PVC_BLK-WHT_4KG*2"/>
            <filter val="AUR_2C_WGHT_DMBL_PVC_BLU_3KG*2"/>
            <filter val="AUR_2C_WGHT_DMBL_PVC_BLU_4KG*2"/>
            <filter val="AUR_2C_WGHT_DMBL_PVC_BLU_5KG*2"/>
            <filter val="AUR_2C_WGHT_DMBL_PVC_BLU-GRN_2KG*2"/>
            <filter val="AUR_2C_WGHT_DMBL_PVC_BLU-GRN_5KG*2"/>
            <filter val="AUR_2C_WGHT_DMBL_PVC_BLU-WHT_4KG*2"/>
            <filter val="AUR_2C_WGHT_DMBL_PVC_BLU-WHT_5KG*2"/>
            <filter val="AUR_2C_WGHT_DMBL_PVC_GRN_1KG*2"/>
            <filter val="AUR_2C_WGHT_DMBL_PVC_GRN_3KG*2"/>
            <filter val="AUR_2C_WGHT_DMBL_PVC_GRN_4KG*2"/>
            <filter val="AUR_2C_WGHT_DMBL_PVC_GRN_5KG*2"/>
            <filter val="AUR_2C_WGHT_DMBL_PVC_GRN-BLK_2KG*2"/>
            <filter val="AUR_2C_WGHT_DMBL_PVC_GRN-BLK_3KG*2"/>
            <filter val="AUR_2C_WGHT_DMBL_PVC_HEX_BLK_1KG*2"/>
            <filter val="AUR_2C_WGHT_DMBL_PVC_HEX_BLK_2KG*2"/>
            <filter val="AUR_2C_WGHT_DMBL_PVC_HEX_BLK_3KG*2"/>
            <filter val="AUR_2C_WGHT_DMBL_PVC_HEX_BLK_4KG*2"/>
            <filter val="AUR_2C_WGHT_DMBL_PVC_HEX_BLK_5KG*2"/>
            <filter val="AUR_2C_WGHT_DMBL_PVC_HEX_BLU_1KG*2"/>
            <filter val="AUR_2C_WGHT_DMBL_PVC_HEX_BLU_2KG*2"/>
            <filter val="AUR_2C_WGHT_DMBL_PVC_HEX_BLU_3KG*2"/>
            <filter val="AUR_2C_WGHT_DMBL_PVC_HEX_BLU_4KG*2"/>
            <filter val="AUR_2C_WGHT_DMBL_PVC_HEX_BLU_5KG*2"/>
            <filter val="AUR_2C_WGHT_DMBL_PVC_MTRX_BLK_1KG*2"/>
            <filter val="AUR_2C_WGHT_DMBL_PVC_MTRX_BLK_2KG*2"/>
            <filter val="AUR_2C_WGHT_DMBL_PVC_MTRX_BLK_3KG*2"/>
            <filter val="AUR_2C_WGHT_DMBL_PVC_MTRX_BLK_4KG*2"/>
            <filter val="AUR_2C_WGHT_DMBL_PVC_MTRX_BLK_5KG*2"/>
            <filter val="AUR_2C_WGHT_DMBL_PVC_MTRX_BLU_1KG*2"/>
            <filter val="AUR_2C_WGHT_DMBL_PVC_MTRX_BLU_2KG*2"/>
            <filter val="AUR_2C_WGHT_DMBL_PVC_MTRX_GRN_2KG*2"/>
            <filter val="AUR_2C_WGHT_DMBL_PVC_MTRX_RED_3KG*2"/>
            <filter val="AUR_2C_WGHT_DMBL_PVC_OVL_BLK-RED_2KG*2"/>
            <filter val="AUR_2C_WGHT_DMBL_PVC_OVL_BLK-WHT_2KG*2"/>
            <filter val="AUR_2C_WGHT_DMBL_PVC_PRP_1KG*2"/>
            <filter val="AUR_2C_WGHT_DMBL_PVC_PRP_2KG*2"/>
            <filter val="AUR_2C_WGHT_DMBL_PVC_PRP_3KG*2"/>
            <filter val="AUR_2C_WGHT_DMBL_PVC_PRP_4KG*2"/>
            <filter val="AUR_2C_WGHT_DMBL_PVC_PRP_5KG*2"/>
            <filter val="AUR_2C_WGHT_DMBL_PVC_RED_1KG*2"/>
            <filter val="AUR_2C_WGHT_DMBL_PVC_RED_2KG*2"/>
            <filter val="AUR_2C_WGHT_DMBL_PVC_RED_4KG*2"/>
            <filter val="AUR_2C_WGHT_DMBL_PVC_RED_5KG*2"/>
            <filter val="AUR_2C_WGHT_DMBL_PVC+IRN_BLU+BLK-BLU_2KG*2"/>
            <filter val="AUR_2C_WGHT_DMBL_PVC+IRN_GRN+BLK-GRN_2KG*2"/>
            <filter val="AUR_2C_WGHT_PLAT_PVC_20KG(10*2)"/>
            <filter val="AUR_2C_WGHT_PLAT_PVC_8KG(4*2)"/>
            <filter val="AUR_3C_BOX_KIT_PU-LTH_BLU"/>
            <filter val="AUR_3C_BOX_PCH-BG_SRF_BLK_UFL-3FT"/>
            <filter val="AUR_3C_BOX_PCH-BG_SRF_BLK_UFL-5FT"/>
            <filter val="AUR_3C_BOX_PCH-BG_SRF_BLK-RED_UFL-3FT"/>
            <filter val="AUR_3C_BOX_PCH-BG+HW+CHN_PU-LTH_CAMO_BLK_FL-5FT"/>
            <filter val="AUR_3C_BOX_PCH-BG+HW+CHN_PU-LTH_CAMO_BLK-GRN_FL-4FT"/>
            <filter val="AUR_3C_BOX_PCH-BG+HW+CHN_SRF_BLK_UFL-5FT"/>
            <filter val="AUR_3C_GYM_BELT+WRPCOMBO_LTH_BLK_LRG"/>
            <filter val="AUR_3C_GYM_BELT+WRPCOMBO_LTH_BLK_MED"/>
            <filter val="AUR_3C_GYM_BELT+WRPCOMBO_LTH_BLK_XXL"/>
            <filter val="AUR_3C_GYM_BLT_KNE-WRP_LTH+POLY_OLV-GRN_LRG"/>
            <filter val="AUR_3C_GYM_BLT_LTH+POLY_GENUN-PRO_OLV-GRN+BLK-GRN_MED"/>
            <filter val="AUR_3C_GYM_BLT_LTH+POLY_GENUN-PRO_OLV-GRN+BLK-GRN_XL"/>
            <filter val="AUR_3C_GYM_BLT_WRST-WRP_NEOPR_OCTN_BLK-RED_LRG"/>
            <filter val="AUR_3C_GYM_CU-BAR_STEEL_3FT_SLV_19MM"/>
            <filter val="AUR_3C_GYM_CU-BAR_STEEL_3FT_SLV_26MM"/>
            <filter val="AUR_3C_GYM_CU-BAR_STEEL_4FT_SLV_26MM"/>
            <filter val="AUR_3C_GYM_CU-BAR_STEEL_4FT_SLV_28MM"/>
            <filter val="AUR_3C_GYM_ST-BAR_STEEL_3FT_SLV_19MM"/>
            <filter val="AUR_3C_GYM_ST-BAR_STEEL_3FT_SLV_26MM"/>
            <filter val="AUR_3C_GYM_ST-BAR_STEEL_3FT_SLV_28MM"/>
            <filter val="AUR_3C_GYM_ST-BAR_STEEL_4FT_SLV_26MM"/>
            <filter val="AUR_3C_GYM_ST-BAR_STEEL_4FT_SLV_28MM"/>
            <filter val="AUR_3C_GYM_ST-BAR_STEEL_5FT_SLV_21MM"/>
            <filter val="AUR_3C_GYM_ST-BAR_STEEL_5FT_SLV_26MM"/>
            <filter val="AUR_3C_GYM_ST-BAR_STEEL_5FT_SLV_28MM"/>
            <filter val="AUR_3C_GYM_ST-BAR_STEEL_6FT_SLV_23MM"/>
            <filter val="AUR_3C_GYM_ST-BAR_STEEL_6FT_SLV_26MM"/>
            <filter val="AUR_3C_GYM_ST-BAR_STEEL_6FT_SLV_28MM"/>
            <filter val="AUR_3C_GYM_ST-BAR_STEEL_7FT_SLV_26MM"/>
            <filter val="AUR_3C_GYM_STR-EQ_IRN_WAL-MT+AB-STRP_BLK"/>
            <filter val="AUR_3C_WGHT_DMBL_IRN+RBR+WOOD+IRN_SLV-BLK+BRN_5KG*2"/>
            <filter val="AUR_3C_WGHT_DMBL_PVC_GRN_1KG*2"/>
            <filter val="AUR_4C_BOX_BOXKITKID-BEN10-GREEN"/>
            <filter val="AUR_4C_BOX_BOXKITKID-BEN10-SKYBLUE"/>
            <filter val="AUR_4C_BOX_GLV+HW_PU-LTH+COT-SPD_LION_GLD-BLK+BLK_12OZ"/>
            <filter val="AUR_4C_BOX_GLV+HW_PU-LTH+COT-SPD_LION_GLD-BLK+BLK_14OZ"/>
            <filter val="AUR_4C_BOX_GLV+HW_PU-LTH+COT-SPD_LION_GLD-BLK+BLK_16OZ"/>
            <filter val="AUR_4C_BOX_KIT_PU-LTH_CAMO_CAM-BLU_SML"/>
            <filter val="AUR_4C_BOX_KIT_PU-LTH_CAMO_CAM-GRN_SML"/>
            <filter val="AUR_4C_BOX_KIT_PU-LTH_CAMO_CAM-ORG_SML"/>
            <filter val="AUR_4C_BOX_PCH-BG_LTH_BRN_UFL-5FT"/>
            <filter val="AUR_4C_BOX_PCH-BG_PU-LTH_BLK_FL-3FT"/>
            <filter val="AUR_4C_BOX_PCH-BG_PU-LTH_BLK_UFL-2FT"/>
            <filter val="AUR_4C_BOX_PCH-BG_PU-LTH_BLK_UFL-3FT"/>
            <filter val="AUR_4C_BOX_PCH-BG_PU-LTH_BLK_UFL-4FT"/>
            <filter val="AUR_4C_BOX_PCH-BG_PU-LTH_BLK_UFL-5FT"/>
            <filter val="AUR_4C_BOX_PCH-BG_PU-LTH_PRO_BLK_UFL-3FT"/>
            <filter val="AUR_4C_BOX_PCH-BG_PU-LTH_RED_UFL-2FT"/>
            <filter val="AUR_4C_BOX_PCH-BG_PU-LTH_RED_UFL-4FT"/>
            <filter val="AUR_4C_BOX_PCH-BG_PU-LTH_WHT_UFL-4FT"/>
            <filter val="AUR_4C_BOX_PCH-BG_SRF_BLU_FL-4FT"/>
            <filter val="AUR_4C_BOX_PCH-BG_SRF_BLU_UFL-3FT"/>
            <filter val="AUR_4C_BOX_PCH-BG+HW_PU-LTH_BLK_UFL-2FT"/>
            <filter val="AUR_4C_BOX_PCH-BG+HW_PU-LTH_BLU_FL-4FT"/>
            <filter val="AUR_4C_BOX_PCH-BG+HW_PU-LTH_BLU_UFL-4FT"/>
            <filter val="AUR_4C_BOX_PCH-BG+HW_PU-LTH_PRO_BLK_FL-4FT"/>
            <filter val="AUR_4C_BOX_PCH-BG+HW_PU-LTH+IRN+COT-SPD_BLU+SLV+BLK_FL-2FT"/>
            <filter val="AUR_4C_BOX_PCH-BG+HW_PU-LTH+SPD_BLU_UFL-2FT"/>
            <filter val="AUR_4C_BOX_PCH-BG+HW+CHN_BLK-RED_UFL-4FT"/>
            <filter val="AUR_4C_BOX_PCH-BG+HW+CHN_PU-LTH_BLK-WHT_UFL-5FT"/>
            <filter val="AUR_4C_BOX_PCH-BG+HW+CHN_PU-LTH+IRN+COT-SPD_BLK-BLU_UFL-5FT"/>
            <filter val="AUR_4C_BOX_PCH-BG+HW+CHN_SRF_BLK_FL-2FT"/>
            <filter val="AUR_4C_BOX_PCH-BG+HW+CHN_SRF_CHN_BLU_UFL-2FT"/>
            <filter val="AUR_4C_BOX_PCH-BG+HW+CHN+GLV_SRF_SKY-BLU_UFL-3FT"/>
            <filter val="AUR_4C_BOX_PCH-BG+HW+CHN+GLV_SRF+IRN+COT+SPD+PVC_RED_UFL-5FT"/>
            <filter val="AUR_4C_WGHT_PLAT_PVC_10KG(2.5*4)"/>
            <filter val="AUR_4C_WGHT_PLAT_PVC_4KG(1*4)"/>
            <filter val="AUR_4C_WGHT_PLAT_STEEL_12KG(3*4)"/>
            <filter val="AUR_4C_WGHT_PLAT_STEEL_20KG(5*4)"/>
            <filter val="AUR_6C_BOX_KIT_PU-LTH+SPD_BLK-WHT_12OZ"/>
            <filter val="AUR_6C_BOX_KIT_PU-LTH+SPD_WHT+RED+BLK_12OZ"/>
            <filter val="AUR_6C_BOX_PCH-BG_PU-LTH_BLK_FL-3FT"/>
            <filter val="AUR_6C_BOX_PCH-BG_PU-LTH_BLK_UFL-4FT"/>
            <filter val="AUR_6C_BOX_PCH-BG_PU-LTH_BLK_UFL-5FT"/>
            <filter val="AUR_6C_BOX_PCH-BG_PU-LTH_BLU_UFL-4FT"/>
            <filter val="AUR_6C_BOX_PCH-BG+HW+CHN+GLV_SRF+IRN+COT+SPD+PVC_BLK_UFL-4FT"/>
            <filter val="AUR_6C_GYM_HM-GY_PVC_10KG"/>
            <filter val="AUR_6C_GYM_HM-GY_PVC_4KG"/>
            <filter val="AUR_6C_GYM_HM-GY_PVC_8KG"/>
            <filter val="AUR_6C_GYM_ST-CU-BAR_STEEL_5+3FT_SLV_26MM"/>
            <filter val="AUR_7C_WGHT_DMBL_PVC_MIX_12KG(1*2+2*2+3*2)"/>
            <filter val="AUR_8C_WGHT_PLAT_PVC_16KG(1*4+3*4)"/>
            <filter val="AUR_9C_BOX_PCH-BG_PU-LTH_BLK_UFL-2FT"/>
            <filter val="AUR_9C_BOX_PCH-BG_PU-LTH_BLK_UFL-3FT"/>
            <filter val="AUR_9C_BOX_PCH-BG_PU-LTH_BLK_UFL-4FT"/>
            <filter val="AUR_9C_BOX_PCH-BG_PU-LTH_BLK_UFL-5FT"/>
            <filter val="AUR_9C_BOX_PCH-BG_PU-LTH_OLV-GRN_UFL-3FT"/>
            <filter val="AUR_9C_BOX_PCH-BG_PU-LTH_OLV-GRN_UFL-4FT"/>
            <filter val="B00KOKVR3K"/>
            <filter val="B00KOKVSBQ"/>
            <filter val="B00KOKW22U"/>
            <filter val="B00KOKWTPU"/>
            <filter val="B00KOKWZOK"/>
            <filter val="B00KOKX24M"/>
            <filter val="B00KOKXAF8"/>
            <filter val="B00KOKXQVQ"/>
            <filter val="B00KOKXTLS"/>
            <filter val="B00KOKXWOC"/>
            <filter val="B00KOKY38Q"/>
            <filter val="B00KOKY5UW"/>
            <filter val="B00KOKY6IS"/>
            <filter val="B00O9N5CAW"/>
            <filter val="B00RMYVHGI"/>
            <filter val="B00TPLK7O4"/>
            <filter val="B00TPLK9I8"/>
            <filter val="B00TYGTKT8"/>
            <filter val="B00TYGTS2M"/>
            <filter val="B00TYGTYF8"/>
            <filter val="B00TYGV460"/>
            <filter val="B00TYGVKJG"/>
            <filter val="B00TYGVW1M"/>
            <filter val="B010V9G6PM"/>
            <filter val="B010V9GFGC"/>
            <filter val="B01171ZMPS"/>
            <filter val="B013C7FMRI"/>
            <filter val="B013P54XJK"/>
            <filter val="B015T117K6"/>
            <filter val="B018XTTXKW"/>
            <filter val="B0193IPU2C"/>
            <filter val="B01BY8GHJ4"/>
            <filter val="B01D1GTPQO"/>
            <filter val="B01D1GTPWS"/>
            <filter val="B01D4S7EIU"/>
            <filter val="B01D4S835I"/>
            <filter val="B01D4S98QQ"/>
            <filter val="B01I31N8N8"/>
            <filter val="B01I7ZGSB4"/>
            <filter val="B01LXIV13R"/>
            <filter val="B01LYTIA15"/>
            <filter val="B01LYTO0OO"/>
            <filter val="B01MQU553J"/>
            <filter val="B01MRDB47O"/>
            <filter val="B01MRVJOLS"/>
            <filter val="B01MSX72HA"/>
            <filter val="B01MUCFUF6"/>
            <filter val="B01MXHZCIS"/>
            <filter val="B01N0U2COE"/>
            <filter val="B01N0U2D15"/>
            <filter val="B01N2S0G13"/>
            <filter val="B01N9KU9QN"/>
            <filter val="B01NAME9KS"/>
            <filter val="B06VYFGWQZ"/>
            <filter val="B06VYH267K"/>
            <filter val="B06WGLCKV3"/>
            <filter val="B06WPBHDQQ"/>
            <filter val="B06WV7DQW3"/>
            <filter val="B06X1G52W8"/>
            <filter val="B06X3S8G77"/>
            <filter val="B06X95TRCP"/>
            <filter val="B06X96K2BD"/>
            <filter val="B06Y1KDRLZ"/>
            <filter val="B06Y6C44L1"/>
            <filter val="B07117LT2F"/>
            <filter val="B071D6CW51"/>
            <filter val="B071FTHGLR"/>
            <filter val="B071X4NV4C"/>
            <filter val="B072C6HRGB"/>
            <filter val="B072KF2S9X"/>
            <filter val="B073P7NHKP"/>
            <filter val="B073YD4WBN"/>
            <filter val="B073YD9191"/>
            <filter val="B073YDRVPZ"/>
            <filter val="B073YDWYNK"/>
            <filter val="B076HR16Q6"/>
            <filter val="B0772J6VCF"/>
            <filter val="B077N65Y1G"/>
            <filter val="B077TY624Z"/>
            <filter val="B077YJC3MN"/>
            <filter val="B077YJT31P"/>
            <filter val="B0784S4JHQ"/>
            <filter val="B0784TGTKD"/>
            <filter val="B078GD314G"/>
            <filter val="B078GK757M"/>
            <filter val="B078KW2TX3"/>
            <filter val="B078NY57HJ"/>
            <filter val="B078NY8JXR"/>
            <filter val="B078RCLTK2"/>
            <filter val="B0791HH5JC"/>
            <filter val="B0791J3R2H"/>
            <filter val="B0798GPFTB"/>
            <filter val="B079XZ5JR4"/>
            <filter val="B07B5BF5SR"/>
            <filter val="B07C2W5D88"/>
            <filter val="B07C8H8XZ1"/>
            <filter val="B07CRLL2C8"/>
            <filter val="B07CRNJ4RQ"/>
            <filter val="B07D1ZZJSF"/>
            <filter val="B07D21R95L"/>
            <filter val="B07D5YPK9F"/>
            <filter val="B07D5Z4QK3"/>
            <filter val="B07D5Z67ZW"/>
            <filter val="B07D73Z45Y"/>
            <filter val="B07D76HZ3H"/>
            <filter val="B07D76M8J7"/>
            <filter val="B07D77BR1M"/>
            <filter val="B07D77FX1B"/>
            <filter val="B07D77VCR9"/>
            <filter val="B07D787752"/>
            <filter val="B07FR9TPPR"/>
            <filter val="B07FRMS8YH"/>
            <filter val="B07FRQR242"/>
            <filter val="B07G878PQZ"/>
            <filter val="B07GXS732F"/>
            <filter val="B07J1RN83J"/>
            <filter val="B07J58Y167"/>
            <filter val="B07KB1TS5Y"/>
            <filter val="B07KR4Q66N"/>
            <filter val="B07L5D5T95"/>
            <filter val="B07L5DTKVW"/>
            <filter val="B07L5V2CFC"/>
            <filter val="B07L5WM8HP"/>
            <filter val="B07L65S6MK"/>
            <filter val="B07L66CQC5"/>
            <filter val="B07L66H4J8"/>
            <filter val="B07MBG3RP4"/>
            <filter val="B07NJJK1TT"/>
            <filter val="B07PDWC6QZ"/>
            <filter val="B07TSTKM65"/>
            <filter val="B07V2B1YR4"/>
            <filter val="B07V35S4Y3"/>
            <filter val="B07V35WNZB"/>
            <filter val="B07V3FWLW9"/>
            <filter val="B07V42Q5ST"/>
            <filter val="B07WR5GTT7"/>
            <filter val="B07Z93847N"/>
            <filter val="B07Z949P87"/>
            <filter val="B07Z94ZTMY"/>
            <filter val="B07Z954YBH"/>
            <filter val="B07Z958CZ6"/>
            <filter val="B07ZX49S95"/>
            <filter val="B07ZX4JBCN"/>
            <filter val="B0824YY36T"/>
            <filter val="B0824Z35XX"/>
            <filter val="B08255KHJ6"/>
            <filter val="B08255VNW1"/>
            <filter val="B08256CRS6"/>
            <filter val="B08256JLF5"/>
            <filter val="B08256MMBP"/>
            <filter val="B08256MWBP"/>
            <filter val="B08256PB25"/>
            <filter val="B08256PTC8"/>
            <filter val="B08256Q2WQ"/>
            <filter val="B08256T255"/>
            <filter val="B08256ZFL5"/>
            <filter val="B082573RGF"/>
            <filter val="B08257CXL7"/>
            <filter val="B08257CY8M"/>
            <filter val="B08257NRDB"/>
            <filter val="B082L25V8T"/>
            <filter val="B082L2NWS1"/>
            <filter val="B082L2Q2ZR"/>
            <filter val="B082L361PY"/>
            <filter val="B082L38MJ7"/>
            <filter val="B082NTZGC5"/>
            <filter val="B083G3NCML"/>
            <filter val="B083JFXHF7"/>
            <filter val="B083JG12VW"/>
            <filter val="B083JG2RJV"/>
            <filter val="B084XP4RQP"/>
            <filter val="B085B3QH9R"/>
            <filter val="B086ZCXLGY"/>
            <filter val="B086ZCYJVK"/>
            <filter val="B086ZDGDTK"/>
            <filter val="B086ZDLQ4V"/>
            <filter val="B08DN11BMG"/>
            <filter val="B08DN2GVY1"/>
            <filter val="B08DN38WSK"/>
            <filter val="B08DNMNWJ9"/>
            <filter val="B08DNYHFJR"/>
            <filter val="B08DNZ7STV"/>
            <filter val="B08DNZJN94"/>
            <filter val="B08DP1C5TP"/>
            <filter val="B08DP1LYZY"/>
            <filter val="B08DP2QF3C"/>
            <filter val="B08GLD3GXX"/>
            <filter val="B08GYT7KLY"/>
            <filter val="B08GYV9J44"/>
            <filter val="B08HFR1RVX"/>
            <filter val="B08HGDRNWD"/>
            <filter val="B08HR4ZNTF"/>
            <filter val="B08HVQSLD8"/>
            <filter val="B08HVS2Q37"/>
            <filter val="B08HVSFWFV"/>
            <filter val="B08HVSGV85"/>
            <filter val="B08KVDFWFD"/>
            <filter val="B08KVGVXY6"/>
            <filter val="B08KYKKHSY"/>
            <filter val="B08MWX8634"/>
            <filter val="B08MX1YN46"/>
            <filter val="B08PC9DF2N"/>
            <filter val="B08PCLQ8GP"/>
            <filter val="B08PCNWM5B"/>
            <filter val="B08PQYHL56"/>
            <filter val="B08PT6XS6C"/>
            <filter val="B08R6JJ9H1"/>
            <filter val="B08R6KH2T8"/>
            <filter val="B08RWBQPCW"/>
            <filter val="B08TTQ9KQ5"/>
            <filter val="B08V6X3RVG"/>
            <filter val="B08V76TKGK"/>
            <filter val="B08VJ5534Q"/>
            <filter val="B08VJ5F7WB"/>
            <filter val="B08VJ6SSXB"/>
            <filter val="B08VJHNKCN"/>
            <filter val="B08XWGMGH6"/>
            <filter val="B08XWKV4CJ"/>
            <filter val="B08XWLX4GP"/>
            <filter val="B08XWNLDQF"/>
            <filter val="B08XWNXN2G"/>
            <filter val="B091YRGMD7"/>
            <filter val="B092RFW8NC"/>
            <filter val="B092RGH5Q2"/>
            <filter val="B09372DD8G"/>
            <filter val="B09372HQHN"/>
            <filter val="B09372RG8N"/>
            <filter val="B093732G7Z"/>
            <filter val="B093735ZNH"/>
            <filter val="B0937388VK"/>
            <filter val="B093738DY8"/>
            <filter val="B09373F13M"/>
            <filter val="B09374FN7L"/>
            <filter val="B09374VZHG"/>
            <filter val="B09375287X"/>
            <filter val="B09375C2JJ"/>
            <filter val="B09375P8B4"/>
            <filter val="B09375PD88"/>
            <filter val="B093771891"/>
            <filter val="B09377KVKR"/>
            <filter val="B0993D77JN"/>
            <filter val="B0993DB1HL"/>
            <filter val="B099S34GKD"/>
            <filter val="B09GYDMLD9"/>
            <filter val="B09GYGTLCT"/>
            <filter val="B09H33P1L9"/>
            <filter val="B09MTVNQGQ"/>
            <filter val="B09N2GDX49"/>
            <filter val="B0BDS1ZV26"/>
            <filter val="B0BFHML1JZ"/>
            <filter val="B0BFHQ1PPV"/>
            <filter val="B0BFLNZWGC"/>
            <filter val="B0BFLPBHS2"/>
            <filter val="B0BFLPSFJ3"/>
            <filter val="B0BFLR11MJ"/>
            <filter val="B0BFLR66Z6"/>
            <filter val="B0BFLRD3FN"/>
            <filter val="B0BFLRKTYC"/>
            <filter val="B0BFLTD7L6"/>
            <filter val="BEC_1C_BarbequeGrill_Briefcase_WithSkewers_8pcs"/>
            <filter val="BEC_1C_BarbequeGrill_HalfBarrel_WithSkewers_6pcs"/>
            <filter val="BEC_1C_Bottle_Flask_Vacumm_500ml"/>
            <filter val="BEC_1C_Bottle_Sport_StainlessSteel_500ml_Black"/>
            <filter val="BEC_1C_Bottle_Sport_StainlessSteel_500ml_DarkBlue"/>
            <filter val="BEC_1C_BrushHolder_Rack_Plastic_9.5x18_Green"/>
            <filter val="BEC_1C_BrushHolder_Rack_Plastic_9.5x18_Orange"/>
            <filter val="BEC_1C_BrushHolder_Rack_Plastic_9.5x18_White"/>
            <filter val="BEC_1C_BrushHolder_Rack_Plastic_9.5x18_Yellow"/>
            <filter val="BEC_1C_ChoppingBoard_Collapsible_30x40_Grey"/>
            <filter val="BEC_1C_Cookware_GrillPlate_Metal"/>
            <filter val="BEC_1C_Cookware_Pan_Aluminium_186gm_Blue"/>
            <filter val="BEC_1C_Cookware_Pan_Baking_Metal"/>
            <filter val="BEC_1C_Cookware_Pan_Bread_Metal"/>
            <filter val="BEC_1C_Cookware_Pan_Pizza_Metal"/>
            <filter val="BEC_1C_Cookware_Pan_Square_Aluminium_695gm"/>
            <filter val="BEC_1C_Cookware_Pan+Lid_Borosilicate_3L"/>
            <filter val="BEC_1C_Cookware_Tray_Baking_Metal"/>
            <filter val="BEC_1C_Cup&amp;Mug_Glass_Insulated_250ml_Black"/>
            <filter val="BEC_1C_Cup&amp;Mug_Glass_Insulated_250ml_Blue"/>
            <filter val="BEC_1C_Cup&amp;Mug_Glass_Insulated_250ml_Grey"/>
            <filter val="BEC_1C_Cup&amp;Mug_Glass_Insulated_250ml_Orange"/>
            <filter val="BEC_1C_Cup&amp;Mug_Glass_Insulated_250ml_Pink"/>
            <filter val="BEC_1C_CushionCovers_Jute_BlockPrint_40x40_White_Blue"/>
            <filter val="BEC_1C_CushionCovers_Jute_LeafPrint_40x40_Multicolor"/>
            <filter val="BEC_1C_CushionCovers_Jute_Printed_40x40_Red_White"/>
            <filter val="BEC_1C_CushionCovers_Jute_SquarePrint_40x40_Red_Green"/>
            <filter val="BEC_1C_CushionCovers_Jute_Strips+FlowerPrint_40x40_Multicolor"/>
            <filter val="BEC_1C_CushionCovers_Jute_TeapotPrint_40x40_Multicolor"/>
            <filter val="BEC_1C_CushionCovers_Velvet_GoldWorkPrint_40x40_Wine"/>
            <filter val="BEC_1C_CushionCovers_Velvet_LeafPrint_40x40_Yellow_Green"/>
            <filter val="BEC_1C_CushionCovers_Velvet_Solid_40x40_Blue"/>
            <filter val="BEC_1C_CushionCovers_Velvet_Solid_40x40_NavyBlue"/>
            <filter val="BEC_1C_CushionCovers_Velvet_Solid_40x40_Teal"/>
            <filter val="BEC_1C_CushionCovers_Velvet_WhiteLinesPrint_40x40_Red"/>
            <filter val="BEC_1C_Fragrance_IncenseKit_Baguet-Jasmine-Sandal-Lavender"/>
            <filter val="BEC_1C_FruitBowl_Basket_Plastic_Green"/>
            <filter val="BEC_1C_FruitBowl_Basket_Plastic_Peach"/>
            <filter val="BEC_1C_FruitBowl_Basket_Plastic_White"/>
            <filter val="BEC_1C_FruitBowl_Basket_Plastic_Yellow"/>
            <filter val="BEC_1C_Grater_Plastic_4in1_Green"/>
            <filter val="BEC_1C_Grater_Plastic_8in1_Green"/>
            <filter val="BEC_1C_Grater_Slicer_Plastic_Green"/>
            <filter val="BEC_1C_Juicer_Manual_Green"/>
            <filter val="BEC_1C_KnifeSharpener_Black"/>
            <filter val="BEC_1C_LunchBag_Tote_Polyster_5L_DarkBlue"/>
            <filter val="BEC_1C_LunchBag_Tote_Polyster_5L_Pink"/>
            <filter val="BEC_1C_LunchBag_Tote_Polyster_5L_Purple"/>
            <filter val="BEC_1C_LunchBag_Tote_Polyster_5L_Red"/>
            <filter val="BEC_1C_LunchBox_Bag_Polyster_Insulated_4L_Blue"/>
            <filter val="BEC_1C_LunchBox_Bag_Polyster_Insulated_4L_DarkBlue"/>
            <filter val="BEC_1C_LunchBox_Bag_Polyster_Insulated_4L_Pink"/>
            <filter val="BEC_1C_LunchBox_Container_Square_StainlessSteel_850ml_Black"/>
            <filter val="BEC_1C_LunchBox_Container_Square_StainlessSteel_850ml_Green"/>
            <filter val="BEC_1C_LunchBox_DoubleLayer_Plastic_0-1L"/>
            <filter val="BEC_1C_LunchBox_LeakProof_Plastic_0-1L_Bear"/>
            <filter val="BEC_1C_LunchBox_LeakProof_Plastic_0-1L_Rabbit"/>
            <filter val="BEC_1C_LunchBox_Microwave_StainlessSteel_1.2L_Blue"/>
            <filter val="BEC_1C_LunchBox_Microwave_StainlessSteel_1.2L_Green"/>
            <filter val="BEC_1C_LunchBox_Microwave_StainlessSteel_1.2L_Pink"/>
            <filter val="BEC_1C_LunchBox_Sealed_Partition_StainlessSteel_1.2L_Blue"/>
            <filter val="BEC_1C_LunchBox_Sealed_Partition_StainlessSteel_1.2L_Caramine"/>
            <filter val="BEC_1C_LunchBox_Sealed_Partition_StainlessSteel_1.2L_Green"/>
            <filter val="BEC_1C_LunchBox_Thermal_Stackable_StainlessSteel_930ml_Blue"/>
            <filter val="BEC_1C_LunchBox_Thermal_Stackable_StainlessSteel_930ml_Green"/>
            <filter val="BEC_1C_Mould_IceLolly_Cloud_2pcs_Blue_Yellow"/>
            <filter val="BEC_1C_Mould_IceLolly_Cloud_2pcs_Red_Pink"/>
            <filter val="BEC_1C_Mould_IceLolly_Cloud_6pcs_Blue_Yellow"/>
            <filter val="BEC_1C_Mould_IceLolly_Cloud_6pcs_Red_Pink"/>
            <filter val="BEC_1C_Peeler_MultiHead_Black_White"/>
            <filter val="BEC_1C_SpiceRack_Plastic_12in1_Black"/>
            <filter val="BEC_1C_SpiceRack_Plastic_6in1_Black"/>
            <filter val="BEC_1C_Statue_Buddha_Face_Polyresin_13in_Black"/>
            <filter val="BEC_1C_Statue_Buddha_Sitting_Polyresin_12in_Black_Gold"/>
            <filter val="BEC_1C_Statue_Buddha_Sitting_Polyresin_8in_Black_Gold"/>
            <filter val="BEC_1C_Statue_Ganesh_Sitting_Resin_3in_Gold"/>
            <filter val="BEC_1C_Statue_Ganesh_Sitting_Resin_6in_Gold"/>
            <filter val="BEC_1C_Stool_Button_Plastic_20cm_Red"/>
            <filter val="BEC_1C_Storage_Crisper_4pcs_Rectangular_Blue_Yellow"/>
            <filter val="BEC_1C_Storage_Crisper_4pcs_Rectangular_Red_Pink"/>
            <filter val="BEC_1C_Storage_Crisper_4pcs_Round_Blue_Yellow"/>
            <filter val="BEC_1C_TableRunners_Canvas_Printed_60x13&quot;_Pink"/>
            <filter val="BEC_1C_Tumbler_Insulated_591.4ml_Black"/>
            <filter val="BEC_1C_Tumbler_Insulated_591.4ML_Red"/>
            <filter val="BEC_1C_Tumbler_Insulated_591.4ML_Yellow"/>
            <filter val="BEC_1C_Tumbler_Vacuum_DoubleWall_380ml_Black"/>
            <filter val="BEC_1C_Tumbler_Vacuum_DoubleWall_380ml_OliveGreen"/>
            <filter val="BEC_1C_Tumbler_Vacuum_DoubleWall_380ml_Pink"/>
            <filter val="BEC_1C_Tumbler_Vacuum_Insulated_884ml_Red"/>
            <filter val="BEC_1C_Tumbler_Vacuum_Insulated_884ml_Yellow"/>
            <filter val="BEC_2C_Cookware_Pan_Round_Aluminium_WtihLid_570gm"/>
            <filter val="BEC_2C_Curtain_Door_Blackout_Polyester_7ft_Grey"/>
            <filter val="BEC_2C_Curtain_Door_Blackout_Polyester_7ft_Maroon"/>
            <filter val="BEC_2C_Curtain_Door_Blackout_Polyester_7ft_OliveGreen"/>
            <filter val="BEC_2C_Curtain_Door_Blackout_Polyester_7ft_Teal"/>
            <filter val="BEC_2C_Curtain_Door_GradientPrint_7ft_Red"/>
            <filter val="BEC_2C_Curtain_Door_LeafGarlandPrint_7ft_White_Green"/>
            <filter val="BEC_2C_Curtain_Door_LongCrushPrint_7ft_Green"/>
            <filter val="BEC_2C_Curtain_Door_PeacockPrint_7ft_White_Blue"/>
            <filter val="BEC_2C_Curtain_Window_Solid_Polyester_5ft_OliveGreen"/>
            <filter val="BEC_2C_Curtain_Window_Solid_Polyester_5ft_Teal"/>
            <filter val="BEC_2C_Fragrance_IncenseCone_Jasmine"/>
            <filter val="BEC_2C_Fragrance_IncenseCone_Lemongrass"/>
            <filter val="BEC_2C_Fragrance_IncenseCone_Rose"/>
            <filter val="BEC_2C_Fragrance_IncenseCone_Vedic"/>
            <filter val="BEC_2C_Fragrance_IncenseStick_Jasmine"/>
            <filter val="BEC_2C_Fragrance_IncenseStick_Oudh"/>
            <filter val="BEC_2C_Fragrance_IncenseStick_Rose"/>
            <filter val="BEC_2C_Fragrance_IncenseStick_Sandalwood"/>
            <filter val="BEC_2C_FruitBowl_Basket_Plastic_Green"/>
            <filter val="BEC_2C_FruitBowl_Basket_Plastic_Peach"/>
            <filter val="BEC_2C_FruitBowl_Basket_Plastic_White"/>
            <filter val="BEC_2C_FruitBowl_Basket_Plastic_Yellow"/>
            <filter val="BEC_2C_Stool_Button_Plastic_20cm_Red"/>
            <filter val="BEC_2C_Storage_Bag_Collapsible_Fabric_Packof2_Grey"/>
            <filter val="BEC_2C_Storage_Container_Fridge"/>
            <filter val="BEC_2C_Strainer_Basket+Drainer_Plastic_2in1_Green"/>
            <filter val="BEC_2C_Towel_Hand_Bamboo_40x60_CadetBlue"/>
            <filter val="BEC_2C_Towel_Hand_Bamboo_40x60_Turquoise"/>
            <filter val="BEC_3C_Cloth_GlassCleaner_Microfibre_300gsm_Blue"/>
            <filter val="BEC_3C_Cloth_ScreenCleaner_200gsm_Black"/>
            <filter val="BEC_3C_Storage_Bag_Vacuum_Plastic_Large"/>
            <filter val="BEC_3C_Storage_Bag_Vacuum_Plastic_Medium"/>
            <filter val="BEC_3C_Storage_Bag_Vacuum_Plastic_Small"/>
            <filter val="BEC_4C_Storage_Bag_Vacuum+ManualPump_Plastic_Large"/>
            <filter val="BEC_4C_Storage_Bag_Vacuum+ManualPump_Plastic_Medium"/>
            <filter val="BEC_4C_Storage_Bag_Vacuum+ManualPump_Plastic_Small"/>
            <filter val="BEC_4C_Storage_Container_Fridge"/>
            <filter val="BEC_5C_ShoeRack_Foldable_SupportSlot_32x23_Green"/>
            <filter val="BEC_6C_Fragrance_Diffuser+EssentialOil+TeaLight_4_FrenchLavender"/>
            <filter val="BEC_6C_Storage_Container_Kitchen_1100ml_White"/>
            <filter val="BEC_6C_Storage_Container_Kitchen_1700ml_White"/>
            <filter val="BEC_6C_Storage_Container_Kitchen_750ml_White"/>
            <filter val="KTS_100C_BULB_FLOWR_RAJNIGAN_WHT"/>
            <filter val="KTS_10C_BULB_CHINCHERINCHEE"/>
            <filter val="KTS_10C_BULB_FLOWR_ACHMNS_MULTI"/>
            <filter val="KTS_10C_BULB_FLOWR_ACHMNS_PNK"/>
            <filter val="KTS_10C_BULB_FLOWR_AMARY-LILY_MIX"/>
            <filter val="KTS_10C_BULB_FLOWR_AMARY-LILY+FOOTBALL+NARINE+DAY-LILY"/>
            <filter val="KTS_10C_BULB_FLOWR_CALDMS_MULTI"/>
            <filter val="KTS_10C_BULB_FLOWR_FOOT-LILY_MIX"/>
            <filter val="KTS_10C_BULB_FLOWR_GLADI_DRK_YLW"/>
            <filter val="KTS_10C_BULB_FLOWR_GLADI_GRN"/>
            <filter val="KTS_10C_BULB_FLOWR_GLADI_MIX"/>
            <filter val="KTS_10C_BULB_FLOWR_GLADI_RED"/>
            <filter val="KTS_10C_BULB_FLOWR_RAJNIGAN_WHT"/>
            <filter val="KTS_10C_BULB_FLOWR_ZEPHRYN_LGT_PNK"/>
            <filter val="KTS_10C_BULB_FLOWR_ZEPHRYN_LGT-PNK"/>
            <filter val="KTS_10C_BULB_FLOWR_ZEPHRYN_YLW"/>
            <filter val="KTS_10C_BULB_TRIOTINA_MIX"/>
            <filter val="KTS_10C_PLNTR_10B-PLT_6&quot;_RED"/>
            <filter val="KTS_10C_PLNTR_10POT_DLUX_10''_MIX"/>
            <filter val="KTS_10C_PLNTR_10POT_DLUX_MIX_10&quot;"/>
            <filter val="KTS_10C_PLNTR_10POT_PLSTC_6&quot;_MIX"/>
            <filter val="KTS_10C_PLNTR_10POT-HOLE_PLSTC_6&quot;_BLK"/>
            <filter val="KTS_10C_PLNTR_5POT5B-PLT_8&quot;_RED"/>
            <filter val="KTS_10C_PLNTR_5POT5B-PLT_DLUX_8&quot;_MIX"/>
            <filter val="KTS_10C_PLNTR_5POT5B-PLT_DLUX_8&quot;_RED"/>
            <filter val="KTS_10C_PLNTR_5POT5B-PLT_FLSHY_6&quot;_MIX"/>
            <filter val="KTS_10C_PLNTR_DOUBLE_HOOK_BLCK_4&quot;"/>
            <filter val="KTS_10C_PLNTR_DOUBLE_HOOK_BLUE_4&quot;"/>
            <filter val="KTS_10C_PLNTR_DOUBLE_HOOK_PNK_4&quot;"/>
            <filter val="KTS_10C_PLNTR_DOUBLE_HOOK_PRPL_4&quot;"/>
            <filter val="KTS_10C_PLNTR_DOUBLE_HOOK_YLW_4&quot;"/>
            <filter val="KTS_10C_PLNTR_HANG-POT_1-HOOK_8&quot;_MIX"/>
            <filter val="KTS_10C_PLNTR_POT_18CM_RED"/>
            <filter val="KTS_10C_PLNTR_SEEDTRAY_25HOLE_MIX"/>
            <filter val="KTS_10C_PLNTR_SEEDTRAY_48HOLE_BLK"/>
            <filter val="KTS_10C_PLNTR_SEEDTRAY_49HOLE_BLK"/>
            <filter val="KTS_10C_PLNTR_SEEDTRAY_49HOLE_MIX"/>
            <filter val="KTS_10C_SEED_HERB_WINTER_MIX"/>
            <filter val="KTS_10C_SEED_VEG_CAPSICUM-F1_HYB"/>
            <filter val="KTS_10C_SOIL_CCPT_2GM"/>
            <filter val="KTS_10C_TOOL_5T+GLV+PRU+SCI+MET-BOX_MIX"/>
            <filter val="KTS_10C_TOOL_5T+PRU+SCI+GLV+MET-BOX_MIX"/>
            <filter val="KTS_10C_TOOL_5T+SCI+PRU+MAN+PMP+GLV_PLSTC"/>
            <filter val="KTS_11C_BULB_FLOWR_AMARY-LILY_MIX"/>
            <filter val="KTS_11C_BULB_FLOWR_CALADIUM_MIX"/>
            <filter val="KTS_11C_TOOL_KIDS-GARDEN-KIT"/>
            <filter val="KTS_12_SEED_HERB_COMBO-HERBS"/>
            <filter val="KTS_12C_BULB_FLOWR_AMARY-LILY_MIX"/>
            <filter val="KTS_12C_BULB_FLOWR_AMARY-LILY+FOOTBALL+NARINE+DAY-LILY"/>
            <filter val="KTS_12C_BULB_FLOWR_CALADIUM_MIX"/>
            <filter val="KTS_12C_BULB_FLOWR_CALLA-LILY_YLW"/>
            <filter val="KTS_12C_BULB_FLOWR_FREESIA_MIX"/>
            <filter val="KTS_12C_BULB_FLOWR_RAJNIGAN"/>
            <filter val="KTS_12C_BULB_FLOWR_RAJNIGAN_WHT"/>
            <filter val="KTS_12C_PLNTR_12POT_1-HOOK_8&quot;_MIX"/>
            <filter val="KTS_12C_PLNTR_12POT_3.5&quot;_MIX"/>
            <filter val="KTS_12C_PLNTR_12POT_8&quot;_MIX"/>
            <filter val="KTS_12C_PLNTR_12POT_DLUX_8&quot;_MIX"/>
            <filter val="KTS_12C_PLNTR_12POT_PLSTC_8&quot;_RED"/>
            <filter val="KTS_12C_PLNTR_12POT-HOLE_PLSTC_6&quot;_BLK"/>
            <filter val="KTS_12C_PLNTR_6POT+6BOT-PLT_PLSTC_FLSHY_6&quot;_WHT"/>
            <filter val="KTS_12C_PLNTR_6POT6B-PLT_6&quot;_MIX"/>
            <filter val="KTS_12C_PLNTR_6POT6B-PLT_PLSTC_12''_MIX"/>
            <filter val="KTS_12C_PLNTR_POT_ARDHAN_MIX"/>
            <filter val="KTS_12C_SEED_FLOWR_GARDEN"/>
            <filter val="KTS_12C_SEED_FLOWR_SUMMER_MIX"/>
            <filter val="KTS_12C_SEED_VEG_HYB_MIX"/>
            <filter val="KTS_12C_TOOL_3T+KHRP+PRU+2SEED+3POT+CCPT+OGMAN"/>
            <filter val="KTS_12C_TOOL_3T+KHRP+SCI+2SEED+3POT+CCPT+OGMAN"/>
            <filter val="KTS_14C_SEED_FLOWR_GARDEN_MIX"/>
            <filter val="KTS_14C_SEED_HERB_HEIRLOOM_MIX"/>
            <filter val="KTS_15C_BULB_FLOWR_AMARY-LILY_MIX"/>
            <filter val="KTS_15C_BULB_FLOWR_AMARY-LILY_MULTI"/>
            <filter val="KTS_15C_BULB_FLOWR_CALADIUM_MIX"/>
            <filter val="KTS_15C_BULB_FLOWR_CALDMS_MULTI"/>
            <filter val="KTS_15C_BULB_FLOWR_GLADI_MIX"/>
            <filter val="KTS_15C_BULB_FLOWR_GLADI_RED"/>
            <filter val="KTS_15C_BULB_FLOWR_GLADI_YLW"/>
            <filter val="KTS_15C_BULB_FLOWR_ZEPHRYN_LGT_PNK"/>
            <filter val="KTS_15C_BULB_FLOWR_ZEPHRYN_MIX"/>
            <filter val="KTS_15C_BULB_FLOWR_ZEPHRYN_YLW"/>
            <filter val="KTS_15C_SEED_FLOWR_HEIRLOOM_MIX"/>
            <filter val="KTS_15C_SEED_VEG_MIX-VARIETY"/>
            <filter val="KTS_16C_BULB_FLOWR_CALADIUM_MIX"/>
            <filter val="KTS_16C_BULB_FLOWR_GLADI_MIX"/>
            <filter val="KTS_16C_BULB_FLOWR_RAJNIGAN_WHT"/>
            <filter val="KTS_16C_PLNTR_8POT8B-PLT_FLSHY_6&quot;_MIX"/>
            <filter val="KTS_16C_PLNTR_8POT8B-PLT_PLSTC_6&quot;_MIX"/>
            <filter val="KTS_17C_BULB_FLOWR_RAJNIGAN_WHT"/>
            <filter val="KTS_18C_BULB_FLOWR_AMARY-LILY_MIX"/>
            <filter val="KTS_18C_BULB_FLOWR_GLADI_MULTI"/>
            <filter val="KTS_18C_PLNTR_18POT_NURSRY_6&quot;_MIX"/>
            <filter val="KTS_1C_BULB_FLOWR_AMARY-LILY_MIX"/>
            <filter val="KTS_1C_BULB_FLOWR_AMERICAN-GLADI_RED"/>
            <filter val="KTS_1C_BULB_FLOWR_FOOT-LILY"/>
            <filter val="KTS_1C_BULB_FLOWR_FOOT-LILY_MIX"/>
            <filter val="KTS_1C_BULB_FLOWR_FREESIA_RED"/>
            <filter val="KTS_1C_BULB_FLOWR_PROSPPORITY-GLADI_WHT"/>
            <filter val="KTS_1C_BULB_FLOWR_TBRS_HYB"/>
            <filter val="KTS_1C_BULB_FLOWR_ZENTEDASCHIA_PRP"/>
            <filter val="KTS_1C_BULB_FLOWR_ZEPHRYN_LGT-PNK"/>
            <filter val="KTS_1C_BULB_FLOWR_ZEPHRYN_WHT"/>
            <filter val="KTS_1C_I-WEEDER_ALL PINK"/>
            <filter val="KTS_1C_MTL_DUAL_POT_WIT_STND_BLACK"/>
            <filter val="KTS_1C_MTL_DUAL_POT_WIT_STND_WHITE"/>
            <filter val="KTS_1C_PLANTR_3-STEP-STAND_DIY"/>
            <filter val="KTS_1C_PLNTR_1POT_SUNSHINE_8&quot;_GRN"/>
            <filter val="KTS_1C_PLNTR_1STAND+2MET-POT_MIX"/>
            <filter val="KTS_1C_PLNTR_2-HOOK_HANGING"/>
            <filter val="KTS_1C_PLNTR_2POT+2STND_MET_SQR_GRY"/>
            <filter val="KTS_1C_PLNTR_5POT_MET_RECTANGLE_MIX"/>
            <filter val="KTS_1C_PLNTR_CRWN_METAL_PLANTER_RED"/>
            <filter val="KTS_1C_PLNTR_CRWN_METAL_PLANTER_WHITE_PRNTD"/>
            <filter val="KTS_1C_PLNTR_GLASS_TUBE_WOODEN_HOLDER"/>
            <filter val="KTS_1C_PLNTR_HANDI_POT_GRAY"/>
            <filter val="KTS_1C_PLNTR_HANG-POT_PLSTC_ERO_PNK"/>
            <filter val="KTS_1C_PLNTR_MET_BLK_JUTE-ROPE"/>
            <filter val="KTS_1C_PLNTR_PMP_MET_FLRL-PRNT_YLW"/>
            <filter val="KTS_1C_PLNTR_POT_BRASS_5&quot;_GLD"/>
            <filter val="KTS_1C_PLNTR_POT_ERO_7&quot;_BLU"/>
            <filter val="KTS_1C_PLNTR_POT_JUPITR_14&quot;_YLW"/>
            <filter val="KTS_1C_PLNTR_POT_MET_DBL-HANDL_BRN"/>
            <filter val="KTS_1C_PLNTR_POT_MET_DOUBLE-HANG_YLW"/>
            <filter val="KTS_1C_PLNTR_POT_MET_RECTANGLE-STND_BLK"/>
            <filter val="KTS_1C_PLNTR_POT_MET_WIT-STND_4&quot;_WHT"/>
            <filter val="KTS_1C_PLNTR_POT_MET_WIT-TRIPOD-STND_BLK"/>
            <filter val="KTS_1C_PLNTR_POT_MET_WIT-TRIPOD-STND_ELEPHANT"/>
            <filter val="KTS_1C_PLNTR_POT_MET_WIT-TRIPOD-STND_FLR"/>
            <filter val="KTS_1C_PLNTR_POT_MET_WIT-TRIPOD-STND_GRN"/>
            <filter val="KTS_1C_PLNTR_POT_MET_WIT-TRIPOD-STND_RED"/>
            <filter val="KTS_1C_PLNTR_POT_PLSTC_ERO_RED"/>
            <filter val="KTS_1C_PLNTR_POT_PLSTC_ERO_WHT"/>
            <filter val="KTS_1C_PLNTR_POT_PLSTC_EUROBASKT_7&quot;_BLU"/>
            <filter val="KTS_1C_PLNTR_POT_PLSTC_JUPITR_10&quot;_ORG"/>
            <filter val="KTS_1C_PLNTR_POT_PLSTC_JUPITR_14&quot;_BLU"/>
            <filter val="KTS_1C_PLNTR_POT_PLSTC_JUPITR_14&quot;_RED"/>
            <filter val="KTS_1C_PLNTR_POT_PLSTC_JUPITR_MLT"/>
            <filter val="KTS_1C_PLNTR_POT_PLSTC_PEARL_5&quot;_GRN"/>
            <filter val="KTS_1C_PLNTR_POT_PLSTC_PEARL_5&quot;_WHT"/>
            <filter val="KTS_1C_PLNTR_POT_PLSTC_SUNSHINE_7&quot;_GRN"/>
            <filter val="KTS_1C_PLNTR_POT_PLSTC_SUNSHINE_7&quot;_YLW"/>
            <filter val="KTS_1C_PLNTR_POT_PLSTC_SUNSHN_7&quot;_YLW"/>
            <filter val="KTS_1C_PLNTR_RECTGLR_POT_WIT_TRPD_STAND"/>
            <filter val="KTS_1C_PLNTR_RECTGLR_POT_WIT_TRPD_STAND_BLUE"/>
            <filter val="KTS_1C_PLNTR_SINGL-HOOK-HANG-POT_6&quot;_BLU"/>
            <filter val="KTS_1C_PLNTR_SINGL-HOOK-HANG-POT_8&quot;_ORG"/>
            <filter val="KTS_1C_PLNTR_SINGL-HOOK-HANG-POT_8&quot;_YLW"/>
            <filter val="KTS_1C_PLNTR_SINGL-HOOK-HANG-POT_PLSTC_WHT"/>
            <filter val="KTS_1C_PLNTR_STAND_MET_CYCLE_BLK"/>
            <filter val="KTS_1C_PLNTR_STAND_MET_RICKSHAW_BLK"/>
            <filter val="KTS_1C_PLNTR_STAND_SEMI-CIRCLE_BLK"/>
            <filter val="KTS_1C_PLNTR_STND_Z-STLE_BLK"/>
            <filter val="KTS_1C_PLNTR_TRIPOD_BUDHHA_PRNT"/>
            <filter val="KTS_1C_PLNTR_TRIPOD_EGG_SHAPE_BLACK"/>
            <filter val="KTS_1C_PLNTR_TRIPOD_EGG_SHAPE_GLDN"/>
            <filter val="KTS_1C_PLNTR_TRIPOD_EGG_SHAPE_WHITE"/>
            <filter val="KTS_1C_PLNTR_TRIPOD_GLDN_BLUE"/>
            <filter val="KTS_1C_PLNTR_TRIPOD_GLDN_RED"/>
            <filter val="KTS_1C_PLNTR_TRIPOD_METAL_PLANTER"/>
            <filter val="KTS_1C_PLNTR_TRIPOD_METAL_PLANTER_LEAF_B&amp;W_PRNTD"/>
            <filter val="KTS_1C_PLNTR_TRIPOD_PEACK_PRNT"/>
            <filter val="KTS_1C_PLNTR_WATER-CAN_MET_GRN_1LTR"/>
            <filter val="KTS_1C_PLNTR_WATER-CAN_MET_PRP_1LTR"/>
            <filter val="KTS_1C_PLNTR_WATER-CAN_MET_RED_1LTR"/>
            <filter val="KTS_1C_PLNTTR_CRWN_METAL_PLANTER_BLACK"/>
            <filter val="KTS_1C_PLNTTR_CRWN_METAL_PLANTER_BLUE"/>
            <filter val="KTS_1C_PLNTTR_CRWN_METAL_PLANTER_PRNTD"/>
            <filter val="KTS_1C_PLNTTR_CRWN_METAL_PLANTER_WHITE"/>
            <filter val="KTS_1C_SEED_BABY_SPINC__6GM"/>
            <filter val="KTS_1C_SEED_CALANDULA_ORNG"/>
            <filter val="KTS_1C_SEED_CALANDULA_YLW"/>
            <filter val="KTS_1C_SEED_CARNATIONA+SWEET WILLIAM"/>
            <filter val="KTS_1C_SEED_CHILLI_ACHARI_100_SEED"/>
            <filter val="KTS_1C_SEED_CHILLI_ACHARI_200_SEED"/>
            <filter val="KTS_1C_SEED_FLOWR_ACROCLINIUM_500_SEEDS"/>
            <filter val="KTS_1C_SEED_FLOWR_AFR_MARG_MIX_5GM"/>
            <filter val="KTS_1C_SEED_FLOWR_AFR_MARG_ORANGE_5GM"/>
            <filter val="KTS_1C_SEED_FLOWR_AFRCN-FRNCH-MARGLD"/>
            <filter val="KTS_1C_SEED_FLOWR_AFRCN-FRNCH-MARGLD_MIX"/>
            <filter val="KTS_1C_SEED_FLOWR_AFRCN-MARGLD"/>
            <filter val="KTS_1C_SEED_FLOWR_AFRCN-MARGLD_MIX"/>
            <filter val="KTS_1C_SEED_FLOWR_AFRCN-MARGLD_OP_100GM"/>
            <filter val="KTS_1C_SEED_FLOWR_AFRCN-MARGLD_OP_ORG"/>
            <filter val="KTS_1C_SEED_FLOWR_AFRCN-MARGLD_OP_YLW"/>
            <filter val="KTS_1C_SEED_FLOWR_AFRCN-MARGLD_ORG"/>
            <filter val="KTS_1C_SEED_FLOWR_ALYSSUM"/>
            <filter val="KTS_1C_SEED_FLOWR_ALYSSUM_OP_WHT"/>
            <filter val="KTS_1C_SEED_FLOWR_ANTIRRHIUM_MIX_1500_SEED"/>
            <filter val="KTS_1C_SEED_FLOWR_ASTER-DWARF"/>
            <filter val="KTS_1C_SEED_FLOWR_ASTR_MIX"/>
            <filter val="KTS_1C_SEED_FLOWR_BALSAM_300_SEED"/>
            <filter val="KTS_1C_SEED_FLOWR_BALSAM_OP"/>
            <filter val="KTS_1C_SEED_FLOWR_BLSM_MIX"/>
            <filter val="KTS_1C_SEED_FLOWR_CALENDULA_5G_SEED"/>
            <filter val="KTS_1C_SEED_FLOWR_CELOSIA-CRISTATA_500_SEED"/>
            <filter val="KTS_1C_SEED_FLOWR_CELOSIA-PLUMOSA"/>
            <filter val="KTS_1C_SEED_FLOWR_CELSIA-PLMOSA_OP"/>
            <filter val="KTS_1C_SEED_FLOWR_CHRYSANTHEMUM_OP_MIX"/>
            <filter val="KTS_1C_SEED_FLOWR_CNERRIA"/>
            <filter val="KTS_1C_SEED_FLOWR_COCKSCOMB"/>
            <filter val="KTS_1C_SEED_FLOWR_COSMOS-SULPHUREUS"/>
            <filter val="KTS_1C_SEED_FLOWR_DAHLIA_HYB_MIX"/>
            <filter val="KTS_1C_SEED_FLOWR_DAHLIA_MIX"/>
            <filter val="KTS_1C_SEED_FLOWR_DAHLIA_MIX+AGROPEAT"/>
            <filter val="KTS_1C_SEED_FLOWR_DAISY_DIY"/>
            <filter val="KTS_1C_SEED_FLOWR_DELPHINIUM_MIX_1000_SEED"/>
            <filter val="KTS_1C_SEED_FLOWR_DELPHNM_IMPRL_50N"/>
            <filter val="KTS_1C_SEED_FLOWR_DIANTHUS_MIX_500_SEED"/>
            <filter val="KTS_1C_SEED_FLOWR_DSY"/>
            <filter val="KTS_1C_SEED_FLOWR_FRENCH_MIX_1500_SEED"/>
            <filter val="KTS_1C_SEED_FLOWR_FRNCH-MARGLD"/>
            <filter val="KTS_1C_SEED_FLOWR_FRNCH-MARGLD_MIX"/>
            <filter val="KTS_1C_SEED_FLOWR_GAILLARDIA_ARISTATA_1000_SEED"/>
            <filter val="KTS_1C_SEED_FLOWR_GAZANIA"/>
            <filter val="KTS_1C_SEED_FLOWR_GAZANIA_MIX_1_GRAM"/>
            <filter val="KTS_1C_SEED_FLOWR_GOMPHRENA_CCPT"/>
            <filter val="KTS_1C_SEED_FLOWR_HELICHRYSUM"/>
            <filter val="KTS_1C_SEED_FLOWR_HLHK"/>
            <filter val="KTS_1C_SEED_FLOWR_HOLLYHOCK_MIX_3_GRAM"/>
            <filter val="KTS_1C_SEED_FLOWR_HOLLYHOCK_OP"/>
            <filter val="KTS_1C_SEED_FLOWR_HOLLYHOCK_OP_MIX"/>
            <filter val="KTS_1C_SEED_FLOWR_IPMEA"/>
            <filter val="KTS_1C_SEED_FLOWR_IPOMEAS"/>
            <filter val="KTS_1C_SEED_FLOWR_KALE_500"/>
            <filter val="KTS_1C_SEED_FLOWR_KALE-CABB_RED"/>
            <filter val="KTS_1C_SEED_FLOWR_MARGLD_MIX"/>
            <filter val="KTS_1C_SEED_FLOWR_MESEMBRYANTHEMUM_MIX_1500_SEED"/>
            <filter val="KTS_1C_SEED_FLOWR_MIX"/>
            <filter val="KTS_1C_SEED_FLOWR_MIX-VARIETY"/>
            <filter val="KTS_1C_SEED_FLOWR_MOON_OP"/>
            <filter val="KTS_1C_SEED_FLOWR_MOON-FLOWR_WHT"/>
            <filter val="KTS_1C_SEED_FLOWR_MSMBRM"/>
            <filter val="KTS_1C_SEED_FLOWR_NASTRTUM_1 GM"/>
            <filter val="KTS_1C_SEED_FLOWR_PANSY_MIX"/>
            <filter val="KTS_1C_SEED_FLOWR_PANSY_MIX_200_SEED"/>
            <filter val="KTS_1C_SEED_FLOWR_PETUNIA_MIX_1500_SEED"/>
            <filter val="KTS_1C_SEED_FLOWR_PETUNIA_OP_MIX"/>
            <filter val="KTS_1C_SEED_FLOWR_PHLOX_MIX_1000_SEED"/>
            <filter val="KTS_1C_SEED_FLOWR_PHLX_MIX"/>
            <filter val="KTS_1C_SEED_FLOWR_POPPY_ICELAND_300_SEED"/>
            <filter val="KTS_1C_SEED_FLOWR_POPPY_RED_1500_SEED"/>
            <filter val="KTS_1C_SEED_FLOWR_POPY-SEED_1G"/>
            <filter val="KTS_1C_SEED_FLOWR_PORTUL_MIX"/>
            <filter val="KTS_1C_SEED_FLOWR_PORTULACA"/>
            <filter val="KTS_1C_SEED_FLOWR_PRUNER_WITH_EXTRA_SPRING"/>
            <filter val="KTS_1C_SEED_FLOWR_PTNIA_MIX"/>
            <filter val="KTS_1C_SEED_FLOWR_PTNIA-F2_HYB"/>
            <filter val="KTS_1C_SEED_FLOWR_ROSE-MARY"/>
            <filter val="KTS_1C_SEED_FLOWR_SALVIA"/>
            <filter val="KTS_1C_SEED_FLOWR_SALVIA_OP_RED"/>
            <filter val="KTS_1C_SEED_FLOWR_SUNFLOWR-TALL"/>
            <filter val="KTS_1C_SEED_FLOWR_SUNFLWR-TALL_YLW"/>
            <filter val="KTS_1C_SEED_FLOWR_SUNFLWR-TALL_YLW_10GM"/>
            <filter val="KTS_1C_SEED_FLOWR_SWEET_MIX_1000_SEED"/>
            <filter val="KTS_1C_SEED_FLOWR_SWEET-PEAS+D2D213:D225"/>
            <filter val="KTS_1C_SEED_FLOWR_SWEET-WILLM_MIX"/>
            <filter val="KTS_1C_SEED_FLOWR_SWISS_SWISS CHARD_100_SEED"/>
            <filter val="KTS_1C_SEED_FLOWR_SWISS_SWISS CHARD_50_SEED"/>
            <filter val="KTS_1C_SEED_FLOWR_THYM_OP"/>
            <filter val="KTS_1C_SEED_FLOWR_TWINKL-PHLOX-DWARF_OP_MIX"/>
            <filter val="KTS_1C_SEED_FLOWR_VERBENA_MIX_500_SEED"/>
            <filter val="KTS_1C_SEED_FLOWR_VINCA+PERIWINKLE_MIX"/>
            <filter val="KTS_1C_SEED_FLOWR_VNCA_MIX"/>
            <filter val="KTS_1C_SEED_FLOWR_ZINIA_DAHLIA_MIX"/>
            <filter val="KTS_1C_SEED_FLOWR_ZINIA_DESI_MIX"/>
            <filter val="KTS_1C_SEED_FLOWR_ZINIA_HYB_MIX"/>
            <filter val="KTS_1C_SEED_FLOWR_ZINIA_MIX"/>
            <filter val="KTS_1C_SEED_HERB_CHIVE"/>
            <filter val="KTS_1C_SEED_HERB_FENUGREEK_10GM"/>
            <filter val="KTS_1C_SEED_HERB_LEMON-GRASS"/>
            <filter val="KTS_1C_SEED_HERB_MARJORAM"/>
            <filter val="KTS_1C_SEED_HERB_MINT"/>
            <filter val="KTS_1C_SEED_HERB_OREGANO"/>
            <filter val="KTS_1C_SEED_HERB_PARSLEY-TRIPLE-MOSS-CURLED"/>
            <filter val="KTS_1C_SEED_HERB_ROCKET"/>
            <filter val="KTS_1C_SEED_HRB"/>
            <filter val="KTS_1C_SEED_LEMON_BALM_200_SEED"/>
            <filter val="KTS_1C_SEED_PETHUNIA_2000_SEED"/>
            <filter val="KTS_1C_SEED_VEG_AMRNTH"/>
            <filter val="KTS_1C_SEED_VEG_BABY-SPNCH_10 GM"/>
            <filter val="KTS_1C_SEED_VEG_BITTER-GOURD_HYB"/>
            <filter val="KTS_1C_SEED_VEG_BITTER-GRD_10GM"/>
            <filter val="KTS_1C_SEED_VEG_BOTTLE-GOURD_HYB_LONG"/>
            <filter val="KTS_1C_SEED_VEG_BOTTLE-GOURD_OP_LONG"/>
            <filter val="KTS_1C_SEED_VEG_BOTTLE-GRD_10GM"/>
            <filter val="KTS_1C_SEED_VEG_BRINJAL-LNG_1000"/>
            <filter val="KTS_1C_SEED_VEG_BRINJAL-LONG_10GM"/>
            <filter val="KTS_1C_SEED_VEG_BRINJAL-RND_1000"/>
            <filter val="KTS_1C_SEED_VEG_BRINJAL-RND_HYB_PRP"/>
            <filter val="KTS_1C_SEED_VEG_BROCCOLI"/>
            <filter val="KTS_1C_SEED_VEG_BROCCOLI_10GM"/>
            <filter val="KTS_1C_SEED_VEG_BROCCOLI_OP"/>
            <filter val="KTS_1C_SEED_VEG_BTTLE-GRD_4 GM"/>
            <filter val="KTS_1C_SEED_VEG_CABBAGE_HYB_RED"/>
            <filter val="KTS_1C_SEED_VEG_CABBAGE_OP"/>
            <filter val="KTS_1C_SEED_VEG_CABBAGE_RED"/>
            <filter val="KTS_1C_SEED_VEG_CAPSICM_RED"/>
            <filter val="KTS_1C_SEED_VEG_CAPSICM_YLW"/>
            <filter val="KTS_1C_SEED_VEG_CAPSICUM_HYB_YLW"/>
            <filter val="KTS_1C_SEED_VEG_CARROT_5GM"/>
            <filter val="KTS_1C_SEED_VEG_CARROT-KHARODA_OP"/>
            <filter val="KTS_1C_SEED_VEG_CAULIFLOWER_HYB"/>
            <filter val="KTS_1C_SEED_VEG_CELERY"/>
            <filter val="KTS_1C_SEED_VEG_CHILI_GRN"/>
            <filter val="KTS_1C_SEED_VEG_CHILLI-F1_HYB_10GM"/>
            <filter val="KTS_1C_SEED_VEG_CHN-CABB_OP"/>
            <filter val="KTS_1C_SEED_VEG_CHOLAI_HYB"/>
            <filter val="KTS_1C_SEED_VEG_CLUSTER-BEAN_OP"/>
            <filter val="KTS_1C_SEED_VEG_CORIANDER_10GM"/>
            <filter val="KTS_1C_SEED_VEG_CRRT-KRDA_2 GM"/>
            <filter val="KTS_1C_SEED_VEG_CUCUMBER_HYB"/>
            <filter val="KTS_1C_SEED_VEG_CUCUMBER_OP"/>
            <filter val="KTS_1C_SEED_VEG_FNL_1 GM"/>
            <filter val="KTS_1C_SEED_VEG_FRENCH-BEANS_OP"/>
            <filter val="KTS_1C_SEED_VEG_FRNCH-BNS_10GM"/>
            <filter val="KTS_1C_SEED_VEG_FRNCH-BNS_DIY"/>
            <filter val="KTS_1C_SEED_VEG_HYB_TOMATO SEEDS"/>
            <filter val="KTS_1C_SEED_VEG_KOCHIA_OP"/>
            <filter val="KTS_1C_SEED_VEG_KOCHIA+CCPT"/>
            <filter val="KTS_1C_SEED_VEG_LADY-FINGER_10GM"/>
            <filter val="KTS_1C_SEED_VEG_LADYFINGER_HYB"/>
            <filter val="KTS_1C_SEED_VEG_LADYFINGER_OP"/>
            <filter val="KTS_1C_SEED_VEG_LEEK"/>
            <filter val="KTS_1C_SEED_VEG_LETUCE_OP_RED"/>
            <filter val="KTS_1C_SEED_VEG_LONGMELON_OP"/>
            <filter val="KTS_1C_SEED_VEG_LONG-RADISH_MULTI_50N"/>
            <filter val="KTS_1C_SEED_VEG_LONG-YARD-BEAN_OP"/>
            <filter val="KTS_1C_SEED_VEG_LONG-YRD-BNS_6 GM"/>
            <filter val="KTS_1C_SEED_VEG_ONION_WHT"/>
            <filter val="KTS_1C_SEED_VEG_PAPAYA_10GM"/>
            <filter val="KTS_1C_SEED_VEG_PARSLY_MIX"/>
            <filter val="KTS_1C_SEED_VEG_PUMPKIN_10GM"/>
            <filter val="KTS_1C_SEED_VEG_PUMPKIN_F1 HYB_4GM"/>
            <filter val="KTS_1C_SEED_VEG_PUMPKIN_OP"/>
            <filter val="KTS_1C_SEED_VEG_RADISH_OP_RED"/>
            <filter val="KTS_1C_SEED_VEG_RADISH_OP_WHT"/>
            <filter val="KTS_1C_SEED_VEG_RADISH-LNG_10GM"/>
            <filter val="KTS_1C_SEED_VEG_RADISH-RND_RED_5GM"/>
            <filter val="KTS_1C_SEED_VEG_RIDGE-GOURD_OP"/>
            <filter val="KTS_1C_SEED_VEG_RSWEET-PEAS_MIX_5GM"/>
            <filter val="KTS_1C_SEED_VEG_SPINACH_10GM"/>
            <filter val="KTS_1C_SEED_VEG_SPINACH_OP"/>
            <filter val="KTS_1C_SEED_VEG_SPNG-GRD_15N"/>
            <filter val="KTS_1C_SEED_VEG_SPONGE-GOURD"/>
            <filter val="KTS_1C_SEED_VEG_STRAWBERRY"/>
            <filter val="KTS_1C_SEED_VEG_TINDA"/>
            <filter val="KTS_1C_SEED_VEG_TOMATO_1000"/>
            <filter val="KTS_1C_SEED_VEG_TOMATO_HYB"/>
            <filter val="KTS_1C_SEED_VEG_WMELN-HYB_YLW"/>
            <filter val="KTS_1C_SEED_VEG+FENUGREEK_OP"/>
            <filter val="KTS_1C_SEES_FLOWR_ALYSSUM_1500_SEED"/>
            <filter val="KTS_1C_SOIL_CCPT_1KG"/>
            <filter val="KTS_1C_SOIL_CCPT_4KG"/>
            <filter val="KTS_1C_SOIL_CCPT_5KG"/>
            <filter val="KTS_1C_SOIL_CCPT_LOW-EC_5KG"/>
            <filter val="KTS_1C_SOIL_CCPT_LOW-EC_650G"/>
            <filter val="KTS_1C_SOIL_CCPT_TIKKI_100G"/>
            <filter val="KTS_1C_SOIL_CCPT-LOOSE_8KG"/>
            <filter val="KTS_1C_SOIL_COCOCHIPS_BRICK_500G"/>
            <filter val="KTS_1C_SOIL_COND_500G"/>
            <filter val="KTS_1C_SOIL_LOOSE_CCPT_4KG"/>
            <filter val="KTS_1C_SOIL_MAGIC_SOIL_2KG"/>
            <filter val="KTS_1C_SOIL_MAGIC_SOIL_5KG"/>
            <filter val="KTS_1C_SOIL_MAN_BIORUTE_5KG"/>
            <filter val="KTS_1C_SOIL_MIRACLE_SOIL_3KG"/>
            <filter val="KTS_1C_SOIL_MOSS-GRASS_WATR-RETAIN_500G"/>
            <filter val="KTS_1C_SOIL_MUSTARD-CAKE_500G"/>
            <filter val="KTS_1C_SOIL_NEEM-CAKE_2KG"/>
            <filter val="KTS_1C_SOIL_POT-MIX_BRN_4KG"/>
            <filter val="KTS_1C_SOIL_RED_SOIL_4KG"/>
            <filter val="KTS_1C_SOIL_VRCOM_20KG"/>
            <filter val="KTS_1C_SOIL_VRCOM_4KG"/>
            <filter val="KTS_1C_SOIL_VRCOM_SJ_10KG"/>
            <filter val="KTS_1C_SOIL_VRCOM_SJ_1KG"/>
            <filter val="KTS_1C_SOIL_VRCOM_SJ_20KG"/>
            <filter val="KTS_1C_SOIL_VRCOM_SJ_2KG"/>
            <filter val="KTS_1C_SOIL_VRCOM_SJ_5KG"/>
            <filter val="KTS_1C_TOOL_2.5&quot;_BYPASS_LOPPER"/>
            <filter val="KTS_1C_TOOL_26&quot;_BRANCH_TREEMER"/>
            <filter val="KTS_1C_TOOL_BG-TRWL_ORG-HANDL"/>
            <filter val="KTS_1C_TOOL_BONSAI-SCI"/>
            <filter val="KTS_1C_TOOL_BYPASS-LOPPER_21&quot;"/>
            <filter val="KTS_1C_TOOL_BYPASS-PRU_8&quot;"/>
            <filter val="KTS_1C_TOOL_BYPASS-PRU_ANVIL"/>
            <filter val="KTS_1C_TOOL_BYPASS-PRU_SMART-LOCK"/>
            <filter val="KTS_1C_TOOL_CULT_ORG-HNDL"/>
            <filter val="KTS_1C_TOOL_CULT_PLSTC-HNDL_ORG"/>
            <filter val="KTS_1C_TOOL_CULT_PRINTD-MET"/>
            <filter val="KTS_1C_TOOL_CULT_RBR-GRIP_BLK"/>
            <filter val="KTS_1C_TOOL_CULT_WOOD-HNDL_RED"/>
            <filter val="KTS_1C_TOOL_FOLDING-SAW"/>
            <filter val="KTS_1C_TOOL_FRK_ORG-HNDL"/>
            <filter val="KTS_1C_TOOL_FRK_PLSTC-HNDL_ORG"/>
            <filter val="KTS_1C_TOOL_FRK_RBR-GRIP_BLK"/>
            <filter val="KTS_1C_TOOL_FRK_WOOD-HNDL_PNK"/>
            <filter val="KTS_1C_TOOL_FRUIT-SNIP_STRAIGHT"/>
            <filter val="KTS_1C_TOOL_GLV_CLAW_GRN"/>
            <filter val="KTS_1C_TOOL_GLV_KTS_ORG"/>
            <filter val="KTS_1C_TOOL_GRASS-SHEAR_90-DEGREE"/>
            <filter val="KTS_1C_TOOL_GRN-HOE_MET_ORG"/>
            <filter val="KTS_1C_TOOL_HEDG-CUTR_MULTI"/>
            <filter val="KTS_1C_TOOL_HEDGE-CUT_WOOD-HNDL"/>
            <filter val="KTS_1C_TOOL_HEDGE-CUT_WOOD-HNDL_PREMIUM"/>
            <filter val="KTS_1C_TOOL_HEDGE-SHEAR_ORG-HNDL"/>
            <filter val="KTS_1C_TOOL_HEDGE-SHEAR_WOOD-HNDL"/>
            <filter val="KTS_1C_TOOL_HEDGE-SHEAR_WOOD-HNDL_20&quot;"/>
            <filter val="KTS_1C_TOOL_HOE-WTH-PRNG_MET_ORG"/>
            <filter val="KTS_1C_TOOL_IRRIKIT_100 PLANTS"/>
            <filter val="KTS_1C_TOOL_IRRIKIT_10-PLANTS"/>
            <filter val="KTS_1C_TOOL_IRRIKIT_15 PLANTS"/>
            <filter val="KTS_1C_TOOL_IRRIKIT_30-PLANTS"/>
            <filter val="KTS_1C_TOOL_IRRIKIT_50 PLANTS"/>
            <filter val="KTS_1C_TOOL_IRRIKIT_50-PLANTS"/>
            <filter val="KTS_1C_TOOL_IRRIKIT_SPLY-PIPE_25M_MULTI"/>
            <filter val="KTS_1C_TOOL_IRRIKIT_SPLY-PIPE_50M_BLK"/>
            <filter val="KTS_1C_TOOL_I-WDR_PLSTC-HNDL_ORG"/>
            <filter val="KTS_1C_TOOL_I-WDR_PRINTD"/>
            <filter val="KTS_1C_TOOL_I-WDR_WOOD-HNDL_RED"/>
            <filter val="KTS_1C_TOOL_KHRP_1&quot;_BLK"/>
            <filter val="KTS_1C_TOOL_KHRP_2&quot;_BLK"/>
            <filter val="KTS_1C_TOOL_KHRP_3''_BLK"/>
            <filter val="KTS_1C_TOOL_LOOPER_TELESCOPIC"/>
            <filter val="KTS_1C_TOOL_LOPPER_DROP-FORGED"/>
            <filter val="KTS_1C_TOOL_NOZZLE_7"/>
            <filter val="KTS_1C_TOOL_PMP_PLSTC_MNL_MULTI_8 LTR"/>
            <filter val="KTS_1C_TOOL_PMP_PLSTC_MNL_WHT_5 LTR"/>
            <filter val="KTS_1C_TOOL_PRU_32026Z_BYPSS_RED"/>
            <filter val="KTS_1C_TOOL_PRU_DOUBLE-CUT"/>
            <filter val="KTS_1C_TOOL_PRU_DRP-FRGD"/>
            <filter val="KTS_1C_TOOL_PRU_HS_ASORTD"/>
            <filter val="KTS_1C_TOOL_PRU_KS_ASORTD"/>
            <filter val="KTS_1C_TOOL_PRU_REVLVNG-HNDL"/>
            <filter val="KTS_1C_TOOL_PRU_SMART-LOCK"/>
            <filter val="KTS_1C_TOOL_PRUNING-SAW_WITH-COVER"/>
            <filter val="KTS_1C_TOOL_PRUNING-SAW_WITH-HOOK"/>
            <filter val="KTS_1C_TOOL_SCI_KS_ASORTD"/>
            <filter val="KTS_1C_TOOL_SHARPENER_SUNYA_120MM"/>
            <filter val="KTS_1C_TOOL_SM-TRWL_BLK-HNDL"/>
            <filter val="KTS_1C_TOOL_SM-TRWL_HANDL-WTH-HLE_GRN"/>
            <filter val="KTS_1C_TOOL_SPAD_BLACK_METAL_RUBBER_GRIP"/>
            <filter val="KTS_1C_TOOL_SPRAYER_PUMP_3_LTR_TRNPRNT"/>
            <filter val="KTS_1C_TOOL_SPRAYER-PUMP_1LTR"/>
            <filter val="KTS_1C_TOOL_SPRAYER-PUMP_2-LTR"/>
            <filter val="KTS_1C_TOOL_TELESCOPIC-HEDGE-SHEAR_PLSTC"/>
            <filter val="KTS_1C_TOOL_TELESCOPIC-LOPPER"/>
            <filter val="KTS_1C_TOOL_TLR_MET_ORG"/>
            <filter val="KTS_1C_TOOL_TRWL_BG"/>
            <filter val="KTS_1C_TOOL_TRWL_PLSTC-HNDL_SUNYA_BG_GRN"/>
            <filter val="KTS_1C_TOOL_TRWL_PRINTD_BG"/>
            <filter val="KTS_1C_TOOL_TRWL_PRINTD_SM"/>
            <filter val="KTS_1C_TOOL_TRWL_SM"/>
            <filter val="KTS_1C_TOOL_TRWL_WOOD-HNDL_BG_RED"/>
            <filter val="KTS_1C_TOOL_TRWL_WOOD-HNDL_SM_RED"/>
            <filter val="KTS_1C_TOOL_TRWL_WOOD-HNDL_SUNYA_BG"/>
            <filter val="KTS_1C_TOOL_TRWL_WOOD-HNDL_SUNYA_SM"/>
            <filter val="KTS_1C_TOOL_TRWL-BG_RBR-GRIP_BLK"/>
            <filter val="KTS_1C_TOOL_TRWL-SM_ORG-HNDL"/>
            <filter val="KTS_1C_TOOL_TUB-PPE_BLK_50 MTR"/>
            <filter val="KTS_1C_TOOL_WATER-CAN_PLSTC_GRN_5-LTR"/>
            <filter val="KTS_1C_TOOL_WDR_ORG-HANDL"/>
            <filter val="KTS_1C_VERMI_SOIL_ACTIVATOR_5KG"/>
            <filter val="KTS_1C_VERMI_SUCCULENT_MIX_6KG"/>
            <filter val="KTS_20C_BULB_FLOWR_CALADIUM_MIX"/>
            <filter val="KTS_20C_BULB_FLOWR_CALLA-LILY_BLK"/>
            <filter val="KTS_20C_BULB_FLOWR_GLADI_MIX"/>
            <filter val="KTS_20C_BULB_FLOWR_RAJNIGAN_MIX"/>
            <filter val="KTS_20C_BULB_FLOWR_RAJNIGAN_WHT"/>
            <filter val="KTS_20C_BULB_FLOWR_ZEPHRYN_WHT"/>
            <filter val="KTS_20C_BULB_FLOWR_ZEPHRYN_YLW"/>
            <filter val="KTS_20C_PLNTR_10POT+10BOT-PLT_PLSTC_NRSRY-POT_MULTI"/>
            <filter val="KTS_20C_PLNTR_10POT10B-PLT_DLUX_10''_MIX"/>
            <filter val="KTS_20C_PLNTR_10POT10B-PLT_FLSHY_6&quot;_MIX"/>
            <filter val="KTS_20C_PLNTR_10POT10B-PLT_NURSRY_6&quot;_BLU"/>
            <filter val="KTS_20C_PLNTR_10POT10B-PLT_NURSRY_6&quot;_GRN"/>
            <filter val="KTS_20C_PLNTR_10POT10B-PLT_NURSRY_6&quot;_PRP"/>
            <filter val="KTS_20C_PLNTR_10POT10B-PLT_NURSRY_6&quot;_RED"/>
            <filter val="KTS_20C_PLNTR_10POT10B-PLT_PLSTC_6&quot;_ORG"/>
            <filter val="KTS_20C_PLNTR_20POT_ERA_3''_MIX"/>
            <filter val="KTS_20C_PLNTR_20POT_FLSHY_6&quot;_MIX"/>
            <filter val="KTS_20C_PLNTR_POT_NURSRY_6&quot;_BLK"/>
            <filter val="KTS_20C_SEED_FLOWR_COSMOS-SUNNY+CCPT"/>
            <filter val="KTS_20C_SEED_FLOWR_GOMPHRENA_MIX"/>
            <filter val="KTS_20C_SEED_VEG_LONG-BRINJAL_PRP"/>
            <filter val="KTS_21C_BULB_FLOWR_AMARY-LILY_MIX"/>
            <filter val="KTS_21C_BULB_FLOWR_FREESIA_MIX"/>
            <filter val="KTS_21C_BULB_FLOWR_RAJNIGAN_IN-A-BOX_WHT"/>
            <filter val="KTS_21C_SEED_FLOWR_ANNUAL_MIX"/>
            <filter val="KTS_22C_BULB_FLOWR_RAJNIGAN_WHT"/>
            <filter val="KTS_22C_SEED_HERB_HEIRLOOM_MIX"/>
            <filter val="KTS_24C_BULB_FLOWR_CALADIUM_MIX"/>
            <filter val="KTS_24C_BULB_FLOWR_CALLA-LILY_YLW"/>
            <filter val="KTS_24C_PLNTR_12POT12B-PLT_6&quot;_GRN+RED"/>
            <filter val="KTS_24C_PLNTR_12POT12B-PLT_8&quot;_RED"/>
            <filter val="KTS_24C_PLNTR_12POT12B-PLT_DLUX_7.5&quot;_RED"/>
            <filter val="KTS_24C_PLNTR_12POT12B-PLT_DLUX_8&quot;_RED"/>
            <filter val="KTS_24C_PLNTR_12POT12B-PLT_FLSHY_6&quot;_MIX"/>
            <filter val="KTS_24C_PLNTR_12POT12B-PLT_NURSRY_6&quot;_BLK+RED"/>
            <filter val="KTS_24C_PLNTR_12POT12B-PLT_PLSTC_8&quot;_MIX"/>
            <filter val="KTS_24C_PLNTR_24POT-HOLE_PLSTC_6&quot;_BLK"/>
            <filter val="KTS_25C_BULB_FLOWR_ZEPHRYN_YLW"/>
            <filter val="KTS_25C_SEED_FLOWR_SUMMER_MIX"/>
            <filter val="KTS_25C_SEED_VEG_MIX-VARIETY"/>
            <filter val="KTS_27C_BULB_FLOWR_AMARY-LILY_MIX"/>
            <filter val="KTS_28C_TOOL_5T+PRU+GLV+5CCPT+OGMAN+MIX-VARIETY"/>
            <filter val="KTS_2C_BULB_FLOWR_AMARY-LILY_BIG_MIX"/>
            <filter val="KTS_2C_BULB_FLOWR_AMARY-LILY_MIX"/>
            <filter val="KTS_2C_BULB_FLOWR_AMARY-LILY-DBL_RED"/>
            <filter val="KTS_2C_BULB_FLOWR_CALDMS_WHT"/>
            <filter val="KTS_2C_BULB_FLOWR_CALLA-LILY_MIX"/>
            <filter val="KTS_2C_BULB_FLOWR_CALLA-LILY_PNK"/>
            <filter val="KTS_2C_BULB_FLOWR_CALLA-LILY_YLW"/>
            <filter val="KTS_2C_BULB_FLOWR_FLAME-LILY_RED"/>
            <filter val="KTS_2C_BULB_FLOWR_ZEPHRYN_LGT-PNK"/>
            <filter val="KTS_2C_BULB_FLOWR_ZEPHRYN_WHT"/>
            <filter val="KTS_2C_BULB_GLOXINA_MIX"/>
            <filter val="KTS_2C_ECO_2WAY_FOGGER"/>
            <filter val="KTS_2C_MTL_PYRAMID_SHPE_BLACK"/>
            <filter val="KTS_2C_MTL_PYRAMID_SHPE_WHITE"/>
            <filter val="KTS_2C_PLNTR_12&quot;RCTNGL_STAND_WHITE"/>
            <filter val="KTS_2C_PLNTR_1POT+50TULSI-SEED_PLSTC_WHT"/>
            <filter val="KTS_2C_PLNTR_2FLW-VAS_MET_5&quot;_MIX"/>
            <filter val="KTS_2C_PLNTR_2HANG-POT_MET_OVAL_MIX"/>
            <filter val="KTS_2C_PLNTR_2HANG-POT_MET_RND_MIX"/>
            <filter val="KTS_2C_PLNTR_2HANG-POT_PLSTC_7&quot;_MIX"/>
            <filter val="KTS_2C_PLNTR_2POT_1-HOOK_8&quot;_MIX"/>
            <filter val="KTS_2C_PLNTR_2POT_PLSTC_7&quot;_MIX"/>
            <filter val="KTS_2C_PLNTR_2POT_PLSTC_STURDY_13&quot;_BLU"/>
            <filter val="KTS_2C_PLNTR_2POT_PLSTC_VICTORIA_10''_MIX"/>
            <filter val="KTS_2C_PLNTR_2STAND_MET_23*23*25CM_BLK"/>
            <filter val="KTS_2C_PLNTR_2WNDW-POT_JUPITR_10''_MIX"/>
            <filter val="KTS_2C_PLNTR_CYLINDRCL_POT_WIT_BG_MTL_STN_BLCK"/>
            <filter val="KTS_2C_PLNTR_CYLINDRCL_POT_WIT_BG_MTL_STN_GLDN"/>
            <filter val="KTS_2C_PLNTR_POT_MET_COPPER_6&quot;"/>
            <filter val="KTS_2C_PLNTR_POT_PLSTC_UNICON_MULTI"/>
            <filter val="KTS_2C_PLNTR_STAND_MET_BLK"/>
            <filter val="KTS_2C_SEED_FLOWR_AFRCN-FRNCH-MARGLD_CCPT_MIX"/>
            <filter val="KTS_2C_SEED_FLOWR_AFRCN-MARGLD_CCPT_MIX"/>
            <filter val="KTS_2C_SEED_FLOWR_AFRCN-MARGLD_CCPT_YLW"/>
            <filter val="KTS_2C_SEED_FLOWR_AFRCN-MARGLD_ORG"/>
            <filter val="KTS_2C_SEED_FLOWR_ANTIRRHINUM_OP"/>
            <filter val="KTS_2C_SEED_FLOWR_ASTER_CCPT"/>
            <filter val="KTS_2C_SEED_FLOWR_BALSAM_CCPT"/>
            <filter val="KTS_2C_SEED_FLOWR_BLSM_MIX"/>
            <filter val="KTS_2C_SEED_FLOWR_CARNATION_CCPT_MIX"/>
            <filter val="KTS_2C_SEED_FLOWR_CELSIA-PLMOSA"/>
            <filter val="KTS_2C_SEED_FLOWR_CELSIA-PLMOSA_CCPT_MIX"/>
            <filter val="KTS_2C_SEED_FLOWR_GAILLARDIA_YLW"/>
            <filter val="KTS_2C_SEED_FLOWR_HOLLYHOCK_CCPT_MIX"/>
            <filter val="KTS_2C_SEED_FLOWR_HOLLYHOCK_MIX"/>
            <filter val="KTS_2C_SEED_FLOWR_IPOMEAS_CCPT_MIX"/>
            <filter val="KTS_2C_SEED_FLOWR_IPOMEAS+MOON_OP"/>
            <filter val="KTS_2C_SEED_FLOWR_IPOMOEA+PETUNIA_MIX"/>
            <filter val="KTS_2C_SEED_FLOWR_KALE-CABB_RED"/>
            <filter val="KTS_2C_SEED_FLOWR_KCHIA_GRN"/>
            <filter val="KTS_2C_SEED_FLOWR_MARGLD_CCPT_ORG"/>
            <filter val="KTS_2C_SEED_FLOWR_MARGLD_PSA-BSNTI"/>
            <filter val="KTS_2C_SEED_FLOWR_PORTUL_CCPT_MIX"/>
            <filter val="KTS_2C_SEED_FLOWR_PORTUL-F2_MIX"/>
            <filter val="KTS_2C_SEED_FLOWR_THYM"/>
            <filter val="KTS_2C_SEED_FLOWR_TLL-SUNFLWR_MIX"/>
            <filter val="KTS_2C_SEED_FLOWR_VERBENA_HYB_MIX"/>
            <filter val="KTS_2C_SEED_FLOWR_VINCA_CCPT"/>
            <filter val="KTS_2C_SEED_FLOWR_VNCA_CCPT"/>
            <filter val="KTS_2C_SEED_FLOWR_ZINIA_MIX"/>
            <filter val="KTS_2C_SEED_FLOWR_ZINIA+AFMAR_MIX"/>
            <filter val="KTS_2C_SEED_FRENCH-BEANS+GAILLARDIA_OP"/>
            <filter val="KTS_2C_SEED_HERB_BASIL"/>
            <filter val="KTS_2C_SEED_HERB_CHIVE"/>
            <filter val="KTS_2C_SEED_HERB_RSMRY_MIX"/>
            <filter val="KTS_2C_SEED_HERB_SAGE_MIX"/>
            <filter val="KTS_2C_SEED_HRB_MNT_50 SEEDS"/>
            <filter val="KTS_2C_SEED_VEG_BITTER-GOURD_HYB"/>
            <filter val="KTS_2C_SEED_VEG_BOTTLE-GOURD+RIDGE-GOURD_HYB"/>
            <filter val="KTS_2C_SEED_VEG_BRCL+RED-CABB"/>
            <filter val="KTS_2C_SEED_VEG_BROCCOLI+OREGANO"/>
            <filter val="KTS_2C_SEED_VEG_CAPSICUM_HYB_RED"/>
            <filter val="KTS_2C_SEED_VEG_CAPSICUM_HYB_YLW"/>
            <filter val="KTS_2C_SEED_VEG_CAPSICUM-F1_HYB_RED"/>
            <filter val="KTS_2C_SEED_VEG_CAPSICUM-HYB_CCPT"/>
            <filter val="KTS_2C_SEED_VEG_CARROT_CCPT"/>
            <filter val="KTS_2C_SEED_VEG_CELERY_CCPT"/>
            <filter val="KTS_2C_SEED_VEG_CHN-CABB_CCPT"/>
            <filter val="KTS_2C_SEED_VEG_CHN-CABB_OP"/>
            <filter val="KTS_2C_SEED_VEG_CORIANDER"/>
            <filter val="KTS_2C_SEED_VEG_GRN-PEA_GRN"/>
            <filter val="KTS_2C_SEED_VEG_KCHIA"/>
            <filter val="KTS_2C_SEED_VEG_LADY-FINGER_HYB_CCPT"/>
            <filter val="KTS_2C_SEED_VEG_LONGMELON_CCPT_MIX"/>
            <filter val="KTS_2C_SEED_VEG_LONGMELON-HYB_CCPT"/>
            <filter val="KTS_2C_SEED_VEG_LONG-RADISH_WHT"/>
            <filter val="KTS_2C_SEED_VEG_LONG-YARD-BNS_CCPT"/>
            <filter val="KTS_2C_SEED_VEG_MUSKMELON-F1_CCPT_MIX"/>
            <filter val="KTS_2C_SEED_VEG_PARSLY_MIX"/>
            <filter val="KTS_2C_SEED_VEG_PUMPKIN_F1_HYB_3GM_CCPT"/>
            <filter val="KTS_2C_SEED_VEG_RADISH_CCPT_RED"/>
            <filter val="KTS_2C_SEED_VEG_RADISH_MIX"/>
            <filter val="KTS_2C_SEED_VEG_RIDGE-GOURD-F1_CCPT_MIX"/>
            <filter val="KTS_2C_SEED_VEG_RND-BRINJAL_CCPT_MIX"/>
            <filter val="KTS_2C_SEED_VEG_RND-GOURD_CCPT_MIX"/>
            <filter val="KTS_2C_SEED_VEG_SPINACH+BRINJAL-RND_HYB"/>
            <filter val="KTS_2C_SEED_VEG_SPINACH+CORIANDER"/>
            <filter val="KTS_2C_SEED_VEG_SPONGE-GOURD_CCPT"/>
            <filter val="KTS_2C_SEED_VEG_SWEETCORN_HYB"/>
            <filter val="KTS_2C_SEED_VEG_SWEETCORN-F1_HYB"/>
            <filter val="KTS_2C_SOIL_CCPT_1KG*2"/>
            <filter val="KTS_2C_SOIL_CCPT_5KG*2"/>
            <filter val="KTS_2C_SOIL_CCPT_LOW-EC_650G"/>
            <filter val="KTS_2C_SOIL_CCPT+TRWL_5KG*1"/>
            <filter val="KTS_2C_SOIL_MUSTARD-CAKE_500G*2"/>
            <filter val="KTS_2C_SOIL_OGMAN_BIORUTE_5KG*2"/>
            <filter val="KTS_2C_SOIL_VRCOM_4KG*2"/>
            <filter val="KTS_2C_SOIL_VRCOM+CCPT_1KG*2"/>
            <filter val="KTS_2C_SOIL_VRCOM+CCPT_4KG*2"/>
            <filter val="KTS_2C_SOIL_VRCOM+OGMAN_5KG*2"/>
            <filter val="KTS_2C_SPRNKLR_WATER_CAN_YELLOW"/>
            <filter val="KTS_2C_TOOL_BG-TRWL+WDR_WOOD-HNDL_HANDL-WTH-HLE"/>
            <filter val="KTS_2C_TOOL_CULT+SM-TRWL_WOOD-HNDL_SUNYA"/>
            <filter val="KTS_2C_TOOL_GARDEN-HOE+CULT_RBR-GRIP_BLK"/>
            <filter val="KTS_2C_TOOL_GARDEN-HOE+TRWL-BG_RBR-GRIP_BLK"/>
            <filter val="KTS_2C_TOOL_GLV_ORG"/>
            <filter val="KTS_2C_TOOL_GLV+PRU_MIX"/>
            <filter val="KTS_2C_TOOL_IRRIKIT_HAND-PUMP_WIT-PIPE"/>
            <filter val="KTS_2C_TOOL_PRU+SCI_MIX"/>
            <filter val="KTS_2C_TOOL_SM-TRWL + CULT_PRINTD-MET"/>
            <filter val="KTS_2C_TOOL_WDR+CULT_WOOD-HNDL_SUNYA"/>
            <filter val="KTS_30C_BULB_FLOWR_AMARY-LILY_MIX"/>
            <filter val="KTS_30C_BULB_FLOWR_CALADIUM_MIX"/>
            <filter val="KTS_30C_BULB_FLOWR_FOOT-LILY_MIX"/>
            <filter val="KTS_30C_SEED_FLOWR_HEIRLOOM_MIX"/>
            <filter val="KTS_30C_SEED_FLOWR_RAIN_LILY_YELLOW"/>
            <filter val="KTS_30C_SEED_VEG_HOME_MIX"/>
            <filter val="KTS_30C_SEED_VEG_MIX-VARIETY"/>
            <filter val="KTS_36C_PLNTR_18POT18B-PLT_FLSHY_6&quot;_MIX"/>
            <filter val="KTS_36C_PLNTR_18POT20B-PLT_FLSHY_6&quot;_MIX"/>
            <filter val="KTS_3C_BULB_FLOWR_AMARY-LILY_MIX"/>
            <filter val="KTS_3C_BULB_FLOWR_AMARY-LILY-DBL_MULTI"/>
            <filter val="KTS_3C_BULB_FLOWR_BEGONIA"/>
            <filter val="KTS_3C_BULB_FLOWR_CALADIUM_WHT"/>
            <filter val="KTS_3C_BULB_FLOWR_ECHRIS_MIX"/>
            <filter val="KTS_3C_BULB_FLOWR_GLOXINIA_MIX"/>
            <filter val="KTS_3C_BULB_FLOWR_HDYCHM_WHT"/>
            <filter val="KTS_3C_BULB_FLOWR_HDYCHM_YLW"/>
            <filter val="KTS_3C_BULB_FLOWR_ZEPHRYN_PINK"/>
            <filter val="KTS_3C_BULB_GLOXINA_MIX"/>
            <filter val="KTS_3C_PLANTR_DURO_10&quot;_GRN"/>
            <filter val="KTS_3C_PLANTR_DURO_10&quot;_MIX"/>
            <filter val="KTS_3C_PLANTR_DURO_10&quot;_WHT"/>
            <filter val="KTS_3C_PLANTR_DURO_10&quot;_YLW"/>
            <filter val="KTS_3C_PLANTR_TIPPY-POT_MIX"/>
            <filter val="KTS_3C_PLNTR_3HANG-POT_EURO_17.5CM_PNK"/>
            <filter val="KTS_3C_PLNTR_3HANG-POT_MET_OVAL_MIX"/>
            <filter val="KTS_3C_PLNTR_3HANG-POT_MET_RND_MIX"/>
            <filter val="KTS_3C_PLNTR_3HANG-POT_PLSTC_RND_7&quot;_BLU"/>
            <filter val="KTS_3C_PLNTR_3HANG-POT_PLSTC_RND_7&quot;_GRN"/>
            <filter val="KTS_3C_PLNTR_3HANG-POT_PLSTC_RND_7&quot;_MIX"/>
            <filter val="KTS_3C_PLNTR_3HANG-POT_PLSTC_RND_7&quot;_RED"/>
            <filter val="KTS_3C_PLNTR_3POT_1-HOOK_8&quot;_WHT"/>
            <filter val="KTS_3C_PLNTR_3POT_DLUX_14&quot;_MIX"/>
            <filter val="KTS_3C_PLNTR_3POT_EUROBASKT_7&quot;_WHT"/>
            <filter val="KTS_3C_PLNTR_3POT_FLESHY-POT_BLU_6&quot;"/>
            <filter val="KTS_3C_PLNTR_3POT_PLSTC_RND_7&quot;_RED"/>
            <filter val="KTS_3C_PLNTR_3POT_SQR_10''_WHT"/>
            <filter val="KTS_3C_PLNTR_3POT_SUNSHINE_7&quot;_MIX"/>
            <filter val="KTS_3C_PLNTR_3POT-HOLE_PLSTC_12''_MIX"/>
            <filter val="KTS_3C_PLNTR_3RND-POT_PLSTC_7&quot;_YLW"/>
            <filter val="KTS_3C_PLNTR_4WNDW-POT_JUPITR_10''_MIX"/>
            <filter val="KTS_3C_PLNTR_L+M+S-SUPP_MET_BLK"/>
            <filter val="KTS_3C_PLNTR_POT_PLSTC_SUNSHINE_12''_MIX"/>
            <filter val="KTS_3C_PLNTR_POT_PLSTC_UNICON_MULTI"/>
            <filter val="KTS_3C_PLNTR_POT_SQR_10&quot;_WHT"/>
            <filter val="KTS_3C_PLNTR_POT_SUNSHN_12&quot;_RED"/>
            <filter val="KTS_3C_PLNTR_SINGL-HOOK-HANG-POT_PLSTC_8&quot;_GRN"/>
            <filter val="KTS_3C_PLNTR_SINGL-HOOK-HANG-POT_PLSTC_BLU"/>
            <filter val="KTS_3C_SEED_FLOWR_AFRCN-FRNCH-MARGLD_MIX"/>
            <filter val="KTS_3C_SEED_FLOWR_AFRCN-MARGLD+BROCCOLI+TOMATO"/>
            <filter val="KTS_3C_SEED_FLOWR_BALSAM+ZINIA+ASTER_MIX"/>
            <filter val="KTS_3C_SEED_FLOWR_CELSIA-PLMOSA_MIX"/>
            <filter val="KTS_3C_SEED_FLOWR_COLS+PORTUL+ZINIA_HYB"/>
            <filter val="KTS_3C_SEED_FLOWR_GIALLARDIA-DWARF"/>
            <filter val="KTS_3C_SEED_FLOWR_GMPHRNA"/>
            <filter val="KTS_3C_SEED_FLOWR_GOMPHRENA+GAILLARDIA+PORTULACA_HYB"/>
            <filter val="KTS_3C_SEED_FLOWR_HELICHRYSUM+HOLLYHOCK_MIX_CCPT"/>
            <filter val="KTS_3C_SEED_FLOWR_IPOMOEA_MIX"/>
            <filter val="KTS_3C_SEED_FLOWR_MIX-VARIETY"/>
            <filter val="KTS_3C_SEED_FLOWR_MIX-VARIETY_MIX"/>
            <filter val="KTS_3C_SEED_FLOWR_SUMMER_MIX"/>
            <filter val="KTS_3C_SEED_FLOWR_SUNFLWR+ZINIA+PORTUL_MIX"/>
            <filter val="KTS_3C_SEED_FLOWR_SUNFLWR-DWARF+KHRP_3&quot;_CCPT"/>
            <filter val="KTS_3C_SEED_FLOWR_ZINIA-DAHLIA+DAISY_CCPT"/>
            <filter val="KTS_3C_SEED_HERB_LEEK+LETTUCE_CCPT"/>
            <filter val="KTS_3C_SEED_HERB_LETTUCE+BROCCOLI"/>
            <filter val="KTS_3C_SEED_HRB_CCPT_MIX-VARIETY"/>
            <filter val="KTS_3C_SEED_VEG_BOTTLE-GOURD+RIDGE-GOURD+CHILLI_HYB+OGMAN_CCPT"/>
            <filter val="KTS_3C_SEED_VEG_BRINJAL-LONG-F1_HYB"/>
            <filter val="KTS_3C_SEED_VEG_BRINJAL-RND-F1_HYB"/>
            <filter val="KTS_3C_SEED_VEG_CAPSICUM_GRN"/>
            <filter val="KTS_3C_SEED_VEG_CARROT_CCPT"/>
            <filter val="KTS_3C_SEED_VEG_CHILI_GRN"/>
            <filter val="KTS_3C_SEED_VEG_CHN-CABB+PARSLEY_CCPT"/>
            <filter val="KTS_3C_SEED_VEG_LADY-FNGR_GRN"/>
            <filter val="KTS_3C_SEED_VEG_LETUCE-PARSLY-CELERY_MIX"/>
            <filter val="KTS_3C_SEED_VEG_MIX-VARIETY"/>
            <filter val="KTS_3C_SEED_VEG_TOMATO-F1+LADY-FINGER-F1+BITTER-GOURD-F1_HYB"/>
            <filter val="KTS_3C_SOIL_CCPT_5KG*3"/>
            <filter val="KTS_3C_SOIL_VRCOM_4KG*3"/>
            <filter val="KTS_3C_SOIL_VRCOM+CCPT+OGMAN_4KG*3"/>
            <filter val="KTS_3C_SOIL_VRCOM+OGMAN_10KG*1+5KG*2"/>
            <filter val="KTS_3C_TOOL_3KHRP_1''+2''+3''_BLK"/>
            <filter val="KTS_3C_TOOL_BG-TRW+WDR+FRK_ORG-HNDL"/>
            <filter val="KTS_3C_TOOL_BG-TRWL+WDR+CULT_ORG-HNDL"/>
            <filter val="KTS_3C_TOOL_CULT+SM-TRWL+I-WDR_WOOD-HNDL_SUNYA"/>
            <filter val="KTS_3C_TOOL_IRRIKIT_MIN-SPRNKLR_16MM_MIX"/>
            <filter val="KTS_3C_TOOL_PRU+CCPT+KHRP_MIX"/>
            <filter val="KTS_3C_TOOL_RAT-TRAP_NON-TOX_RED+BLK"/>
            <filter val="KTS_3C_TOOL_SM-TRWL+OGMAN+KHRP_MIX"/>
            <filter val="KTS_3C_TOOL_SM-TRWL+WDR+KHRP_MIX"/>
            <filter val="KTS_3C_TOOL_TLR+GRN-HOE+HOE-WTH-PRNG_MET"/>
            <filter val="KTS_40C_BULB_FLOWR_RAJNIGAN_BIG_WHT"/>
            <filter val="KTS_40C_BULB_FLOWR_ZEPHRYN_PNK"/>
            <filter val="KTS_40C_PLNTR_20POT20B-PLT_DLUX_8&quot;_RED"/>
            <filter val="KTS_40C_PLNTR_20POT20B-PLT_PLSTC_6&quot;_MIX"/>
            <filter val="KTS_44C_BULB_FLOWR_CALDMS_MULTI"/>
            <filter val="KTS_44C_PLNTR_22POT22B-PLT_FLSHY_6&quot;_MIX"/>
            <filter val="KTS_45C_SEED_VEG_HEIRLOOM_MIX"/>
            <filter val="KTS_45C_SEED_VEG_HOME_MIX"/>
            <filter val="KTS_48C_PLNTR_24POT24B-PLT_6&quot;_BLK+RED"/>
            <filter val="KTS_48C_TOOL_IRRIKIT_ENTIRE-DRIPKIT_MIX"/>
            <filter val="KTS_4C_BULB_AFRCA_LILY_BLUE"/>
            <filter val="KTS_4C_BULB_BEGONIA_MIX"/>
            <filter val="KTS_4C_BULB_FLOWR_AMARY-DUTCH"/>
            <filter val="KTS_4C_BULB_FLOWR_AMARY-LILY_MIX"/>
            <filter val="KTS_4C_BULB_FLOWR_CALADIUM_MIX"/>
            <filter val="KTS_4C_BULB_FLOWR_CALLA-LILY_BLK"/>
            <filter val="KTS_4C_BULB_FLOWR_CALLA-LILY_MIX"/>
            <filter val="KTS_4C_BULB_FLOWR_CALLA-LILY_PNK"/>
            <filter val="KTS_4C_BULB_FLOWR_CALLA-LILY_YLW"/>
            <filter val="KTS_4C_BULB_FLOWR_GLADI_MIX"/>
            <filter val="KTS_4C_BULB_FLOWR_RAJNIGAN_WHT"/>
            <filter val="KTS_4C_BULB_GLOXINA_MIX"/>
            <filter val="KTS_4C_MTL_RECTNGL_MTL_STND_24&quot;"/>
            <filter val="KTS_4C_MTL_RECTNGL_MTL_STND_24&quot;_GG"/>
            <filter val="KTS_4C_PLANTR_DURO_10&quot;_GRN"/>
            <filter val="KTS_4C_PLANTR_DURO_10&quot;_MIX"/>
            <filter val="KTS_4C_PLANTR_DURO_10&quot;_RED"/>
            <filter val="KTS_4C_PLANTR_DURO_10&quot;_WHT"/>
            <filter val="KTS_4C_PLANTR_DURO_10&quot;_YLW"/>
            <filter val="KTS_4C_PLANTR_SUNSHINE_1-HOOK_8&quot;_LGT-GRN"/>
            <filter val="KTS_4C_PLANTR_TIPPY-POT_BLU"/>
            <filter val="KTS_4C_PLANTR_TIPPY-POT_WHT"/>
            <filter val="KTS_4C_PLANTR_TIPPY-POT_YLW"/>
            <filter val="KTS_4C_PLNTR_4HANG-POT_PLSTC_RND_6&quot;_MIX"/>
            <filter val="KTS_4C_PLNTR_4POT_DLUX_12''_MIX"/>
            <filter val="KTS_4C_PLNTR_4POT_DLUX_8&quot;_BLU"/>
            <filter val="KTS_4C_PLNTR_4POT_FLSHY_6&quot;_MIX"/>
            <filter val="KTS_4C_PLNTR_4POT_PLSTC_10''_MIX"/>
            <filter val="KTS_4C_PLNTR_4POT_PLSTC_32*16*14CM_BLU"/>
            <filter val="KTS_4C_PLNTR_4POT_SQR_10''_WHT"/>
            <filter val="KTS_4C_PLNTR_4POT_SUNSHINE_12&quot;_WHT"/>
            <filter val="KTS_4C_PLNTR_4POT-HOLE_PLSTC_6&quot;_BLK"/>
            <filter val="KTS_4C_PLNTR_4WNDW-POT_JUPITR_10''"/>
            <filter val="KTS_4C_PLNTR_4WNDW-POT_JUPITR_10''_ORG"/>
            <filter val="KTS_4C_PLNTR_4WNDW-POT_JUPITR_10''_RED"/>
            <filter val="KTS_4C_PLNTR_4WNDW-POT_JUPITR_10''_WHT"/>
            <filter val="KTS_4C_PLNTR_HANG-POT_1-HOOK_8&quot;_MIX"/>
            <filter val="KTS_4C_PLNTR_MET_DBLE-HK_FLRL-PRNT_MULTI"/>
            <filter val="KTS_4C_PLNTR_POT_32*16CM_MIX"/>
            <filter val="KTS_4C_PLNTR_POT_JUPITR_32*16CM"/>
            <filter val="KTS_4C_PLNTR_POT_PLSTC_SUNSHINE_12&quot;_MIX"/>
            <filter val="KTS_4C_PLNTR_POT_PLSTC_UNICON_MULTI"/>
            <filter val="KTS_4C_PLNTR_POT_SUNSHN_12&quot;_MULTI"/>
            <filter val="KTS_4C_PLNTR_SEEDTRAY_49HOLE_MIX"/>
            <filter val="KTS_4C_PLNTR_SINGL-HOOK-HANG-POT_PLSTC_8&quot;_MULTI"/>
            <filter val="KTS_4C_SEED_FLOWR_CCPT_PORTUL"/>
            <filter val="KTS_4C_SEED_FLOWR_GAILLARDIA_MIX_3CCPT"/>
            <filter val="KTS_4C_SEED_FLOWR_IPOMEA+MOON+OGMAN_CCPT"/>
            <filter val="KTS_4C_SEED_FLOWR_MARGLD+BALSAM+PORTUL+ZINIA"/>
            <filter val="KTS_4C_SEED_FLOWR_ZINIA_DESI_MIX_3CCPT"/>
            <filter val="KTS_4C_SEED_HERB_CHIVE+LEMN+DIL+RSMRY"/>
            <filter val="KTS_4C_SOIL_CCPT_5KG*4"/>
            <filter val="KTS_4C_SOIL_VRCOM_4KG*4"/>
            <filter val="KTS_4C_SOIL_VRCOM+CCPT_4KG*4"/>
            <filter val="KTS_4C_TOOL_CULT+PRU+WDR+KHRP_GG"/>
            <filter val="KTS_4C_TOOL_GARDEN-HOE+TRWL-BG+FRK+CULT_RBR-GRIP_BLK"/>
            <filter val="KTS_4C_TOOL_SM-TRWL+FRK+CULT+KHRP_MIX"/>
            <filter val="KTS_4C_TOOL_SM-TRWL+FRK+CULT+WDR_ORG-HNDL"/>
            <filter val="KTS_50C_BULB_FLOWR_ZEPHRYN_PNK"/>
            <filter val="KTS_50C_BULB_FLOWR_ZEPHRYN_WHT"/>
            <filter val="KTS_50C_PLNTR_25POT25B-PLT_NURSRY_6&quot;_BLK+RED"/>
            <filter val="KTS_56C_PLNTR_28POT28B-PLT_PLSTC_6&quot;_BLK"/>
            <filter val="KTS_5C_BULB_BEGONIA_MIX"/>
            <filter val="KTS_5C_BULB_CHINCHI_RINCHI_WHITE"/>
            <filter val="KTS_5C_BULB_FLOWR_ACHMNS_MULTI"/>
            <filter val="KTS_5C_BULB_FLOWR_ACHMNS_ORG"/>
            <filter val="KTS_5C_BULB_FLOWR_AMARY-LILY_MIX"/>
            <filter val="KTS_5C_BULB_FLOWR_CALADIUM_MIX"/>
            <filter val="KTS_5C_BULB_FLOWR_CALDMS_MULTI"/>
            <filter val="KTS_5C_BULB_FLOWR_FOOT-LILY_MIX"/>
            <filter val="KTS_5C_BULB_FLOWR_FREESIA_YLW"/>
            <filter val="KTS_5C_BULB_FLOWR_GLADI_MIX"/>
            <filter val="KTS_5C_BULB_FLOWR_GLADI_MULTI"/>
            <filter val="KTS_5C_BULB_FLOWR_GLADI_PERENNIAL_MIX"/>
            <filter val="KTS_5C_BULB_FLOWR_NARINE-LILY_PNK"/>
            <filter val="KTS_5C_BULB_FLOWR_RAJNIGAN_WHT"/>
            <filter val="KTS_5C_BULB_FLOWR_ZEPHRYN_LGT_PNK"/>
            <filter val="KTS_5C_BULB_FLOWR_ZEPHRYN_PNK"/>
            <filter val="KTS_5C_BULB_FLOWR_ZEPHRYN_WHT"/>
            <filter val="KTS_5C_BULB_FLOWR_ZEPHRYN_YLW"/>
            <filter val="KTS_5C_BULB_IXIA_MIX"/>
            <filter val="KTS_5C_PLANTR_DURO_10&quot;_GRN"/>
            <filter val="KTS_5C_PLANTR_DURO_10&quot;_SKY-BLU"/>
            <filter val="KTS_5C_PLANTR_DURO_10&quot;_WHT"/>
            <filter val="KTS_5C_PLANTR_DURO_10&quot;_YLW"/>
            <filter val="KTS_5C_PLANTR_SUNSHINE_1-HOOK_8&quot;_RED"/>
            <filter val="KTS_5C_PLNTR_5B-PLT_6&quot;_RED"/>
            <filter val="KTS_5C_PLNTR_5POT_1-HOOK_8&quot;_MIX"/>
            <filter val="KTS_5C_PLNTR_5POT_DLUX_10''_MIX"/>
            <filter val="KTS_5C_PLNTR_5POT_DLUX_8&quot;_MIX"/>
            <filter val="KTS_5C_PLNTR_5POT_EUROBASKT_7&quot;_MIX"/>
            <filter val="KTS_5C_PLNTR_5POT_SUNSHINE_12&quot;_MIX"/>
            <filter val="KTS_5C_PLNTR_5POT_TERCOT_8&quot;_RED"/>
            <filter val="KTS_5C_PLNTR_5POT-HOLE_PLSTC_6&quot;_BLK"/>
            <filter val="KTS_5C_PLNTR_DOUBLE_HOOK_BLUE_4&quot;"/>
            <filter val="KTS_5C_PLNTR_DOUBLE_HOOK_PNK_4&quot;"/>
            <filter val="KTS_5C_PLNTR_DOUBLE_HOOK_PURPLE_4&quot;"/>
            <filter val="KTS_5C_PLNTR_DOUBLE_HOOK_YELW_4&quot;"/>
            <filter val="KTS_5C_PLNTR_HANG-POT_MET_DOT-RND_MIX"/>
            <filter val="KTS_5C_PLNTR_HANG-POT_MET_OVAL_MIX"/>
            <filter val="KTS_5C_PLNTR_POT_DLUX-POT_8&quot;_MIX"/>
            <filter val="KTS_5C_PLNTR_POT_JUPITR_14&quot;_MULTI"/>
            <filter val="KTS_5C_PLNTR_POT_PLSTC_8&quot;_BLK"/>
            <filter val="KTS_5C_PLNTR_POT_PLSTC_FLSHY_6&quot;_WHT"/>
            <filter val="KTS_5C_PLNTR_POT_PLSTC_SUNSHINE_12''_BLUE"/>
            <filter val="KTS_5C_PLNTR_POT_PLSTC_SUNSHINE_12''_GREEN"/>
            <filter val="KTS_5C_PLNTR_POT_PLSTC_SUNSHINE_12''_WHT"/>
            <filter val="KTS_5C_PLNTR_POT_PLSTC_UNICON_MULTI"/>
            <filter val="KTS_5C_PLNTR_SEEDTRAY_25HOLE_BLK"/>
            <filter val="KTS_5C_PLNTR_SEEDTRAY_48HOLE_BLK"/>
            <filter val="KTS_5C_PLNTR_SEEDTRAY_49HOLE_BLK"/>
            <filter val="KTS_5C_PLNTR_SEEDTRAY_49HOLE_MIX"/>
            <filter val="KTS_5C_SEED_FLOWR_BALSAM SEEDS"/>
            <filter val="KTS_5C_SEED_FLOWR_BALSAM_MIX"/>
            <filter val="KTS_5C_SEED_FLOWR_CARNATION_MIX"/>
            <filter val="KTS_5C_SEED_FLOWR_GMPHRNA"/>
            <filter val="KTS_5C_SEED_FLOWR_POPPY"/>
            <filter val="KTS_5C_SEED_FLOWR_PORTUL-F2_MIX"/>
            <filter val="KTS_5C_SEED_FLOWR_SUNFLWR-DWARF_MIX"/>
            <filter val="KTS_5C_SEED_FLOWR_SWEET-PEAS"/>
            <filter val="KTS_5C_SEED_FLOWR_TWINKL-PHLOX_MIX"/>
            <filter val="KTS_5C_SEED_FLOWR_VERBENA_HYB_MIX"/>
            <filter val="KTS_5C_SEED_HERB_BASIL"/>
            <filter val="KTS_5C_SEED_HERB_OREGANO"/>
            <filter val="KTS_5C_SEED_HERB_RSMRY_MIX"/>
            <filter val="KTS_5C_SEED_RAKHI+ROLI-CHAWAL+2*COIR-POT+CCPT_100GM"/>
            <filter val="KTS_5C_SEED_VEG_BOTTLE-GOURD"/>
            <filter val="KTS_5C_SEED_VEG_CHILLY-F1_HYB"/>
            <filter val="KTS_5C_SEED_VEG_HYB_MIX"/>
            <filter val="KTS_5C_SEED_VEG_LADYFINGER-F1_MIX"/>
            <filter val="KTS_5C_SEED_VEG_PARSLY_MIX"/>
            <filter val="KTS_5C_SEED_VEG_PUMPKIN_5GM"/>
            <filter val="KTS_5C_SEED_VEG_RADISH-LONG"/>
            <filter val="KTS_5C_SEED_VEG_SQUASH"/>
            <filter val="KTS_5C_SEED_VEG_TINDA_OP"/>
            <filter val="KTS_5C_SEED_VEG_UCUMBER-F1_HYB"/>
            <filter val="KTS_5C_SOIL_2T+CCPT+VRCOM+OGMAN_5KG*3"/>
            <filter val="KTS_5C_SOIL_CCPT_100G*5"/>
            <filter val="KTS_5C_SOIL_CCPT_1KG*5"/>
            <filter val="KTS_5C_SOIL_VRCOM_4KG*5"/>
            <filter val="KTS_5C_SOIL_VRCOM_SJ_5KG*5"/>
            <filter val="KTS_5C_STAND_V_TYPE_METAL_STAND"/>
            <filter val="KTS_5C_TOOL_2T+SCI+PRU+SPRNKLR_MIX"/>
            <filter val="KTS_5C_TOOL_3T+GLV+KHRP_MIX"/>
            <filter val="KTS_5C_TOOL_5RAT-TRAP_NON-TOX_RED+BLK"/>
            <filter val="KTS_5C_TOOL_5T"/>
            <filter val="KTS_5C_TOOL_5T_ORG-HANDL"/>
            <filter val="KTS_5C_TOOL_5T_ORG-HNDL"/>
            <filter val="KTS_5C_TOOL_5T_PRINTD-MET"/>
            <filter val="KTS_5C_TOOL_GARDEN-HOE+TRWL-BG+SPADE+FRK+CULT_RBR-GRIP_BLK"/>
            <filter val="KTS_5C_TOOL_GARDEN-HOE+TRWL-SM+SPADE+FRK+CULT_RBR-GRIP_BLK"/>
            <filter val="KTS_5C_TOOL_TRWL-SM+SPADE+FRK+CULT_RBR-GRIP_BLK"/>
            <filter val="KTS_5C_WTR-EQP_FLXI-TNK_500L"/>
            <filter val="KTS_6C_BULB_FLOWR_CALADIUM"/>
            <filter val="KTS_6C_BULB_FLOWR_CALADIUM_MIX"/>
            <filter val="KTS_6C_BULB_FLOWR_GLORSA_MULTI"/>
            <filter val="KTS_6C_BULB_FLOWR_HDYCHM_RED"/>
            <filter val="KTS_6C_BULB_FLOWR_NARINE_MIX"/>
            <filter val="KTS_6C_BULB_FLOWR_ORNITHAG_WHT"/>
            <filter val="KTS_6C_BULB_FLOWR_RAJNIGAN_HYB_WHT"/>
            <filter val="KTS_6C_BULB_FLOWR_ZEPHRYN_PNK"/>
            <filter val="KTS_6C_BULB_FLOWR_ZEPHRYN_YLW"/>
            <filter val="KTS_6C_PLNTR_3POT3B-PLT_DLUX_12''_MIX"/>
            <filter val="KTS_6C_PLNTR_3POT3B-PLT_PLSTC_12''_MIX"/>
            <filter val="KTS_6C_PLNTR_3POT3B-PLT_PLSTC_14&quot;_MIX"/>
            <filter val="KTS_6C_PLNTR_3STAND+3POT_MET_L+M+S_BLK"/>
            <filter val="KTS_6C_PLNTR_6POT_1-HOOK_8&quot;_MIX"/>
            <filter val="KTS_6C_PLNTR_6POT_EUROBASKT_7&quot;_MIX"/>
            <filter val="KTS_6C_PLNTR_6POT_PLSTC_6&quot;_WHT"/>
            <filter val="KTS_6C_PLNTR_6POT_SUNSHINE_12&quot;_RED"/>
            <filter val="KTS_6C_PLNTR_6WNDW-POT_JUPITR_10''_MIX"/>
            <filter val="KTS_6C_PLNTR_POT_NURSRY-POT_6&quot;_YLW"/>
            <filter val="KTS_6C_PLNTR_POT_PLSTC_DMND-BSKT_7&quot;_PRP"/>
            <filter val="KTS_6C_PLNTR_POT_PLSTC_FLSHY_6&quot;_SKY_BLUE"/>
            <filter val="KTS_6C_PLNTR_POT_PLSTC_NRSRY-POT_BLK"/>
            <filter val="KTS_6C_PLNTR_POT_PLSTC_PEARL_6&quot;_BLUE"/>
            <filter val="KTS_6C_PLNTR_POT_PLSTC_SUNSHINE_12''_WHT"/>
            <filter val="KTS_6C_PLNTR_SEEDTRAY_49HOLE_MIX"/>
            <filter val="KTS_6C_PLNTR_SEED-TRAY_MULTI_8 HOLE"/>
            <filter val="KTS_6C_SEED_FLOWR_SUMMER_MIX"/>
            <filter val="KTS_6C_SEED_FLOWR_WINTER_MIX"/>
            <filter val="KTS_6C_SEED_VEG_6GREEN-SALADS_MIX"/>
            <filter val="KTS_6C_TOOL_4T+KHRP+GLV_MIX"/>
            <filter val="KTS_6C_TOOL_4T+KHRP+PRU_MIX"/>
            <filter val="KTS_6C_TOOL_5T+CLAW-GLV"/>
            <filter val="KTS_6C_TOOL_5T+GLV_MIX"/>
            <filter val="KTS_6C_TOOL_5T+GLV_ORG-HANDL"/>
            <filter val="KTS_6C_TOOL_5T+KHRP"/>
            <filter val="KTS_6C_TOOL_5T+SCI_MIX"/>
            <filter val="KTS_6C_TOOL_6RAT-TRAP_NON-TOX_RED+BLK"/>
            <filter val="KTS_6C_TOOL_GARDEN-HOE+TRWL-SM+SPADE+FRK+CULT+TRWL-SM_RBR-GRIP_BLK"/>
            <filter val="KTS_7C_BULB_FLOWR_AMARY-LILY-DBL_MULTI"/>
            <filter val="KTS_7C_BULB_FLOWR_GLADI_MULTI"/>
            <filter val="KTS_7C_BULB_FLOWR_RAJNIGAN_WHT"/>
            <filter val="KTS_7C_PLANTR_SUNSHINE_1-HOOK_8&quot;_PNK"/>
            <filter val="KTS_7C_PLANTR_SUNSHINE_8&quot;_RED"/>
            <filter val="KTS_7C_PLNTR_7WNDW-POT_JUPITR_10''_MIX"/>
            <filter val="KTS_7C_PLNTR_SEEDTRAY_49HOLE_MIX"/>
            <filter val="KTS_7C_SEED_FLOWR_GARDEN_MIX"/>
            <filter val="KTS_7C_TOOL_5T+GLV+PRU_MIX"/>
            <filter val="KTS_7C_TOOL_5T+GLV+PRU_PRINTD-MET"/>
            <filter val="KTS_7C_TOOL_5T+GLV+SCI+BOX_MIX"/>
            <filter val="KTS_7C_TOOL_5T+KHRP+GLV_MIX"/>
            <filter val="KTS_7C_TOOL_5T+PRU+GLV_PRINTD-MET"/>
            <filter val="KTS_7C_TOOL_5T+SCI+PRU_MIX"/>
            <filter val="KTS_8C_BULB_FLOWR_AMARY-LILY_MIX"/>
            <filter val="KTS_8C_BULB_FLOWR_AMARY-LILY-DBL_RED"/>
            <filter val="KTS_8C_BULB_FLOWR_CALADIUM_MIX"/>
            <filter val="KTS_8C_BULB_FLOWR_FOOT-LILY_MIX"/>
            <filter val="KTS_8C_BULB_FLOWR_FRSA_MULTI"/>
            <filter val="KTS_8C_BULB_FLOWR_GLADI_MULTI"/>
            <filter val="KTS_8C_BULB_FLOWR_NARINE_MIX"/>
            <filter val="KTS_8C_BULB_FLOWR_NARINE-LILY_YLW"/>
            <filter val="KTS_8C_BULB_FLOWR_RAJNIGAN_BIG_WHT"/>
            <filter val="KTS_8C_BULB_FLOWR_RAJNIGAN_WHT"/>
            <filter val="KTS_8C_PLNTR_4POT4B-PLT_6&quot;_MIX"/>
            <filter val="KTS_8C_PLNTR_4POT4B-PLT_7.5&quot;_RED"/>
            <filter val="KTS_8C_PLNTR_4POT4B-PLT_DLUX_10''_MIX"/>
            <filter val="KTS_8C_PLNTR_8POT_DLUX_10''_MIX"/>
            <filter val="KTS_8C_PLNTR_8POT-HOLE_PLSTC_6&quot;_BLK"/>
            <filter val="KTS_8C_PLNTR_PLSTC_FLSHY_6&quot;_SKY_BLU"/>
            <filter val="KTS_8C_PLNTR_POT_18CM_MIX"/>
            <filter val="KTS_8C_SEED_FLOWR_WINTER_MIX"/>
            <filter val="KTS_8C_SEED_VEG_HEIRLOOM-COMBO"/>
            <filter val="KTS_8C_TOOL_4T+PRU+GLV+SPRAY+KHRP_MIX_500ML"/>
            <filter val="KTS_8C_TOOL_5T+GLV+MET-BOX_MIX"/>
            <filter val="KTS_8C_TOOL_5T+GLV+PRU+SCI_MIX"/>
            <filter val="KTS_8C_TOOL_5T-PRU-GLV-MET-BOX_MIX"/>
            <filter val="KTS_9C_BULB_FLOWR_AMARY-LILY_MIX"/>
            <filter val="KTS_9C_BULB_FLOWR_GLOXINIA_MIX"/>
            <filter val="KTS_9C_PLNTR_SEEDTRAY_49HOLE_MIX"/>
            <filter val="KTS_9C_SEED_FLOWR_GARDEN_MIX"/>
            <filter val="KTS_9C_SEED_FLOWR_MIX-VARIETY"/>
            <filter val="KTS_9C_TOOL_5T+GLV+PRU+SCI+PL-BOX_MIX"/>
            <filter val="KTS_9C_TOOL_5T+GLV+SCI+MET-BOX_MIX"/>
            <filter val="KTS_9C_TOOL_5T+PRU+SCI+GLV+SPRAY_MIX_500ML"/>
            <filter val="MNB_10C_Mitten(2)_Btl_Cvr(2)_Bibs(6)"/>
            <filter val="MNB_12C_Toy_Kaleidoscope"/>
            <filter val="MNB_1C_Bathtub_Foldable_Blue"/>
            <filter val="MNB_1C_Blanket_Hood/Catcher_Green"/>
            <filter val="MNB_1C_Blanket_Sheet_Star/Polka_Grey"/>
            <filter val="MNB_1C_Blanket_STAR SHEET_S Blu"/>
            <filter val="MNB_1C_Canopy_Mosquito_Net_Pink"/>
            <filter val="MNB_1C_Drysheet_M_Maroon"/>
            <filter val="MNB_1C_Drysheet_S_Beige"/>
            <filter val="MNB_1C_Drysheet_S_Rani"/>
            <filter val="MNB_1C_Hangers_(Pack_of_5)"/>
            <filter val="MNB_1C_Mother_Bag_Basic_Solid_D_Blue"/>
            <filter val="MNB_1C_Mother_Bag_Basic_Solid_Multi"/>
            <filter val="MNB_1C_Mother_Bag_Basic_Solid_Pink"/>
            <filter val="MNB_1C_Mother_Bag_Prem_Duck_Blue"/>
            <filter val="MNB_1C_Mother_Bag_Prem_Duck_Green"/>
            <filter val="MNB_1C_Mother_Bag_Prem_Solid_Green"/>
            <filter val="MNB_1C_Mother_Bag_Prem_Solid_Pink"/>
            <filter val="MNB_1C_Mother_Bag_Prem_Solid_Red"/>
            <filter val="MNB_1C_Mother_Bag_Prem_Unicorn_Black"/>
            <filter val="MNB_1C_Mother_Bag_Prem_Unicorn_D_Blue"/>
            <filter val="MNB_1C_Mother_Bag_Prem_Unicorn_Pink"/>
            <filter val="MNB_1C_Mother_Bag_Prem_Unicorn_Pista"/>
            <filter val="MNB_1C_Mother_Bag_Ribbon_Blue"/>
            <filter val="MNB_1C_Mother_Bag_Ribbon_Brown"/>
            <filter val="MNB_1C_Mother_Bag_Ribbon_Red"/>
            <filter val="MNB_1C_Sleeping_Bag_Blue"/>
            <filter val="MNB_1C_Toilet_Seat_2in1_Blue"/>
            <filter val="MNB_1C_Toilet_Seat_2in1_Pink"/>
            <filter val="MNB_1C_Toilet_Seat_2in1_Red"/>
            <filter val="MNB_2C_BLKT_DSNR_DK_YLW_RBT_WHT"/>
            <filter val="MNB_2C_BLKT_DSNR_MW_PNK_LNI_KNIT_PNK"/>
            <filter val="MNB_2C_BLKT_SHT_STR_PNK_LNI_KNIT_PNK"/>
            <filter val="MNB_2C_Blue_Bear_Mosq_Net_Cott_App_BL"/>
            <filter val="MNB_2C_Blue_Bear_Mosq_Net_Vlvt_DB"/>
            <filter val="MNB_2C_Blue_Bear_Unicorn_White"/>
            <filter val="MNB_2C_Curtain_Door_EarthPrint_7ft_Blue"/>
            <filter val="MNB_2C_Katty_Pink_Sheet_Star/Polka_Red"/>
            <filter val="MNB_2C_Katty_Unicorn_Pink"/>
            <filter val="MNB_2C_Meow_Green_Pink"/>
            <filter val="MNB_2C_Mosq_Net_(Velvet)_Peach_Hood/Catcher_Red"/>
            <filter val="MNB_2C_Panda_White_Sheet_Star/Polka_Blue"/>
            <filter val="MNB_2C_Pink_Loni_Wrap_Pol/Star_Red"/>
            <filter val="MNB_2C_Rabbit_Pink_Drysheet_Rani"/>
            <filter val="MNB_2C_Sheet_Star/Polka_Blue_Grey"/>
            <filter val="MNB_2C_Sheet_Star/Polka_Blue_Red"/>
            <filter val="MNB_2C_White_Bear_Mosq_Net_Cott_Apple_PU"/>
            <filter val="MNB_2C_Wrap_Star/Polka_Brown_Pink"/>
            <filter val="MNB_3C_Towel_(24x36)_Firozi_Peach_Pink"/>
            <filter val="MNB_4C_MicrofibreInserts_Red_Green"/>
            <filter val="MNB_5C_NapyDesign_El_Ju_Do_Ro_El"/>
            <filter val="MNB_5C_ValuePack_Pink_Hood/Catcher_Pink"/>
            <filter val="MNB_6C_NapyDsignMInsrt_ElRoDo1"/>
            <filter val="MNB_6C_Towel_Nappies"/>
            <filter val="SBR_1C_Ab_Roller_Adj_14_in_1_No_Logo_Grn"/>
            <filter val="SBR_1C_Ab_Roller_Adj_14_in_1_No_Logo_Pnk"/>
            <filter val="SBR_1C_Ab_Roller_No_Logo_Black"/>
            <filter val="SBR_1C_Ab_Roller_No_Logo_Blue"/>
            <filter val="SBR_1C_Ab_Roller_No_Logo_Red"/>
            <filter val="SBR_1C_Ab_Roller_No_Logo_Red_Red"/>
            <filter val="SBR_1C_Ab_Roller_No_Logo_Yellow"/>
            <filter val="SBR_1C_Acne_Needle_SS_4_Pc_Set_Golden"/>
            <filter val="SBR_1C_Airpod_Case_5_in_1_Black"/>
            <filter val="SBR_1C_Airpod_Case_5_in_1_Blue"/>
            <filter val="SBR_1C_Airpod_Case_5_in_1_White"/>
            <filter val="SBR_1C_Airpod_Case_Bear_Black"/>
            <filter val="SBR_1C_Airpod_Case_Bear_Green"/>
            <filter val="SBR_1C_Airpod_Case_Pro_Camo_Black"/>
            <filter val="SBR_1C_Airpod_Case_Pro_Camo_Blue"/>
            <filter val="SBR_1C_Airpod_Case_Pro_Camo_Green"/>
            <filter val="SBR_1C_Airpod_Case_Radio_Blue"/>
            <filter val="SBR_1C_Airpod_Case_Radio_Ocean_Green"/>
            <filter val="SBR_1C_Ankle_Support_Lace_Neo_L_Black"/>
            <filter val="SBR_1C_Ankle_Support_Lace_Neo_M_Black"/>
            <filter val="SBR_1C_Ankle_Support_Main_Neoprene_Black"/>
            <filter val="SBR_1C_Ankle_Support_New_Neoprene_Black"/>
            <filter val="SBR_1C_Ankle_Support_Slcne_Strp_Wrap_Red"/>
            <filter val="SBR_1C_Ankle_Support_Sleeve_L_Orange"/>
            <filter val="SBR_1C_Ankle_Support_Sleeve_XL_Blue"/>
            <filter val="SBR_1C_Ankle_Support_Wrap_F_Size_Blue"/>
            <filter val="SBR_1C_Ankle_Support_Wrap_F_Size_Orange"/>
            <filter val="SBR_1C_Balaclava_Unisex_Ear_Loop_Black"/>
            <filter val="SBR_1C_Balaclava_Unisex_Ear_Loop_Grey"/>
            <filter val="SBR_1C_Balaclava_Unisex_Ear_Loop_White"/>
            <filter val="SBR_1C_Cup_Coasters_Wooden_6_Pc_Set"/>
            <filter val="SBR_1C_DIY_OIL.PAINTING_SWAG.DOG_NO.LOGO"/>
            <filter val="SBR_1C_DIY_Oil_Painting__Rainbow Deer"/>
            <filter val="SBR_1C_DIY_Oil_Painting_Busy_Street"/>
            <filter val="SBR_1C_DIY_Oil_Painting_Colored_Doggy"/>
            <filter val="SBR_1C_DIY_Oil_Painting_Colorful_Leopard"/>
            <filter val="SBR_1C_DIY_Oil_Painting_Colorful_Monkey"/>
            <filter val="SBR_1C_DIY_Oil_Painting_Elephants"/>
            <filter val="SBR_1C_DIY_Oil_Painting_Elephants_2"/>
            <filter val="SBR_1C_DIY_Oil_Painting_Girl_in_Rain"/>
            <filter val="SBR_1C_DIY_Oil_Painting_Harbour_Town"/>
            <filter val="SBR_1C_DIY_Oil_Painting_Lake_View"/>
            <filter val="SBR_1C_DIY_Oil_Painting_Leopard"/>
            <filter val="SBR_1C_DIY_Oil_Painting_Mediterranean"/>
            <filter val="SBR_1C_DIY_Oil_Painting_Mediterranean_2"/>
            <filter val="SBR_1C_DIY_Oil_Painting_Moonlit_Cottage"/>
            <filter val="SBR_1C_DIY_Oil_Painting_Musical_Monkey"/>
            <filter val="SBR_1C_DIY_Oil_Painting_Paris Street"/>
            <filter val="SBR_1C_DIY_Oil_Painting_Peacock"/>
            <filter val="SBR_1C_DIY_Oil_Painting_Red_Gown_Lady"/>
            <filter val="SBR_1C_DIY_Oil_Painting_Scenery_1"/>
            <filter val="SBR_1C_Ear_Wax_Cleaner_16_Tips_Wht"/>
            <filter val="SBR_1C_Ear_Wax_Cleaner_Electric"/>
            <filter val="SBR_1C_Ear_Wax_Cleaner_SS_5_Pc_Set"/>
            <filter val="SBR_1C_Ear_Wax_Cleaner_SS_6_Pc_Set"/>
            <filter val="SBR_1C_Ear_Wax_Cleaner_SS_9_Pc_Set"/>
            <filter val="SBR_1C_Ear_Wax_Cleaner_SS_Gold_Tube_7_Pc_Set"/>
            <filter val="SBR_1C_Ear_Wax_Cleaner_SS_Long_Loop_6_Pc_Set"/>
            <filter val="SBR_1C_Ear_Wax_Cleaner_SS_Long_Loop_7_Pc_Set"/>
            <filter val="SBR_1C_Ear_Wax_Cleaner_SS_Plstc_Blk_Brush_8_Pc_Set"/>
            <filter val="SBR_1C_Ear_Wax_Cleaner_SS_Silver_Tube_7_Pc_Set"/>
            <filter val="SBR_1C_Ear_Wax_Cleaner_SS_Wht_Brush_6_Pc_Set"/>
            <filter val="SBR_1C_Ear_Wax_Cleaner_Tips_Brush_Blue"/>
            <filter val="SBR_1C_Elbow_Support_Brace_Pad_Blu_Blk"/>
            <filter val="SBR_1C_Elbow_Support_Main_Neoprene_Black"/>
            <filter val="SBR_1C_Elbow_Support_Mesh_Neoprene_Black"/>
            <filter val="SBR_1C_Elbow_Support_Small_Neoprene_Blk"/>
            <filter val="SBR_1C_Equipment Bags_Black_Green"/>
            <filter val="SBR_1C_Equipment Bags_Black_Red"/>
            <filter val="SBR_1C_Equipment Bags_Pair_Black_Yellow"/>
            <filter val="SBR_1C_Equipment Bags_Pair_Grey_Orange"/>
            <filter val="SBR_1C_Finger_Splint_Free Size_Neoprene"/>
            <filter val="SBR_1C_Finger_Splint_Neoprene_Blue"/>
            <filter val="SBR_1C_Forefoot_Sleeve_Metatarsal_W_Gel"/>
            <filter val="SBR_1C_Glove_Anti_fouling_Black"/>
            <filter val="SBR_1C_Gym Belt Pro_L_Gen_lethr_Brown"/>
            <filter val="SBR_1C_Gym Belt Pro_L_Gen_lethr_Grey"/>
            <filter val="SBR_1C_Gym Belt Pro_L_Gen_lethr_Maroon"/>
            <filter val="SBR_1C_Gym Belt Pro_M_Gen_lethr_Maroon"/>
            <filter val="SBR_1C_Gym Belt Pro_S_Gen_lethr_Coffee"/>
            <filter val="SBR_1C_Gym Belt Pro_S_Gen_lethr_Grey"/>
            <filter val="SBR_1C_Gym Belt Pro_S_Gen_lethr_Maroon"/>
            <filter val="SBR_1C_Gym Belt Pro_S_Gen_lethr_Olv_Grn"/>
            <filter val="SBR_1C_Gym Belt Pro_XL_Gen_lethr_Coffee"/>
            <filter val="SBR_1C_Gym Belt Pro_XL_Gen_lethr_Grey"/>
            <filter val="SBR_1C_Gym Belt_L_Black"/>
            <filter val="SBR_1C_Gym Belt_L_Tan"/>
            <filter val="SBR_1C_Gym Belt_M_Black"/>
            <filter val="SBR_1C_Gym Belt_M_Tan"/>
            <filter val="SBR_1C_Gym Belt_S_Black"/>
            <filter val="SBR_1C_Gym Belt_S_Tan"/>
            <filter val="SBR_1C_Gym Belt_XL_Black"/>
            <filter val="SBR_1C_Gym Belt_XL_Tan"/>
            <filter val="SBR_1C_Hair_Clip_Baby_20_Pc_Set_Floral"/>
            <filter val="SBR_1C_Hair_Clip_Bow_5_Pc_Set_A"/>
            <filter val="SBR_1C_Hair_Clip_Bow_5_Pc_Set_B"/>
            <filter val="SBR_1C_Hair_Clip_Bow_5_Pc_Set_C"/>
            <filter val="SBR_1C_Hair_Clip_Doll_5_Pc_Set_A"/>
            <filter val="SBR_1C_Hair_Clip_Doll_5_Pc_Set_B"/>
            <filter val="SBR_1C_Hair_Clip_Glitter_5_Pc_Set_A"/>
            <filter val="SBR_1C_Hair_Clip_Glitter_5_Pc_Set_B"/>
            <filter val="SBR_1C_Hair_Clip_Glitter_5_Pc_Set_C"/>
            <filter val="SBR_1C_Hair_Clip_Sequin_Bow_6_Colors_Set"/>
            <filter val="SBR_1C_Hair_Clip_Unicorn_2_Pc_Set_Golden"/>
            <filter val="SBR_1C_Hair_Clip_Unicorn_2_Pc_Set_Pink"/>
            <filter val="SBR_1C_Hair_Clip_Unicorn_2_Pc_Set_Red"/>
            <filter val="SBR_1C_Hair_Clip_Unicorn_20_Pc_Set_Multi"/>
            <filter val="SBR_1C_Handbag_Beclina_Beige"/>
            <filter val="SBR_1C_Handbag_Beclina_Black"/>
            <filter val="SBR_1C_Handbag_Beclina_Blue"/>
            <filter val="SBR_1C_Handbag_Beclina_Pink"/>
            <filter val="SBR_1C_Handbag_Beclina_Red"/>
            <filter val="SBR_1C_Headband_A16_Logo_Black"/>
            <filter val="SBR_1C_Headband_A16_Logo_Black_Dotted"/>
            <filter val="SBR_1C_Headband_A16_Logo_Blue_Stripe"/>
            <filter val="SBR_1C_Headband_A16_Logo_Camo_Green"/>
            <filter val="SBR_1C_Headband_A16_Logo_Navy_Blue"/>
            <filter val="SBR_1C_Headband_A16_Logo_Orange_Stripe"/>
            <filter val="SBR_1C_Headband_A16_No_Logo_Black_Dotted"/>
            <filter val="SBR_1C_Headband_A16_No_Logo_Black_Stripe"/>
            <filter val="SBR_1C_Headband_A16_No_Logo_Cement"/>
            <filter val="SBR_1C_Headband_A51_Logo_Black"/>
            <filter val="SBR_1C_Headband_A51_Logo_Grey"/>
            <filter val="SBR_1C_Headband_A51_Logo_Pink"/>
            <filter val="SBR_1C_Headband_A73_Logo_Grey"/>
            <filter val="SBR_1C_Headband_A73_Logo_Magenta"/>
            <filter val="SBR_1C_Headband_A73_No_Logo_Black"/>
            <filter val="SBR_1C_Headband_A73_No_Logo_Grey"/>
            <filter val="SBR_1C_Headband_A73_No_Logo_Pink"/>
            <filter val="SBR_1C_Headband_A83_Logo_Black"/>
            <filter val="SBR_1C_Headband_A83_Logo_Black_Green"/>
            <filter val="SBR_1C_Headband_A83_Logo_Black_Grey_Strp"/>
            <filter val="SBR_1C_Headband_A83_Logo_Grey"/>
            <filter val="SBR_1C_Headband_A96_Logo_Black_Grey"/>
            <filter val="SBR_1C_Headband_A96_Logo_Blue_Grey"/>
            <filter val="SBR_1C_Headband_A96_Logo_Grey_Grey"/>
            <filter val="SBR_1C_Headband_A96_Logo_Pink_Pink"/>
            <filter val="SBR_1C_Headband_A96_Logo_Red_Grey"/>
            <filter val="SBR_1C_Headband_A96_Logo_Skull_Image"/>
            <filter val="SBR_1C_Headband_A96_Logo_Violet_Grey"/>
            <filter val="SBR_1C_Headband_A96_Logo_Violet_Pink"/>
            <filter val="SBR_1C_Headband_A96_No_Logo_Black_Green"/>
            <filter val="SBR_1C_Headband_AA_No_Logo_Black"/>
            <filter val="SBR_1C_Headband_AA_No_Logo_Black_Red"/>
            <filter val="SBR_1C_Headband_AA_No_Logo_Blue_Green"/>
            <filter val="SBR_1C_Headband_AA_No_Logo_Green"/>
            <filter val="SBR_1C_Headband_AA_No_Logo_Red"/>
            <filter val="SBR_1C_Headband_AA_No_Logo_Red_Green"/>
            <filter val="SBR_1C_Headband_B12_Logo_Black_Blue"/>
            <filter val="SBR_1C_Headband_B12_Logo_Black_Red"/>
            <filter val="SBR_1C_Headband_B12_Logo_Camo_Black"/>
            <filter val="SBR_1C_Headband_B12_Logo_Camo_Green"/>
            <filter val="SBR_1C_Headband_B4_Logo_Black"/>
            <filter val="SBR_1C_Headband_B4_Logo_Blue"/>
            <filter val="SBR_1C_Headband_B4_Logo_Grey"/>
            <filter val="SBR_1C_Headband_B4_Logo_Red"/>
            <filter val="SBR_1C_Headband_B4_Logo_White"/>
            <filter val="SBR_1C_Headband_Baby_12_Colors_Set"/>
            <filter val="SBR_1C_Headband_Baby_15_Colors_Set"/>
            <filter val="SBR_1C_Headband_Baby_6_Colors_Set"/>
            <filter val="SBR_1C_Headband_Baby_8_Colors_Set"/>
            <filter val="SBR_1C_Headband_Bandana_Black"/>
            <filter val="SBR_1C_Headband_C108_Logo_Black_Blue"/>
            <filter val="SBR_1C_Headband_C108_Logo_D_Blu_White"/>
            <filter val="SBR_1C_Headband_C108_Logo_Grey_Black"/>
            <filter val="SBR_1C_Headband_C108_Logo_Pink_White"/>
            <filter val="SBR_1C_Headband_C108_Logo_SkyBlu_White"/>
            <filter val="SBR_1C_Headband_C123_Logo_Black_Grey"/>
            <filter val="SBR_1C_Headband_C123_Logo_Blue"/>
            <filter val="SBR_1C_Headband_C123_Logo_SkyBlue"/>
            <filter val="SBR_1C_Headband_C131_Logo_Camo_Black"/>
            <filter val="SBR_1C_Headband_C132_Logo_Nebula_Purpl"/>
            <filter val="SBR_1C_Headband_Girl_4_Pc_Set_Knotted"/>
            <filter val="SBR_1C_Headband_Girl_5_Pc_Set_Knotted"/>
            <filter val="SBR_1C_Headband_Knitted_Black"/>
            <filter val="SBR_1C_Headband_Men_Prem_No_Logo_Black"/>
            <filter val="SBR_1C_Headband_Sweat_Absorbnt_Black"/>
            <filter val="SBR_1C_Headband_Women_Prem_No_Logo_Black"/>
            <filter val="SBR_1C_Heel_Support_Large_Neoprene_Black"/>
            <filter val="SBR_1C_Heel_Support_Med_Neoprene_Black"/>
            <filter val="SBR_1C_Insole_Basic_(6-8)_Blue"/>
            <filter val="SBR_1C_Insole_Basic_(8-12)_Blue"/>
            <filter val="SBR_1C_Insole_Foamy_(35-40)_Grey_Yellow"/>
            <filter val="SBR_1C_Insole_Foamy_(41-45)_Grey_Yellow"/>
            <filter val="SBR_1C_Insole_Foamy_(6-9)_Black_Yellow"/>
            <filter val="SBR_1C_Insole_Full_Pad_2_Layer_Black"/>
            <filter val="SBR_1C_Insole_Full_Pad_4_Layer_Black"/>
            <filter val="SBR_1C_Insole_Half_Pad_2_Layer_Black"/>
            <filter val="SBR_1C_Insole_Half_Pad_3_Layer_Black"/>
            <filter val="SBR_1C_Insole_Half_Pad_Gel_Blue"/>
            <filter val="SBR_1C_Insole_Half_Pad_Gel_Red"/>
            <filter val="SBR_1C_Insole_Lite_(6-8)_Grey_Yellow"/>
            <filter val="SBR_1C_Insole_Lite_(8-11)_Grey_Yellow"/>
            <filter val="SBR_1C_Insole_Premium_(6-9)_Blue_Yellow"/>
            <filter val="SBR_1C_Insole_Premium_(6-9)_Grey_Black"/>
            <filter val="SBR_1C_Insole_Premium_(6-9)_Grey_Yellow"/>
            <filter val="SBR_1C_Insole_Premium_(8-12)_Blue_Yellow"/>
            <filter val="SBR_1C_Insole_Premium_(8-12)_Grey_Black"/>
            <filter val="SBR_1C_Insole_Premium_(8-12)_Grey_Yellow"/>
            <filter val="SBR_1C_Knee_Sleeve_Silicon_Gel_L_Blue"/>
            <filter val="SBR_1C_Knee_Sleeve_Silicon_Gel_XL_Blue"/>
            <filter val="SBR_1C_Knee_Support_Compression_L_Black"/>
            <filter val="SBR_1C_Knee_Support_Main_Neoprene_Black"/>
            <filter val="SBR_1C_Knee_Support_Metal_Brace_Black"/>
            <filter val="SBR_1C_Knee_Support_Sleeve_Wrap_L_Green"/>
            <filter val="SBR_1C_Knee_Support_Sleeve_Wrap_XL_Orange"/>
            <filter val="SBR_1C_Metatarsal_Support_Big_Gel_Skin"/>
            <filter val="SBR_1C_Metatarsal_Support_Small_Gel_Skin"/>
            <filter val="SBR_1C_Plantar_Support_Main_Black"/>
            <filter val="SBR_1C_Plantar_Support_Main_Skin"/>
            <filter val="SBR_1C_Roller_Plantar_Massage_Wooden"/>
            <filter val="SBR_1C_Scarf_Women_Floral_Black"/>
            <filter val="SBR_1C_Shoe_Horn_20_Inch_Black"/>
            <filter val="SBR_1C_Shoe_Horn_20_Inch_Red"/>
            <filter val="SBR_1C_Shoe_Tree_Men_Free Size_No_Logo_Black"/>
            <filter val="SBR_1C_Shoe_Tree_Women_Free Size_No_Logo_Black"/>
            <filter val="SBR_1C_Shorts_Men_L_Black"/>
            <filter val="SBR_1C_Shorts_Men_M_Black"/>
            <filter val="SBR_1C_Shorts_Men_S_Black"/>
            <filter val="SBR_1C_Shorts_Men_XL_Black"/>
            <filter val="SBR_1C_Shorts_Men_XXL_Black"/>
            <filter val="SBR_1C_Shoulder_Brace_L/R_Neoprene_Pouch"/>
            <filter val="SBR_1C_Shoulder_Brace_L_Neoprene_Black"/>
            <filter val="SBR_1C_Shoulder_Brace_R_Neoprene_Black"/>
            <filter val="SBR_1C_Skipping_Rope_Digital_No_Logo_Blu"/>
            <filter val="SBR_1C_Skipping_Rope_Digital_No_Logo_Pnk"/>
            <filter val="SBR_1C_Skipping_Rope_Metal_N_Logo_Blk"/>
            <filter val="SBR_1C_Skipping_Rope_Metal_N_Logo_Blu"/>
            <filter val="SBR_1C_Skipping_Rope_W_Case_Blk_Blu"/>
            <filter val="SBR_1C_Skipping_Rope_W_Case_Blk_Grn"/>
            <filter val="SBR_1C_Skipping_Rope_W_Case_Blk_Rd"/>
            <filter val="SBR_1C_Socks_Athletic_L/XL_Black"/>
            <filter val="SBR_1C_Socks_Athletic_L/XL_Blue"/>
            <filter val="SBR_1C_Socks_Athletic_S/M_Black"/>
            <filter val="SBR_1C_Socks_Athletic_S/M_Blue"/>
            <filter val="SBR_1C_Socks_Athletic_XXL_Black"/>
            <filter val="SBR_1C_Socks_Athletic_XXL_Blue"/>
            <filter val="SBR_1C_Socks_Varicose_Vein_Fit_All_Black"/>
            <filter val="SBR_1C_Socks_Varicose_Vein_L/XL_Black"/>
            <filter val="SBR_1C_Socks_Varicose_Vein_S/M_Black"/>
            <filter val="SBR_1C_Socks_Varicose_Vein_XXL_Black"/>
            <filter val="SBR_1C_Socks_Zipper_L/XL_Black"/>
            <filter val="SBR_1C_Socks_Zipper_L/XL_Skin"/>
            <filter val="SBR_1C_Socks_Zipper_S/M_Black"/>
            <filter val="SBR_1C_Socks_Zipper_S/M_Skin"/>
            <filter val="SBR_1C_Socks_Zipper_XXL_Black"/>
            <filter val="SBR_1C_Socks_Zipper_XXL_Skin"/>
            <filter val="SBR_1C_SPRT_BCK_ADJSTBL_CRCTR_L_BLK"/>
            <filter val="SBR_1C_SPRT_BCK_ADJSTBL_ELSTC_GRY"/>
            <filter val="SBR_1C_SPRT_BCK_MGNT_ELSTC.STRP_L_WHT"/>
            <filter val="SBR_1C_SPRT_BCK_MGNT_WST.STRP_3XL_BLK"/>
            <filter val="SBR_1C_SPRT_BCK_MGNT_WST.STRP_XL_BLK"/>
            <filter val="SBR_1C_SPRT_BCK_MTL.STRIP_FM.SHLDR_L_BLK"/>
            <filter val="SBR_1C_SPRT_BCK_NPRN_ARW_FR.SZ_BLKBLU"/>
            <filter val="SBR_1C_SPRT_BCK_NPRN_MTL.STRIP_L_BLK"/>
            <filter val="SBR_1C_SPRT_BCK_NPRN_MTL.STRIP_XL_BLK"/>
            <filter val="SBR_1C_Strap_20mm_Sporty_Black_Grey"/>
            <filter val="SBR_1C_Strap_20mm_Sporty_Black_Red"/>
            <filter val="SBR_1C_Strap_MI_3&amp;4_Sporty_Black"/>
            <filter val="SBR_1C_Strap_MI_3&amp;4_Sporty_Black_Green"/>
            <filter val="SBR_1C_Strap_MI_3&amp;4_Sporty_Black_Grey"/>
            <filter val="SBR_1C_Strap_MI_3&amp;4_Sporty_Black_Red"/>
            <filter val="SBR_1C_Strap_MI_3&amp;4_Sporty_Black_White"/>
            <filter val="SBR_1C_Strap_MI_3&amp;4_Sporty_Blue"/>
            <filter val="SBR_1C_Strap_MI_3&amp;4_Sporty_Green"/>
            <filter val="SBR_1C_Strap_MI_3&amp;4_Sporty_Grey"/>
            <filter val="SBR_1C_Strap_MI_3&amp;4_Sporty_Orange"/>
            <filter val="SBR_1C_Strap_MI_3&amp;4_Sporty_Red"/>
            <filter val="SBR_1C_Strap_MI_3&amp;4_Stitch_Black"/>
            <filter val="SBR_1C_Strap_MI_3&amp;4_Stitch_Blue"/>
            <filter val="SBR_1C_Strap_MI_3&amp;4_Stitch_Red"/>
            <filter val="SBR_1C_STRP_CHARGE5_L_BLK"/>
            <filter val="SBR_1C_STRP_CHARGE5_L_GRN"/>
            <filter val="SBR_1C_STRP_CHARGE5_L_GRY"/>
            <filter val="SBR_1C_STRP_CHARGE5_S_BLK"/>
            <filter val="SBR_1C_STRP_CHARGE5_S_WHT"/>
            <filter val="SBR_1C_Support_Back_Magnetic_ElasticStrap_XL_White"/>
            <filter val="SBR_1C_Suspnder_Hme_Gym_No_Logo_Pnk_Blk"/>
            <filter val="SBR_1C_Suspnder_Hme_Gym_No_Logo_Ylw_Blk"/>
            <filter val="SBR_1C_Tape_Anti_Chafing_Skin"/>
            <filter val="SBR_1C_Tape_Bandage_White"/>
            <filter val="SBR_1C_Tape_Double_Sided_Red"/>
            <filter val="SBR_1C_Tape_Double_Sided_White"/>
            <filter val="SBR_1C_Tape_Kinesiology_Black"/>
            <filter val="SBR_1C_Tape_Kinesiology_Blue"/>
            <filter val="SBR_1C_Tape_Kinesiology_Camo_Green"/>
            <filter val="SBR_1C_Tape_Kinesiology_Light_Blue"/>
            <filter val="SBR_1C_Tape_Kinesiology_Light_Green"/>
            <filter val="SBR_1C_Tape_Kinesiology_Orange"/>
            <filter val="SBR_1C_Tape_Kinesiology_Pink"/>
            <filter val="SBR_1C_Tape_Kinesiology_Red"/>
            <filter val="SBR_1C_Tape_Kinesiology_Regular_Skin"/>
            <filter val="SBR_1C_Tape_Kinesiology_Skin_Tone"/>
            <filter val="SBR_1C_Tape_Kinesiology_White"/>
            <filter val="SBR_1C_Toe_Sprtr_2in1_Combo_White"/>
            <filter val="SBR_1C_Toe_Sprtr_5_Toes_Hook_White"/>
            <filter val="SBR_1C_Toe_Sprtr_5_Toes_Loop_Blue"/>
            <filter val="SBR_1C_Toe_Sprtr_Basic_Skin"/>
            <filter val="SBR_1C_Toe_Sprtr_Bunion_Corrector_White"/>
            <filter val="SBR_1C_Toe_Sprtr_Main_Support_Skin"/>
            <filter val="SBR_1C_Wall_Mount_Holder_4_Hooks"/>
            <filter val="SBR_1C_Wallet_Zipper_PU_Leather_Brown"/>
            <filter val="SBR_1C_Wallet_Zipper_PU_Leather_Red"/>
            <filter val="SBR_1C_Watch_Case_Apple_42mm_Black"/>
            <filter val="SBR_1C_Watch_Case_Apple_44mm_Black"/>
            <filter val="SBR_1C_Wrist_Support_Free Size_Mesh Grip"/>
            <filter val="SBR_1C_Wrist_Support_L_Nylon Compression"/>
            <filter val="SBR_1C_Wrist_Support_M_Nylon Compression"/>
            <filter val="SBR_1C_Wrist_Support_Main_Left_Black"/>
            <filter val="SBR_1C_Wrist_Support_Main_Right_Black"/>
            <filter val="SBR_1C_Wrist_Support_Mesh_Left_Black"/>
            <filter val="SBR_1C_Wrist_Support_Mesh_Right_Black"/>
            <filter val="SBR_1C_Wrist_Support_XL_Nylon Compression"/>
            <filter val="SBR_1C_WristSuprt_CoolGel_BlkBlu"/>
            <filter val="SBR_1C_Yoga_Mat_EVA_Prem_6mm_Logo_Black"/>
            <filter val="SBR_1C_Yoga_Mat_EVA_Prem_6mm_Logo_Blue"/>
            <filter val="SBR_1C_Yoga_Mat_EVA_Prem_6mm_Logo_Pink"/>
            <filter val="SBR_1C_Yoga_Mat_EVA_Prem_8mm_Logo_Black"/>
            <filter val="SBR_1C_Yoga_Mat_EVA_Prem_8mm_Logo_Pink"/>
            <filter val="SBR_1C_Yoga_Mat_EVA_Prem_8mm_Logo_Prple"/>
            <filter val="SBR_1C_Yoga_Mat_TPE_6mm_Logo_Black"/>
            <filter val="SBR_1C_Yoga_Mat_TPE_6mm_Logo_Blue"/>
            <filter val="SBR_1C_Yoga_Mat_TPE_6mm_Logo_Pink"/>
            <filter val="SBR_1C_Yoga_Mat_TPE_6mm_Logo_Purplle"/>
            <filter val="SBR_1C_Yoga_Mat_TPE_8mm_Logo_Black"/>
            <filter val="SBR_1C_Yoga_Mat_TPE_8mm_Logo_Blue"/>
            <filter val="SBR_1C_Yoga_Mat_TPE_8mm_Logo_Pink"/>
            <filter val="SBR_1C_Yoga_Mat_TPE_8mm_Logo_Purplle"/>
            <filter val="SBR_1C_YogaMatEVAPrem_6mm_Prpl"/>
            <filter val="SBR_2C_adjustbl Wrist Weights_Pair_Black"/>
            <filter val="SBR_2C_adjustbl Wrist Weights_Pair_Blue"/>
            <filter val="SBR_2C_All_Joints_Support_Black"/>
            <filter val="SBR_2C_Ankle_Cum_Elbow_Support_Black"/>
            <filter val="SBR_2C_Ankle_Support_Magnetic_Black"/>
            <filter val="SBR_2C_Boxing Gloves_Free_Size_Pair"/>
            <filter val="SBR_2C_Focus Pads_Pair_Blue_White"/>
            <filter val="SBR_2C_Focus Pads_Pair_Red_White"/>
            <filter val="SBR_2C_Knee_Sleeve_Compression_L_Blue"/>
            <filter val="SBR_2C_Knee_Sleeve_Compression_XL_Green"/>
            <filter val="SBR_2C_Knee_Support_L_No_Logo_Blue"/>
            <filter val="SBR_2C_Knee_Support_M_3D Design_Blue"/>
            <filter val="SBR_2C_Knee_Support_M_No_Logo_Blue"/>
            <filter val="SBR_2C_Knee_Support_S_Lines_Blue"/>
            <filter val="SBR_2C_Knee_Support_Sleeve_L_Blue"/>
            <filter val="SBR_2C_Resistance_Tube_No_Logo_Multiclr"/>
            <filter val="SBR_2C_Scar_Removar_15x3.5_Pack of 2"/>
            <filter val="SBR_2C_Scar_Removar_7.5x3.5_Pack of 2"/>
            <filter val="SBR_2C_Shoe_Shield_L_Main_Black"/>
            <filter val="SBR_2C_Shoe_Shield_S_Main_Black"/>
            <filter val="SBR_2C_Strap_Charge3_Main_Blk_Wht"/>
            <filter val="SBR_2C_Strap_Charge3_Main_Red_Blk"/>
            <filter val="SBR_2C_Strap_MI_3&amp;4_Black_Black_Design"/>
            <filter val="SBR_2C_Strap_MI_3&amp;4_Camo_Blue_Green"/>
            <filter val="SBR_2C_Strap_MI_3&amp;4_Camo_Blue_Grey"/>
            <filter val="SBR_2C_Strap_MI_3&amp;4_Camo_Green_Grey"/>
            <filter val="SBR_2C_Strap_MI_3&amp;4_Plain_Black_Black"/>
            <filter val="SBR_2C_Strap_MI_3&amp;4_Plain_Black_D_Blue"/>
            <filter val="SBR_2C_Strap_MI_3&amp;4_Plain_Green_Grey"/>
            <filter val="SBR_2C_Strap_MI_3&amp;4_Plain_Grey_White"/>
            <filter val="SBR_2C_Strap_MI_3&amp;4_Plain_Red_D_Blue"/>
            <filter val="SBR_2C_Strap_Mi_5&amp;6_Plain_Black_Black"/>
            <filter val="SBR_2C_Strap_Mi_5&amp;6_Plain_Black_D_Blue"/>
            <filter val="SBR_2C_Strap_Mi_5&amp;6_Plain_Green_Grey"/>
            <filter val="SBR_2C_Strap_Mi_5&amp;6_Plain_White_Pink"/>
            <filter val="SBR_2C_STRP_CHARGE5_L_BLK_GRN"/>
            <filter val="SBR_2C_STRP_CHARGE5_L_BLK_GRY"/>
            <filter val="SBR_2C_STRP_CHARGE5_S_GRY_WHT"/>
            <filter val="SBR_2C_Wrist Support_Pair_Black"/>
            <filter val="SBR_2C_Wrist Support_Pair_Blue"/>
            <filter val="SBR_2C_Wrist Support_Pair_Brown"/>
            <filter val="SBR_2C_Wrist Support_Pair_Olive Green"/>
            <filter val="SBR_2C_Wrist Support_Pair_Red"/>
            <filter val="SBR_2C_Wrist_Support_Wrap_F_Size_Grey"/>
            <filter val="SBR_3C_Balaclava_Unisex_Blk_Blu_Camo(Gr)"/>
            <filter val="SBR_3C_Hip_Loop_Fabric_Band_N_Logo_3Clr"/>
            <filter val="SBR_3C_Socks_Compression_L/XL_Black"/>
            <filter val="SBR_3C_Socks_Compression_L/XL_Skin"/>
            <filter val="SBR_3C_Socks_Compression_S/M_Black"/>
            <filter val="SBR_3C_Strap_20mm_Hole_Black_Grey_Yellow"/>
            <filter val="SBR_3C_Strap_20mm_Hole_Black_White_Grey"/>
            <filter val="SBR_3C_Strap_20mm_Hole_Blue_Grey_Black"/>
            <filter val="SBR_3C_Strap_20mm_Plain_Blue_Black_Grey"/>
            <filter val="SBR_3C_Strap_20mm_Plain_Red_White_Black"/>
            <filter val="SBR_3C_Strap_Charge2_Large_Blk_Gry_Prpl"/>
            <filter val="SBR_3C_Strap_Charge2_Large_Prpl_SBl_Rd"/>
            <filter val="SBR_3C_Strap_Charge2_Main_Blk_Gry_DBl"/>
            <filter val="SBR_3C_Strap_Charge2_Main_Blk_Rd_Gry"/>
            <filter val="SBR_3C_Strap_Charge2_Main_Wht_Rd_L_Pink"/>
            <filter val="SBR_3C_Strap_Charge2_Small_Blk_Gry_Prpl"/>
            <filter val="SBR_3C_Strap_Charge3_Main_Blu_Blk_Wht"/>
            <filter val="SBR_3C_Strap_Charge3_Main_Grn_Blu_Blk"/>
            <filter val="SBR_3C_Strap_Charge3_Main_Prpl_Blu_Blk"/>
            <filter val="SBR_3C_Strap_Honor_4&amp;5_Org_SBl_Grn"/>
            <filter val="SBR_3C_Strap_Honor_4&amp;5_Red_Blk_Wht"/>
            <filter val="SBR_3C_Strap_MI_3&amp;4_Plain_Blk_Gry_Dbl"/>
            <filter val="SBR_3C_Strap_MI_3&amp;4_Plain_Blk_Wht_SBl"/>
            <filter val="SBR_3C_Strap_Mi_5&amp;6_Sprty_Black_Combo"/>
            <filter val="SBR_3C_Strap_Mi_5&amp;6_Sprty_BlGry_BlW_BlGr"/>
            <filter val="SBR_3C_Strap_Mi_5&amp;6_Sprty_GWt_BGr_Bk_SBl"/>
            <filter val="SBR_3C_Strap_Mi_5&amp;6_Sprty_Pink_SkyBl_Gry"/>
            <filter val="SBR_3C_Strap_Samsung_Gear_S3_Grn_Wht_Blk"/>
            <filter val="SBR_3C_Strap_Samsung_Gear_S3_Org_Blu_Grn"/>
            <filter val="SBR_3C_Strap_Samsung_Gear_S3_Rd_DBl_Wht"/>
            <filter val="SBR_4C_Strap_MI2_Plain_Org_Blk_Wht_Gry"/>
            <filter val="SBR_5C_Strap_MI_3&amp;4_2_Clr_Bk_R_W_Gy_DB"/>
            <filter val="SBR_5C_Strap_MI_3&amp;4_2_Clr_Black_Combo"/>
            <filter val="SBR_5C_Strap_MI_3&amp;4_2_Clr_Gr_SB_Y_Bk_B/R"/>
            <filter val="SBR_5C_Strap_MI_3&amp;4_Plain_Bk_R_W_Gy_DB"/>
            <filter val="SBR_5C_Strap_MI_3&amp;4_Plain_R_SB_Gy_W_Grn"/>
            <filter val="SBR_5C_Strap_MI_3&amp;4_Plan_Bk_W_Vl_O_Y"/>
          </filters>
        </filterColumn>
        <filterColumn colId="3">
          <filters blank="1">
            <filter val="MNB"/>
          </filters>
        </filterColumn>
        <sortState xmlns:xlrd2="http://schemas.microsoft.com/office/spreadsheetml/2017/richdata2" ref="A2:DB3137">
          <sortCondition descending="1" ref="N2:N3137"/>
        </sortState>
      </autoFilter>
    </customSheetView>
    <customSheetView guid="{9DAF5878-4DFA-4BFA-863D-E9C2CC650CD6}" filter="1" showAutoFilter="1">
      <pageMargins left="0.7" right="0.7" top="0.75" bottom="0.75" header="0.3" footer="0.3"/>
      <autoFilter ref="B1:DC2937" xr:uid="{E2E19D26-1CC4-4ABD-A306-34A51369FAE4}">
        <filterColumn colId="16">
          <filters>
            <filter val="1010"/>
            <filter val="10148"/>
            <filter val="1017"/>
            <filter val="1018"/>
            <filter val="1030"/>
            <filter val="1032"/>
            <filter val="10472"/>
            <filter val="1069"/>
            <filter val="107"/>
            <filter val="1077"/>
            <filter val="10994"/>
            <filter val="1108"/>
            <filter val="1109"/>
            <filter val="1112"/>
            <filter val="11362"/>
            <filter val="11542"/>
            <filter val="116"/>
            <filter val="1161"/>
            <filter val="1183"/>
            <filter val="1186"/>
            <filter val="123"/>
            <filter val="1236"/>
            <filter val="123939"/>
            <filter val="124"/>
            <filter val="12552"/>
            <filter val="1258"/>
            <filter val="1287"/>
            <filter val="1304"/>
            <filter val="1311"/>
            <filter val="13275"/>
            <filter val="134"/>
            <filter val="136"/>
            <filter val="1372"/>
            <filter val="1375"/>
            <filter val="138"/>
            <filter val="140"/>
            <filter val="1407"/>
            <filter val="1421"/>
            <filter val="1461"/>
            <filter val="147"/>
            <filter val="1482"/>
            <filter val="1490"/>
            <filter val="1495"/>
            <filter val="1500"/>
            <filter val="1501"/>
            <filter val="151"/>
            <filter val="1516"/>
            <filter val="1535"/>
            <filter val="1540"/>
            <filter val="1554"/>
            <filter val="1570"/>
            <filter val="1573"/>
            <filter val="1581"/>
            <filter val="1587"/>
            <filter val="1632"/>
            <filter val="16450"/>
            <filter val="16512"/>
            <filter val="1671"/>
            <filter val="16744"/>
            <filter val="168"/>
            <filter val="169"/>
            <filter val="1691"/>
            <filter val="1693"/>
            <filter val="1707"/>
            <filter val="1710"/>
            <filter val="17132"/>
            <filter val="1716"/>
            <filter val="1752"/>
            <filter val="1764"/>
            <filter val="1767"/>
            <filter val="1778"/>
            <filter val="1797"/>
            <filter val="1800"/>
            <filter val="1834"/>
            <filter val="1836"/>
            <filter val="1863"/>
            <filter val="1869"/>
            <filter val="1872"/>
            <filter val="188"/>
            <filter val="1889"/>
            <filter val="1898"/>
            <filter val="1914"/>
            <filter val="194"/>
            <filter val="1992"/>
            <filter val="2003"/>
            <filter val="2023"/>
            <filter val="20242"/>
            <filter val="2030"/>
            <filter val="2036"/>
            <filter val="20615"/>
            <filter val="2067"/>
            <filter val="208"/>
            <filter val="2097"/>
            <filter val="210"/>
            <filter val="21141"/>
            <filter val="2154"/>
            <filter val="21600"/>
            <filter val="218"/>
            <filter val="2196"/>
            <filter val="2210"/>
            <filter val="22253"/>
            <filter val="2235"/>
            <filter val="2247"/>
            <filter val="22557"/>
            <filter val="226"/>
            <filter val="227"/>
            <filter val="2286"/>
            <filter val="2319"/>
            <filter val="232"/>
            <filter val="2354"/>
            <filter val="2356"/>
            <filter val="236"/>
            <filter val="2368"/>
            <filter val="237"/>
            <filter val="2392"/>
            <filter val="2434"/>
            <filter val="2443"/>
            <filter val="2483"/>
            <filter val="2499"/>
            <filter val="251"/>
            <filter val="252"/>
            <filter val="2520"/>
            <filter val="255"/>
            <filter val="2560"/>
            <filter val="2595"/>
            <filter val="2625"/>
            <filter val="2662"/>
            <filter val="2700"/>
            <filter val="271"/>
            <filter val="2716"/>
            <filter val="2720"/>
            <filter val="2739"/>
            <filter val="275"/>
            <filter val="2780"/>
            <filter val="2787"/>
            <filter val="280"/>
            <filter val="2824"/>
            <filter val="2835"/>
            <filter val="2838"/>
            <filter val="2845"/>
            <filter val="2863"/>
            <filter val="2895"/>
            <filter val="291"/>
            <filter val="3030"/>
            <filter val="3066"/>
            <filter val="3070"/>
            <filter val="310"/>
            <filter val="3126"/>
            <filter val="329"/>
            <filter val="3294"/>
            <filter val="3310"/>
            <filter val="3323"/>
            <filter val="3329"/>
            <filter val="3335"/>
            <filter val="3365"/>
            <filter val="3430"/>
            <filter val="3440"/>
            <filter val="3488"/>
            <filter val="3490"/>
            <filter val="3501"/>
            <filter val="351"/>
            <filter val="3534"/>
            <filter val="3543"/>
            <filter val="3610"/>
            <filter val="3648"/>
            <filter val="365"/>
            <filter val="3689"/>
            <filter val="373"/>
            <filter val="380"/>
            <filter val="3822"/>
            <filter val="3839"/>
            <filter val="388"/>
            <filter val="3890"/>
            <filter val="3912"/>
            <filter val="3916"/>
            <filter val="394"/>
            <filter val="-398"/>
            <filter val="3980"/>
            <filter val="400"/>
            <filter val="401"/>
            <filter val="4116"/>
            <filter val="418"/>
            <filter val="420"/>
            <filter val="4266"/>
            <filter val="4268"/>
            <filter val="4306"/>
            <filter val="440"/>
            <filter val="4467"/>
            <filter val="4482"/>
            <filter val="460"/>
            <filter val="468"/>
            <filter val="469"/>
            <filter val="473"/>
            <filter val="475"/>
            <filter val="476"/>
            <filter val="4792"/>
            <filter val="480"/>
            <filter val="483"/>
            <filter val="4845"/>
            <filter val="485"/>
            <filter val="487"/>
            <filter val="4916"/>
            <filter val="496"/>
            <filter val="501"/>
            <filter val="507"/>
            <filter val="5097"/>
            <filter val="511"/>
            <filter val="514"/>
            <filter val="516"/>
            <filter val="5174"/>
            <filter val="518"/>
            <filter val="522"/>
            <filter val="5311"/>
            <filter val="533"/>
            <filter val="534"/>
            <filter val="537"/>
            <filter val="538"/>
            <filter val="5388"/>
            <filter val="540"/>
            <filter val="55"/>
            <filter val="5549"/>
            <filter val="567"/>
            <filter val="5911"/>
            <filter val="592"/>
            <filter val="5930"/>
            <filter val="5970"/>
            <filter val="5973"/>
            <filter val="607"/>
            <filter val="618"/>
            <filter val="636"/>
            <filter val="650"/>
            <filter val="658"/>
            <filter val="660"/>
            <filter val="662"/>
            <filter val="675"/>
            <filter val="679"/>
            <filter val="6846"/>
            <filter val="6860"/>
            <filter val="6863"/>
            <filter val="690"/>
            <filter val="6902"/>
            <filter val="698"/>
            <filter val="7095"/>
            <filter val="718"/>
            <filter val="7217"/>
            <filter val="723"/>
            <filter val="7329"/>
            <filter val="7334"/>
            <filter val="739"/>
            <filter val="758"/>
            <filter val="7599"/>
            <filter val="772"/>
            <filter val="777"/>
            <filter val="778"/>
            <filter val="779"/>
            <filter val="7869"/>
            <filter val="788"/>
            <filter val="803"/>
            <filter val="8058"/>
            <filter val="810"/>
            <filter val="814"/>
            <filter val="8221"/>
            <filter val="8252"/>
            <filter val="833"/>
            <filter val="835"/>
            <filter val="837"/>
            <filter val="84"/>
            <filter val="843"/>
            <filter val="-844"/>
            <filter val="8483"/>
            <filter val="849"/>
            <filter val="85"/>
            <filter val="851"/>
            <filter val="853"/>
            <filter val="8648"/>
            <filter val="865"/>
            <filter val="867"/>
            <filter val="871"/>
            <filter val="8715"/>
            <filter val="876"/>
            <filter val="877"/>
            <filter val="878"/>
            <filter val="881"/>
            <filter val="-888"/>
            <filter val="891"/>
            <filter val="9048"/>
            <filter val="907"/>
            <filter val="9087"/>
            <filter val="9177"/>
            <filter val="924"/>
            <filter val="93"/>
            <filter val="931"/>
            <filter val="937"/>
            <filter val="939"/>
            <filter val="94"/>
            <filter val="947"/>
            <filter val="948"/>
            <filter val="950"/>
            <filter val="958"/>
            <filter val="959"/>
            <filter val="981"/>
            <filter val="982"/>
          </filters>
        </filterColumn>
      </autoFilter>
    </customSheetView>
    <customSheetView guid="{ABB4C9FF-FC17-498A-962F-019931F4E75D}" filter="1" showAutoFilter="1">
      <pageMargins left="0.7" right="0.7" top="0.75" bottom="0.75" header="0.3" footer="0.3"/>
      <autoFilter ref="B2:DB3235" xr:uid="{41571EFE-9920-44BD-BC11-BFF5C35FDE7C}">
        <filterColumn colId="2">
          <filters blank="1">
            <filter val="AUR"/>
          </filters>
        </filterColumn>
      </autoFilter>
    </customSheetView>
    <customSheetView guid="{FA4975FA-0FFA-420E-AA82-8CFA50C43CCD}" filter="1" showAutoFilter="1">
      <pageMargins left="0.7" right="0.7" top="0.75" bottom="0.75" header="0.3" footer="0.3"/>
      <autoFilter ref="B2:DB3213" xr:uid="{F5171E12-1952-4CCC-9626-8747019063E8}">
        <filterColumn colId="2">
          <filters blank="1">
            <filter val="KTS"/>
          </filters>
        </filterColumn>
        <filterColumn colId="12">
          <customFilters>
            <customFilter operator="greaterThan" val="0"/>
          </customFilters>
        </filterColumn>
      </autoFilter>
    </customSheetView>
    <customSheetView guid="{989A2583-BCFB-4C97-A56A-031BFAAEB87F}" filter="1" showAutoFilter="1">
      <pageMargins left="0.7" right="0.7" top="0.75" bottom="0.75" header="0.3" footer="0.3"/>
      <autoFilter ref="A2:DB3235" xr:uid="{23EACDAA-839B-4DAA-913D-823E39E4FB4F}">
        <filterColumn colId="2">
          <filters blank="1">
            <filter val="#N/A"/>
            <filter val="0"/>
            <filter val="10"/>
            <filter val="100"/>
            <filter val="101"/>
            <filter val="102"/>
            <filter val="105"/>
            <filter val="1065"/>
            <filter val="1099"/>
            <filter val="11"/>
            <filter val="110"/>
            <filter val="1159"/>
            <filter val="1168"/>
            <filter val="117"/>
            <filter val="1174"/>
            <filter val="119"/>
            <filter val="12"/>
            <filter val="128"/>
            <filter val="134"/>
            <filter val="1345"/>
            <filter val="135"/>
            <filter val="137"/>
            <filter val="14"/>
            <filter val="1467"/>
            <filter val="148"/>
            <filter val="15"/>
            <filter val="16"/>
            <filter val="1643"/>
            <filter val="166"/>
            <filter val="17"/>
            <filter val="173"/>
            <filter val="1760"/>
            <filter val="187"/>
            <filter val="190"/>
            <filter val="196"/>
            <filter val="2"/>
            <filter val="21"/>
            <filter val="211"/>
            <filter val="215"/>
            <filter val="217"/>
            <filter val="228"/>
            <filter val="23"/>
            <filter val="231"/>
            <filter val="234"/>
            <filter val="24"/>
            <filter val="250"/>
            <filter val="262"/>
            <filter val="265"/>
            <filter val="2675"/>
            <filter val="27"/>
            <filter val="279"/>
            <filter val="28"/>
            <filter val="281"/>
            <filter val="291"/>
            <filter val="3"/>
            <filter val="315"/>
            <filter val="333"/>
            <filter val="335"/>
            <filter val="338"/>
            <filter val="34"/>
            <filter val="36"/>
            <filter val="37"/>
            <filter val="370"/>
            <filter val="375"/>
            <filter val="393"/>
            <filter val="4"/>
            <filter val="40"/>
            <filter val="41"/>
            <filter val="4203"/>
            <filter val="421"/>
            <filter val="425"/>
            <filter val="435"/>
            <filter val="45"/>
            <filter val="454"/>
            <filter val="4576"/>
            <filter val="462"/>
            <filter val="48"/>
            <filter val="49"/>
            <filter val="493"/>
            <filter val="4987"/>
            <filter val="499"/>
            <filter val="5009"/>
            <filter val="51"/>
            <filter val="510"/>
            <filter val="518"/>
            <filter val="52"/>
            <filter val="54"/>
            <filter val="56"/>
            <filter val="584"/>
            <filter val="59"/>
            <filter val="6"/>
            <filter val="61"/>
            <filter val="62"/>
            <filter val="624"/>
            <filter val="63"/>
            <filter val="64"/>
            <filter val="658"/>
            <filter val="67"/>
            <filter val="70"/>
            <filter val="71"/>
            <filter val="73"/>
            <filter val="737"/>
            <filter val="757"/>
            <filter val="78"/>
            <filter val="8"/>
            <filter val="80"/>
            <filter val="81"/>
            <filter val="82"/>
            <filter val="838"/>
            <filter val="84"/>
            <filter val="85"/>
            <filter val="862"/>
            <filter val="865"/>
            <filter val="87"/>
            <filter val="892"/>
            <filter val="9"/>
            <filter val="90"/>
            <filter val="903"/>
            <filter val="917"/>
            <filter val="930"/>
            <filter val="976"/>
            <filter val="994"/>
            <filter val="AUR_10C_GYM_HM-GY_PVC_18KG(2*4+2.5*4)"/>
            <filter val="AUR_10C_GYM_HM-GY_PVC_20KG(2*4+3*4)"/>
            <filter val="AUR_10C_GYM_HM-GY_PVC_20KG(2.5*8)"/>
            <filter val="AUR_15C_GYM_HM-GY_PVC_12KG"/>
            <filter val="AUR_18C_GYM_HM-GY+ORG-SK-RP_PVC_20KG"/>
            <filter val="AUR_1C_BAG_BADM_CNVS_GRN_45LT"/>
            <filter val="AUR_1C_BAG_BADM_POLY_3D_BLK_40LT"/>
            <filter val="AUR_1C_BAG_BADM_POLY_3D_GRY-ORG_40LT"/>
            <filter val="AUR_1C_BAG_BADM_POLY_BLK-ED_BLK-BLU_40LT"/>
            <filter val="AUR_1C_BAG_BADM_POLY_BLK-ED_BLK-GRN_40LT"/>
            <filter val="AUR_1C_BAG_BADM_POLY_BLK-ED_BLK-ORG_40LT"/>
            <filter val="AUR_1C_BAG_BADM_POLY_BLK-ED_BLK-RED_40LT"/>
            <filter val="AUR_1C_BAG_BADM_POLY_BLK-GRN_40LT"/>
            <filter val="AUR_1C_BAG_BADM_POLY_BLK-YLW_40LT"/>
            <filter val="AUR_1C_BAG_BADM_POLY_BLU_45LT"/>
            <filter val="AUR_1C_BAG_BADM_POLY_BLU-BLK_40LT"/>
            <filter val="AUR_1C_BAG_BADM_POLY_LION_BLKBLU_40LT"/>
            <filter val="AUR_1C_BAG_BADM_POLY_LION_BLKGRN_40LT"/>
            <filter val="AUR_1C_BAG_BADM_POLY_LION_BLKPRP_40LT"/>
            <filter val="AUR_1C_BAG_BADM_POLY_LION_BLK-RED_40LT"/>
            <filter val="AUR_1C_BAG_BADM_POLY_LION_BLKYLW_40LT"/>
            <filter val="AUR_1C_BAG_BADM_POLY_PPNG_BLK-GRN_40LT"/>
            <filter val="AUR_1C_BAG_BADM_POLY_RED_45LT"/>
            <filter val="AUR_1C_BAG_BADM_POLY_SKY-BLU_45LT"/>
            <filter val="AUR_1C_BAG_CRKT_POLY_CAM-BLK"/>
            <filter val="AUR_1C_BAG_CRKT_POLY_CAM-BLU"/>
            <filter val="AUR_1C_BAG_CRKT_POLY_CAM-GRN"/>
            <filter val="AUR_1C_BAG_CRKT_POLY_CAM-ORG"/>
            <filter val="AUR_1C_BAG_GYM_POLY_DUFL_BLK"/>
            <filter val="AUR_1C_BAG_GYM_POLY_DUFL_BLK-BLU"/>
            <filter val="AUR_1C_BAG_GYM_POLY_DUFL_BLU-ORG"/>
            <filter val="AUR_1C_BAG_GYM_POLY_DUFL_BLU-SKYBLU"/>
            <filter val="AUR_1C_BAG_GYM_POLY_DUFL_OLV-GRN-ORG"/>
            <filter val="AUR_1C_BAG_LP-SLV_NEOPR_BLK"/>
            <filter val="AUR_1C_BAG_WAIST_POLY_MRN"/>
            <filter val="AUR_1C_BALL_BSKTBAL_RBR_ORG_SIZ-7"/>
            <filter val="AUR_1C_BALL_FOTBAL_PU_ORG_SIZ-5"/>
            <filter val="AUR_1C_BALL_VLYBAL_PVC_BLU_SIZ-5"/>
            <filter val="AUR_1C_BALL_VLYBAL_PVC_RED-WHT_SIZ-5"/>
            <filter val="AUR_1C_BOX_CHAIN_IRN_SLV"/>
            <filter val="AUR_1C_BOX_FCS-PD_PU-LTH_BLK-RED"/>
            <filter val="AUR_1C_BOX_FCS-PD_PU-LTH_BLK-WHT"/>
            <filter val="AUR_1C_BOX_FCS-PD_PU-LTH_BLU-WHT"/>
            <filter val="AUR_1C_BOX_FCS-PD_PU-LTH_MRN-WHT"/>
            <filter val="AUR_1C_BOX_GLV_PU-LTH_6565_RED-WHT_16Oz"/>
            <filter val="AUR_1C_BOX_GLV_PU-LTH_LION_YLW-BLK_14OZ"/>
            <filter val="AUR_1C_BOX_HW_COT-SPD_CAMO_CAM-GRN_108&quot;"/>
            <filter val="AUR_1C_BOX_HW_COT-SPD_CAMO_CAM-GRN_137&quot;"/>
            <filter val="AUR_1C_BOX_HW_COT-SPD_PLN_BLK_108&quot;"/>
            <filter val="AUR_1C_BOX_PCH-BG_CNVS_BLK_UFL-4FT"/>
            <filter val="AUR_1C_BOX_PCH-BG_CNVS_RED_UFL-4FT"/>
            <filter val="AUR_1C_BOX_PCH-BG_PU-LTH_BLK_FL-5FT"/>
            <filter val="AUR_1C_BOX_PCH-BG_PU-LTH_BLK-GRN_FL-2FT"/>
            <filter val="AUR_1C_BOX_PCH-BG_SRF_BLK_FL-4FT"/>
            <filter val="AUR_1C_BOX_PCH-BG_SRF_BLK_UFL-4FT"/>
            <filter val="AUR_1C_CKT_BAT_WOOD_HLF+CNE+KW_BLU_SIZ-7"/>
            <filter val="AUR_1C_CKT_BAT_WOOD_HLF+CNE+KW_GRN_SIZ-7"/>
            <filter val="AUR_1C_CKT_BAT_WOOD_HLF+CNE+KW_ORG_SIZ-7"/>
            <filter val="AUR_1C_CKT_MLT_WOOD"/>
            <filter val="AUR_1C_CLTH_LEGG_POLY_PLN_BLK_XXL"/>
            <filter val="AUR_1C_CLTH_LEGG_POLY_PLN_BLU_LRG"/>
            <filter val="AUR_1C_CLTH_LEGG_POLY_PLN_BLU_SML"/>
            <filter val="AUR_1C_CLTH_LEGG_POLY_PLN_OLV-GRN_XL"/>
            <filter val="AUR_1C_CLTH_SHORT_POLY_BLU_SML"/>
            <filter val="AUR_1C_CLTH_SHORT_POLY_OLV-GRN_XL"/>
            <filter val="AUR_1C_CLTH_SHORT_POLY_PLN_BLK_MED"/>
            <filter val="AUR_1C_CLTH_TSHRT_POLY_OLV-GRN_SML"/>
            <filter val="AUR_1C_CLTH_TSHRT_POLY_PLN_BLK_LRG(40)"/>
            <filter val="AUR_1C_CLTH_TSHRT_POLY_PLN_BLK_LRG(42)"/>
            <filter val="AUR_1C_FTNS_SK-RP_BLK-GRN"/>
            <filter val="AUR_1C_FTNS_SK-RP_PVC_GRN-BLK"/>
            <filter val="AUR_1C_FTNS_SK-RP_PVC_ORG-BLK"/>
            <filter val="AUR_1C_FTNS_SK-RP_PVC_RED-BLK"/>
            <filter val="AUR_1C_GYM_BELT-606-SNAKE-11MM-BROWN-XL"/>
            <filter val="AUR_1C_GYM_BELT-606-SNAKE-11MM-RED-LARGE"/>
            <filter val="AUR_1C_GYM_BLT_LTH_707_GRY_MED"/>
            <filter val="AUR_1C_GYM_BLT_LTH_707_GRY_SML"/>
            <filter val="AUR_1C_GYM_BLT_LTH_707_GRY_XL"/>
            <filter val="AUR_1C_GYM_BLT_LTH_707_OLV-GRN_MED"/>
            <filter val="AUR_1C_GYM_BLT_LTH_DIPP_BLK_FR-SZ"/>
            <filter val="AUR_1C_GYM_BLT_LTH_EXT-WD_BLK_MED"/>
            <filter val="AUR_1C_GYM_BLT_LTH_EXT-WD_BLK_XL"/>
            <filter val="AUR_1C_GYM_BLT_LTH_FULBLK_LRG"/>
            <filter val="AUR_1C_GYM_BLT_LTH_FULBLK_MED"/>
            <filter val="AUR_1C_GYM_BLT_LTH_FULBLK_SML"/>
            <filter val="AUR_1C_GYM_BLT_LTH_FULBLK_XL"/>
            <filter val="AUR_1C_GYM_BLT_LTH_GENUN_BLK_LRG"/>
            <filter val="AUR_1C_GYM_BLT_LTH_GENUN_BLK_MED"/>
            <filter val="AUR_1C_GYM_BLT_LTH_GENUN_BLK_SML"/>
            <filter val="AUR_1C_GYM_BLT_LTH_GENUN_BLK_XL"/>
            <filter val="AUR_1C_GYM_BLT_LTH_GENUN_TAN_LRG"/>
            <filter val="AUR_1C_GYM_BLT_LTH_GENUN_TAN_MED"/>
            <filter val="AUR_1C_GYM_BLT_LTH_GENUN_TAN_SML"/>
            <filter val="AUR_1C_GYM_BLT_LTH_GENUN_TAN_XL"/>
            <filter val="AUR_1C_GYM_BLT_LTH_GENUN-PRO_BLK_LRG"/>
            <filter val="AUR_1C_GYM_BLT_LTH_GENUN-PRO_BLK_MED"/>
            <filter val="AUR_1C_GYM_BLT_LTH_GENUN-PRO_BLK_SML"/>
            <filter val="AUR_1C_GYM_BLT_LTH_GENUN-PRO_BLK_XL"/>
            <filter val="AUR_1C_GYM_BLT_LTH_GENUN-PRO_BRN_LRG"/>
            <filter val="AUR_1C_GYM_BLT_LTH_GENUN-PRO_BRN_MED"/>
            <filter val="AUR_1C_GYM_BLT_LTH_GENUN-PRO_BRN_SML"/>
            <filter val="AUR_1C_GYM_BLT_LTH_GENUN-PRO_BRN_XL"/>
            <filter val="AUR_1C_GYM_BLT_LTH_GENUN-PRO_COFF_LRG"/>
            <filter val="AUR_1C_GYM_BLT_LTH_GENUN-PRO_COFF_MED"/>
            <filter val="AUR_1C_GYM_BLT_LTH_GENUN-PRO_COFF_SML"/>
            <filter val="AUR_1C_GYM_BLT_LTH_GENUN-PRO_COFF_XL"/>
            <filter val="AUR_1C_GYM_BLT_LTH_GENUN-PRO_GRY_LRG"/>
            <filter val="AUR_1C_GYM_BLT_LTH_GENUN-PRO_GRY_MED"/>
            <filter val="AUR_1C_GYM_BLT_LTH_GENUN-PRO_GRY_SML"/>
            <filter val="AUR_1C_GYM_BLT_LTH_GENUN-PRO_GRY_XL"/>
            <filter val="AUR_1C_GYM_BLT_LTH_GENUN-PRO_MRN-WHT_LRG"/>
            <filter val="AUR_1C_GYM_BLT_LTH_GENUN-PRO_MRN-WHT_MED"/>
            <filter val="AUR_1C_GYM_BLT_LTH_GENUN-PRO_MRN-WHT_SML"/>
            <filter val="AUR_1C_GYM_BLT_LTH_GENUN-PRO_MRN-WHT_XL"/>
            <filter val="AUR_1C_GYM_BLT_LTH_GENUN-PRO_OLV-GRN_LRG"/>
            <filter val="AUR_1C_GYM_BLT_LTH_GENUN-PRO_OLV-GRN_MED"/>
            <filter val="AUR_1C_GYM_BLT_LTH_GENUN-PRO_OLV-GRN_SML"/>
            <filter val="AUR_1C_GYM_BLT_LTH_GENUN-PRO_OLV-GRN_XL"/>
            <filter val="AUR_1C_GYM_BLT_LTH_GENUN-PRO_OLV-GRN_XXL"/>
            <filter val="AUR_1C_GYM_BLT_LTH_GENUN-PRO_TAN_LRG"/>
            <filter val="AUR_1C_GYM_BLT_LTH_GENUN-PRO_TAN_MED"/>
            <filter val="AUR_1C_GYM_BLT_LTH_GENUN-PRO_TAN_SML"/>
            <filter val="AUR_1C_GYM_BLT_LTH_GENUN-PRO_TAN_XL"/>
            <filter val="AUR_1C_GYM_BLT_LTH_PNTHR_BLK_LRG"/>
            <filter val="AUR_1C_GYM_BLT_LTH_PNTHR_BLK_SML"/>
            <filter val="AUR_1C_GYM_BLT_LTH_PNTHR_BLK_XL"/>
            <filter val="AUR_1C_GYM_BLT_LTH_PNTHR_BLK_XXL"/>
            <filter val="AUR_1C_GYM_BLT_LTH_PNTHR_LGT-BRN_LRG"/>
            <filter val="AUR_1C_GYM_BLT_LTH_PNTHR_LGT-BRN_XL"/>
            <filter val="AUR_1C_GYM_BLT_LTH_PNTHR_TAN_MED"/>
            <filter val="AUR_1C_GYM_BLT_LTH_SECTNL_BLK_LRG"/>
            <filter val="AUR_1C_GYM_BLT_LTH_SECTNL_BLU_LRG"/>
            <filter val="AUR_1C_GYM_BLT_LTH_SECTNL_BRN_MED"/>
            <filter val="AUR_1C_GYM_BLT_LTH_SECTNL_BRN_SML"/>
            <filter val="AUR_1C_GYM_BLT_LTH_SECTNL_TAN_LRG"/>
            <filter val="AUR_1C_GYM_BLT_LTH_SECTNL_TAN_XL"/>
            <filter val="AUR_1C_GYM_BLT_NEOPR_BLK_MED"/>
            <filter val="AUR_1C_GYM_BLT_NEOPR_DIPP_BLK_ONE-SZ"/>
            <filter val="AUR_1C_GYM_BLT_NEOPR_EVA_RED-BLK_LRG"/>
            <filter val="AUR_1C_GYM_BLT_NEOPR_EVA_RED-BLK_MED"/>
            <filter val="AUR_1C_GYM_BLT_NEOPR_EVA_RED-BLK_SML"/>
            <filter val="AUR_1C_GYM_BLT_NEOPR_EVA_RED-BLK_XL"/>
            <filter val="AUR_1C_GYM_BLT_NEOPR_OCTN_BLK_MED"/>
            <filter val="AUR_1C_GYM_BLT_NEOPR_OCTN_BLK_SML"/>
            <filter val="AUR_1C_GYM_BLT_NEOPR_PRO_RED-BLK_SML"/>
            <filter val="AUR_1C_GYM_BLT_NEOPR_RED_XL"/>
            <filter val="AUR_1C_GYM_BLT_PLYPRP_DIPP_BRGNDY_FR-SZ"/>
            <filter val="AUR_1C_GYM_BLT_POLY_CAM-BLK_SML"/>
            <filter val="AUR_1C_GYM_BLT_PU-LTH_BLK_LRG"/>
            <filter val="AUR_1C_GYM_BLT_PU-LTH_BLK_MED"/>
            <filter val="AUR_1C_GYM_BLT_PU-LTH_BLK_SML"/>
            <filter val="AUR_1C_GYM_BLT_PU-LTH_BLK_XL"/>
            <filter val="AUR_1C_GYM_BLT_PU-LTH_BLU_MED"/>
            <filter val="AUR_1C_GYM_BLT_PU-LTH_BLU_SML"/>
            <filter val="AUR_1C_GYM_BLT_PU-LTH_BRN_MED"/>
            <filter val="AUR_1C_GYM_BLT_PU-LTH_BRN_SML"/>
            <filter val="AUR_1C_GYM_BLT_PU-LTH_BRN_XL"/>
            <filter val="AUR_1C_GYM_BLT_PU-LTH_OLV-GRN_MED"/>
            <filter val="AUR_1C_GYM_BLT_PU-LTH_OLV-GRN_SML"/>
            <filter val="AUR_1C_GYM_BLT_PU-LTH_OLV-GRN_XL"/>
            <filter val="AUR_1C_GYM_BLT_PU-LTH_RED_MED"/>
            <filter val="AUR_1C_GYM_BLT_PU-LTH_RED_SML"/>
            <filter val="AUR_1C_GYM_BLT_PU-LTH_SECTNL_BLU_LRG"/>
            <filter val="AUR_1C_GYM_BLT_PU-LTH_SECTNL_BLU_SML"/>
            <filter val="AUR_1C_GYM_BNCH_IRN_BLK"/>
            <filter val="AUR_1C_GYM_GRP-STR_IRN+RBR_BLK"/>
            <filter val="AUR_1C_GYM_GRP-STR_IRN+RBR_BLK-GRY"/>
            <filter val="AUR_1C_GYM_GRP-STR_IRN+RBR_ORG"/>
            <filter val="AUR_1C_GYM_SK-RP_NYL_1313_BLU"/>
            <filter val="AUR_1C_GYM_SK-RP_PVC_1313_BLK"/>
            <filter val="AUR_1C_GYM_SK-RP_PVC_1313_GRN-BLK"/>
            <filter val="AUR_1C_GYM_SK-RP_PVC_1313_ORG-BLK"/>
            <filter val="AUR_1C_GYM_SK-RP_PVC_1313_RED-BLK"/>
            <filter val="AUR_1C_GYM_SK-RP_PVC_500_BLK"/>
            <filter val="AUR_1C_GYM_SK-RP_PVC_500_BLU-BLK"/>
            <filter val="AUR_1C_GYM_SK-RP_PVC_500_GRN-BLK"/>
            <filter val="AUR_1C_GYM_SK-RP_PVC_500_ORG-BLK"/>
            <filter val="AUR_1C_GYM_SK-RP_PVC_707_BLK-BLU"/>
            <filter val="AUR_1C_GYM_SK-RP_PVC_BLK"/>
            <filter val="AUR_1C_GYM_TRCP-ROP_LTH_ASSRTD"/>
            <filter val="AUR_1C_SPTS_PHYSIO_TAPE_POLY_TAN"/>
            <filter val="AUR_1C_WGHT_BAL-GLOB_PU-LTH+RBR_BLU_2KG"/>
            <filter val="AUR_1C_WGHT_BAL-GLOB_PU-LTH+RBR_ORG_1KG"/>
            <filter val="AUR_1C_WGHT_DMBL-STND_PVC_BLK"/>
            <filter val="AUR_1C_WGHT_KETBL_IRN+VNYL_BLK_2KG"/>
            <filter val="AUR_1C_WGHT_KETBL_PVC_BLK_4KG"/>
            <filter val="AUR_1C_WGHT_KETBL_PVC_BLK_5KG"/>
            <filter val="AUR_1C_WGHT_KETBL_PVC_BLK_6KG"/>
            <filter val="AUR_1C_WGHT_SNDBAG_PU-LTH_BLK_10KG"/>
            <filter val="AUR_1C_WGHT_SNDBAG_PU-LTH_BLK_15KG"/>
            <filter val="AUR_1C_WGHT_WT-VST_NEOPR_BLK_5KG"/>
            <filter val="AUR_21C_GYM_HM-GY+2BAR_STEEL_18KG"/>
            <filter val="AUR_2C_BOX_FCS-PD_PU-LTH_RED"/>
            <filter val="AUR_2C_BOX_FCS-PD_PVC_BLU-BLK"/>
            <filter val="AUR_2C_BOX_FCS-PD_PVC_YLW-BLK"/>
            <filter val="AUR_2C_BOX_GLV_PU-LTH_555_BLU-WHT_12Oz"/>
            <filter val="AUR_2C_BOX_GLV_PU-LTH_6565_GLD-WHT_10OZ"/>
            <filter val="AUR_2C_BOX_GLV_PU-LTH_6565_GLD-WHT_12Oz"/>
            <filter val="AUR_2C_BOX_GLV_PU-LTH_6565_GLD-WHT_14Oz"/>
            <filter val="AUR_2C_BOX_GLV_PU-LTH_BLU_14Oz"/>
            <filter val="AUR_2C_BOX_GLV_PU-LTH_BLU-BLK_10Oz"/>
            <filter val="AUR_2C_BOX_GLV_PU-LTH_BLU-WHT_10Oz"/>
            <filter val="AUR_2C_BOX_GLV_PU-LTH_BLU-WHT_14Oz"/>
            <filter val="AUR_2C_BOX_GLV_PU-LTH_LION_BLK-RED_10Oz"/>
            <filter val="AUR_2C_BOX_GLV_PU-LTH_LION_BLK-RED_12Oz"/>
            <filter val="AUR_2C_BOX_GLV_PU-LTH_LION_BLK-RED_14Oz"/>
            <filter val="AUR_2C_BOX_GLV_PU-LTH_LION_BLK-WHT_14OZ"/>
            <filter val="AUR_2C_BOX_GLV_PU-LTH_LION_BLU-BLK_10OZ"/>
            <filter val="AUR_2C_BOX_GLV_PU-LTH_LION_BLU-BLK_12OZ"/>
            <filter val="AUR_2C_BOX_GLV_PU-LTH_LION_BLU-BLK_16OZ"/>
            <filter val="AUR_2C_BOX_GLV_PU-LTH_LION_GLD-BLK_12OZ"/>
            <filter val="AUR_2C_BOX_GLV_PU-LTH_LION_RED"/>
            <filter val="AUR_2C_BOX_GLV_PU-LTH_LION_SLV_16Oz"/>
            <filter val="AUR_2C_BOX_GLV_PU-LTH_LION_SLV-BLK_12OZ"/>
            <filter val="AUR_2C_BOX_GLV_PU-LTH_PLN_BLK_12OZ"/>
            <filter val="AUR_2C_BOX_GLV_PU-LTH_PLN_BLK_14OZ"/>
            <filter val="AUR_2C_BOX_GLV_PU-LTH_PLN_BLK_16OZ"/>
            <filter val="AUR_2C_BOX_GLV_PU-LTH_PLN_BLU_10OZ"/>
            <filter val="AUR_2C_BOX_GLV_PU-LTH_PLN_BLU_12OZ"/>
            <filter val="AUR_2C_BOX_GLV_PU-LTH_PLN_BLU_16OZ"/>
            <filter val="AUR_2C_BOX_GLV_PU-LTH_PLN_RED_10OZ"/>
            <filter val="AUR_2C_BOX_GLV_PU-LTH_PLN_RED_12OZ"/>
            <filter val="AUR_2C_BOX_GLV_PU-LTH_PLN_RED_14OZ"/>
            <filter val="AUR_2C_BOX_GLV_PU-LTH_PLN_RED_16OZ"/>
            <filter val="AUR_2C_BOX_GLV_PU-LTH_RED-WHT_16Oz"/>
            <filter val="AUR_2C_BOX_GLV_PU-LTH+COT-SPD_LION_GLD-BLK+BLK_10OZ"/>
            <filter val="AUR_2C_BOX_GLV_PU-LTH+COT-SPD_LION_GLD-BLK+BLK_16OZ"/>
            <filter val="AUR_2C_BOX_GLV_PVC_BLK-WHT_10OZ"/>
            <filter val="AUR_2C_BOX_GLV_PVC_BLK-WHT_12OZ"/>
            <filter val="AUR_2C_BOX_GLV_PVC_BLK-WHT_14OZ"/>
            <filter val="AUR_2C_BOX_GLV_PVC_BLK-WHT_16OZ"/>
            <filter val="AUR_2C_BOX_GLV_PVC_BLK-WHT_8OZ"/>
            <filter val="AUR_2C_BOX_GLV_PVC_BLU_8OZ"/>
            <filter val="AUR_2C_BOX_GLV_PVC_PLN_RED_12OZ"/>
            <filter val="AUR_2C_BOX_GLV_PVC_RED_12OZ"/>
            <filter val="AUR_2C_BOX_GLV_SRF_RED-WHT_10Oz"/>
            <filter val="AUR_2C_BOX_HW_COT_RED_108&quot;"/>
            <filter val="AUR_2C_BOX_HW_COT_YLW_108&quot;"/>
            <filter val="AUR_2C_BOX_HW_COT-SPD_STR_BLK-WHT"/>
            <filter val="AUR_2C_BOX_HW_POLY_BLK-YLW"/>
            <filter val="AUR_2C_BOX_MMA-GLV_PU-LTH_BLU_S/M"/>
            <filter val="AUR_2C_BOX_MMA-GLV_PU-LTH_CAMO_CAM-BLK_S/M"/>
            <filter val="AUR_2C_BOX_MMA-GLV_PU-LTH_LION_SLV-BLK_14Oz"/>
            <filter val="AUR_2C_BOX_MMA-GLV_PU-LTH_RED-WHT_14Oz"/>
            <filter val="AUR_2C_BOX_PB_SRF-UNFILLED-36-ORGBLK"/>
            <filter val="AUR_2C_BOX_PCH-BG_CNVS_BLK_FL-2FT"/>
            <filter val="AUR_2C_BOX_PCH-BG_CNVS_RED_FL-3FT"/>
            <filter val="AUR_2C_BOX_PCH-BG_PU-LTH_BLK_FL-2FT"/>
            <filter val="AUR_2C_BOX_PCH-BG_PU-LTH_BLK_UFL-5FT"/>
            <filter val="AUR_2C_BOX_PCH-BG_PU-LTH_BLU_FL-3FT"/>
            <filter val="AUR_2C_BOX_PCH-BG_PU-LTH_OLV-GRN_UFL-4FT"/>
            <filter val="AUR_2C_BOX_PCH-BG_PU-LTH_PRO_BLK_FL-4FT"/>
            <filter val="AUR_2C_BOX_PCH-BG_PU-LTH_RED_FL-3FT"/>
            <filter val="AUR_2C_BOX_PCH-BG_PU-LTH_RED_UFL-4FT"/>
            <filter val="AUR_2C_BOX_PCH-BG_PU-LTH_RED-BLU_UFL-4FT"/>
            <filter val="AUR_2C_BOX_PCH-BG_PU-LTH_TAN_FL-3FT"/>
            <filter val="AUR_2C_BOX_PCH-BG_PU-LTH_TAN_FL-4FT"/>
            <filter val="AUR_2C_BOX_PCH-BG_PU-LTH_TAN_UFL-4FT"/>
            <filter val="AUR_2C_BOX_PCH-BG_PU-LTH_ZPTOP_BLK_FL-4FT"/>
            <filter val="AUR_2C_BOX_PCH-BG_PU-LTH-IRN_BLK+SLV+BLK_FL-2FT"/>
            <filter val="AUR_2C_BOX_PCH-BG_PU-LTH-IRN_TAN+SLV_FL-2FT"/>
            <filter val="AUR_2C_BOX_PCH-BG_SRF_BLK_UFL-4FT"/>
            <filter val="AUR_2C_BOX_PCH-BG+CHN_COT_BLK_UFL-3FT"/>
            <filter val="AUR_2C_BOX_PCH-BG+CHN_PU-LTH_CAM-BLK_UFL-5FT"/>
            <filter val="AUR_2C_BOX_PCH-BG+CHN_PU-LTH_OLV-GRN_UFL-2FT"/>
            <filter val="AUR_2C_BOX_PCH-BG+CHN_PU-LTH_RED_UFL-4FT"/>
            <filter val="AUR_2C_BOX_PCH-BG+CHN_PU-LTH-IRN_BLK_UFL-3FT"/>
            <filter val="AUR_2C_BOX_PCH-BG+CHN_SRF_BLK_UFL-2FT"/>
            <filter val="AUR_2C_BOX_PCH-BG+CHN_SRF_BLU_UFL-2FT"/>
            <filter val="AUR_2C_BOX_PCH-BG+CHN_SRF+IRN+COT+SPD+PVC_BLU_UFL-3FT"/>
            <filter val="AUR_2C_BOX_PCH-BG+HW_PU-LTH_BLK-GRN_UFL-4FT"/>
            <filter val="AUR_2C_BOX_PCH-BG+HW_PU-LTH_BLU_UFL-4FT"/>
            <filter val="AUR_2C_BOX_PCH-BG+HW_SRF_RED_UFL-4FT"/>
            <filter val="AUR_2C_BOX_WRST-WRP_POLY_RED-BLK_19&quot;"/>
            <filter val="AUR_2C_BOX_WRST-WRP-TL_POLY_BLK-ORG"/>
            <filter val="AUR_2C_FTNS_KNE-WRP_POLY_BLK-GRY_78&quot;"/>
            <filter val="AUR_2C_FTNS_KNE-WRP_POLY+RBR_BLU-BLK_78&quot;"/>
            <filter val="AUR_2C_FTNS_KNE-WRP_POLY+RBR_GRN-BLK_78&quot;"/>
            <filter val="AUR_2C_FTNS_KNE-WRP_POLY+RBR_ORG-BLK_78&quot;"/>
            <filter val="AUR_2C_FTNS_WRST-WRP_LTH_BLK_19&quot;"/>
            <filter val="AUR_2C_FTNS_WRST-WRP_LTH_BRN_19&quot;"/>
            <filter val="AUR_2C_FTNS_WRST-WRP_LTH_GRY_19&quot;"/>
            <filter val="AUR_2C_FTNS_WRST-WRP_LTH_MRN-WHT_19&quot;"/>
            <filter val="AUR_2C_FTNS_WRST-WRP_LTH_OLV-GRN_19&quot;"/>
            <filter val="AUR_2C_FTNS_WRST-WRP_POLY-COT_BLK_FR-SZ"/>
            <filter val="AUR_2C_FTNS_WRST-WRP_POLY-COT_ORG_19&quot;"/>
            <filter val="AUR_2C_FTNS_WRST-WRP-TL_POLY_BLK-ORG_19&quot;"/>
            <filter val="AUR_2C_GYM_BELT+WRPCOMBO_LTH_BLK_LRG"/>
            <filter val="AUR_2C_GYM_DMBL-ROD_STEEL_SLV_14&quot;"/>
            <filter val="AUR_2C_GYM_WRSTWRAP_LTH_CAMO"/>
            <filter val="AUR_2C_WGHT_AN-WR_NEOPR_505_BLK_2.5KG*2"/>
            <filter val="AUR_2C_WGHT_AN-WR_NEOPR_ARMR_BLK_0.5KG*2"/>
            <filter val="AUR_2C_WGHT_AN-WR_NEOPR_ARMR_BLK_1KG*2"/>
            <filter val="AUR_2C_WGHT_AN-WR_NEOPR_ARMR_GRY_0.5KG*2"/>
            <filter val="AUR_2C_WGHT_AN-WR_NEOPR_ARMR_GRY_1KG*2"/>
            <filter val="AUR_2C_WGHT_AN-WR_NEOPR_ARMR_GRY_2KG*2"/>
            <filter val="AUR_2C_WGHT_AN-WR_NEOPR_ARMR_RED_1KG*2"/>
            <filter val="AUR_2C_WGHT_AN-WR_POLY_111_BLK_1KG*2"/>
            <filter val="AUR_2C_WGHT_AN-WR_POLY_111_BLK_2KG*2"/>
            <filter val="AUR_2C_WGHT_AN-WR_POLY_111_BLK_5KG*2"/>
            <filter val="AUR_2C_WGHT_AN-WR_POLY_595_MIX_1KG*2"/>
            <filter val="AUR_2C_WGHT_AN-WR_POLY_ADJ_BLK_1KG*2"/>
            <filter val="AUR_2C_WGHT_AN-WR_POLY_BLK_0.5KG*2"/>
            <filter val="AUR_2C_WGHT_AN-WR_POLY_BLK_1KG*2"/>
            <filter val="AUR_2C_WGHT_AN-WR_POLY_BLK_2.5KG*2"/>
            <filter val="AUR_2C_WGHT_AN-WR_POLY_BLK_2KG*2"/>
            <filter val="AUR_2C_WGHT_AN-WR_POLY_BLK-GRY_0.5KG*2"/>
            <filter val="AUR_2C_WGHT_AN-WR_POLY_BLU_1KG*2"/>
            <filter val="AUR_2C_WGHT_AN-WR_POLY_BLU_4KG*2"/>
            <filter val="AUR_2C_WGHT_AN-WR_POLY_RED_2KG*2"/>
            <filter val="AUR_2C_WGHT_AN-WR_POLY_YLW_5KG*2"/>
            <filter val="AUR_2C_WGHT_DMBL_CST-IRN_BLK_8KG*2"/>
            <filter val="AUR_2C_WGHT_DMBL_IRN_SLV-BLK_10KG*2"/>
            <filter val="AUR_2C_WGHT_DMBL_IRN_SLV-BLK_12.5KG*2"/>
            <filter val="AUR_2C_WGHT_DMBL_IRN_SLV-BLK_2KG*2"/>
            <filter val="AUR_2C_WGHT_DMBL_IRN_SLV-BLK_3KG*2"/>
            <filter val="AUR_2C_WGHT_DMBL_IRN_SLV-BLK_4KG*2"/>
            <filter val="AUR_2C_WGHT_DMBL_IRN_SLV-BLK_5KG*2"/>
            <filter val="AUR_2C_WGHT_DMBL_IRN_SLV-BLK_7.5KG*2"/>
            <filter val="AUR_2C_WGHT_DMBL_IRN+RBR_BNCR_10Kgx2"/>
            <filter val="AUR_2C_WGHT_DMBL_IRN+RBR_BNCR_15Kgx2"/>
            <filter val="AUR_2C_WGHT_DMBL_IRN+RBR_BNCR_2.5Kgx2"/>
            <filter val="AUR_2C_WGHT_DMBL_IRN+RBR_BNCR_5Kgx2"/>
            <filter val="AUR_2C_WGHT_DMBL_IRN+RBR_SLV-BLK_10KG*2"/>
            <filter val="AUR_2C_WGHT_DMBL_IRN+RBR_SLV-BLK_12.5KG*2"/>
            <filter val="AUR_2C_WGHT_DMBL_IRN+RBR_SLV-BLK_2.5KG*2"/>
            <filter val="AUR_2C_WGHT_DMBL_IRN+RBR_SLV-BLK_2KG*2"/>
            <filter val="AUR_2C_WGHT_DMBL_IRN+RBR_SLV-BLK_3KG*2"/>
            <filter val="AUR_2C_WGHT_DMBL_IRN+RBR_SLV-BLK_4KG*2"/>
            <filter val="AUR_2C_WGHT_DMBL_IRN+RBR_SLV-BLK_5KG*2"/>
            <filter val="AUR_2C_WGHT_DMBL_IRN+RBR_SLV-BLK_7.5KG*2"/>
            <filter val="AUR_2C_WGHT_DMBL_IRN+RBR_SLV-BLK+BLK-GRN_1KG*2"/>
            <filter val="AUR_2C_WGHT_DMBL_IRN+VNYL_BLK_1KG*2"/>
            <filter val="AUR_2C_WGHT_DMBL_IRN+VNYL_BLK_5KG*2"/>
            <filter val="AUR_2C_WGHT_DMBL_IRN+VNYL_BLU_1KG*2"/>
            <filter val="AUR_2C_WGHT_DMBL_IRN+VNYL_BLU_4KG*2"/>
            <filter val="AUR_2C_WGHT_DMBL_IRN+VNYL_BLU_5KG*2"/>
            <filter val="AUR_2C_WGHT_DMBL_IRN+VNYL_RED_4KG*2"/>
            <filter val="AUR_2C_WGHT_DMBL_PVC_BLK-GRN_4KG*2"/>
            <filter val="AUR_2C_WGHT_DMBL_PVC_BLK-RED_3KG*2"/>
            <filter val="AUR_2C_WGHT_DMBL_PVC_BLK-WHT_3KG*2"/>
            <filter val="AUR_2C_WGHT_DMBL_PVC_BLK-WHT_4KG*2"/>
            <filter val="AUR_2C_WGHT_DMBL_PVC_BLU_3KG*2"/>
            <filter val="AUR_2C_WGHT_DMBL_PVC_BLU_4KG*2"/>
            <filter val="AUR_2C_WGHT_DMBL_PVC_BLU_5KG*2"/>
            <filter val="AUR_2C_WGHT_DMBL_PVC_BLU-GRN_2KG*2"/>
            <filter val="AUR_2C_WGHT_DMBL_PVC_BLU-GRN_5KG*2"/>
            <filter val="AUR_2C_WGHT_DMBL_PVC_BLU-WHT_4KG*2"/>
            <filter val="AUR_2C_WGHT_DMBL_PVC_BLU-WHT_5KG*2"/>
            <filter val="AUR_2C_WGHT_DMBL_PVC_GRN_1KG*2"/>
            <filter val="AUR_2C_WGHT_DMBL_PVC_GRN_3KG*2"/>
            <filter val="AUR_2C_WGHT_DMBL_PVC_GRN_4KG*2"/>
            <filter val="AUR_2C_WGHT_DMBL_PVC_GRN_5KG*2"/>
            <filter val="AUR_2C_WGHT_DMBL_PVC_GRN-BLK_2KG*2"/>
            <filter val="AUR_2C_WGHT_DMBL_PVC_GRN-BLK_3KG*2"/>
            <filter val="AUR_2C_WGHT_DMBL_PVC_HEX_BLK_1KG*2"/>
            <filter val="AUR_2C_WGHT_DMBL_PVC_HEX_BLK_2KG*2"/>
            <filter val="AUR_2C_WGHT_DMBL_PVC_HEX_BLK_3KG*2"/>
            <filter val="AUR_2C_WGHT_DMBL_PVC_HEX_BLK_4KG*2"/>
            <filter val="AUR_2C_WGHT_DMBL_PVC_HEX_BLK_5KG*2"/>
            <filter val="AUR_2C_WGHT_DMBL_PVC_HEX_BLU_1KG*2"/>
            <filter val="AUR_2C_WGHT_DMBL_PVC_HEX_BLU_2KG*2"/>
            <filter val="AUR_2C_WGHT_DMBL_PVC_HEX_BLU_3KG*2"/>
            <filter val="AUR_2C_WGHT_DMBL_PVC_HEX_BLU_4KG*2"/>
            <filter val="AUR_2C_WGHT_DMBL_PVC_HEX_BLU_5KG*2"/>
            <filter val="AUR_2C_WGHT_DMBL_PVC_MTRX_BLK_1KG*2"/>
            <filter val="AUR_2C_WGHT_DMBL_PVC_MTRX_BLK_2KG*2"/>
            <filter val="AUR_2C_WGHT_DMBL_PVC_MTRX_BLK_3KG*2"/>
            <filter val="AUR_2C_WGHT_DMBL_PVC_MTRX_BLK_4KG*2"/>
            <filter val="AUR_2C_WGHT_DMBL_PVC_MTRX_BLK_5KG*2"/>
            <filter val="AUR_2C_WGHT_DMBL_PVC_MTRX_BLU_1KG*2"/>
            <filter val="AUR_2C_WGHT_DMBL_PVC_MTRX_BLU_2KG*2"/>
            <filter val="AUR_2C_WGHT_DMBL_PVC_MTRX_GRN_2KG*2"/>
            <filter val="AUR_2C_WGHT_DMBL_PVC_MTRX_RED_3KG*2"/>
            <filter val="AUR_2C_WGHT_DMBL_PVC_OVL_BLK-RED_2KG*2"/>
            <filter val="AUR_2C_WGHT_DMBL_PVC_OVL_BLK-WHT_2KG*2"/>
            <filter val="AUR_2C_WGHT_DMBL_PVC_PRP_1KG*2"/>
            <filter val="AUR_2C_WGHT_DMBL_PVC_PRP_2KG*2"/>
            <filter val="AUR_2C_WGHT_DMBL_PVC_PRP_3KG*2"/>
            <filter val="AUR_2C_WGHT_DMBL_PVC_PRP_4KG*2"/>
            <filter val="AUR_2C_WGHT_DMBL_PVC_PRP_5KG*2"/>
            <filter val="AUR_2C_WGHT_DMBL_PVC_RED_1KG*2"/>
            <filter val="AUR_2C_WGHT_DMBL_PVC_RED_2KG*2"/>
            <filter val="AUR_2C_WGHT_DMBL_PVC_RED_4KG*2"/>
            <filter val="AUR_2C_WGHT_DMBL_PVC_RED_5KG*2"/>
            <filter val="AUR_2C_WGHT_DMBL_PVC+IRN_BLU+BLK-BLU_2KG*2"/>
            <filter val="AUR_2C_WGHT_DMBL_PVC+IRN_GRN+BLK-GRN_2KG*2"/>
            <filter val="AUR_2C_WGHT_PLAT_PVC_20KG(10*2)"/>
            <filter val="AUR_2C_WGHT_PLAT_PVC_8KG(4*2)"/>
            <filter val="AUR_3C_BOX_KIT_PU-LTH_BLU"/>
            <filter val="AUR_3C_BOX_PCH-BG_SRF_BLK_UFL-3FT"/>
            <filter val="AUR_3C_BOX_PCH-BG_SRF_BLK_UFL-5FT"/>
            <filter val="AUR_3C_BOX_PCH-BG_SRF_BLK-RED_UFL-3FT"/>
            <filter val="AUR_3C_BOX_PCH-BG+HW+CHN_PU-LTH_CAMO_BLK_FL-5FT"/>
            <filter val="AUR_3C_BOX_PCH-BG+HW+CHN_PU-LTH_CAMO_BLK-GRN_FL-4FT"/>
            <filter val="AUR_3C_BOX_PCH-BG+HW+CHN_SRF_BLK_UFL-5FT"/>
            <filter val="AUR_3C_GYM_BELT+WRPCOMBO_LTH_BLK_LRG"/>
            <filter val="AUR_3C_GYM_BELT+WRPCOMBO_LTH_BLK_MED"/>
            <filter val="AUR_3C_GYM_BELT+WRPCOMBO_LTH_BLK_XXL"/>
            <filter val="AUR_3C_GYM_BLT_KNE-WRP_LTH+POLY_OLV-GRN_LRG"/>
            <filter val="AUR_3C_GYM_BLT_LTH+POLY_GENUN-PRO_OLV-GRN+BLK-GRN_MED"/>
            <filter val="AUR_3C_GYM_BLT_LTH+POLY_GENUN-PRO_OLV-GRN+BLK-GRN_XL"/>
            <filter val="AUR_3C_GYM_BLT_WRST-WRP_NEOPR_OCTN_BLK-RED_LRG"/>
            <filter val="AUR_3C_GYM_CU-BAR_STEEL_3FT_SLV_19MM"/>
            <filter val="AUR_3C_GYM_CU-BAR_STEEL_3FT_SLV_26MM"/>
            <filter val="AUR_3C_GYM_CU-BAR_STEEL_4FT_SLV_26MM"/>
            <filter val="AUR_3C_GYM_CU-BAR_STEEL_4FT_SLV_28MM"/>
            <filter val="AUR_3C_GYM_ST-BAR_STEEL_3FT_SLV_19MM"/>
            <filter val="AUR_3C_GYM_ST-BAR_STEEL_3FT_SLV_26MM"/>
            <filter val="AUR_3C_GYM_ST-BAR_STEEL_3FT_SLV_28MM"/>
            <filter val="AUR_3C_GYM_ST-BAR_STEEL_4FT_SLV_26MM"/>
            <filter val="AUR_3C_GYM_ST-BAR_STEEL_4FT_SLV_28MM"/>
            <filter val="AUR_3C_GYM_ST-BAR_STEEL_5FT_SLV_21MM"/>
            <filter val="AUR_3C_GYM_ST-BAR_STEEL_5FT_SLV_26MM"/>
            <filter val="AUR_3C_GYM_ST-BAR_STEEL_5FT_SLV_28MM"/>
            <filter val="AUR_3C_GYM_ST-BAR_STEEL_6FT_SLV_23MM"/>
            <filter val="AUR_3C_GYM_ST-BAR_STEEL_6FT_SLV_26MM"/>
            <filter val="AUR_3C_GYM_ST-BAR_STEEL_6FT_SLV_28MM"/>
            <filter val="AUR_3C_GYM_ST-BAR_STEEL_7FT_SLV_26MM"/>
            <filter val="AUR_3C_GYM_STR-EQ_IRN_WAL-MT+AB-STRP_BLK"/>
            <filter val="AUR_3C_WGHT_DMBL_IRN+RBR+WOOD+IRN_SLV-BLK+BRN_5KG*2"/>
            <filter val="AUR_3C_WGHT_DMBL_PVC_GRN_1KG*2"/>
            <filter val="AUR_4C_BOX_BOXKITKID-BEN10-GREEN"/>
            <filter val="AUR_4C_BOX_BOXKITKID-BEN10-SKYBLUE"/>
            <filter val="AUR_4C_BOX_GLV+HW_PU-LTH+COT-SPD_LION_GLD-BLK+BLK_12OZ"/>
            <filter val="AUR_4C_BOX_GLV+HW_PU-LTH+COT-SPD_LION_GLD-BLK+BLK_14OZ"/>
            <filter val="AUR_4C_BOX_GLV+HW_PU-LTH+COT-SPD_LION_GLD-BLK+BLK_16OZ"/>
            <filter val="AUR_4C_BOX_KIT_PU-LTH_CAMO_CAM-BLU_SML"/>
            <filter val="AUR_4C_BOX_KIT_PU-LTH_CAMO_CAM-GRN_SML"/>
            <filter val="AUR_4C_BOX_KIT_PU-LTH_CAMO_CAM-ORG_SML"/>
            <filter val="AUR_4C_BOX_PCH-BG_LTH_BRN_UFL-5FT"/>
            <filter val="AUR_4C_BOX_PCH-BG_PU-LTH_BLK_FL-3FT"/>
            <filter val="AUR_4C_BOX_PCH-BG_PU-LTH_BLK_UFL-2FT"/>
            <filter val="AUR_4C_BOX_PCH-BG_PU-LTH_BLK_UFL-3FT"/>
            <filter val="AUR_4C_BOX_PCH-BG_PU-LTH_BLK_UFL-4FT"/>
            <filter val="AUR_4C_BOX_PCH-BG_PU-LTH_BLK_UFL-5FT"/>
            <filter val="AUR_4C_BOX_PCH-BG_PU-LTH_PRO_BLK_UFL-3FT"/>
            <filter val="AUR_4C_BOX_PCH-BG_PU-LTH_RED_UFL-2FT"/>
            <filter val="AUR_4C_BOX_PCH-BG_PU-LTH_RED_UFL-4FT"/>
            <filter val="AUR_4C_BOX_PCH-BG_PU-LTH_WHT_UFL-4FT"/>
            <filter val="AUR_4C_BOX_PCH-BG_SRF_BLU_FL-4FT"/>
            <filter val="AUR_4C_BOX_PCH-BG_SRF_BLU_UFL-3FT"/>
            <filter val="AUR_4C_BOX_PCH-BG+HW_PU-LTH_BLK_UFL-2FT"/>
            <filter val="AUR_4C_BOX_PCH-BG+HW_PU-LTH_BLU_FL-4FT"/>
            <filter val="AUR_4C_BOX_PCH-BG+HW_PU-LTH_BLU_UFL-4FT"/>
            <filter val="AUR_4C_BOX_PCH-BG+HW_PU-LTH_PRO_BLK_FL-4FT"/>
            <filter val="AUR_4C_BOX_PCH-BG+HW_PU-LTH+IRN+COT-SPD_BLU+SLV+BLK_FL-2FT"/>
            <filter val="AUR_4C_BOX_PCH-BG+HW_PU-LTH+SPD_BLU_UFL-2FT"/>
            <filter val="AUR_4C_BOX_PCH-BG+HW+CHN_BLK-RED_UFL-4FT"/>
            <filter val="AUR_4C_BOX_PCH-BG+HW+CHN_PU-LTH_BLK-WHT_UFL-5FT"/>
            <filter val="AUR_4C_BOX_PCH-BG+HW+CHN_PU-LTH+IRN+COT-SPD_BLK-BLU_UFL-5FT"/>
            <filter val="AUR_4C_BOX_PCH-BG+HW+CHN_SRF_BLK_FL-2FT"/>
            <filter val="AUR_4C_BOX_PCH-BG+HW+CHN_SRF_CHN_BLU_UFL-2FT"/>
            <filter val="AUR_4C_BOX_PCH-BG+HW+CHN+GLV_SRF_SKY-BLU_UFL-3FT"/>
            <filter val="AUR_4C_BOX_PCH-BG+HW+CHN+GLV_SRF+IRN+COT+SPD+PVC_RED_UFL-5FT"/>
            <filter val="AUR_4C_WGHT_PLAT_PVC_10KG(2.5*4)"/>
            <filter val="AUR_4C_WGHT_PLAT_PVC_4KG(1*4)"/>
            <filter val="AUR_4C_WGHT_PLAT_STEEL_12KG(3*4)"/>
            <filter val="AUR_4C_WGHT_PLAT_STEEL_20KG(5*4)"/>
            <filter val="AUR_6C_BOX_KIT_PU-LTH+SPD_BLK-WHT_12OZ"/>
            <filter val="AUR_6C_BOX_KIT_PU-LTH+SPD_WHT+RED+BLK_12OZ"/>
            <filter val="AUR_6C_BOX_PCH-BG_PU-LTH_BLK_FL-3FT"/>
            <filter val="AUR_6C_BOX_PCH-BG_PU-LTH_BLK_UFL-4FT"/>
            <filter val="AUR_6C_BOX_PCH-BG_PU-LTH_BLK_UFL-5FT"/>
            <filter val="AUR_6C_BOX_PCH-BG_PU-LTH_BLU_UFL-4FT"/>
            <filter val="AUR_6C_BOX_PCH-BG+HW+CHN+GLV_SRF+IRN+COT+SPD+PVC_BLK_UFL-4FT"/>
            <filter val="AUR_6C_GYM_HM-GY_PVC_10KG"/>
            <filter val="AUR_6C_GYM_HM-GY_PVC_4KG"/>
            <filter val="AUR_6C_GYM_HM-GY_PVC_8KG"/>
            <filter val="AUR_6C_GYM_ST-CU-BAR_STEEL_5+3FT_SLV_26MM"/>
            <filter val="AUR_7C_WGHT_DMBL_PVC_MIX_12KG(1*2+2*2+3*2)"/>
            <filter val="AUR_8C_WGHT_PLAT_PVC_16KG(1*4+3*4)"/>
            <filter val="AUR_9C_BOX_PCH-BG_PU-LTH_BLK_UFL-2FT"/>
            <filter val="AUR_9C_BOX_PCH-BG_PU-LTH_BLK_UFL-3FT"/>
            <filter val="AUR_9C_BOX_PCH-BG_PU-LTH_BLK_UFL-4FT"/>
            <filter val="AUR_9C_BOX_PCH-BG_PU-LTH_BLK_UFL-5FT"/>
            <filter val="AUR_9C_BOX_PCH-BG_PU-LTH_OLV-GRN_UFL-3FT"/>
            <filter val="AUR_9C_BOX_PCH-BG_PU-LTH_OLV-GRN_UFL-4FT"/>
            <filter val="B00KOKVR3K"/>
            <filter val="B00KOKVSBQ"/>
            <filter val="B00KOKW22U"/>
            <filter val="B00KOKWTPU"/>
            <filter val="B00KOKWZOK"/>
            <filter val="B00KOKX24M"/>
            <filter val="B00KOKXAF8"/>
            <filter val="B00KOKXQVQ"/>
            <filter val="B00KOKXTLS"/>
            <filter val="B00KOKXWOC"/>
            <filter val="B00KOKY38Q"/>
            <filter val="B00KOKY5UW"/>
            <filter val="B00KOKY6IS"/>
            <filter val="B00O9N5CAW"/>
            <filter val="B00RMYVHGI"/>
            <filter val="B00TPLK7O4"/>
            <filter val="B00TPLK9I8"/>
            <filter val="B00TYGTKT8"/>
            <filter val="B00TYGTS2M"/>
            <filter val="B00TYGTYF8"/>
            <filter val="B00TYGV460"/>
            <filter val="B00TYGVKJG"/>
            <filter val="B00TYGVW1M"/>
            <filter val="B010V9G6PM"/>
            <filter val="B010V9GFGC"/>
            <filter val="B01171ZMPS"/>
            <filter val="B013C7FMRI"/>
            <filter val="B013P54XJK"/>
            <filter val="B015T117K6"/>
            <filter val="B018XTTXKW"/>
            <filter val="B0193IPU2C"/>
            <filter val="B01BY8GHJ4"/>
            <filter val="B01D1GTPQO"/>
            <filter val="B01D1GTPWS"/>
            <filter val="B01D4S7EIU"/>
            <filter val="B01D4S835I"/>
            <filter val="B01D4S98QQ"/>
            <filter val="B01I31N8N8"/>
            <filter val="B01I7ZGSB4"/>
            <filter val="B01LXIV13R"/>
            <filter val="B01LYTIA15"/>
            <filter val="B01LYTO0OO"/>
            <filter val="B01MQU553J"/>
            <filter val="B01MRDB47O"/>
            <filter val="B01MRVJOLS"/>
            <filter val="B01MSX72HA"/>
            <filter val="B01MUCFUF6"/>
            <filter val="B01MXHZCIS"/>
            <filter val="B01N0U2COE"/>
            <filter val="B01N0U2D15"/>
            <filter val="B01N2S0G13"/>
            <filter val="B01N9KU9QN"/>
            <filter val="B01NAME9KS"/>
            <filter val="B06VYFGWQZ"/>
            <filter val="B06VYH267K"/>
            <filter val="B06WGLCKV3"/>
            <filter val="B06WPBHDQQ"/>
            <filter val="B06WV7DQW3"/>
            <filter val="B06X1G52W8"/>
            <filter val="B06X3S8G77"/>
            <filter val="B06X95TRCP"/>
            <filter val="B06X96K2BD"/>
            <filter val="B06Y1KDRLZ"/>
            <filter val="B06Y6C44L1"/>
            <filter val="B07117LT2F"/>
            <filter val="B071D6CW51"/>
            <filter val="B071FTHGLR"/>
            <filter val="B071X4NV4C"/>
            <filter val="B072C6HRGB"/>
            <filter val="B072KF2S9X"/>
            <filter val="B073P7NHKP"/>
            <filter val="B073YD4WBN"/>
            <filter val="B073YD9191"/>
            <filter val="B073YDRVPZ"/>
            <filter val="B073YDWYNK"/>
            <filter val="B076HR16Q6"/>
            <filter val="B0772J6VCF"/>
            <filter val="B077N65Y1G"/>
            <filter val="B077TY624Z"/>
            <filter val="B077YJC3MN"/>
            <filter val="B077YJT31P"/>
            <filter val="B0784S4JHQ"/>
            <filter val="B0784TGTKD"/>
            <filter val="B078GD314G"/>
            <filter val="B078GK757M"/>
            <filter val="B078KW2TX3"/>
            <filter val="B078NY57HJ"/>
            <filter val="B078NY8JXR"/>
            <filter val="B078RCLTK2"/>
            <filter val="B0791HH5JC"/>
            <filter val="B0791J3R2H"/>
            <filter val="B0798GPFTB"/>
            <filter val="B079XZ5JR4"/>
            <filter val="B07B5BF5SR"/>
            <filter val="B07C2W5D88"/>
            <filter val="B07C8H8XZ1"/>
            <filter val="B07CRLL2C8"/>
            <filter val="B07CRNJ4RQ"/>
            <filter val="B07D1ZZJSF"/>
            <filter val="B07D21R95L"/>
            <filter val="B07D5YPK9F"/>
            <filter val="B07D5Z4QK3"/>
            <filter val="B07D5Z67ZW"/>
            <filter val="B07D73Z45Y"/>
            <filter val="B07D76HZ3H"/>
            <filter val="B07D76M8J7"/>
            <filter val="B07D77BR1M"/>
            <filter val="B07D77FX1B"/>
            <filter val="B07D77VCR9"/>
            <filter val="B07D787752"/>
            <filter val="B07FR9TPPR"/>
            <filter val="B07FRMS8YH"/>
            <filter val="B07FRQR242"/>
            <filter val="B07G878PQZ"/>
            <filter val="B07GXS732F"/>
            <filter val="B07J1RN83J"/>
            <filter val="B07J58Y167"/>
            <filter val="B07KB1TS5Y"/>
            <filter val="B07KR4Q66N"/>
            <filter val="B07L5D5T95"/>
            <filter val="B07L5DTKVW"/>
            <filter val="B07L5V2CFC"/>
            <filter val="B07L5WM8HP"/>
            <filter val="B07L65S6MK"/>
            <filter val="B07L66CQC5"/>
            <filter val="B07L66H4J8"/>
            <filter val="B07MBG3RP4"/>
            <filter val="B07NJJK1TT"/>
            <filter val="B07PDWC6QZ"/>
            <filter val="B07TSTKM65"/>
            <filter val="B07V2B1YR4"/>
            <filter val="B07V35S4Y3"/>
            <filter val="B07V35WNZB"/>
            <filter val="B07V3FWLW9"/>
            <filter val="B07V42Q5ST"/>
            <filter val="B07WR5GTT7"/>
            <filter val="B07Z93847N"/>
            <filter val="B07Z949P87"/>
            <filter val="B07Z94ZTMY"/>
            <filter val="B07Z954YBH"/>
            <filter val="B07Z958CZ6"/>
            <filter val="B07ZX49S95"/>
            <filter val="B07ZX4JBCN"/>
            <filter val="B0824YY36T"/>
            <filter val="B0824Z35XX"/>
            <filter val="B08255KHJ6"/>
            <filter val="B08255VNW1"/>
            <filter val="B08256CRS6"/>
            <filter val="B08256JLF5"/>
            <filter val="B08256MMBP"/>
            <filter val="B08256MWBP"/>
            <filter val="B08256PB25"/>
            <filter val="B08256PTC8"/>
            <filter val="B08256Q2WQ"/>
            <filter val="B08256T255"/>
            <filter val="B08256ZFL5"/>
            <filter val="B082573RGF"/>
            <filter val="B08257CXL7"/>
            <filter val="B08257CY8M"/>
            <filter val="B08257NRDB"/>
            <filter val="B082L25V8T"/>
            <filter val="B082L2NWS1"/>
            <filter val="B082L2Q2ZR"/>
            <filter val="B082L361PY"/>
            <filter val="B082L38MJ7"/>
            <filter val="B082NTZGC5"/>
            <filter val="B083G3NCML"/>
            <filter val="B083JFXHF7"/>
            <filter val="B083JG12VW"/>
            <filter val="B083JG2RJV"/>
            <filter val="B084XP4RQP"/>
            <filter val="B085B3QH9R"/>
            <filter val="B086ZCXLGY"/>
            <filter val="B086ZCYJVK"/>
            <filter val="B086ZDGDTK"/>
            <filter val="B086ZDLQ4V"/>
            <filter val="B08DN11BMG"/>
            <filter val="B08DN2GVY1"/>
            <filter val="B08DN38WSK"/>
            <filter val="B08DNMNWJ9"/>
            <filter val="B08DNYHFJR"/>
            <filter val="B08DNZ7STV"/>
            <filter val="B08DNZJN94"/>
            <filter val="B08DP1C5TP"/>
            <filter val="B08DP1LYZY"/>
            <filter val="B08DP2QF3C"/>
            <filter val="B08GLD3GXX"/>
            <filter val="B08GYT7KLY"/>
            <filter val="B08GYV9J44"/>
            <filter val="B08HFR1RVX"/>
            <filter val="B08HGDRNWD"/>
            <filter val="B08HR4ZNTF"/>
            <filter val="B08HVQSLD8"/>
            <filter val="B08HVS2Q37"/>
            <filter val="B08HVSFWFV"/>
            <filter val="B08HVSGV85"/>
            <filter val="B08KVDFWFD"/>
            <filter val="B08KVGVXY6"/>
            <filter val="B08KYKKHSY"/>
            <filter val="B08MWX8634"/>
            <filter val="B08MX1YN46"/>
            <filter val="B08PC9DF2N"/>
            <filter val="B08PCLQ8GP"/>
            <filter val="B08PCNWM5B"/>
            <filter val="B08PQYHL56"/>
            <filter val="B08PT6XS6C"/>
            <filter val="B08R6JJ9H1"/>
            <filter val="B08R6KH2T8"/>
            <filter val="B08RWBQPCW"/>
            <filter val="B08TTQ9KQ5"/>
            <filter val="B08V6X3RVG"/>
            <filter val="B08V76TKGK"/>
            <filter val="B08VJ5534Q"/>
            <filter val="B08VJ5F7WB"/>
            <filter val="B08VJ6SSXB"/>
            <filter val="B08VJHNKCN"/>
            <filter val="B08XWGMGH6"/>
            <filter val="B08XWKV4CJ"/>
            <filter val="B08XWLX4GP"/>
            <filter val="B08XWNLDQF"/>
            <filter val="B08XWNXN2G"/>
            <filter val="B091YRGMD7"/>
            <filter val="B092RFW8NC"/>
            <filter val="B092RGH5Q2"/>
            <filter val="B09372DD8G"/>
            <filter val="B09372HQHN"/>
            <filter val="B09372RG8N"/>
            <filter val="B093732G7Z"/>
            <filter val="B093735ZNH"/>
            <filter val="B0937388VK"/>
            <filter val="B093738DY8"/>
            <filter val="B09373F13M"/>
            <filter val="B09374FN7L"/>
            <filter val="B09374VZHG"/>
            <filter val="B09375287X"/>
            <filter val="B09375C2JJ"/>
            <filter val="B09375P8B4"/>
            <filter val="B09375PD88"/>
            <filter val="B093771891"/>
            <filter val="B09377KVKR"/>
            <filter val="B0993D77JN"/>
            <filter val="B0993DB1HL"/>
            <filter val="B099S34GKD"/>
            <filter val="B09GYDMLD9"/>
            <filter val="B09GYGTLCT"/>
            <filter val="B09H33P1L9"/>
            <filter val="B09MTVNQGQ"/>
            <filter val="B09N2GDX49"/>
            <filter val="B0BDS1ZV26"/>
            <filter val="B0BFHML1JZ"/>
            <filter val="B0BFHQ1PPV"/>
            <filter val="B0BFLNZWGC"/>
            <filter val="B0BFLPBHS2"/>
            <filter val="B0BFLPSFJ3"/>
            <filter val="B0BFLR11MJ"/>
            <filter val="B0BFLR66Z6"/>
            <filter val="B0BFLRD3FN"/>
            <filter val="B0BFLRKTYC"/>
            <filter val="B0BFLTD7L6"/>
            <filter val="BEC_1C_BarbequeGrill_Briefcase_WithSkewers_8pcs"/>
            <filter val="BEC_1C_BarbequeGrill_HalfBarrel_WithSkewers_6pcs"/>
            <filter val="BEC_1C_Bottle_Flask_Vacumm_500ml"/>
            <filter val="BEC_1C_Bottle_Sport_StainlessSteel_500ml_Black"/>
            <filter val="BEC_1C_Bottle_Sport_StainlessSteel_500ml_DarkBlue"/>
            <filter val="BEC_1C_BrushHolder_Rack_Plastic_9.5x18_Green"/>
            <filter val="BEC_1C_BrushHolder_Rack_Plastic_9.5x18_Orange"/>
            <filter val="BEC_1C_BrushHolder_Rack_Plastic_9.5x18_White"/>
            <filter val="BEC_1C_BrushHolder_Rack_Plastic_9.5x18_Yellow"/>
            <filter val="BEC_1C_ChoppingBoard_Collapsible_30x40_Grey"/>
            <filter val="BEC_1C_Cookware_GrillPlate_Metal"/>
            <filter val="BEC_1C_Cookware_Pan_Aluminium_186gm_Blue"/>
            <filter val="BEC_1C_Cookware_Pan_Baking_Metal"/>
            <filter val="BEC_1C_Cookware_Pan_Bread_Metal"/>
            <filter val="BEC_1C_Cookware_Pan_Pizza_Metal"/>
            <filter val="BEC_1C_Cookware_Pan_Square_Aluminium_695gm"/>
            <filter val="BEC_1C_Cookware_Pan+Lid_Borosilicate_3L"/>
            <filter val="BEC_1C_Cookware_Tray_Baking_Metal"/>
            <filter val="BEC_1C_Cup&amp;Mug_Glass_Insulated_250ml_Black"/>
            <filter val="BEC_1C_Cup&amp;Mug_Glass_Insulated_250ml_Blue"/>
            <filter val="BEC_1C_Cup&amp;Mug_Glass_Insulated_250ml_Grey"/>
            <filter val="BEC_1C_Cup&amp;Mug_Glass_Insulated_250ml_Orange"/>
            <filter val="BEC_1C_Cup&amp;Mug_Glass_Insulated_250ml_Pink"/>
            <filter val="BEC_1C_CushionCovers_Jute_BlockPrint_40x40_White_Blue"/>
            <filter val="BEC_1C_CushionCovers_Jute_LeafPrint_40x40_Multicolor"/>
            <filter val="BEC_1C_CushionCovers_Jute_Printed_40x40_Red_White"/>
            <filter val="BEC_1C_CushionCovers_Jute_SquarePrint_40x40_Red_Green"/>
            <filter val="BEC_1C_CushionCovers_Jute_Strips+FlowerPrint_40x40_Multicolor"/>
            <filter val="BEC_1C_CushionCovers_Jute_TeapotPrint_40x40_Multicolor"/>
            <filter val="BEC_1C_CushionCovers_Velvet_GoldWorkPrint_40x40_Wine"/>
            <filter val="BEC_1C_CushionCovers_Velvet_LeafPrint_40x40_Yellow_Green"/>
            <filter val="BEC_1C_CushionCovers_Velvet_Solid_40x40_Blue"/>
            <filter val="BEC_1C_CushionCovers_Velvet_Solid_40x40_NavyBlue"/>
            <filter val="BEC_1C_CushionCovers_Velvet_Solid_40x40_Teal"/>
            <filter val="BEC_1C_CushionCovers_Velvet_WhiteLinesPrint_40x40_Red"/>
            <filter val="BEC_1C_Fragrance_IncenseKit_Baguet-Jasmine-Sandal-Lavender"/>
            <filter val="BEC_1C_FruitBowl_Basket_Plastic_Green"/>
            <filter val="BEC_1C_FruitBowl_Basket_Plastic_Peach"/>
            <filter val="BEC_1C_FruitBowl_Basket_Plastic_White"/>
            <filter val="BEC_1C_FruitBowl_Basket_Plastic_Yellow"/>
            <filter val="BEC_1C_Grater_Plastic_4in1_Green"/>
            <filter val="BEC_1C_Grater_Plastic_8in1_Green"/>
            <filter val="BEC_1C_Grater_Slicer_Plastic_Green"/>
            <filter val="BEC_1C_Juicer_Manual_Green"/>
            <filter val="BEC_1C_KnifeSharpener_Black"/>
            <filter val="BEC_1C_LunchBag_Tote_Polyster_5L_DarkBlue"/>
            <filter val="BEC_1C_LunchBag_Tote_Polyster_5L_Pink"/>
            <filter val="BEC_1C_LunchBag_Tote_Polyster_5L_Purple"/>
            <filter val="BEC_1C_LunchBag_Tote_Polyster_5L_Red"/>
            <filter val="BEC_1C_LunchBox_Bag_Polyster_Insulated_4L_Blue"/>
            <filter val="BEC_1C_LunchBox_Bag_Polyster_Insulated_4L_DarkBlue"/>
            <filter val="BEC_1C_LunchBox_Bag_Polyster_Insulated_4L_Pink"/>
            <filter val="BEC_1C_LunchBox_Container_Square_StainlessSteel_850ml_Black"/>
            <filter val="BEC_1C_LunchBox_Container_Square_StainlessSteel_850ml_Green"/>
            <filter val="BEC_1C_LunchBox_DoubleLayer_Plastic_0-1L"/>
            <filter val="BEC_1C_LunchBox_LeakProof_Plastic_0-1L_Bear"/>
            <filter val="BEC_1C_LunchBox_LeakProof_Plastic_0-1L_Rabbit"/>
            <filter val="BEC_1C_LunchBox_Microwave_StainlessSteel_1.2L_Blue"/>
            <filter val="BEC_1C_LunchBox_Microwave_StainlessSteel_1.2L_Green"/>
            <filter val="BEC_1C_LunchBox_Microwave_StainlessSteel_1.2L_Pink"/>
            <filter val="BEC_1C_LunchBox_Sealed_Partition_StainlessSteel_1.2L_Blue"/>
            <filter val="BEC_1C_LunchBox_Sealed_Partition_StainlessSteel_1.2L_Caramine"/>
            <filter val="BEC_1C_LunchBox_Sealed_Partition_StainlessSteel_1.2L_Green"/>
            <filter val="BEC_1C_LunchBox_Thermal_Stackable_StainlessSteel_930ml_Blue"/>
            <filter val="BEC_1C_LunchBox_Thermal_Stackable_StainlessSteel_930ml_Green"/>
            <filter val="BEC_1C_Mould_IceLolly_Cloud_2pcs_Blue_Yellow"/>
            <filter val="BEC_1C_Mould_IceLolly_Cloud_2pcs_Red_Pink"/>
            <filter val="BEC_1C_Mould_IceLolly_Cloud_6pcs_Blue_Yellow"/>
            <filter val="BEC_1C_Mould_IceLolly_Cloud_6pcs_Red_Pink"/>
            <filter val="BEC_1C_Peeler_MultiHead_Black_White"/>
            <filter val="BEC_1C_SpiceRack_Plastic_12in1_Black"/>
            <filter val="BEC_1C_SpiceRack_Plastic_6in1_Black"/>
            <filter val="BEC_1C_Statue_Buddha_Face_Polyresin_13in_Black"/>
            <filter val="BEC_1C_Statue_Buddha_Sitting_Polyresin_12in_Black_Gold"/>
            <filter val="BEC_1C_Statue_Buddha_Sitting_Polyresin_8in_Black_Gold"/>
            <filter val="BEC_1C_Statue_Ganesh_Sitting_Resin_3in_Gold"/>
            <filter val="BEC_1C_Statue_Ganesh_Sitting_Resin_6in_Gold"/>
            <filter val="BEC_1C_Stool_Button_Plastic_20cm_Red"/>
            <filter val="BEC_1C_Storage_Crisper_4pcs_Rectangular_Blue_Yellow"/>
            <filter val="BEC_1C_Storage_Crisper_4pcs_Rectangular_Red_Pink"/>
            <filter val="BEC_1C_Storage_Crisper_4pcs_Round_Blue_Yellow"/>
            <filter val="BEC_1C_TableRunners_Canvas_Printed_60x13&quot;_Pink"/>
            <filter val="BEC_1C_Tumbler_Insulated_591.4ml_Black"/>
            <filter val="BEC_1C_Tumbler_Insulated_591.4ML_Red"/>
            <filter val="BEC_1C_Tumbler_Insulated_591.4ML_Yellow"/>
            <filter val="BEC_1C_Tumbler_Vacuum_DoubleWall_380ml_Black"/>
            <filter val="BEC_1C_Tumbler_Vacuum_DoubleWall_380ml_OliveGreen"/>
            <filter val="BEC_1C_Tumbler_Vacuum_DoubleWall_380ml_Pink"/>
            <filter val="BEC_1C_Tumbler_Vacuum_Insulated_884ml_Red"/>
            <filter val="BEC_1C_Tumbler_Vacuum_Insulated_884ml_Yellow"/>
            <filter val="BEC_2C_Cookware_Pan_Round_Aluminium_WtihLid_570gm"/>
            <filter val="BEC_2C_Curtain_Door_Blackout_Polyester_7ft_Grey"/>
            <filter val="BEC_2C_Curtain_Door_Blackout_Polyester_7ft_Maroon"/>
            <filter val="BEC_2C_Curtain_Door_Blackout_Polyester_7ft_OliveGreen"/>
            <filter val="BEC_2C_Curtain_Door_Blackout_Polyester_7ft_Teal"/>
            <filter val="BEC_2C_Curtain_Door_GradientPrint_7ft_Red"/>
            <filter val="BEC_2C_Curtain_Door_LeafGarlandPrint_7ft_White_Green"/>
            <filter val="BEC_2C_Curtain_Door_LongCrushPrint_7ft_Green"/>
            <filter val="BEC_2C_Curtain_Door_PeacockPrint_7ft_White_Blue"/>
            <filter val="BEC_2C_Curtain_Window_Solid_Polyester_5ft_OliveGreen"/>
            <filter val="BEC_2C_Curtain_Window_Solid_Polyester_5ft_Teal"/>
            <filter val="BEC_2C_Fragrance_IncenseCone_Jasmine"/>
            <filter val="BEC_2C_Fragrance_IncenseCone_Lemongrass"/>
            <filter val="BEC_2C_Fragrance_IncenseCone_Rose"/>
            <filter val="BEC_2C_Fragrance_IncenseCone_Vedic"/>
            <filter val="BEC_2C_Fragrance_IncenseStick_Jasmine"/>
            <filter val="BEC_2C_Fragrance_IncenseStick_Oudh"/>
            <filter val="BEC_2C_Fragrance_IncenseStick_Rose"/>
            <filter val="BEC_2C_Fragrance_IncenseStick_Sandalwood"/>
            <filter val="BEC_2C_FruitBowl_Basket_Plastic_Green"/>
            <filter val="BEC_2C_FruitBowl_Basket_Plastic_Peach"/>
            <filter val="BEC_2C_FruitBowl_Basket_Plastic_White"/>
            <filter val="BEC_2C_FruitBowl_Basket_Plastic_Yellow"/>
            <filter val="BEC_2C_Stool_Button_Plastic_20cm_Red"/>
            <filter val="BEC_2C_Storage_Bag_Collapsible_Fabric_Packof2_Grey"/>
            <filter val="BEC_2C_Storage_Container_Fridge"/>
            <filter val="BEC_2C_Strainer_Basket+Drainer_Plastic_2in1_Green"/>
            <filter val="BEC_2C_Towel_Hand_Bamboo_40x60_CadetBlue"/>
            <filter val="BEC_2C_Towel_Hand_Bamboo_40x60_Turquoise"/>
            <filter val="BEC_3C_Cloth_GlassCleaner_Microfibre_300gsm_Blue"/>
            <filter val="BEC_3C_Cloth_ScreenCleaner_200gsm_Black"/>
            <filter val="BEC_3C_Storage_Bag_Vacuum_Plastic_Large"/>
            <filter val="BEC_3C_Storage_Bag_Vacuum_Plastic_Medium"/>
            <filter val="BEC_3C_Storage_Bag_Vacuum_Plastic_Small"/>
            <filter val="BEC_4C_Storage_Bag_Vacuum+ManualPump_Plastic_Large"/>
            <filter val="BEC_4C_Storage_Bag_Vacuum+ManualPump_Plastic_Medium"/>
            <filter val="BEC_4C_Storage_Bag_Vacuum+ManualPump_Plastic_Small"/>
            <filter val="BEC_4C_Storage_Container_Fridge"/>
            <filter val="BEC_5C_ShoeRack_Foldable_SupportSlot_32x23_Green"/>
            <filter val="BEC_6C_Fragrance_Diffuser+EssentialOil+TeaLight_4_FrenchLavender"/>
            <filter val="BEC_6C_Storage_Container_Kitchen_1100ml_White"/>
            <filter val="BEC_6C_Storage_Container_Kitchen_1700ml_White"/>
            <filter val="BEC_6C_Storage_Container_Kitchen_750ml_White"/>
            <filter val="KTS_100C_BULB_FLOWR_RAJNIGAN_WHT"/>
            <filter val="KTS_10C_BULB_CHINCHERINCHEE"/>
            <filter val="KTS_10C_BULB_FLOWR_ACHMNS_MULTI"/>
            <filter val="KTS_10C_BULB_FLOWR_ACHMNS_PNK"/>
            <filter val="KTS_10C_BULB_FLOWR_AMARY-LILY_MIX"/>
            <filter val="KTS_10C_BULB_FLOWR_AMARY-LILY+FOOTBALL+NARINE+DAY-LILY"/>
            <filter val="KTS_10C_BULB_FLOWR_CALDMS_MULTI"/>
            <filter val="KTS_10C_BULB_FLOWR_FOOT-LILY_MIX"/>
            <filter val="KTS_10C_BULB_FLOWR_GLADI_DRK_YLW"/>
            <filter val="KTS_10C_BULB_FLOWR_GLADI_GRN"/>
            <filter val="KTS_10C_BULB_FLOWR_GLADI_MIX"/>
            <filter val="KTS_10C_BULB_FLOWR_GLADI_RED"/>
            <filter val="KTS_10C_BULB_FLOWR_RAJNIGAN_WHT"/>
            <filter val="KTS_10C_BULB_FLOWR_ZEPHRYN_LGT_PNK"/>
            <filter val="KTS_10C_BULB_FLOWR_ZEPHRYN_LGT-PNK"/>
            <filter val="KTS_10C_BULB_FLOWR_ZEPHRYN_YLW"/>
            <filter val="KTS_10C_BULB_TRIOTINA_MIX"/>
            <filter val="KTS_10C_PLNTR_10B-PLT_6&quot;_RED"/>
            <filter val="KTS_10C_PLNTR_10POT_DLUX_10''_MIX"/>
            <filter val="KTS_10C_PLNTR_10POT_DLUX_MIX_10&quot;"/>
            <filter val="KTS_10C_PLNTR_10POT_PLSTC_6&quot;_MIX"/>
            <filter val="KTS_10C_PLNTR_10POT-HOLE_PLSTC_6&quot;_BLK"/>
            <filter val="KTS_10C_PLNTR_5POT5B-PLT_8&quot;_RED"/>
            <filter val="KTS_10C_PLNTR_5POT5B-PLT_DLUX_8&quot;_MIX"/>
            <filter val="KTS_10C_PLNTR_5POT5B-PLT_DLUX_8&quot;_RED"/>
            <filter val="KTS_10C_PLNTR_5POT5B-PLT_FLSHY_6&quot;_MIX"/>
            <filter val="KTS_10C_PLNTR_DOUBLE_HOOK_BLCK_4&quot;"/>
            <filter val="KTS_10C_PLNTR_DOUBLE_HOOK_BLUE_4&quot;"/>
            <filter val="KTS_10C_PLNTR_DOUBLE_HOOK_PNK_4&quot;"/>
            <filter val="KTS_10C_PLNTR_DOUBLE_HOOK_PRPL_4&quot;"/>
            <filter val="KTS_10C_PLNTR_DOUBLE_HOOK_YLW_4&quot;"/>
            <filter val="KTS_10C_PLNTR_HANG-POT_1-HOOK_8&quot;_MIX"/>
            <filter val="KTS_10C_PLNTR_POT_18CM_RED"/>
            <filter val="KTS_10C_PLNTR_SEEDTRAY_25HOLE_MIX"/>
            <filter val="KTS_10C_PLNTR_SEEDTRAY_48HOLE_BLK"/>
            <filter val="KTS_10C_PLNTR_SEEDTRAY_49HOLE_BLK"/>
            <filter val="KTS_10C_PLNTR_SEEDTRAY_49HOLE_MIX"/>
            <filter val="KTS_10C_SEED_HERB_WINTER_MIX"/>
            <filter val="KTS_10C_SEED_VEG_CAPSICUM-F1_HYB"/>
            <filter val="KTS_10C_SOIL_CCPT_2GM"/>
            <filter val="KTS_10C_TOOL_5T+GLV+PRU+SCI+MET-BOX_MIX"/>
            <filter val="KTS_10C_TOOL_5T+PRU+SCI+GLV+MET-BOX_MIX"/>
            <filter val="KTS_10C_TOOL_5T+SCI+PRU+MAN+PMP+GLV_PLSTC"/>
            <filter val="KTS_11C_BULB_FLOWR_AMARY-LILY_MIX"/>
            <filter val="KTS_11C_BULB_FLOWR_CALADIUM_MIX"/>
            <filter val="KTS_11C_TOOL_KIDS-GARDEN-KIT"/>
            <filter val="KTS_12_SEED_HERB_COMBO-HERBS"/>
            <filter val="KTS_12C_BULB_FLOWR_AMARY-LILY_MIX"/>
            <filter val="KTS_12C_BULB_FLOWR_AMARY-LILY+FOOTBALL+NARINE+DAY-LILY"/>
            <filter val="KTS_12C_BULB_FLOWR_CALADIUM_MIX"/>
            <filter val="KTS_12C_BULB_FLOWR_CALLA-LILY_YLW"/>
            <filter val="KTS_12C_BULB_FLOWR_FREESIA_MIX"/>
            <filter val="KTS_12C_BULB_FLOWR_RAJNIGAN"/>
            <filter val="KTS_12C_BULB_FLOWR_RAJNIGAN_WHT"/>
            <filter val="KTS_12C_PLNTR_12POT_1-HOOK_8&quot;_MIX"/>
            <filter val="KTS_12C_PLNTR_12POT_3.5&quot;_MIX"/>
            <filter val="KTS_12C_PLNTR_12POT_8&quot;_MIX"/>
            <filter val="KTS_12C_PLNTR_12POT_DLUX_8&quot;_MIX"/>
            <filter val="KTS_12C_PLNTR_12POT_PLSTC_8&quot;_RED"/>
            <filter val="KTS_12C_PLNTR_12POT-HOLE_PLSTC_6&quot;_BLK"/>
            <filter val="KTS_12C_PLNTR_6POT+6BOT-PLT_PLSTC_FLSHY_6&quot;_WHT"/>
            <filter val="KTS_12C_PLNTR_6POT6B-PLT_6&quot;_MIX"/>
            <filter val="KTS_12C_PLNTR_6POT6B-PLT_PLSTC_12''_MIX"/>
            <filter val="KTS_12C_PLNTR_POT_ARDHAN_MIX"/>
            <filter val="KTS_12C_SEED_FLOWR_GARDEN"/>
            <filter val="KTS_12C_SEED_FLOWR_SUMMER_MIX"/>
            <filter val="KTS_12C_SEED_VEG_HYB_MIX"/>
            <filter val="KTS_12C_TOOL_3T+KHRP+PRU+2SEED+3POT+CCPT+OGMAN"/>
            <filter val="KTS_12C_TOOL_3T+KHRP+SCI+2SEED+3POT+CCPT+OGMAN"/>
            <filter val="KTS_14C_SEED_FLOWR_GARDEN_MIX"/>
            <filter val="KTS_14C_SEED_HERB_HEIRLOOM_MIX"/>
            <filter val="KTS_15C_BULB_FLOWR_AMARY-LILY_MIX"/>
            <filter val="KTS_15C_BULB_FLOWR_AMARY-LILY_MULTI"/>
            <filter val="KTS_15C_BULB_FLOWR_CALADIUM_MIX"/>
            <filter val="KTS_15C_BULB_FLOWR_CALDMS_MULTI"/>
            <filter val="KTS_15C_BULB_FLOWR_GLADI_MIX"/>
            <filter val="KTS_15C_BULB_FLOWR_GLADI_RED"/>
            <filter val="KTS_15C_BULB_FLOWR_GLADI_YLW"/>
            <filter val="KTS_15C_BULB_FLOWR_ZEPHRYN_LGT_PNK"/>
            <filter val="KTS_15C_BULB_FLOWR_ZEPHRYN_MIX"/>
            <filter val="KTS_15C_BULB_FLOWR_ZEPHRYN_YLW"/>
            <filter val="KTS_15C_SEED_FLOWR_HEIRLOOM_MIX"/>
            <filter val="KTS_15C_SEED_VEG_MIX-VARIETY"/>
            <filter val="KTS_16C_BULB_FLOWR_CALADIUM_MIX"/>
            <filter val="KTS_16C_BULB_FLOWR_GLADI_MIX"/>
            <filter val="KTS_16C_BULB_FLOWR_RAJNIGAN_WHT"/>
            <filter val="KTS_16C_PLNTR_8POT8B-PLT_FLSHY_6&quot;_MIX"/>
            <filter val="KTS_16C_PLNTR_8POT8B-PLT_PLSTC_6&quot;_MIX"/>
            <filter val="KTS_17C_BULB_FLOWR_RAJNIGAN_WHT"/>
            <filter val="KTS_18C_BULB_FLOWR_AMARY-LILY_MIX"/>
            <filter val="KTS_18C_BULB_FLOWR_GLADI_MULTI"/>
            <filter val="KTS_18C_PLNTR_18POT_NURSRY_6&quot;_MIX"/>
            <filter val="KTS_1C_BULB_FLOWR_AMARY-LILY_MIX"/>
            <filter val="KTS_1C_BULB_FLOWR_AMERICAN-GLADI_RED"/>
            <filter val="KTS_1C_BULB_FLOWR_FOOT-LILY"/>
            <filter val="KTS_1C_BULB_FLOWR_FOOT-LILY_MIX"/>
            <filter val="KTS_1C_BULB_FLOWR_FREESIA_RED"/>
            <filter val="KTS_1C_BULB_FLOWR_PROSPPORITY-GLADI_WHT"/>
            <filter val="KTS_1C_BULB_FLOWR_TBRS_HYB"/>
            <filter val="KTS_1C_BULB_FLOWR_ZENTEDASCHIA_PRP"/>
            <filter val="KTS_1C_BULB_FLOWR_ZEPHRYN_LGT-PNK"/>
            <filter val="KTS_1C_BULB_FLOWR_ZEPHRYN_WHT"/>
            <filter val="KTS_1C_I-WEEDER_ALL PINK"/>
            <filter val="KTS_1C_MTL_DUAL_POT_WIT_STND_BLACK"/>
            <filter val="KTS_1C_MTL_DUAL_POT_WIT_STND_WHITE"/>
            <filter val="KTS_1C_PLANTR_3-STEP-STAND_DIY"/>
            <filter val="KTS_1C_PLNTR_1POT_SUNSHINE_8&quot;_GRN"/>
            <filter val="KTS_1C_PLNTR_1STAND+2MET-POT_MIX"/>
            <filter val="KTS_1C_PLNTR_2-HOOK_HANGING"/>
            <filter val="KTS_1C_PLNTR_2POT+2STND_MET_SQR_GRY"/>
            <filter val="KTS_1C_PLNTR_5POT_MET_RECTANGLE_MIX"/>
            <filter val="KTS_1C_PLNTR_CRWN_METAL_PLANTER_RED"/>
            <filter val="KTS_1C_PLNTR_CRWN_METAL_PLANTER_WHITE_PRNTD"/>
            <filter val="KTS_1C_PLNTR_GLASS_TUBE_WOODEN_HOLDER"/>
            <filter val="KTS_1C_PLNTR_HANDI_POT_GRAY"/>
            <filter val="KTS_1C_PLNTR_HANG-POT_PLSTC_ERO_PNK"/>
            <filter val="KTS_1C_PLNTR_MET_BLK_JUTE-ROPE"/>
            <filter val="KTS_1C_PLNTR_PMP_MET_FLRL-PRNT_YLW"/>
            <filter val="KTS_1C_PLNTR_POT_BRASS_5&quot;_GLD"/>
            <filter val="KTS_1C_PLNTR_POT_ERO_7&quot;_BLU"/>
            <filter val="KTS_1C_PLNTR_POT_JUPITR_14&quot;_YLW"/>
            <filter val="KTS_1C_PLNTR_POT_MET_DBL-HANDL_BRN"/>
            <filter val="KTS_1C_PLNTR_POT_MET_DOUBLE-HANG_YLW"/>
            <filter val="KTS_1C_PLNTR_POT_MET_RECTANGLE-STND_BLK"/>
            <filter val="KTS_1C_PLNTR_POT_MET_WIT-STND_4&quot;_WHT"/>
            <filter val="KTS_1C_PLNTR_POT_MET_WIT-TRIPOD-STND_BLK"/>
            <filter val="KTS_1C_PLNTR_POT_MET_WIT-TRIPOD-STND_ELEPHANT"/>
            <filter val="KTS_1C_PLNTR_POT_MET_WIT-TRIPOD-STND_FLR"/>
            <filter val="KTS_1C_PLNTR_POT_MET_WIT-TRIPOD-STND_GRN"/>
            <filter val="KTS_1C_PLNTR_POT_MET_WIT-TRIPOD-STND_RED"/>
            <filter val="KTS_1C_PLNTR_POT_PLSTC_ERO_RED"/>
            <filter val="KTS_1C_PLNTR_POT_PLSTC_ERO_WHT"/>
            <filter val="KTS_1C_PLNTR_POT_PLSTC_EUROBASKT_7&quot;_BLU"/>
            <filter val="KTS_1C_PLNTR_POT_PLSTC_JUPITR_10&quot;_ORG"/>
            <filter val="KTS_1C_PLNTR_POT_PLSTC_JUPITR_14&quot;_BLU"/>
            <filter val="KTS_1C_PLNTR_POT_PLSTC_JUPITR_14&quot;_RED"/>
            <filter val="KTS_1C_PLNTR_POT_PLSTC_JUPITR_MLT"/>
            <filter val="KTS_1C_PLNTR_POT_PLSTC_PEARL_5&quot;_GRN"/>
            <filter val="KTS_1C_PLNTR_POT_PLSTC_PEARL_5&quot;_WHT"/>
            <filter val="KTS_1C_PLNTR_POT_PLSTC_SUNSHINE_7&quot;_GRN"/>
            <filter val="KTS_1C_PLNTR_POT_PLSTC_SUNSHINE_7&quot;_YLW"/>
            <filter val="KTS_1C_PLNTR_POT_PLSTC_SUNSHN_7&quot;_YLW"/>
            <filter val="KTS_1C_PLNTR_RECTGLR_POT_WIT_TRPD_STAND"/>
            <filter val="KTS_1C_PLNTR_RECTGLR_POT_WIT_TRPD_STAND_BLUE"/>
            <filter val="KTS_1C_PLNTR_SINGL-HOOK-HANG-POT_6&quot;_BLU"/>
            <filter val="KTS_1C_PLNTR_SINGL-HOOK-HANG-POT_8&quot;_ORG"/>
            <filter val="KTS_1C_PLNTR_SINGL-HOOK-HANG-POT_8&quot;_YLW"/>
            <filter val="KTS_1C_PLNTR_SINGL-HOOK-HANG-POT_PLSTC_WHT"/>
            <filter val="KTS_1C_PLNTR_STAND_MET_CYCLE_BLK"/>
            <filter val="KTS_1C_PLNTR_STAND_MET_RICKSHAW_BLK"/>
            <filter val="KTS_1C_PLNTR_STAND_SEMI-CIRCLE_BLK"/>
            <filter val="KTS_1C_PLNTR_STND_Z-STLE_BLK"/>
            <filter val="KTS_1C_PLNTR_TRIPOD_BUDHHA_PRNT"/>
            <filter val="KTS_1C_PLNTR_TRIPOD_EGG_SHAPE_BLACK"/>
            <filter val="KTS_1C_PLNTR_TRIPOD_EGG_SHAPE_GLDN"/>
            <filter val="KTS_1C_PLNTR_TRIPOD_EGG_SHAPE_WHITE"/>
            <filter val="KTS_1C_PLNTR_TRIPOD_GLDN_BLUE"/>
            <filter val="KTS_1C_PLNTR_TRIPOD_GLDN_RED"/>
            <filter val="KTS_1C_PLNTR_TRIPOD_METAL_PLANTER"/>
            <filter val="KTS_1C_PLNTR_TRIPOD_METAL_PLANTER_LEAF_B&amp;W_PRNTD"/>
            <filter val="KTS_1C_PLNTR_TRIPOD_PEACK_PRNT"/>
            <filter val="KTS_1C_PLNTR_WATER-CAN_MET_GRN_1LTR"/>
            <filter val="KTS_1C_PLNTR_WATER-CAN_MET_PRP_1LTR"/>
            <filter val="KTS_1C_PLNTR_WATER-CAN_MET_RED_1LTR"/>
            <filter val="KTS_1C_PLNTTR_CRWN_METAL_PLANTER_BLACK"/>
            <filter val="KTS_1C_PLNTTR_CRWN_METAL_PLANTER_BLUE"/>
            <filter val="KTS_1C_PLNTTR_CRWN_METAL_PLANTER_PRNTD"/>
            <filter val="KTS_1C_PLNTTR_CRWN_METAL_PLANTER_WHITE"/>
            <filter val="KTS_1C_SEED_BABY_SPINC__6GM"/>
            <filter val="KTS_1C_SEED_CALANDULA_ORNG"/>
            <filter val="KTS_1C_SEED_CALANDULA_YLW"/>
            <filter val="KTS_1C_SEED_CARNATIONA+SWEET WILLIAM"/>
            <filter val="KTS_1C_SEED_CHILLI_ACHARI_100_SEED"/>
            <filter val="KTS_1C_SEED_CHILLI_ACHARI_200_SEED"/>
            <filter val="KTS_1C_SEED_FLOWR_ACROCLINIUM_500_SEEDS"/>
            <filter val="KTS_1C_SEED_FLOWR_AFR_MARG_MIX_5GM"/>
            <filter val="KTS_1C_SEED_FLOWR_AFR_MARG_ORANGE_5GM"/>
            <filter val="KTS_1C_SEED_FLOWR_AFRCN-FRNCH-MARGLD"/>
            <filter val="KTS_1C_SEED_FLOWR_AFRCN-FRNCH-MARGLD_MIX"/>
            <filter val="KTS_1C_SEED_FLOWR_AFRCN-MARGLD"/>
            <filter val="KTS_1C_SEED_FLOWR_AFRCN-MARGLD_MIX"/>
            <filter val="KTS_1C_SEED_FLOWR_AFRCN-MARGLD_OP_100GM"/>
            <filter val="KTS_1C_SEED_FLOWR_AFRCN-MARGLD_OP_ORG"/>
            <filter val="KTS_1C_SEED_FLOWR_AFRCN-MARGLD_OP_YLW"/>
            <filter val="KTS_1C_SEED_FLOWR_AFRCN-MARGLD_ORG"/>
            <filter val="KTS_1C_SEED_FLOWR_ALYSSUM"/>
            <filter val="KTS_1C_SEED_FLOWR_ALYSSUM_OP_WHT"/>
            <filter val="KTS_1C_SEED_FLOWR_ANTIRRHIUM_MIX_1500_SEED"/>
            <filter val="KTS_1C_SEED_FLOWR_ASTER-DWARF"/>
            <filter val="KTS_1C_SEED_FLOWR_ASTR_MIX"/>
            <filter val="KTS_1C_SEED_FLOWR_BALSAM_300_SEED"/>
            <filter val="KTS_1C_SEED_FLOWR_BALSAM_OP"/>
            <filter val="KTS_1C_SEED_FLOWR_BLSM_MIX"/>
            <filter val="KTS_1C_SEED_FLOWR_CALENDULA_5G_SEED"/>
            <filter val="KTS_1C_SEED_FLOWR_CELOSIA-CRISTATA_500_SEED"/>
            <filter val="KTS_1C_SEED_FLOWR_CELOSIA-PLUMOSA"/>
            <filter val="KTS_1C_SEED_FLOWR_CELSIA-PLMOSA_OP"/>
            <filter val="KTS_1C_SEED_FLOWR_CHRYSANTHEMUM_OP_MIX"/>
            <filter val="KTS_1C_SEED_FLOWR_CNERRIA"/>
            <filter val="KTS_1C_SEED_FLOWR_COCKSCOMB"/>
            <filter val="KTS_1C_SEED_FLOWR_COSMOS-SULPHUREUS"/>
            <filter val="KTS_1C_SEED_FLOWR_DAHLIA_HYB_MIX"/>
            <filter val="KTS_1C_SEED_FLOWR_DAHLIA_MIX"/>
            <filter val="KTS_1C_SEED_FLOWR_DAHLIA_MIX+AGROPEAT"/>
            <filter val="KTS_1C_SEED_FLOWR_DAISY_DIY"/>
            <filter val="KTS_1C_SEED_FLOWR_DELPHINIUM_MIX_1000_SEED"/>
            <filter val="KTS_1C_SEED_FLOWR_DELPHNM_IMPRL_50N"/>
            <filter val="KTS_1C_SEED_FLOWR_DIANTHUS_MIX_500_SEED"/>
            <filter val="KTS_1C_SEED_FLOWR_DSY"/>
            <filter val="KTS_1C_SEED_FLOWR_FRENCH_MIX_1500_SEED"/>
            <filter val="KTS_1C_SEED_FLOWR_FRNCH-MARGLD"/>
            <filter val="KTS_1C_SEED_FLOWR_FRNCH-MARGLD_MIX"/>
            <filter val="KTS_1C_SEED_FLOWR_GAILLARDIA_ARISTATA_1000_SEED"/>
            <filter val="KTS_1C_SEED_FLOWR_GAZANIA"/>
            <filter val="KTS_1C_SEED_FLOWR_GAZANIA_MIX_1_GRAM"/>
            <filter val="KTS_1C_SEED_FLOWR_GOMPHRENA_CCPT"/>
            <filter val="KTS_1C_SEED_FLOWR_HELICHRYSUM"/>
            <filter val="KTS_1C_SEED_FLOWR_HLHK"/>
            <filter val="KTS_1C_SEED_FLOWR_HOLLYHOCK_MIX_3_GRAM"/>
            <filter val="KTS_1C_SEED_FLOWR_HOLLYHOCK_OP"/>
            <filter val="KTS_1C_SEED_FLOWR_HOLLYHOCK_OP_MIX"/>
            <filter val="KTS_1C_SEED_FLOWR_IPMEA"/>
            <filter val="KTS_1C_SEED_FLOWR_IPOMEAS"/>
            <filter val="KTS_1C_SEED_FLOWR_KALE_500"/>
            <filter val="KTS_1C_SEED_FLOWR_KALE-CABB_RED"/>
            <filter val="KTS_1C_SEED_FLOWR_MARGLD_MIX"/>
            <filter val="KTS_1C_SEED_FLOWR_MESEMBRYANTHEMUM_MIX_1500_SEED"/>
            <filter val="KTS_1C_SEED_FLOWR_MIX"/>
            <filter val="KTS_1C_SEED_FLOWR_MIX-VARIETY"/>
            <filter val="KTS_1C_SEED_FLOWR_MOON_OP"/>
            <filter val="KTS_1C_SEED_FLOWR_MOON-FLOWR_WHT"/>
            <filter val="KTS_1C_SEED_FLOWR_MSMBRM"/>
            <filter val="KTS_1C_SEED_FLOWR_NASTRTUM_1 GM"/>
            <filter val="KTS_1C_SEED_FLOWR_PANSY_MIX"/>
            <filter val="KTS_1C_SEED_FLOWR_PANSY_MIX_200_SEED"/>
            <filter val="KTS_1C_SEED_FLOWR_PETUNIA_MIX_1500_SEED"/>
            <filter val="KTS_1C_SEED_FLOWR_PETUNIA_OP_MIX"/>
            <filter val="KTS_1C_SEED_FLOWR_PHLOX_MIX_1000_SEED"/>
            <filter val="KTS_1C_SEED_FLOWR_PHLX_MIX"/>
            <filter val="KTS_1C_SEED_FLOWR_POPPY_ICELAND_300_SEED"/>
            <filter val="KTS_1C_SEED_FLOWR_POPPY_RED_1500_SEED"/>
            <filter val="KTS_1C_SEED_FLOWR_POPY-SEED_1G"/>
            <filter val="KTS_1C_SEED_FLOWR_PORTUL_MIX"/>
            <filter val="KTS_1C_SEED_FLOWR_PORTULACA"/>
            <filter val="KTS_1C_SEED_FLOWR_PRUNER_WITH_EXTRA_SPRING"/>
            <filter val="KTS_1C_SEED_FLOWR_PTNIA_MIX"/>
            <filter val="KTS_1C_SEED_FLOWR_PTNIA-F2_HYB"/>
            <filter val="KTS_1C_SEED_FLOWR_ROSE-MARY"/>
            <filter val="KTS_1C_SEED_FLOWR_SALVIA"/>
            <filter val="KTS_1C_SEED_FLOWR_SALVIA_OP_RED"/>
            <filter val="KTS_1C_SEED_FLOWR_SUNFLOWR-TALL"/>
            <filter val="KTS_1C_SEED_FLOWR_SUNFLWR-TALL_YLW"/>
            <filter val="KTS_1C_SEED_FLOWR_SUNFLWR-TALL_YLW_10GM"/>
            <filter val="KTS_1C_SEED_FLOWR_SWEET_MIX_1000_SEED"/>
            <filter val="KTS_1C_SEED_FLOWR_SWEET-PEAS+D2D213:D225"/>
            <filter val="KTS_1C_SEED_FLOWR_SWEET-WILLM_MIX"/>
            <filter val="KTS_1C_SEED_FLOWR_SWISS_SWISS CHARD_100_SEED"/>
            <filter val="KTS_1C_SEED_FLOWR_SWISS_SWISS CHARD_50_SEED"/>
            <filter val="KTS_1C_SEED_FLOWR_THYM_OP"/>
            <filter val="KTS_1C_SEED_FLOWR_TWINKL-PHLOX-DWARF_OP_MIX"/>
            <filter val="KTS_1C_SEED_FLOWR_VERBENA_MIX_500_SEED"/>
            <filter val="KTS_1C_SEED_FLOWR_VINCA+PERIWINKLE_MIX"/>
            <filter val="KTS_1C_SEED_FLOWR_VNCA_MIX"/>
            <filter val="KTS_1C_SEED_FLOWR_ZINIA_DAHLIA_MIX"/>
            <filter val="KTS_1C_SEED_FLOWR_ZINIA_DESI_MIX"/>
            <filter val="KTS_1C_SEED_FLOWR_ZINIA_HYB_MIX"/>
            <filter val="KTS_1C_SEED_FLOWR_ZINIA_MIX"/>
            <filter val="KTS_1C_SEED_HERB_CHIVE"/>
            <filter val="KTS_1C_SEED_HERB_FENUGREEK_10GM"/>
            <filter val="KTS_1C_SEED_HERB_LEMON-GRASS"/>
            <filter val="KTS_1C_SEED_HERB_MARJORAM"/>
            <filter val="KTS_1C_SEED_HERB_MINT"/>
            <filter val="KTS_1C_SEED_HERB_OREGANO"/>
            <filter val="KTS_1C_SEED_HERB_PARSLEY-TRIPLE-MOSS-CURLED"/>
            <filter val="KTS_1C_SEED_HERB_ROCKET"/>
            <filter val="KTS_1C_SEED_HRB"/>
            <filter val="KTS_1C_SEED_LEMON_BALM_200_SEED"/>
            <filter val="KTS_1C_SEED_PETHUNIA_2000_SEED"/>
            <filter val="KTS_1C_SEED_VEG_AMRNTH"/>
            <filter val="KTS_1C_SEED_VEG_BABY-SPNCH_10 GM"/>
            <filter val="KTS_1C_SEED_VEG_BITTER-GOURD_HYB"/>
            <filter val="KTS_1C_SEED_VEG_BITTER-GRD_10GM"/>
            <filter val="KTS_1C_SEED_VEG_BOTTLE-GOURD_HYB_LONG"/>
            <filter val="KTS_1C_SEED_VEG_BOTTLE-GOURD_OP_LONG"/>
            <filter val="KTS_1C_SEED_VEG_BOTTLE-GRD_10GM"/>
            <filter val="KTS_1C_SEED_VEG_BRINJAL-LNG_1000"/>
            <filter val="KTS_1C_SEED_VEG_BRINJAL-LONG_10GM"/>
            <filter val="KTS_1C_SEED_VEG_BRINJAL-RND_1000"/>
            <filter val="KTS_1C_SEED_VEG_BRINJAL-RND_HYB_PRP"/>
            <filter val="KTS_1C_SEED_VEG_BROCCOLI"/>
            <filter val="KTS_1C_SEED_VEG_BROCCOLI_10GM"/>
            <filter val="KTS_1C_SEED_VEG_BROCCOLI_OP"/>
            <filter val="KTS_1C_SEED_VEG_BTTLE-GRD_4 GM"/>
            <filter val="KTS_1C_SEED_VEG_CABBAGE_HYB_RED"/>
            <filter val="KTS_1C_SEED_VEG_CABBAGE_OP"/>
            <filter val="KTS_1C_SEED_VEG_CABBAGE_RED"/>
            <filter val="KTS_1C_SEED_VEG_CAPSICM_RED"/>
            <filter val="KTS_1C_SEED_VEG_CAPSICM_YLW"/>
            <filter val="KTS_1C_SEED_VEG_CAPSICUM_HYB_YLW"/>
            <filter val="KTS_1C_SEED_VEG_CARROT_5GM"/>
            <filter val="KTS_1C_SEED_VEG_CARROT-KHARODA_OP"/>
            <filter val="KTS_1C_SEED_VEG_CAULIFLOWER_HYB"/>
            <filter val="KTS_1C_SEED_VEG_CELERY"/>
            <filter val="KTS_1C_SEED_VEG_CHILI_GRN"/>
            <filter val="KTS_1C_SEED_VEG_CHILLI-F1_HYB_10GM"/>
            <filter val="KTS_1C_SEED_VEG_CHN-CABB_OP"/>
            <filter val="KTS_1C_SEED_VEG_CHOLAI_HYB"/>
            <filter val="KTS_1C_SEED_VEG_CLUSTER-BEAN_OP"/>
            <filter val="KTS_1C_SEED_VEG_CORIANDER_10GM"/>
            <filter val="KTS_1C_SEED_VEG_CRRT-KRDA_2 GM"/>
            <filter val="KTS_1C_SEED_VEG_CUCUMBER_HYB"/>
            <filter val="KTS_1C_SEED_VEG_CUCUMBER_OP"/>
            <filter val="KTS_1C_SEED_VEG_FNL_1 GM"/>
            <filter val="KTS_1C_SEED_VEG_FRENCH-BEANS_OP"/>
            <filter val="KTS_1C_SEED_VEG_FRNCH-BNS_10GM"/>
            <filter val="KTS_1C_SEED_VEG_FRNCH-BNS_DIY"/>
            <filter val="KTS_1C_SEED_VEG_HYB_TOMATO SEEDS"/>
            <filter val="KTS_1C_SEED_VEG_KOCHIA_OP"/>
            <filter val="KTS_1C_SEED_VEG_KOCHIA+CCPT"/>
            <filter val="KTS_1C_SEED_VEG_LADY-FINGER_10GM"/>
            <filter val="KTS_1C_SEED_VEG_LADYFINGER_HYB"/>
            <filter val="KTS_1C_SEED_VEG_LADYFINGER_OP"/>
            <filter val="KTS_1C_SEED_VEG_LEEK"/>
            <filter val="KTS_1C_SEED_VEG_LETUCE_OP_RED"/>
            <filter val="KTS_1C_SEED_VEG_LONGMELON_OP"/>
            <filter val="KTS_1C_SEED_VEG_LONG-RADISH_MULTI_50N"/>
            <filter val="KTS_1C_SEED_VEG_LONG-YARD-BEAN_OP"/>
            <filter val="KTS_1C_SEED_VEG_LONG-YRD-BNS_6 GM"/>
            <filter val="KTS_1C_SEED_VEG_ONION_WHT"/>
            <filter val="KTS_1C_SEED_VEG_PAPAYA_10GM"/>
            <filter val="KTS_1C_SEED_VEG_PARSLY_MIX"/>
            <filter val="KTS_1C_SEED_VEG_PUMPKIN_10GM"/>
            <filter val="KTS_1C_SEED_VEG_PUMPKIN_F1 HYB_4GM"/>
            <filter val="KTS_1C_SEED_VEG_PUMPKIN_OP"/>
            <filter val="KTS_1C_SEED_VEG_RADISH_OP_RED"/>
            <filter val="KTS_1C_SEED_VEG_RADISH_OP_WHT"/>
            <filter val="KTS_1C_SEED_VEG_RADISH-LNG_10GM"/>
            <filter val="KTS_1C_SEED_VEG_RADISH-RND_RED_5GM"/>
            <filter val="KTS_1C_SEED_VEG_RIDGE-GOURD_OP"/>
            <filter val="KTS_1C_SEED_VEG_RSWEET-PEAS_MIX_5GM"/>
            <filter val="KTS_1C_SEED_VEG_SPINACH_10GM"/>
            <filter val="KTS_1C_SEED_VEG_SPINACH_OP"/>
            <filter val="KTS_1C_SEED_VEG_SPNG-GRD_15N"/>
            <filter val="KTS_1C_SEED_VEG_SPONGE-GOURD"/>
            <filter val="KTS_1C_SEED_VEG_STRAWBERRY"/>
            <filter val="KTS_1C_SEED_VEG_TINDA"/>
            <filter val="KTS_1C_SEED_VEG_TOMATO_1000"/>
            <filter val="KTS_1C_SEED_VEG_TOMATO_HYB"/>
            <filter val="KTS_1C_SEED_VEG_WMELN-HYB_YLW"/>
            <filter val="KTS_1C_SEED_VEG+FENUGREEK_OP"/>
            <filter val="KTS_1C_SEES_FLOWR_ALYSSUM_1500_SEED"/>
            <filter val="KTS_1C_SOIL_CCPT_1KG"/>
            <filter val="KTS_1C_SOIL_CCPT_4KG"/>
            <filter val="KTS_1C_SOIL_CCPT_5KG"/>
            <filter val="KTS_1C_SOIL_CCPT_LOW-EC_5KG"/>
            <filter val="KTS_1C_SOIL_CCPT_LOW-EC_650G"/>
            <filter val="KTS_1C_SOIL_CCPT_TIKKI_100G"/>
            <filter val="KTS_1C_SOIL_CCPT-LOOSE_8KG"/>
            <filter val="KTS_1C_SOIL_COCOCHIPS_BRICK_500G"/>
            <filter val="KTS_1C_SOIL_COND_500G"/>
            <filter val="KTS_1C_SOIL_LOOSE_CCPT_4KG"/>
            <filter val="KTS_1C_SOIL_MAGIC_SOIL_2KG"/>
            <filter val="KTS_1C_SOIL_MAGIC_SOIL_5KG"/>
            <filter val="KTS_1C_SOIL_MAN_BIORUTE_5KG"/>
            <filter val="KTS_1C_SOIL_MIRACLE_SOIL_3KG"/>
            <filter val="KTS_1C_SOIL_MOSS-GRASS_WATR-RETAIN_500G"/>
            <filter val="KTS_1C_SOIL_MUSTARD-CAKE_500G"/>
            <filter val="KTS_1C_SOIL_NEEM-CAKE_2KG"/>
            <filter val="KTS_1C_SOIL_POT-MIX_BRN_4KG"/>
            <filter val="KTS_1C_SOIL_RED_SOIL_4KG"/>
            <filter val="KTS_1C_SOIL_VRCOM_20KG"/>
            <filter val="KTS_1C_SOIL_VRCOM_4KG"/>
            <filter val="KTS_1C_SOIL_VRCOM_SJ_10KG"/>
            <filter val="KTS_1C_SOIL_VRCOM_SJ_1KG"/>
            <filter val="KTS_1C_SOIL_VRCOM_SJ_20KG"/>
            <filter val="KTS_1C_SOIL_VRCOM_SJ_2KG"/>
            <filter val="KTS_1C_SOIL_VRCOM_SJ_5KG"/>
            <filter val="KTS_1C_TOOL_2.5&quot;_BYPASS_LOPPER"/>
            <filter val="KTS_1C_TOOL_26&quot;_BRANCH_TREEMER"/>
            <filter val="KTS_1C_TOOL_BG-TRWL_ORG-HANDL"/>
            <filter val="KTS_1C_TOOL_BONSAI-SCI"/>
            <filter val="KTS_1C_TOOL_BYPASS-LOPPER_21&quot;"/>
            <filter val="KTS_1C_TOOL_BYPASS-PRU_8&quot;"/>
            <filter val="KTS_1C_TOOL_BYPASS-PRU_ANVIL"/>
            <filter val="KTS_1C_TOOL_BYPASS-PRU_SMART-LOCK"/>
            <filter val="KTS_1C_TOOL_CULT_ORG-HNDL"/>
            <filter val="KTS_1C_TOOL_CULT_PLSTC-HNDL_ORG"/>
            <filter val="KTS_1C_TOOL_CULT_PRINTD-MET"/>
            <filter val="KTS_1C_TOOL_CULT_RBR-GRIP_BLK"/>
            <filter val="KTS_1C_TOOL_CULT_WOOD-HNDL_RED"/>
            <filter val="KTS_1C_TOOL_FOLDING-SAW"/>
            <filter val="KTS_1C_TOOL_FRK_ORG-HNDL"/>
            <filter val="KTS_1C_TOOL_FRK_PLSTC-HNDL_ORG"/>
            <filter val="KTS_1C_TOOL_FRK_RBR-GRIP_BLK"/>
            <filter val="KTS_1C_TOOL_FRK_WOOD-HNDL_PNK"/>
            <filter val="KTS_1C_TOOL_FRUIT-SNIP_STRAIGHT"/>
            <filter val="KTS_1C_TOOL_GLV_CLAW_GRN"/>
            <filter val="KTS_1C_TOOL_GLV_KTS_ORG"/>
            <filter val="KTS_1C_TOOL_GRASS-SHEAR_90-DEGREE"/>
            <filter val="KTS_1C_TOOL_GRN-HOE_MET_ORG"/>
            <filter val="KTS_1C_TOOL_HEDG-CUTR_MULTI"/>
            <filter val="KTS_1C_TOOL_HEDGE-CUT_WOOD-HNDL"/>
            <filter val="KTS_1C_TOOL_HEDGE-CUT_WOOD-HNDL_PREMIUM"/>
            <filter val="KTS_1C_TOOL_HEDGE-SHEAR_ORG-HNDL"/>
            <filter val="KTS_1C_TOOL_HEDGE-SHEAR_WOOD-HNDL"/>
            <filter val="KTS_1C_TOOL_HEDGE-SHEAR_WOOD-HNDL_20&quot;"/>
            <filter val="KTS_1C_TOOL_HOE-WTH-PRNG_MET_ORG"/>
            <filter val="KTS_1C_TOOL_IRRIKIT_100 PLANTS"/>
            <filter val="KTS_1C_TOOL_IRRIKIT_10-PLANTS"/>
            <filter val="KTS_1C_TOOL_IRRIKIT_15 PLANTS"/>
            <filter val="KTS_1C_TOOL_IRRIKIT_30-PLANTS"/>
            <filter val="KTS_1C_TOOL_IRRIKIT_50 PLANTS"/>
            <filter val="KTS_1C_TOOL_IRRIKIT_50-PLANTS"/>
            <filter val="KTS_1C_TOOL_IRRIKIT_SPLY-PIPE_25M_MULTI"/>
            <filter val="KTS_1C_TOOL_IRRIKIT_SPLY-PIPE_50M_BLK"/>
            <filter val="KTS_1C_TOOL_I-WDR_PLSTC-HNDL_ORG"/>
            <filter val="KTS_1C_TOOL_I-WDR_PRINTD"/>
            <filter val="KTS_1C_TOOL_I-WDR_WOOD-HNDL_RED"/>
            <filter val="KTS_1C_TOOL_KHRP_1&quot;_BLK"/>
            <filter val="KTS_1C_TOOL_KHRP_2&quot;_BLK"/>
            <filter val="KTS_1C_TOOL_KHRP_3''_BLK"/>
            <filter val="KTS_1C_TOOL_LOOPER_TELESCOPIC"/>
            <filter val="KTS_1C_TOOL_LOPPER_DROP-FORGED"/>
            <filter val="KTS_1C_TOOL_NOZZLE_7"/>
            <filter val="KTS_1C_TOOL_PMP_PLSTC_MNL_MULTI_8 LTR"/>
            <filter val="KTS_1C_TOOL_PMP_PLSTC_MNL_WHT_5 LTR"/>
            <filter val="KTS_1C_TOOL_PRU_32026Z_BYPSS_RED"/>
            <filter val="KTS_1C_TOOL_PRU_DOUBLE-CUT"/>
            <filter val="KTS_1C_TOOL_PRU_DRP-FRGD"/>
            <filter val="KTS_1C_TOOL_PRU_HS_ASORTD"/>
            <filter val="KTS_1C_TOOL_PRU_KS_ASORTD"/>
            <filter val="KTS_1C_TOOL_PRU_REVLVNG-HNDL"/>
            <filter val="KTS_1C_TOOL_PRU_SMART-LOCK"/>
            <filter val="KTS_1C_TOOL_PRUNING-SAW_WITH-COVER"/>
            <filter val="KTS_1C_TOOL_PRUNING-SAW_WITH-HOOK"/>
            <filter val="KTS_1C_TOOL_SCI_KS_ASORTD"/>
            <filter val="KTS_1C_TOOL_SHARPENER_SUNYA_120MM"/>
            <filter val="KTS_1C_TOOL_SM-TRWL_BLK-HNDL"/>
            <filter val="KTS_1C_TOOL_SM-TRWL_HANDL-WTH-HLE_GRN"/>
            <filter val="KTS_1C_TOOL_SPAD_BLACK_METAL_RUBBER_GRIP"/>
            <filter val="KTS_1C_TOOL_SPRAYER_PUMP_3_LTR_TRNPRNT"/>
            <filter val="KTS_1C_TOOL_SPRAYER-PUMP_1LTR"/>
            <filter val="KTS_1C_TOOL_SPRAYER-PUMP_2-LTR"/>
            <filter val="KTS_1C_TOOL_TELESCOPIC-HEDGE-SHEAR_PLSTC"/>
            <filter val="KTS_1C_TOOL_TELESCOPIC-LOPPER"/>
            <filter val="KTS_1C_TOOL_TLR_MET_ORG"/>
            <filter val="KTS_1C_TOOL_TRWL_BG"/>
            <filter val="KTS_1C_TOOL_TRWL_PLSTC-HNDL_SUNYA_BG_GRN"/>
            <filter val="KTS_1C_TOOL_TRWL_PRINTD_BG"/>
            <filter val="KTS_1C_TOOL_TRWL_PRINTD_SM"/>
            <filter val="KTS_1C_TOOL_TRWL_SM"/>
            <filter val="KTS_1C_TOOL_TRWL_WOOD-HNDL_BG_RED"/>
            <filter val="KTS_1C_TOOL_TRWL_WOOD-HNDL_SM_RED"/>
            <filter val="KTS_1C_TOOL_TRWL_WOOD-HNDL_SUNYA_BG"/>
            <filter val="KTS_1C_TOOL_TRWL_WOOD-HNDL_SUNYA_SM"/>
            <filter val="KTS_1C_TOOL_TRWL-BG_RBR-GRIP_BLK"/>
            <filter val="KTS_1C_TOOL_TRWL-SM_ORG-HNDL"/>
            <filter val="KTS_1C_TOOL_TUB-PPE_BLK_50 MTR"/>
            <filter val="KTS_1C_TOOL_WATER-CAN_PLSTC_GRN_5-LTR"/>
            <filter val="KTS_1C_TOOL_WDR_ORG-HANDL"/>
            <filter val="KTS_1C_VERMI_SOIL_ACTIVATOR_5KG"/>
            <filter val="KTS_1C_VERMI_SUCCULENT_MIX_6KG"/>
            <filter val="KTS_20C_BULB_FLOWR_CALADIUM_MIX"/>
            <filter val="KTS_20C_BULB_FLOWR_CALLA-LILY_BLK"/>
            <filter val="KTS_20C_BULB_FLOWR_GLADI_MIX"/>
            <filter val="KTS_20C_BULB_FLOWR_RAJNIGAN_MIX"/>
            <filter val="KTS_20C_BULB_FLOWR_RAJNIGAN_WHT"/>
            <filter val="KTS_20C_BULB_FLOWR_ZEPHRYN_WHT"/>
            <filter val="KTS_20C_BULB_FLOWR_ZEPHRYN_YLW"/>
            <filter val="KTS_20C_PLNTR_10POT+10BOT-PLT_PLSTC_NRSRY-POT_MULTI"/>
            <filter val="KTS_20C_PLNTR_10POT10B-PLT_DLUX_10''_MIX"/>
            <filter val="KTS_20C_PLNTR_10POT10B-PLT_FLSHY_6&quot;_MIX"/>
            <filter val="KTS_20C_PLNTR_10POT10B-PLT_NURSRY_6&quot;_BLU"/>
            <filter val="KTS_20C_PLNTR_10POT10B-PLT_NURSRY_6&quot;_GRN"/>
            <filter val="KTS_20C_PLNTR_10POT10B-PLT_NURSRY_6&quot;_PRP"/>
            <filter val="KTS_20C_PLNTR_10POT10B-PLT_NURSRY_6&quot;_RED"/>
            <filter val="KTS_20C_PLNTR_10POT10B-PLT_PLSTC_6&quot;_ORG"/>
            <filter val="KTS_20C_PLNTR_20POT_ERA_3''_MIX"/>
            <filter val="KTS_20C_PLNTR_20POT_FLSHY_6&quot;_MIX"/>
            <filter val="KTS_20C_PLNTR_POT_NURSRY_6&quot;_BLK"/>
            <filter val="KTS_20C_SEED_FLOWR_COSMOS-SUNNY+CCPT"/>
            <filter val="KTS_20C_SEED_FLOWR_GOMPHRENA_MIX"/>
            <filter val="KTS_20C_SEED_VEG_LONG-BRINJAL_PRP"/>
            <filter val="KTS_21C_BULB_FLOWR_AMARY-LILY_MIX"/>
            <filter val="KTS_21C_BULB_FLOWR_FREESIA_MIX"/>
            <filter val="KTS_21C_BULB_FLOWR_RAJNIGAN_IN-A-BOX_WHT"/>
            <filter val="KTS_21C_SEED_FLOWR_ANNUAL_MIX"/>
            <filter val="KTS_22C_BULB_FLOWR_RAJNIGAN_WHT"/>
            <filter val="KTS_22C_SEED_HERB_HEIRLOOM_MIX"/>
            <filter val="KTS_24C_BULB_FLOWR_CALADIUM_MIX"/>
            <filter val="KTS_24C_BULB_FLOWR_CALLA-LILY_YLW"/>
            <filter val="KTS_24C_PLNTR_12POT12B-PLT_6&quot;_GRN+RED"/>
            <filter val="KTS_24C_PLNTR_12POT12B-PLT_8&quot;_RED"/>
            <filter val="KTS_24C_PLNTR_12POT12B-PLT_DLUX_7.5&quot;_RED"/>
            <filter val="KTS_24C_PLNTR_12POT12B-PLT_DLUX_8&quot;_RED"/>
            <filter val="KTS_24C_PLNTR_12POT12B-PLT_FLSHY_6&quot;_MIX"/>
            <filter val="KTS_24C_PLNTR_12POT12B-PLT_NURSRY_6&quot;_BLK+RED"/>
            <filter val="KTS_24C_PLNTR_12POT12B-PLT_PLSTC_8&quot;_MIX"/>
            <filter val="KTS_24C_PLNTR_24POT-HOLE_PLSTC_6&quot;_BLK"/>
            <filter val="KTS_25C_BULB_FLOWR_ZEPHRYN_YLW"/>
            <filter val="KTS_25C_SEED_FLOWR_SUMMER_MIX"/>
            <filter val="KTS_25C_SEED_VEG_MIX-VARIETY"/>
            <filter val="KTS_27C_BULB_FLOWR_AMARY-LILY_MIX"/>
            <filter val="KTS_28C_TOOL_5T+PRU+GLV+5CCPT+OGMAN+MIX-VARIETY"/>
            <filter val="KTS_2C_BULB_FLOWR_AMARY-LILY_BIG_MIX"/>
            <filter val="KTS_2C_BULB_FLOWR_AMARY-LILY_MIX"/>
            <filter val="KTS_2C_BULB_FLOWR_AMARY-LILY-DBL_RED"/>
            <filter val="KTS_2C_BULB_FLOWR_CALDMS_WHT"/>
            <filter val="KTS_2C_BULB_FLOWR_CALLA-LILY_MIX"/>
            <filter val="KTS_2C_BULB_FLOWR_CALLA-LILY_PNK"/>
            <filter val="KTS_2C_BULB_FLOWR_CALLA-LILY_YLW"/>
            <filter val="KTS_2C_BULB_FLOWR_FLAME-LILY_RED"/>
            <filter val="KTS_2C_BULB_FLOWR_ZEPHRYN_LGT-PNK"/>
            <filter val="KTS_2C_BULB_FLOWR_ZEPHRYN_WHT"/>
            <filter val="KTS_2C_BULB_GLOXINA_MIX"/>
            <filter val="KTS_2C_ECO_2WAY_FOGGER"/>
            <filter val="KTS_2C_MTL_PYRAMID_SHPE_BLACK"/>
            <filter val="KTS_2C_MTL_PYRAMID_SHPE_WHITE"/>
            <filter val="KTS_2C_PLNTR_12&quot;RCTNGL_STAND_WHITE"/>
            <filter val="KTS_2C_PLNTR_1POT+50TULSI-SEED_PLSTC_WHT"/>
            <filter val="KTS_2C_PLNTR_2FLW-VAS_MET_5&quot;_MIX"/>
            <filter val="KTS_2C_PLNTR_2HANG-POT_MET_OVAL_MIX"/>
            <filter val="KTS_2C_PLNTR_2HANG-POT_MET_RND_MIX"/>
            <filter val="KTS_2C_PLNTR_2HANG-POT_PLSTC_7&quot;_MIX"/>
            <filter val="KTS_2C_PLNTR_2POT_1-HOOK_8&quot;_MIX"/>
            <filter val="KTS_2C_PLNTR_2POT_PLSTC_7&quot;_MIX"/>
            <filter val="KTS_2C_PLNTR_2POT_PLSTC_STURDY_13&quot;_BLU"/>
            <filter val="KTS_2C_PLNTR_2POT_PLSTC_VICTORIA_10''_MIX"/>
            <filter val="KTS_2C_PLNTR_2STAND_MET_23*23*25CM_BLK"/>
            <filter val="KTS_2C_PLNTR_2WNDW-POT_JUPITR_10''_MIX"/>
            <filter val="KTS_2C_PLNTR_CYLINDRCL_POT_WIT_BG_MTL_STN_BLCK"/>
            <filter val="KTS_2C_PLNTR_CYLINDRCL_POT_WIT_BG_MTL_STN_GLDN"/>
            <filter val="KTS_2C_PLNTR_POT_MET_COPPER_6&quot;"/>
            <filter val="KTS_2C_PLNTR_POT_PLSTC_UNICON_MULTI"/>
            <filter val="KTS_2C_PLNTR_STAND_MET_BLK"/>
            <filter val="KTS_2C_SEED_FLOWR_AFRCN-FRNCH-MARGLD_CCPT_MIX"/>
            <filter val="KTS_2C_SEED_FLOWR_AFRCN-MARGLD_CCPT_MIX"/>
            <filter val="KTS_2C_SEED_FLOWR_AFRCN-MARGLD_CCPT_YLW"/>
            <filter val="KTS_2C_SEED_FLOWR_AFRCN-MARGLD_ORG"/>
            <filter val="KTS_2C_SEED_FLOWR_ANTIRRHINUM_OP"/>
            <filter val="KTS_2C_SEED_FLOWR_ASTER_CCPT"/>
            <filter val="KTS_2C_SEED_FLOWR_BALSAM_CCPT"/>
            <filter val="KTS_2C_SEED_FLOWR_BLSM_MIX"/>
            <filter val="KTS_2C_SEED_FLOWR_CARNATION_CCPT_MIX"/>
            <filter val="KTS_2C_SEED_FLOWR_CELSIA-PLMOSA"/>
            <filter val="KTS_2C_SEED_FLOWR_CELSIA-PLMOSA_CCPT_MIX"/>
            <filter val="KTS_2C_SEED_FLOWR_GAILLARDIA_YLW"/>
            <filter val="KTS_2C_SEED_FLOWR_HOLLYHOCK_CCPT_MIX"/>
            <filter val="KTS_2C_SEED_FLOWR_HOLLYHOCK_MIX"/>
            <filter val="KTS_2C_SEED_FLOWR_IPOMEAS_CCPT_MIX"/>
            <filter val="KTS_2C_SEED_FLOWR_IPOMEAS+MOON_OP"/>
            <filter val="KTS_2C_SEED_FLOWR_IPOMOEA+PETUNIA_MIX"/>
            <filter val="KTS_2C_SEED_FLOWR_KALE-CABB_RED"/>
            <filter val="KTS_2C_SEED_FLOWR_KCHIA_GRN"/>
            <filter val="KTS_2C_SEED_FLOWR_MARGLD_CCPT_ORG"/>
            <filter val="KTS_2C_SEED_FLOWR_MARGLD_PSA-BSNTI"/>
            <filter val="KTS_2C_SEED_FLOWR_PORTUL_CCPT_MIX"/>
            <filter val="KTS_2C_SEED_FLOWR_PORTUL-F2_MIX"/>
            <filter val="KTS_2C_SEED_FLOWR_THYM"/>
            <filter val="KTS_2C_SEED_FLOWR_TLL-SUNFLWR_MIX"/>
            <filter val="KTS_2C_SEED_FLOWR_VERBENA_HYB_MIX"/>
            <filter val="KTS_2C_SEED_FLOWR_VINCA_CCPT"/>
            <filter val="KTS_2C_SEED_FLOWR_VNCA_CCPT"/>
            <filter val="KTS_2C_SEED_FLOWR_ZINIA_MIX"/>
            <filter val="KTS_2C_SEED_FLOWR_ZINIA+AFMAR_MIX"/>
            <filter val="KTS_2C_SEED_FRENCH-BEANS+GAILLARDIA_OP"/>
            <filter val="KTS_2C_SEED_HERB_BASIL"/>
            <filter val="KTS_2C_SEED_HERB_CHIVE"/>
            <filter val="KTS_2C_SEED_HERB_RSMRY_MIX"/>
            <filter val="KTS_2C_SEED_HERB_SAGE_MIX"/>
            <filter val="KTS_2C_SEED_HRB_MNT_50 SEEDS"/>
            <filter val="KTS_2C_SEED_VEG_BITTER-GOURD_HYB"/>
            <filter val="KTS_2C_SEED_VEG_BOTTLE-GOURD+RIDGE-GOURD_HYB"/>
            <filter val="KTS_2C_SEED_VEG_BRCL+RED-CABB"/>
            <filter val="KTS_2C_SEED_VEG_BROCCOLI+OREGANO"/>
            <filter val="KTS_2C_SEED_VEG_CAPSICUM_HYB_RED"/>
            <filter val="KTS_2C_SEED_VEG_CAPSICUM_HYB_YLW"/>
            <filter val="KTS_2C_SEED_VEG_CAPSICUM-F1_HYB_RED"/>
            <filter val="KTS_2C_SEED_VEG_CAPSICUM-HYB_CCPT"/>
            <filter val="KTS_2C_SEED_VEG_CARROT_CCPT"/>
            <filter val="KTS_2C_SEED_VEG_CELERY_CCPT"/>
            <filter val="KTS_2C_SEED_VEG_CHN-CABB_CCPT"/>
            <filter val="KTS_2C_SEED_VEG_CHN-CABB_OP"/>
            <filter val="KTS_2C_SEED_VEG_CORIANDER"/>
            <filter val="KTS_2C_SEED_VEG_GRN-PEA_GRN"/>
            <filter val="KTS_2C_SEED_VEG_KCHIA"/>
            <filter val="KTS_2C_SEED_VEG_LADY-FINGER_HYB_CCPT"/>
            <filter val="KTS_2C_SEED_VEG_LONGMELON_CCPT_MIX"/>
            <filter val="KTS_2C_SEED_VEG_LONGMELON-HYB_CCPT"/>
            <filter val="KTS_2C_SEED_VEG_LONG-RADISH_WHT"/>
            <filter val="KTS_2C_SEED_VEG_LONG-YARD-BNS_CCPT"/>
            <filter val="KTS_2C_SEED_VEG_MUSKMELON-F1_CCPT_MIX"/>
            <filter val="KTS_2C_SEED_VEG_PARSLY_MIX"/>
            <filter val="KTS_2C_SEED_VEG_PUMPKIN_F1_HYB_3GM_CCPT"/>
            <filter val="KTS_2C_SEED_VEG_RADISH_CCPT_RED"/>
            <filter val="KTS_2C_SEED_VEG_RADISH_MIX"/>
            <filter val="KTS_2C_SEED_VEG_RIDGE-GOURD-F1_CCPT_MIX"/>
            <filter val="KTS_2C_SEED_VEG_RND-BRINJAL_CCPT_MIX"/>
            <filter val="KTS_2C_SEED_VEG_RND-GOURD_CCPT_MIX"/>
            <filter val="KTS_2C_SEED_VEG_SPINACH+BRINJAL-RND_HYB"/>
            <filter val="KTS_2C_SEED_VEG_SPINACH+CORIANDER"/>
            <filter val="KTS_2C_SEED_VEG_SPONGE-GOURD_CCPT"/>
            <filter val="KTS_2C_SEED_VEG_SWEETCORN_HYB"/>
            <filter val="KTS_2C_SEED_VEG_SWEETCORN-F1_HYB"/>
            <filter val="KTS_2C_SOIL_CCPT_1KG*2"/>
            <filter val="KTS_2C_SOIL_CCPT_5KG*2"/>
            <filter val="KTS_2C_SOIL_CCPT_LOW-EC_650G"/>
            <filter val="KTS_2C_SOIL_CCPT+TRWL_5KG*1"/>
            <filter val="KTS_2C_SOIL_MUSTARD-CAKE_500G*2"/>
            <filter val="KTS_2C_SOIL_OGMAN_BIORUTE_5KG*2"/>
            <filter val="KTS_2C_SOIL_VRCOM_4KG*2"/>
            <filter val="KTS_2C_SOIL_VRCOM+CCPT_1KG*2"/>
            <filter val="KTS_2C_SOIL_VRCOM+CCPT_4KG*2"/>
            <filter val="KTS_2C_SOIL_VRCOM+OGMAN_5KG*2"/>
            <filter val="KTS_2C_SPRNKLR_WATER_CAN_YELLOW"/>
            <filter val="KTS_2C_TOOL_BG-TRWL+WDR_WOOD-HNDL_HANDL-WTH-HLE"/>
            <filter val="KTS_2C_TOOL_CULT+SM-TRWL_WOOD-HNDL_SUNYA"/>
            <filter val="KTS_2C_TOOL_GARDEN-HOE+CULT_RBR-GRIP_BLK"/>
            <filter val="KTS_2C_TOOL_GARDEN-HOE+TRWL-BG_RBR-GRIP_BLK"/>
            <filter val="KTS_2C_TOOL_GLV_ORG"/>
            <filter val="KTS_2C_TOOL_GLV+PRU_MIX"/>
            <filter val="KTS_2C_TOOL_IRRIKIT_HAND-PUMP_WIT-PIPE"/>
            <filter val="KTS_2C_TOOL_PRU+SCI_MIX"/>
            <filter val="KTS_2C_TOOL_SM-TRWL + CULT_PRINTD-MET"/>
            <filter val="KTS_2C_TOOL_WDR+CULT_WOOD-HNDL_SUNYA"/>
            <filter val="KTS_30C_BULB_FLOWR_AMARY-LILY_MIX"/>
            <filter val="KTS_30C_BULB_FLOWR_CALADIUM_MIX"/>
            <filter val="KTS_30C_BULB_FLOWR_FOOT-LILY_MIX"/>
            <filter val="KTS_30C_SEED_FLOWR_HEIRLOOM_MIX"/>
            <filter val="KTS_30C_SEED_FLOWR_RAIN_LILY_YELLOW"/>
            <filter val="KTS_30C_SEED_VEG_HOME_MIX"/>
            <filter val="KTS_30C_SEED_VEG_MIX-VARIETY"/>
            <filter val="KTS_36C_PLNTR_18POT18B-PLT_FLSHY_6&quot;_MIX"/>
            <filter val="KTS_36C_PLNTR_18POT20B-PLT_FLSHY_6&quot;_MIX"/>
            <filter val="KTS_3C_BULB_FLOWR_AMARY-LILY_MIX"/>
            <filter val="KTS_3C_BULB_FLOWR_AMARY-LILY-DBL_MULTI"/>
            <filter val="KTS_3C_BULB_FLOWR_BEGONIA"/>
            <filter val="KTS_3C_BULB_FLOWR_CALADIUM_WHT"/>
            <filter val="KTS_3C_BULB_FLOWR_ECHRIS_MIX"/>
            <filter val="KTS_3C_BULB_FLOWR_GLOXINIA_MIX"/>
            <filter val="KTS_3C_BULB_FLOWR_HDYCHM_WHT"/>
            <filter val="KTS_3C_BULB_FLOWR_HDYCHM_YLW"/>
            <filter val="KTS_3C_BULB_FLOWR_ZEPHRYN_PINK"/>
            <filter val="KTS_3C_BULB_GLOXINA_MIX"/>
            <filter val="KTS_3C_PLANTR_DURO_10&quot;_GRN"/>
            <filter val="KTS_3C_PLANTR_DURO_10&quot;_MIX"/>
            <filter val="KTS_3C_PLANTR_DURO_10&quot;_WHT"/>
            <filter val="KTS_3C_PLANTR_DURO_10&quot;_YLW"/>
            <filter val="KTS_3C_PLANTR_TIPPY-POT_MIX"/>
            <filter val="KTS_3C_PLNTR_3HANG-POT_EURO_17.5CM_PNK"/>
            <filter val="KTS_3C_PLNTR_3HANG-POT_MET_OVAL_MIX"/>
            <filter val="KTS_3C_PLNTR_3HANG-POT_MET_RND_MIX"/>
            <filter val="KTS_3C_PLNTR_3HANG-POT_PLSTC_RND_7&quot;_BLU"/>
            <filter val="KTS_3C_PLNTR_3HANG-POT_PLSTC_RND_7&quot;_GRN"/>
            <filter val="KTS_3C_PLNTR_3HANG-POT_PLSTC_RND_7&quot;_MIX"/>
            <filter val="KTS_3C_PLNTR_3HANG-POT_PLSTC_RND_7&quot;_RED"/>
            <filter val="KTS_3C_PLNTR_3POT_1-HOOK_8&quot;_WHT"/>
            <filter val="KTS_3C_PLNTR_3POT_DLUX_14&quot;_MIX"/>
            <filter val="KTS_3C_PLNTR_3POT_EUROBASKT_7&quot;_WHT"/>
            <filter val="KTS_3C_PLNTR_3POT_FLESHY-POT_BLU_6&quot;"/>
            <filter val="KTS_3C_PLNTR_3POT_PLSTC_RND_7&quot;_RED"/>
            <filter val="KTS_3C_PLNTR_3POT_SQR_10''_WHT"/>
            <filter val="KTS_3C_PLNTR_3POT_SUNSHINE_7&quot;_MIX"/>
            <filter val="KTS_3C_PLNTR_3POT-HOLE_PLSTC_12''_MIX"/>
            <filter val="KTS_3C_PLNTR_3RND-POT_PLSTC_7&quot;_YLW"/>
            <filter val="KTS_3C_PLNTR_4WNDW-POT_JUPITR_10''_MIX"/>
            <filter val="KTS_3C_PLNTR_L+M+S-SUPP_MET_BLK"/>
            <filter val="KTS_3C_PLNTR_POT_PLSTC_SUNSHINE_12''_MIX"/>
            <filter val="KTS_3C_PLNTR_POT_PLSTC_UNICON_MULTI"/>
            <filter val="KTS_3C_PLNTR_POT_SQR_10&quot;_WHT"/>
            <filter val="KTS_3C_PLNTR_POT_SUNSHN_12&quot;_RED"/>
            <filter val="KTS_3C_PLNTR_SINGL-HOOK-HANG-POT_PLSTC_8&quot;_GRN"/>
            <filter val="KTS_3C_PLNTR_SINGL-HOOK-HANG-POT_PLSTC_BLU"/>
            <filter val="KTS_3C_SEED_FLOWR_AFRCN-FRNCH-MARGLD_MIX"/>
            <filter val="KTS_3C_SEED_FLOWR_AFRCN-MARGLD+BROCCOLI+TOMATO"/>
            <filter val="KTS_3C_SEED_FLOWR_BALSAM+ZINIA+ASTER_MIX"/>
            <filter val="KTS_3C_SEED_FLOWR_CELSIA-PLMOSA_MIX"/>
            <filter val="KTS_3C_SEED_FLOWR_COLS+PORTUL+ZINIA_HYB"/>
            <filter val="KTS_3C_SEED_FLOWR_GIALLARDIA-DWARF"/>
            <filter val="KTS_3C_SEED_FLOWR_GMPHRNA"/>
            <filter val="KTS_3C_SEED_FLOWR_GOMPHRENA+GAILLARDIA+PORTULACA_HYB"/>
            <filter val="KTS_3C_SEED_FLOWR_HELICHRYSUM+HOLLYHOCK_MIX_CCPT"/>
            <filter val="KTS_3C_SEED_FLOWR_IPOMOEA_MIX"/>
            <filter val="KTS_3C_SEED_FLOWR_MIX-VARIETY"/>
            <filter val="KTS_3C_SEED_FLOWR_MIX-VARIETY_MIX"/>
            <filter val="KTS_3C_SEED_FLOWR_SUMMER_MIX"/>
            <filter val="KTS_3C_SEED_FLOWR_SUNFLWR+ZINIA+PORTUL_MIX"/>
            <filter val="KTS_3C_SEED_FLOWR_SUNFLWR-DWARF+KHRP_3&quot;_CCPT"/>
            <filter val="KTS_3C_SEED_FLOWR_ZINIA-DAHLIA+DAISY_CCPT"/>
            <filter val="KTS_3C_SEED_HERB_LEEK+LETTUCE_CCPT"/>
            <filter val="KTS_3C_SEED_HERB_LETTUCE+BROCCOLI"/>
            <filter val="KTS_3C_SEED_HRB_CCPT_MIX-VARIETY"/>
            <filter val="KTS_3C_SEED_VEG_BOTTLE-GOURD+RIDGE-GOURD+CHILLI_HYB+OGMAN_CCPT"/>
            <filter val="KTS_3C_SEED_VEG_BRINJAL-LONG-F1_HYB"/>
            <filter val="KTS_3C_SEED_VEG_BRINJAL-RND-F1_HYB"/>
            <filter val="KTS_3C_SEED_VEG_CAPSICUM_GRN"/>
            <filter val="KTS_3C_SEED_VEG_CARROT_CCPT"/>
            <filter val="KTS_3C_SEED_VEG_CHILI_GRN"/>
            <filter val="KTS_3C_SEED_VEG_CHN-CABB+PARSLEY_CCPT"/>
            <filter val="KTS_3C_SEED_VEG_LADY-FNGR_GRN"/>
            <filter val="KTS_3C_SEED_VEG_LETUCE-PARSLY-CELERY_MIX"/>
            <filter val="KTS_3C_SEED_VEG_MIX-VARIETY"/>
            <filter val="KTS_3C_SEED_VEG_TOMATO-F1+LADY-FINGER-F1+BITTER-GOURD-F1_HYB"/>
            <filter val="KTS_3C_SOIL_CCPT_5KG*3"/>
            <filter val="KTS_3C_SOIL_VRCOM_4KG*3"/>
            <filter val="KTS_3C_SOIL_VRCOM+CCPT+OGMAN_4KG*3"/>
            <filter val="KTS_3C_SOIL_VRCOM+OGMAN_10KG*1+5KG*2"/>
            <filter val="KTS_3C_TOOL_3KHRP_1''+2''+3''_BLK"/>
            <filter val="KTS_3C_TOOL_BG-TRW+WDR+FRK_ORG-HNDL"/>
            <filter val="KTS_3C_TOOL_BG-TRWL+WDR+CULT_ORG-HNDL"/>
            <filter val="KTS_3C_TOOL_CULT+SM-TRWL+I-WDR_WOOD-HNDL_SUNYA"/>
            <filter val="KTS_3C_TOOL_IRRIKIT_MIN-SPRNKLR_16MM_MIX"/>
            <filter val="KTS_3C_TOOL_PRU+CCPT+KHRP_MIX"/>
            <filter val="KTS_3C_TOOL_RAT-TRAP_NON-TOX_RED+BLK"/>
            <filter val="KTS_3C_TOOL_SM-TRWL+OGMAN+KHRP_MIX"/>
            <filter val="KTS_3C_TOOL_SM-TRWL+WDR+KHRP_MIX"/>
            <filter val="KTS_3C_TOOL_TLR+GRN-HOE+HOE-WTH-PRNG_MET"/>
            <filter val="KTS_40C_BULB_FLOWR_RAJNIGAN_BIG_WHT"/>
            <filter val="KTS_40C_BULB_FLOWR_ZEPHRYN_PNK"/>
            <filter val="KTS_40C_PLNTR_20POT20B-PLT_DLUX_8&quot;_RED"/>
            <filter val="KTS_40C_PLNTR_20POT20B-PLT_PLSTC_6&quot;_MIX"/>
            <filter val="KTS_44C_BULB_FLOWR_CALDMS_MULTI"/>
            <filter val="KTS_44C_PLNTR_22POT22B-PLT_FLSHY_6&quot;_MIX"/>
            <filter val="KTS_45C_SEED_VEG_HEIRLOOM_MIX"/>
            <filter val="KTS_45C_SEED_VEG_HOME_MIX"/>
            <filter val="KTS_48C_PLNTR_24POT24B-PLT_6&quot;_BLK+RED"/>
            <filter val="KTS_48C_TOOL_IRRIKIT_ENTIRE-DRIPKIT_MIX"/>
            <filter val="KTS_4C_BULB_AFRCA_LILY_BLUE"/>
            <filter val="KTS_4C_BULB_BEGONIA_MIX"/>
            <filter val="KTS_4C_BULB_FLOWR_AMARY-DUTCH"/>
            <filter val="KTS_4C_BULB_FLOWR_AMARY-LILY_MIX"/>
            <filter val="KTS_4C_BULB_FLOWR_CALADIUM_MIX"/>
            <filter val="KTS_4C_BULB_FLOWR_CALLA-LILY_BLK"/>
            <filter val="KTS_4C_BULB_FLOWR_CALLA-LILY_MIX"/>
            <filter val="KTS_4C_BULB_FLOWR_CALLA-LILY_PNK"/>
            <filter val="KTS_4C_BULB_FLOWR_CALLA-LILY_YLW"/>
            <filter val="KTS_4C_BULB_FLOWR_GLADI_MIX"/>
            <filter val="KTS_4C_BULB_FLOWR_RAJNIGAN_WHT"/>
            <filter val="KTS_4C_BULB_GLOXINA_MIX"/>
            <filter val="KTS_4C_MTL_RECTNGL_MTL_STND_24&quot;"/>
            <filter val="KTS_4C_MTL_RECTNGL_MTL_STND_24&quot;_GG"/>
            <filter val="KTS_4C_PLANTR_DURO_10&quot;_GRN"/>
            <filter val="KTS_4C_PLANTR_DURO_10&quot;_MIX"/>
            <filter val="KTS_4C_PLANTR_DURO_10&quot;_RED"/>
            <filter val="KTS_4C_PLANTR_DURO_10&quot;_WHT"/>
            <filter val="KTS_4C_PLANTR_DURO_10&quot;_YLW"/>
            <filter val="KTS_4C_PLANTR_SUNSHINE_1-HOOK_8&quot;_LGT-GRN"/>
            <filter val="KTS_4C_PLANTR_TIPPY-POT_BLU"/>
            <filter val="KTS_4C_PLANTR_TIPPY-POT_WHT"/>
            <filter val="KTS_4C_PLANTR_TIPPY-POT_YLW"/>
            <filter val="KTS_4C_PLNTR_4HANG-POT_PLSTC_RND_6&quot;_MIX"/>
            <filter val="KTS_4C_PLNTR_4POT_DLUX_12''_MIX"/>
            <filter val="KTS_4C_PLNTR_4POT_DLUX_8&quot;_BLU"/>
            <filter val="KTS_4C_PLNTR_4POT_FLSHY_6&quot;_MIX"/>
            <filter val="KTS_4C_PLNTR_4POT_PLSTC_10''_MIX"/>
            <filter val="KTS_4C_PLNTR_4POT_PLSTC_32*16*14CM_BLU"/>
            <filter val="KTS_4C_PLNTR_4POT_SQR_10''_WHT"/>
            <filter val="KTS_4C_PLNTR_4POT_SUNSHINE_12&quot;_WHT"/>
            <filter val="KTS_4C_PLNTR_4POT-HOLE_PLSTC_6&quot;_BLK"/>
            <filter val="KTS_4C_PLNTR_4WNDW-POT_JUPITR_10''"/>
            <filter val="KTS_4C_PLNTR_4WNDW-POT_JUPITR_10''_ORG"/>
            <filter val="KTS_4C_PLNTR_4WNDW-POT_JUPITR_10''_RED"/>
            <filter val="KTS_4C_PLNTR_4WNDW-POT_JUPITR_10''_WHT"/>
            <filter val="KTS_4C_PLNTR_HANG-POT_1-HOOK_8&quot;_MIX"/>
            <filter val="KTS_4C_PLNTR_MET_DBLE-HK_FLRL-PRNT_MULTI"/>
            <filter val="KTS_4C_PLNTR_POT_32*16CM_MIX"/>
            <filter val="KTS_4C_PLNTR_POT_JUPITR_32*16CM"/>
            <filter val="KTS_4C_PLNTR_POT_PLSTC_SUNSHINE_12&quot;_MIX"/>
            <filter val="KTS_4C_PLNTR_POT_PLSTC_UNICON_MULTI"/>
            <filter val="KTS_4C_PLNTR_POT_SUNSHN_12&quot;_MULTI"/>
            <filter val="KTS_4C_PLNTR_SEEDTRAY_49HOLE_MIX"/>
            <filter val="KTS_4C_PLNTR_SINGL-HOOK-HANG-POT_PLSTC_8&quot;_MULTI"/>
            <filter val="KTS_4C_SEED_FLOWR_CCPT_PORTUL"/>
            <filter val="KTS_4C_SEED_FLOWR_GAILLARDIA_MIX_3CCPT"/>
            <filter val="KTS_4C_SEED_FLOWR_IPOMEA+MOON+OGMAN_CCPT"/>
            <filter val="KTS_4C_SEED_FLOWR_MARGLD+BALSAM+PORTUL+ZINIA"/>
            <filter val="KTS_4C_SEED_FLOWR_ZINIA_DESI_MIX_3CCPT"/>
            <filter val="KTS_4C_SEED_HERB_CHIVE+LEMN+DIL+RSMRY"/>
            <filter val="KTS_4C_SOIL_CCPT_5KG*4"/>
            <filter val="KTS_4C_SOIL_VRCOM_4KG*4"/>
            <filter val="KTS_4C_SOIL_VRCOM+CCPT_4KG*4"/>
            <filter val="KTS_4C_TOOL_CULT+PRU+WDR+KHRP_GG"/>
            <filter val="KTS_4C_TOOL_GARDEN-HOE+TRWL-BG+FRK+CULT_RBR-GRIP_BLK"/>
            <filter val="KTS_4C_TOOL_SM-TRWL+FRK+CULT+KHRP_MIX"/>
            <filter val="KTS_4C_TOOL_SM-TRWL+FRK+CULT+WDR_ORG-HNDL"/>
            <filter val="KTS_50C_BULB_FLOWR_ZEPHRYN_PNK"/>
            <filter val="KTS_50C_BULB_FLOWR_ZEPHRYN_WHT"/>
            <filter val="KTS_50C_PLNTR_25POT25B-PLT_NURSRY_6&quot;_BLK+RED"/>
            <filter val="KTS_56C_PLNTR_28POT28B-PLT_PLSTC_6&quot;_BLK"/>
            <filter val="KTS_5C_BULB_BEGONIA_MIX"/>
            <filter val="KTS_5C_BULB_CHINCHI_RINCHI_WHITE"/>
            <filter val="KTS_5C_BULB_FLOWR_ACHMNS_MULTI"/>
            <filter val="KTS_5C_BULB_FLOWR_ACHMNS_ORG"/>
            <filter val="KTS_5C_BULB_FLOWR_AMARY-LILY_MIX"/>
            <filter val="KTS_5C_BULB_FLOWR_CALADIUM_MIX"/>
            <filter val="KTS_5C_BULB_FLOWR_CALDMS_MULTI"/>
            <filter val="KTS_5C_BULB_FLOWR_FOOT-LILY_MIX"/>
            <filter val="KTS_5C_BULB_FLOWR_FREESIA_YLW"/>
            <filter val="KTS_5C_BULB_FLOWR_GLADI_MIX"/>
            <filter val="KTS_5C_BULB_FLOWR_GLADI_MULTI"/>
            <filter val="KTS_5C_BULB_FLOWR_GLADI_PERENNIAL_MIX"/>
            <filter val="KTS_5C_BULB_FLOWR_NARINE-LILY_PNK"/>
            <filter val="KTS_5C_BULB_FLOWR_RAJNIGAN_WHT"/>
            <filter val="KTS_5C_BULB_FLOWR_ZEPHRYN_LGT_PNK"/>
            <filter val="KTS_5C_BULB_FLOWR_ZEPHRYN_PNK"/>
            <filter val="KTS_5C_BULB_FLOWR_ZEPHRYN_WHT"/>
            <filter val="KTS_5C_BULB_FLOWR_ZEPHRYN_YLW"/>
            <filter val="KTS_5C_BULB_IXIA_MIX"/>
            <filter val="KTS_5C_PLANTR_DURO_10&quot;_GRN"/>
            <filter val="KTS_5C_PLANTR_DURO_10&quot;_SKY-BLU"/>
            <filter val="KTS_5C_PLANTR_DURO_10&quot;_WHT"/>
            <filter val="KTS_5C_PLANTR_DURO_10&quot;_YLW"/>
            <filter val="KTS_5C_PLANTR_SUNSHINE_1-HOOK_8&quot;_RED"/>
            <filter val="KTS_5C_PLNTR_5B-PLT_6&quot;_RED"/>
            <filter val="KTS_5C_PLNTR_5POT_1-HOOK_8&quot;_MIX"/>
            <filter val="KTS_5C_PLNTR_5POT_DLUX_10''_MIX"/>
            <filter val="KTS_5C_PLNTR_5POT_DLUX_8&quot;_MIX"/>
            <filter val="KTS_5C_PLNTR_5POT_EUROBASKT_7&quot;_MIX"/>
            <filter val="KTS_5C_PLNTR_5POT_SUNSHINE_12&quot;_MIX"/>
            <filter val="KTS_5C_PLNTR_5POT_TERCOT_8&quot;_RED"/>
            <filter val="KTS_5C_PLNTR_5POT-HOLE_PLSTC_6&quot;_BLK"/>
            <filter val="KTS_5C_PLNTR_DOUBLE_HOOK_BLUE_4&quot;"/>
            <filter val="KTS_5C_PLNTR_DOUBLE_HOOK_PNK_4&quot;"/>
            <filter val="KTS_5C_PLNTR_DOUBLE_HOOK_PURPLE_4&quot;"/>
            <filter val="KTS_5C_PLNTR_DOUBLE_HOOK_YELW_4&quot;"/>
            <filter val="KTS_5C_PLNTR_HANG-POT_MET_DOT-RND_MIX"/>
            <filter val="KTS_5C_PLNTR_HANG-POT_MET_OVAL_MIX"/>
            <filter val="KTS_5C_PLNTR_POT_DLUX-POT_8&quot;_MIX"/>
            <filter val="KTS_5C_PLNTR_POT_JUPITR_14&quot;_MULTI"/>
            <filter val="KTS_5C_PLNTR_POT_PLSTC_8&quot;_BLK"/>
            <filter val="KTS_5C_PLNTR_POT_PLSTC_FLSHY_6&quot;_WHT"/>
            <filter val="KTS_5C_PLNTR_POT_PLSTC_SUNSHINE_12''_BLUE"/>
            <filter val="KTS_5C_PLNTR_POT_PLSTC_SUNSHINE_12''_GREEN"/>
            <filter val="KTS_5C_PLNTR_POT_PLSTC_SUNSHINE_12''_WHT"/>
            <filter val="KTS_5C_PLNTR_POT_PLSTC_UNICON_MULTI"/>
            <filter val="KTS_5C_PLNTR_SEEDTRAY_25HOLE_BLK"/>
            <filter val="KTS_5C_PLNTR_SEEDTRAY_48HOLE_BLK"/>
            <filter val="KTS_5C_PLNTR_SEEDTRAY_49HOLE_BLK"/>
            <filter val="KTS_5C_PLNTR_SEEDTRAY_49HOLE_MIX"/>
            <filter val="KTS_5C_SEED_FLOWR_BALSAM SEEDS"/>
            <filter val="KTS_5C_SEED_FLOWR_BALSAM_MIX"/>
            <filter val="KTS_5C_SEED_FLOWR_CARNATION_MIX"/>
            <filter val="KTS_5C_SEED_FLOWR_GMPHRNA"/>
            <filter val="KTS_5C_SEED_FLOWR_POPPY"/>
            <filter val="KTS_5C_SEED_FLOWR_PORTUL-F2_MIX"/>
            <filter val="KTS_5C_SEED_FLOWR_SUNFLWR-DWARF_MIX"/>
            <filter val="KTS_5C_SEED_FLOWR_SWEET-PEAS"/>
            <filter val="KTS_5C_SEED_FLOWR_TWINKL-PHLOX_MIX"/>
            <filter val="KTS_5C_SEED_FLOWR_VERBENA_HYB_MIX"/>
            <filter val="KTS_5C_SEED_HERB_BASIL"/>
            <filter val="KTS_5C_SEED_HERB_OREGANO"/>
            <filter val="KTS_5C_SEED_HERB_RSMRY_MIX"/>
            <filter val="KTS_5C_SEED_RAKHI+ROLI-CHAWAL+2*COIR-POT+CCPT_100GM"/>
            <filter val="KTS_5C_SEED_VEG_BOTTLE-GOURD"/>
            <filter val="KTS_5C_SEED_VEG_CHILLY-F1_HYB"/>
            <filter val="KTS_5C_SEED_VEG_HYB_MIX"/>
            <filter val="KTS_5C_SEED_VEG_LADYFINGER-F1_MIX"/>
            <filter val="KTS_5C_SEED_VEG_PARSLY_MIX"/>
            <filter val="KTS_5C_SEED_VEG_PUMPKIN_5GM"/>
            <filter val="KTS_5C_SEED_VEG_RADISH-LONG"/>
            <filter val="KTS_5C_SEED_VEG_SQUASH"/>
            <filter val="KTS_5C_SEED_VEG_TINDA_OP"/>
            <filter val="KTS_5C_SEED_VEG_UCUMBER-F1_HYB"/>
            <filter val="KTS_5C_SOIL_2T+CCPT+VRCOM+OGMAN_5KG*3"/>
            <filter val="KTS_5C_SOIL_CCPT_100G*5"/>
            <filter val="KTS_5C_SOIL_CCPT_1KG*5"/>
            <filter val="KTS_5C_SOIL_VRCOM_4KG*5"/>
            <filter val="KTS_5C_SOIL_VRCOM_SJ_5KG*5"/>
            <filter val="KTS_5C_STAND_V_TYPE_METAL_STAND"/>
            <filter val="KTS_5C_TOOL_2T+SCI+PRU+SPRNKLR_MIX"/>
            <filter val="KTS_5C_TOOL_3T+GLV+KHRP_MIX"/>
            <filter val="KTS_5C_TOOL_5RAT-TRAP_NON-TOX_RED+BLK"/>
            <filter val="KTS_5C_TOOL_5T"/>
            <filter val="KTS_5C_TOOL_5T_ORG-HANDL"/>
            <filter val="KTS_5C_TOOL_5T_ORG-HNDL"/>
            <filter val="KTS_5C_TOOL_5T_PRINTD-MET"/>
            <filter val="KTS_5C_TOOL_GARDEN-HOE+TRWL-BG+SPADE+FRK+CULT_RBR-GRIP_BLK"/>
            <filter val="KTS_5C_TOOL_GARDEN-HOE+TRWL-SM+SPADE+FRK+CULT_RBR-GRIP_BLK"/>
            <filter val="KTS_5C_TOOL_TRWL-SM+SPADE+FRK+CULT_RBR-GRIP_BLK"/>
            <filter val="KTS_5C_WTR-EQP_FLXI-TNK_500L"/>
            <filter val="KTS_6C_BULB_FLOWR_CALADIUM"/>
            <filter val="KTS_6C_BULB_FLOWR_CALADIUM_MIX"/>
            <filter val="KTS_6C_BULB_FLOWR_GLORSA_MULTI"/>
            <filter val="KTS_6C_BULB_FLOWR_HDYCHM_RED"/>
            <filter val="KTS_6C_BULB_FLOWR_NARINE_MIX"/>
            <filter val="KTS_6C_BULB_FLOWR_ORNITHAG_WHT"/>
            <filter val="KTS_6C_BULB_FLOWR_RAJNIGAN_HYB_WHT"/>
            <filter val="KTS_6C_BULB_FLOWR_ZEPHRYN_PNK"/>
            <filter val="KTS_6C_BULB_FLOWR_ZEPHRYN_YLW"/>
            <filter val="KTS_6C_PLNTR_3POT3B-PLT_DLUX_12''_MIX"/>
            <filter val="KTS_6C_PLNTR_3POT3B-PLT_PLSTC_12''_MIX"/>
            <filter val="KTS_6C_PLNTR_3POT3B-PLT_PLSTC_14&quot;_MIX"/>
            <filter val="KTS_6C_PLNTR_3STAND+3POT_MET_L+M+S_BLK"/>
            <filter val="KTS_6C_PLNTR_6POT_1-HOOK_8&quot;_MIX"/>
            <filter val="KTS_6C_PLNTR_6POT_EUROBASKT_7&quot;_MIX"/>
            <filter val="KTS_6C_PLNTR_6POT_PLSTC_6&quot;_WHT"/>
            <filter val="KTS_6C_PLNTR_6POT_SUNSHINE_12&quot;_RED"/>
            <filter val="KTS_6C_PLNTR_6WNDW-POT_JUPITR_10''_MIX"/>
            <filter val="KTS_6C_PLNTR_POT_NURSRY-POT_6&quot;_YLW"/>
            <filter val="KTS_6C_PLNTR_POT_PLSTC_DMND-BSKT_7&quot;_PRP"/>
            <filter val="KTS_6C_PLNTR_POT_PLSTC_FLSHY_6&quot;_SKY_BLUE"/>
            <filter val="KTS_6C_PLNTR_POT_PLSTC_NRSRY-POT_BLK"/>
            <filter val="KTS_6C_PLNTR_POT_PLSTC_PEARL_6&quot;_BLUE"/>
            <filter val="KTS_6C_PLNTR_POT_PLSTC_SUNSHINE_12''_WHT"/>
            <filter val="KTS_6C_PLNTR_SEEDTRAY_49HOLE_MIX"/>
            <filter val="KTS_6C_PLNTR_SEED-TRAY_MULTI_8 HOLE"/>
            <filter val="KTS_6C_SEED_FLOWR_SUMMER_MIX"/>
            <filter val="KTS_6C_SEED_FLOWR_WINTER_MIX"/>
            <filter val="KTS_6C_SEED_VEG_6GREEN-SALADS_MIX"/>
            <filter val="KTS_6C_TOOL_4T+KHRP+GLV_MIX"/>
            <filter val="KTS_6C_TOOL_4T+KHRP+PRU_MIX"/>
            <filter val="KTS_6C_TOOL_5T+CLAW-GLV"/>
            <filter val="KTS_6C_TOOL_5T+GLV_MIX"/>
            <filter val="KTS_6C_TOOL_5T+GLV_ORG-HANDL"/>
            <filter val="KTS_6C_TOOL_5T+KHRP"/>
            <filter val="KTS_6C_TOOL_5T+SCI_MIX"/>
            <filter val="KTS_6C_TOOL_6RAT-TRAP_NON-TOX_RED+BLK"/>
            <filter val="KTS_6C_TOOL_GARDEN-HOE+TRWL-SM+SPADE+FRK+CULT+TRWL-SM_RBR-GRIP_BLK"/>
            <filter val="KTS_7C_BULB_FLOWR_AMARY-LILY-DBL_MULTI"/>
            <filter val="KTS_7C_BULB_FLOWR_GLADI_MULTI"/>
            <filter val="KTS_7C_BULB_FLOWR_RAJNIGAN_WHT"/>
            <filter val="KTS_7C_PLANTR_SUNSHINE_1-HOOK_8&quot;_PNK"/>
            <filter val="KTS_7C_PLANTR_SUNSHINE_8&quot;_RED"/>
            <filter val="KTS_7C_PLNTR_7WNDW-POT_JUPITR_10''_MIX"/>
            <filter val="KTS_7C_PLNTR_SEEDTRAY_49HOLE_MIX"/>
            <filter val="KTS_7C_SEED_FLOWR_GARDEN_MIX"/>
            <filter val="KTS_7C_TOOL_5T+GLV+PRU_MIX"/>
            <filter val="KTS_7C_TOOL_5T+GLV+PRU_PRINTD-MET"/>
            <filter val="KTS_7C_TOOL_5T+GLV+SCI+BOX_MIX"/>
            <filter val="KTS_7C_TOOL_5T+KHRP+GLV_MIX"/>
            <filter val="KTS_7C_TOOL_5T+PRU+GLV_PRINTD-MET"/>
            <filter val="KTS_7C_TOOL_5T+SCI+PRU_MIX"/>
            <filter val="KTS_8C_BULB_FLOWR_AMARY-LILY_MIX"/>
            <filter val="KTS_8C_BULB_FLOWR_AMARY-LILY-DBL_RED"/>
            <filter val="KTS_8C_BULB_FLOWR_CALADIUM_MIX"/>
            <filter val="KTS_8C_BULB_FLOWR_FOOT-LILY_MIX"/>
            <filter val="KTS_8C_BULB_FLOWR_FRSA_MULTI"/>
            <filter val="KTS_8C_BULB_FLOWR_GLADI_MULTI"/>
            <filter val="KTS_8C_BULB_FLOWR_NARINE_MIX"/>
            <filter val="KTS_8C_BULB_FLOWR_NARINE-LILY_YLW"/>
            <filter val="KTS_8C_BULB_FLOWR_RAJNIGAN_BIG_WHT"/>
            <filter val="KTS_8C_BULB_FLOWR_RAJNIGAN_WHT"/>
            <filter val="KTS_8C_PLNTR_4POT4B-PLT_6&quot;_MIX"/>
            <filter val="KTS_8C_PLNTR_4POT4B-PLT_7.5&quot;_RED"/>
            <filter val="KTS_8C_PLNTR_4POT4B-PLT_DLUX_10''_MIX"/>
            <filter val="KTS_8C_PLNTR_8POT_DLUX_10''_MIX"/>
            <filter val="KTS_8C_PLNTR_8POT-HOLE_PLSTC_6&quot;_BLK"/>
            <filter val="KTS_8C_PLNTR_PLSTC_FLSHY_6&quot;_SKY_BLU"/>
            <filter val="KTS_8C_PLNTR_POT_18CM_MIX"/>
            <filter val="KTS_8C_SEED_FLOWR_WINTER_MIX"/>
            <filter val="KTS_8C_SEED_VEG_HEIRLOOM-COMBO"/>
            <filter val="KTS_8C_TOOL_4T+PRU+GLV+SPRAY+KHRP_MIX_500ML"/>
            <filter val="KTS_8C_TOOL_5T+GLV+MET-BOX_MIX"/>
            <filter val="KTS_8C_TOOL_5T+GLV+PRU+SCI_MIX"/>
            <filter val="KTS_8C_TOOL_5T-PRU-GLV-MET-BOX_MIX"/>
            <filter val="KTS_9C_BULB_FLOWR_AMARY-LILY_MIX"/>
            <filter val="KTS_9C_BULB_FLOWR_GLOXINIA_MIX"/>
            <filter val="KTS_9C_PLNTR_SEEDTRAY_49HOLE_MIX"/>
            <filter val="KTS_9C_SEED_FLOWR_GARDEN_MIX"/>
            <filter val="KTS_9C_SEED_FLOWR_MIX-VARIETY"/>
            <filter val="KTS_9C_TOOL_5T+GLV+PRU+SCI+PL-BOX_MIX"/>
            <filter val="KTS_9C_TOOL_5T+GLV+SCI+MET-BOX_MIX"/>
            <filter val="KTS_9C_TOOL_5T+PRU+SCI+GLV+SPRAY_MIX_500ML"/>
            <filter val="MNB_10C_Mitten(2)_Btl_Cvr(2)_Bibs(6)"/>
            <filter val="MNB_1C_Blanket_Sheet_Star/Polka_Grey"/>
            <filter val="MNB_1C_Blanket_STAR SHEET_S Blu"/>
            <filter val="MNB_1C_Canopy_Mosquito_Net_Pink"/>
            <filter val="MNB_1C_Drysheet_M_Maroon"/>
            <filter val="MNB_1C_Drysheet_S_Beige"/>
            <filter val="MNB_1C_Drysheet_S_Rani"/>
            <filter val="MNB_1C_Hangers_(Pack_of_5)"/>
            <filter val="MNB_1C_Mother_Bag_Prem_Duck_Blue"/>
            <filter val="MNB_1C_Nailcare_CGreenBayMax"/>
            <filter val="MNB_1C_Nailcare_GreyPenguin"/>
            <filter val="MNB_1C_Nailcare_PinkDog"/>
            <filter val="MNB_1C_Nailcare_PurpleBear"/>
            <filter val="MNB_1C_Nailcare_PurpleLion"/>
            <filter val="MNB_1C_Nailcare_YellowDuck"/>
            <filter val="MNB_1C_Sleeping_Bag_Blue"/>
            <filter val="MNB_1C_Toilet_Seat_2in1_Pink"/>
            <filter val="MNB_2C_Blue_Bear_Mosq_Net_Cott_App_BL"/>
            <filter val="MNB_2C_Blue_Bear_Mosq_Net_Vlvt_DB"/>
            <filter val="MNB_2C_Katty_Pink_Sheet_Star/Polka_Red"/>
            <filter val="MNB_2C_Sheet_Star/Polka_Blue_Grey"/>
            <filter val="MNB_2C_White_Bear_Mosq_Net_Cott_Apple_PU"/>
            <filter val="MNB_5C_ValuePack_Pink_Hood/Catcher_Pink"/>
            <filter val="MNB_6C_NapyDsignMInsrt_ElRoDo1"/>
            <filter val="SBR_1C_Ab_Roller_Adj_14_in_1_No_Logo_Grn"/>
            <filter val="SBR_1C_Ab_Roller_Adj_14_in_1_No_Logo_Pnk"/>
            <filter val="SBR_1C_Ab_Roller_No_Logo_Black"/>
            <filter val="SBR_1C_Ab_Roller_No_Logo_Blue"/>
            <filter val="SBR_1C_Ab_Roller_No_Logo_Red"/>
            <filter val="SBR_1C_Ab_Roller_No_Logo_Red_Red"/>
            <filter val="SBR_1C_Ab_Roller_No_Logo_Yellow"/>
            <filter val="SBR_1C_Acne_Needle_SS_4_Pc_Set_Golden"/>
            <filter val="SBR_1C_Airpod_Case_5_in_1_Black"/>
            <filter val="SBR_1C_Airpod_Case_5_in_1_Blue"/>
            <filter val="SBR_1C_Airpod_Case_5_in_1_White"/>
            <filter val="SBR_1C_Airpod_Case_Bear_Black"/>
            <filter val="SBR_1C_Airpod_Case_Bear_Green"/>
            <filter val="SBR_1C_Airpod_Case_Pro_Camo_Black"/>
            <filter val="SBR_1C_Airpod_Case_Pro_Camo_Blue"/>
            <filter val="SBR_1C_Airpod_Case_Pro_Camo_Green"/>
            <filter val="SBR_1C_Airpod_Case_Radio_Blue"/>
            <filter val="SBR_1C_Airpod_Case_Radio_Ocean_Green"/>
            <filter val="SBR_1C_Ankle_Support_Lace_Neo_L_Black"/>
            <filter val="SBR_1C_Ankle_Support_Lace_Neo_M_Black"/>
            <filter val="SBR_1C_Ankle_Support_Main_Neoprene_Black"/>
            <filter val="SBR_1C_Ankle_Support_New_Neoprene_Black"/>
            <filter val="SBR_1C_Ankle_Support_Slcne_Strp_Wrap_Red"/>
            <filter val="SBR_1C_Ankle_Support_Sleeve_L_Orange"/>
            <filter val="SBR_1C_Ankle_Support_Sleeve_XL_Blue"/>
            <filter val="SBR_1C_Ankle_Support_Wrap_F_Size_Blue"/>
            <filter val="SBR_1C_Ankle_Support_Wrap_F_Size_Orange"/>
            <filter val="SBR_1C_Balaclava_Unisex_Ear_Loop_Black"/>
            <filter val="SBR_1C_Balaclava_Unisex_Ear_Loop_Grey"/>
            <filter val="SBR_1C_Balaclava_Unisex_Ear_Loop_White"/>
            <filter val="SBR_1C_Cup_Coasters_Wooden_6_Pc_Set"/>
            <filter val="SBR_1C_DIY_OIL.PAINTING_SWAG.DOG_NO.LOGO"/>
            <filter val="SBR_1C_DIY_Oil_Painting__Rainbow Deer"/>
            <filter val="SBR_1C_DIY_Oil_Painting_Busy_Street"/>
            <filter val="SBR_1C_DIY_Oil_Painting_Colored_Doggy"/>
            <filter val="SBR_1C_DIY_Oil_Painting_Colorful_Leopard"/>
            <filter val="SBR_1C_DIY_Oil_Painting_Colorful_Monkey"/>
            <filter val="SBR_1C_DIY_Oil_Painting_Elephants"/>
            <filter val="SBR_1C_DIY_Oil_Painting_Elephants_2"/>
            <filter val="SBR_1C_DIY_Oil_Painting_Girl_in_Rain"/>
            <filter val="SBR_1C_DIY_Oil_Painting_Harbour_Town"/>
            <filter val="SBR_1C_DIY_Oil_Painting_Lake_View"/>
            <filter val="SBR_1C_DIY_Oil_Painting_Leopard"/>
            <filter val="SBR_1C_DIY_Oil_Painting_Mediterranean"/>
            <filter val="SBR_1C_DIY_Oil_Painting_Mediterranean_2"/>
            <filter val="SBR_1C_DIY_Oil_Painting_Moonlit_Cottage"/>
            <filter val="SBR_1C_DIY_Oil_Painting_Musical_Monkey"/>
            <filter val="SBR_1C_DIY_Oil_Painting_Paris Street"/>
            <filter val="SBR_1C_DIY_Oil_Painting_Peacock"/>
            <filter val="SBR_1C_DIY_Oil_Painting_Red_Gown_Lady"/>
            <filter val="SBR_1C_DIY_Oil_Painting_Scenery_1"/>
            <filter val="SBR_1C_Ear_Wax_Cleaner_16_Tips_Wht"/>
            <filter val="SBR_1C_Ear_Wax_Cleaner_Electric"/>
            <filter val="SBR_1C_Ear_Wax_Cleaner_SS_5_Pc_Set"/>
            <filter val="SBR_1C_Ear_Wax_Cleaner_SS_6_Pc_Set"/>
            <filter val="SBR_1C_Ear_Wax_Cleaner_SS_9_Pc_Set"/>
            <filter val="SBR_1C_Ear_Wax_Cleaner_SS_Gold_Tube_7_Pc_Set"/>
            <filter val="SBR_1C_Ear_Wax_Cleaner_SS_Long_Loop_6_Pc_Set"/>
            <filter val="SBR_1C_Ear_Wax_Cleaner_SS_Long_Loop_7_Pc_Set"/>
            <filter val="SBR_1C_Ear_Wax_Cleaner_SS_Plstc_Blk_Brush_8_Pc_Set"/>
            <filter val="SBR_1C_Ear_Wax_Cleaner_SS_Silver_Tube_7_Pc_Set"/>
            <filter val="SBR_1C_Ear_Wax_Cleaner_SS_Wht_Brush_6_Pc_Set"/>
            <filter val="SBR_1C_Ear_Wax_Cleaner_Tips_Brush_Blue"/>
            <filter val="SBR_1C_Elbow_Support_Brace_Pad_Blu_Blk"/>
            <filter val="SBR_1C_Elbow_Support_Main_Neoprene_Black"/>
            <filter val="SBR_1C_Elbow_Support_Mesh_Neoprene_Black"/>
            <filter val="SBR_1C_Elbow_Support_Small_Neoprene_Blk"/>
            <filter val="SBR_1C_Equipment Bags_Black_Green"/>
            <filter val="SBR_1C_Equipment Bags_Black_Red"/>
            <filter val="SBR_1C_Equipment Bags_Pair_Black_Yellow"/>
            <filter val="SBR_1C_Equipment Bags_Pair_Grey_Orange"/>
            <filter val="SBR_1C_Finger_Splint_Free Size_Neoprene"/>
            <filter val="SBR_1C_Finger_Splint_Neoprene_Blue"/>
            <filter val="SBR_1C_Forefoot_Sleeve_Metatarsal_W_Gel"/>
            <filter val="SBR_1C_Glove_Anti_fouling_Black"/>
            <filter val="SBR_1C_Gym Belt Pro_L_Gen_lethr_Brown"/>
            <filter val="SBR_1C_Gym Belt Pro_L_Gen_lethr_Grey"/>
            <filter val="SBR_1C_Gym Belt Pro_L_Gen_lethr_Maroon"/>
            <filter val="SBR_1C_Gym Belt Pro_M_Gen_lethr_Maroon"/>
            <filter val="SBR_1C_Gym Belt Pro_S_Gen_lethr_Coffee"/>
            <filter val="SBR_1C_Gym Belt Pro_S_Gen_lethr_Grey"/>
            <filter val="SBR_1C_Gym Belt Pro_S_Gen_lethr_Maroon"/>
            <filter val="SBR_1C_Gym Belt Pro_S_Gen_lethr_Olv_Grn"/>
            <filter val="SBR_1C_Gym Belt Pro_XL_Gen_lethr_Coffee"/>
            <filter val="SBR_1C_Gym Belt Pro_XL_Gen_lethr_Grey"/>
            <filter val="SBR_1C_Gym Belt_L_Black"/>
            <filter val="SBR_1C_Gym Belt_L_Tan"/>
            <filter val="SBR_1C_Gym Belt_M_Black"/>
            <filter val="SBR_1C_Gym Belt_M_Tan"/>
            <filter val="SBR_1C_Gym Belt_S_Black"/>
            <filter val="SBR_1C_Gym Belt_S_Tan"/>
            <filter val="SBR_1C_Gym Belt_XL_Black"/>
            <filter val="SBR_1C_Gym Belt_XL_Tan"/>
            <filter val="SBR_1C_Hair_Clip_Baby_20_Pc_Set_Floral"/>
            <filter val="SBR_1C_Hair_Clip_Bow_5_Pc_Set_A"/>
            <filter val="SBR_1C_Hair_Clip_Bow_5_Pc_Set_B"/>
            <filter val="SBR_1C_Hair_Clip_Bow_5_Pc_Set_C"/>
            <filter val="SBR_1C_Hair_Clip_Doll_5_Pc_Set_A"/>
            <filter val="SBR_1C_Hair_Clip_Doll_5_Pc_Set_B"/>
            <filter val="SBR_1C_Hair_Clip_Glitter_5_Pc_Set_A"/>
            <filter val="SBR_1C_Hair_Clip_Glitter_5_Pc_Set_B"/>
            <filter val="SBR_1C_Hair_Clip_Glitter_5_Pc_Set_C"/>
            <filter val="SBR_1C_Hair_Clip_Sequin_Bow_6_Colors_Set"/>
            <filter val="SBR_1C_Hair_Clip_Unicorn_2_Pc_Set_Golden"/>
            <filter val="SBR_1C_Hair_Clip_Unicorn_2_Pc_Set_Pink"/>
            <filter val="SBR_1C_Hair_Clip_Unicorn_2_Pc_Set_Red"/>
            <filter val="SBR_1C_Hair_Clip_Unicorn_20_Pc_Set_Multi"/>
            <filter val="SBR_1C_Handbag_Beclina_Beige"/>
            <filter val="SBR_1C_Handbag_Beclina_Black"/>
            <filter val="SBR_1C_Handbag_Beclina_Blue"/>
            <filter val="SBR_1C_Handbag_Beclina_Pink"/>
            <filter val="SBR_1C_Handbag_Beclina_Red"/>
            <filter val="SBR_1C_Headband_A16_Logo_Black"/>
            <filter val="SBR_1C_Headband_A16_Logo_Black_Dotted"/>
            <filter val="SBR_1C_Headband_A16_Logo_Blue_Stripe"/>
            <filter val="SBR_1C_Headband_A16_Logo_Camo_Green"/>
            <filter val="SBR_1C_Headband_A16_Logo_Navy_Blue"/>
            <filter val="SBR_1C_Headband_A16_Logo_Orange_Stripe"/>
            <filter val="SBR_1C_Headband_A16_No_Logo_Black_Dotted"/>
            <filter val="SBR_1C_Headband_A16_No_Logo_Black_Stripe"/>
            <filter val="SBR_1C_Headband_A16_No_Logo_Cement"/>
            <filter val="SBR_1C_Headband_A51_Logo_Black"/>
            <filter val="SBR_1C_Headband_A51_Logo_Grey"/>
            <filter val="SBR_1C_Headband_A51_Logo_Pink"/>
            <filter val="SBR_1C_Headband_A73_Logo_Grey"/>
            <filter val="SBR_1C_Headband_A73_Logo_Magenta"/>
            <filter val="SBR_1C_Headband_A73_No_Logo_Black"/>
            <filter val="SBR_1C_Headband_A73_No_Logo_Grey"/>
            <filter val="SBR_1C_Headband_A73_No_Logo_Pink"/>
            <filter val="SBR_1C_Headband_A83_Logo_Black"/>
            <filter val="SBR_1C_Headband_A83_Logo_Black_Green"/>
            <filter val="SBR_1C_Headband_A83_Logo_Black_Grey_Strp"/>
            <filter val="SBR_1C_Headband_A83_Logo_Grey"/>
            <filter val="SBR_1C_Headband_A96_Logo_Black_Grey"/>
            <filter val="SBR_1C_Headband_A96_Logo_Blue_Grey"/>
            <filter val="SBR_1C_Headband_A96_Logo_Grey_Grey"/>
            <filter val="SBR_1C_Headband_A96_Logo_Pink_Pink"/>
            <filter val="SBR_1C_Headband_A96_Logo_Red_Grey"/>
            <filter val="SBR_1C_Headband_A96_Logo_Skull_Image"/>
            <filter val="SBR_1C_Headband_A96_Logo_Violet_Grey"/>
            <filter val="SBR_1C_Headband_A96_Logo_Violet_Pink"/>
            <filter val="SBR_1C_Headband_A96_No_Logo_Black_Green"/>
            <filter val="SBR_1C_Headband_AA_No_Logo_Black"/>
            <filter val="SBR_1C_Headband_AA_No_Logo_Black_Red"/>
            <filter val="SBR_1C_Headband_AA_No_Logo_Blue_Green"/>
            <filter val="SBR_1C_Headband_AA_No_Logo_Green"/>
            <filter val="SBR_1C_Headband_AA_No_Logo_Red"/>
            <filter val="SBR_1C_Headband_AA_No_Logo_Red_Green"/>
            <filter val="SBR_1C_Headband_B12_Logo_Black_Blue"/>
            <filter val="SBR_1C_Headband_B12_Logo_Black_Red"/>
            <filter val="SBR_1C_Headband_B12_Logo_Camo_Black"/>
            <filter val="SBR_1C_Headband_B12_Logo_Camo_Green"/>
            <filter val="SBR_1C_Headband_B4_Logo_Black"/>
            <filter val="SBR_1C_Headband_B4_Logo_Blue"/>
            <filter val="SBR_1C_Headband_B4_Logo_Grey"/>
            <filter val="SBR_1C_Headband_B4_Logo_Red"/>
            <filter val="SBR_1C_Headband_B4_Logo_White"/>
            <filter val="SBR_1C_Headband_Baby_12_Colors_Set"/>
            <filter val="SBR_1C_Headband_Baby_15_Colors_Set"/>
            <filter val="SBR_1C_Headband_Baby_6_Colors_Set"/>
            <filter val="SBR_1C_Headband_Baby_8_Colors_Set"/>
            <filter val="SBR_1C_Headband_Bandana_Black"/>
            <filter val="SBR_1C_Headband_C108_Logo_Black_Blue"/>
            <filter val="SBR_1C_Headband_C108_Logo_D_Blu_White"/>
            <filter val="SBR_1C_Headband_C108_Logo_Grey_Black"/>
            <filter val="SBR_1C_Headband_C108_Logo_Pink_White"/>
            <filter val="SBR_1C_Headband_C108_Logo_SkyBlu_White"/>
            <filter val="SBR_1C_Headband_C123_Logo_Black_Grey"/>
            <filter val="SBR_1C_Headband_C123_Logo_Blue"/>
            <filter val="SBR_1C_Headband_C123_Logo_SkyBlue"/>
            <filter val="SBR_1C_Headband_C131_Logo_Camo_Black"/>
            <filter val="SBR_1C_Headband_C132_Logo_Nebula_Purpl"/>
            <filter val="SBR_1C_Headband_Girl_4_Pc_Set_Knotted"/>
            <filter val="SBR_1C_Headband_Girl_5_Pc_Set_Knotted"/>
            <filter val="SBR_1C_Headband_Knitted_Black"/>
            <filter val="SBR_1C_Headband_Men_Prem_No_Logo_Black"/>
            <filter val="SBR_1C_Headband_Sweat_Absorbnt_Black"/>
            <filter val="SBR_1C_Headband_Women_Prem_No_Logo_Black"/>
            <filter val="SBR_1C_Heel_Support_Large_Neoprene_Black"/>
            <filter val="SBR_1C_Heel_Support_Med_Neoprene_Black"/>
            <filter val="SBR_1C_Insole_Basic_(6-8)_Blue"/>
            <filter val="SBR_1C_Insole_Basic_(8-12)_Blue"/>
            <filter val="SBR_1C_Insole_Foamy_(35-40)_Grey_Yellow"/>
            <filter val="SBR_1C_Insole_Foamy_(41-45)_Grey_Yellow"/>
            <filter val="SBR_1C_Insole_Foamy_(6-9)_Black_Yellow"/>
            <filter val="SBR_1C_Insole_Full_Pad_2_Layer_Black"/>
            <filter val="SBR_1C_Insole_Full_Pad_4_Layer_Black"/>
            <filter val="SBR_1C_Insole_Half_Pad_2_Layer_Black"/>
            <filter val="SBR_1C_Insole_Half_Pad_3_Layer_Black"/>
            <filter val="SBR_1C_Insole_Half_Pad_Gel_Blue"/>
            <filter val="SBR_1C_Insole_Half_Pad_Gel_Red"/>
            <filter val="SBR_1C_Insole_Lite_(6-8)_Grey_Yellow"/>
            <filter val="SBR_1C_Insole_Lite_(8-11)_Grey_Yellow"/>
            <filter val="SBR_1C_Insole_Premium_(6-9)_Blue_Yellow"/>
            <filter val="SBR_1C_Insole_Premium_(6-9)_Grey_Black"/>
            <filter val="SBR_1C_Insole_Premium_(6-9)_Grey_Yellow"/>
            <filter val="SBR_1C_Insole_Premium_(8-12)_Blue_Yellow"/>
            <filter val="SBR_1C_Insole_Premium_(8-12)_Grey_Black"/>
            <filter val="SBR_1C_Insole_Premium_(8-12)_Grey_Yellow"/>
            <filter val="SBR_1C_Knee_Sleeve_Silicon_Gel_L_Blue"/>
            <filter val="SBR_1C_Knee_Sleeve_Silicon_Gel_XL_Blue"/>
            <filter val="SBR_1C_Knee_Support_Compression_L_Black"/>
            <filter val="SBR_1C_Knee_Support_Main_Neoprene_Black"/>
            <filter val="SBR_1C_Knee_Support_Metal_Brace_Black"/>
            <filter val="SBR_1C_Knee_Support_Sleeve_Wrap_L_Green"/>
            <filter val="SBR_1C_Knee_Support_Sleeve_Wrap_XL_Orange"/>
            <filter val="SBR_1C_Metatarsal_Support_Big_Gel_Skin"/>
            <filter val="SBR_1C_Metatarsal_Support_Small_Gel_Skin"/>
            <filter val="SBR_1C_Plantar_Support_Main_Black"/>
            <filter val="SBR_1C_Plantar_Support_Main_Skin"/>
            <filter val="SBR_1C_Roller_Plantar_Massage_Wooden"/>
            <filter val="SBR_1C_Scarf_Women_Floral_Black"/>
            <filter val="SBR_1C_Shoe_Horn_20_Inch_Black"/>
            <filter val="SBR_1C_Shoe_Horn_20_Inch_Red"/>
            <filter val="SBR_1C_Shoe_Tree_Men_Free Size_No_Logo_Black"/>
            <filter val="SBR_1C_Shoe_Tree_Women_Free Size_No_Logo_Black"/>
            <filter val="SBR_1C_Shorts_Men_L_Black"/>
            <filter val="SBR_1C_Shorts_Men_M_Black"/>
            <filter val="SBR_1C_Shorts_Men_S_Black"/>
            <filter val="SBR_1C_Shorts_Men_XL_Black"/>
            <filter val="SBR_1C_Shorts_Men_XXL_Black"/>
            <filter val="SBR_1C_Shoulder_Brace_L/R_Neoprene_Pouch"/>
            <filter val="SBR_1C_Shoulder_Brace_L_Neoprene_Black"/>
            <filter val="SBR_1C_Shoulder_Brace_R_Neoprene_Black"/>
            <filter val="SBR_1C_Skipping_Rope_Digital_No_Logo_Blu"/>
            <filter val="SBR_1C_Skipping_Rope_Digital_No_Logo_Pnk"/>
            <filter val="SBR_1C_Skipping_Rope_Metal_N_Logo_Blk"/>
            <filter val="SBR_1C_Skipping_Rope_Metal_N_Logo_Blu"/>
            <filter val="SBR_1C_Skipping_Rope_W_Case_Blk_Blu"/>
            <filter val="SBR_1C_Skipping_Rope_W_Case_Blk_Grn"/>
            <filter val="SBR_1C_Skipping_Rope_W_Case_Blk_Rd"/>
            <filter val="SBR_1C_Socks_Athletic_L/XL_Black"/>
            <filter val="SBR_1C_Socks_Athletic_L/XL_Blue"/>
            <filter val="SBR_1C_Socks_Athletic_S/M_Black"/>
            <filter val="SBR_1C_Socks_Athletic_S/M_Blue"/>
            <filter val="SBR_1C_Socks_Athletic_XXL_Black"/>
            <filter val="SBR_1C_Socks_Athletic_XXL_Blue"/>
            <filter val="SBR_1C_Socks_Varicose_Vein_Fit_All_Black"/>
            <filter val="SBR_1C_Socks_Varicose_Vein_L/XL_Black"/>
            <filter val="SBR_1C_Socks_Varicose_Vein_S/M_Black"/>
            <filter val="SBR_1C_Socks_Varicose_Vein_XXL_Black"/>
            <filter val="SBR_1C_Socks_Zipper_L/XL_Black"/>
            <filter val="SBR_1C_Socks_Zipper_L/XL_Skin"/>
            <filter val="SBR_1C_Socks_Zipper_S/M_Black"/>
            <filter val="SBR_1C_Socks_Zipper_S/M_Skin"/>
            <filter val="SBR_1C_Socks_Zipper_XXL_Black"/>
            <filter val="SBR_1C_Socks_Zipper_XXL_Skin"/>
            <filter val="SBR_1C_SPRT_BCK_ADJSTBL_CRCTR_L_BLK"/>
            <filter val="SBR_1C_SPRT_BCK_ADJSTBL_ELSTC_GRY"/>
            <filter val="SBR_1C_SPRT_BCK_MGNT_ELSTC.STRP_L_WHT"/>
            <filter val="SBR_1C_SPRT_BCK_MGNT_WST.STRP_3XL_BLK"/>
            <filter val="SBR_1C_SPRT_BCK_MGNT_WST.STRP_XL_BLK"/>
            <filter val="SBR_1C_SPRT_BCK_MTL.STRIP_FM.SHLDR_L_BLK"/>
            <filter val="SBR_1C_SPRT_BCK_NPRN_ARW_FR.SZ_BLKBLU"/>
            <filter val="SBR_1C_SPRT_BCK_NPRN_MTL.STRIP_L_BLK"/>
            <filter val="SBR_1C_SPRT_BCK_NPRN_MTL.STRIP_XL_BLK"/>
            <filter val="SBR_1C_Strap_20mm_Sporty_Black_Grey"/>
            <filter val="SBR_1C_Strap_20mm_Sporty_Black_Red"/>
            <filter val="SBR_1C_Strap_MI_3&amp;4_Sporty_Black"/>
            <filter val="SBR_1C_Strap_MI_3&amp;4_Sporty_Black_Green"/>
            <filter val="SBR_1C_Strap_MI_3&amp;4_Sporty_Black_Grey"/>
            <filter val="SBR_1C_Strap_MI_3&amp;4_Sporty_Black_Red"/>
            <filter val="SBR_1C_Strap_MI_3&amp;4_Sporty_Black_White"/>
            <filter val="SBR_1C_Strap_MI_3&amp;4_Sporty_Blue"/>
            <filter val="SBR_1C_Strap_MI_3&amp;4_Sporty_Green"/>
            <filter val="SBR_1C_Strap_MI_3&amp;4_Sporty_Grey"/>
            <filter val="SBR_1C_Strap_MI_3&amp;4_Sporty_Orange"/>
            <filter val="SBR_1C_Strap_MI_3&amp;4_Sporty_Red"/>
            <filter val="SBR_1C_Strap_MI_3&amp;4_Stitch_Black"/>
            <filter val="SBR_1C_Strap_MI_3&amp;4_Stitch_Blue"/>
            <filter val="SBR_1C_Strap_MI_3&amp;4_Stitch_Red"/>
            <filter val="SBR_1C_STRP_CHARGE5_L_BLK"/>
            <filter val="SBR_1C_STRP_CHARGE5_L_GRN"/>
            <filter val="SBR_1C_STRP_CHARGE5_L_GRY"/>
            <filter val="SBR_1C_STRP_CHARGE5_S_BLK"/>
            <filter val="SBR_1C_STRP_CHARGE5_S_WHT"/>
            <filter val="SBR_1C_Support_Back_Magnetic_ElasticStrap_XL_White"/>
            <filter val="SBR_1C_Suspnder_Hme_Gym_No_Logo_Pnk_Blk"/>
            <filter val="SBR_1C_Suspnder_Hme_Gym_No_Logo_Ylw_Blk"/>
            <filter val="SBR_1C_Tape_Anti_Chafing_Skin"/>
            <filter val="SBR_1C_Tape_Bandage_White"/>
            <filter val="SBR_1C_Tape_Double_Sided_Red"/>
            <filter val="SBR_1C_Tape_Double_Sided_White"/>
            <filter val="SBR_1C_Tape_Kinesiology_Black"/>
            <filter val="SBR_1C_Tape_Kinesiology_Blue"/>
            <filter val="SBR_1C_Tape_Kinesiology_Camo_Green"/>
            <filter val="SBR_1C_Tape_Kinesiology_Light_Blue"/>
            <filter val="SBR_1C_Tape_Kinesiology_Light_Green"/>
            <filter val="SBR_1C_Tape_Kinesiology_Orange"/>
            <filter val="SBR_1C_Tape_Kinesiology_Pink"/>
            <filter val="SBR_1C_Tape_Kinesiology_Red"/>
            <filter val="SBR_1C_Tape_Kinesiology_Regular_Skin"/>
            <filter val="SBR_1C_Tape_Kinesiology_Skin_Tone"/>
            <filter val="SBR_1C_Tape_Kinesiology_White"/>
            <filter val="SBR_1C_Toe_Sprtr_2in1_Combo_White"/>
            <filter val="SBR_1C_Toe_Sprtr_5_Toes_Hook_White"/>
            <filter val="SBR_1C_Toe_Sprtr_5_Toes_Loop_Blue"/>
            <filter val="SBR_1C_Toe_Sprtr_Basic_Skin"/>
            <filter val="SBR_1C_Toe_Sprtr_Bunion_Corrector_White"/>
            <filter val="SBR_1C_Toe_Sprtr_Main_Support_Skin"/>
            <filter val="SBR_1C_Wall_Mount_Holder_4_Hooks"/>
            <filter val="SBR_1C_Wallet_Zipper_PU_Leather_Brown"/>
            <filter val="SBR_1C_Wallet_Zipper_PU_Leather_Red"/>
            <filter val="SBR_1C_Watch_Case_Apple_42mm_Black"/>
            <filter val="SBR_1C_Watch_Case_Apple_44mm_Black"/>
            <filter val="SBR_1C_Wrist_Support_Free Size_Mesh Grip"/>
            <filter val="SBR_1C_Wrist_Support_L_Nylon Compression"/>
            <filter val="SBR_1C_Wrist_Support_M_Nylon Compression"/>
            <filter val="SBR_1C_Wrist_Support_Main_Left_Black"/>
            <filter val="SBR_1C_Wrist_Support_Main_Right_Black"/>
            <filter val="SBR_1C_Wrist_Support_Mesh_Left_Black"/>
            <filter val="SBR_1C_Wrist_Support_Mesh_Right_Black"/>
            <filter val="SBR_1C_Wrist_Support_XL_Nylon Compression"/>
            <filter val="SBR_1C_WristSuprt_CoolGel_BlkBlu"/>
            <filter val="SBR_1C_Yoga_Mat_EVA_Prem_6mm_Logo_Black"/>
            <filter val="SBR_1C_Yoga_Mat_EVA_Prem_6mm_Logo_Blue"/>
            <filter val="SBR_1C_Yoga_Mat_EVA_Prem_6mm_Logo_Pink"/>
            <filter val="SBR_1C_Yoga_Mat_EVA_Prem_8mm_Logo_Black"/>
            <filter val="SBR_1C_Yoga_Mat_EVA_Prem_8mm_Logo_Pink"/>
            <filter val="SBR_1C_Yoga_Mat_EVA_Prem_8mm_Logo_Prple"/>
            <filter val="SBR_1C_Yoga_Mat_TPE_6mm_Logo_Black"/>
            <filter val="SBR_1C_Yoga_Mat_TPE_6mm_Logo_Blue"/>
            <filter val="SBR_1C_Yoga_Mat_TPE_6mm_Logo_Pink"/>
            <filter val="SBR_1C_Yoga_Mat_TPE_6mm_Logo_Purplle"/>
            <filter val="SBR_1C_Yoga_Mat_TPE_8mm_Logo_Black"/>
            <filter val="SBR_1C_Yoga_Mat_TPE_8mm_Logo_Blue"/>
            <filter val="SBR_1C_Yoga_Mat_TPE_8mm_Logo_Pink"/>
            <filter val="SBR_1C_Yoga_Mat_TPE_8mm_Logo_Purplle"/>
            <filter val="SBR_1C_YogaMatEVAPrem_6mm_Prpl"/>
            <filter val="SBR_2C_adjustbl Wrist Weights_Pair_Black"/>
            <filter val="SBR_2C_adjustbl Wrist Weights_Pair_Blue"/>
            <filter val="SBR_2C_All_Joints_Support_Black"/>
            <filter val="SBR_2C_Ankle_Cum_Elbow_Support_Black"/>
            <filter val="SBR_2C_Ankle_Support_Magnetic_Black"/>
            <filter val="SBR_2C_Boxing Gloves_Free_Size_Pair"/>
            <filter val="SBR_2C_Focus Pads_Pair_Blue_White"/>
            <filter val="SBR_2C_Focus Pads_Pair_Red_White"/>
            <filter val="SBR_2C_Knee_Sleeve_Compression_L_Blue"/>
            <filter val="SBR_2C_Knee_Sleeve_Compression_XL_Green"/>
            <filter val="SBR_2C_Knee_Support_L_No_Logo_Blue"/>
            <filter val="SBR_2C_Knee_Support_M_3D Design_Blue"/>
            <filter val="SBR_2C_Knee_Support_M_No_Logo_Blue"/>
            <filter val="SBR_2C_Knee_Support_S_Lines_Blue"/>
            <filter val="SBR_2C_Knee_Support_Sleeve_L_Blue"/>
            <filter val="SBR_2C_Resistance_Tube_No_Logo_Multiclr"/>
            <filter val="SBR_2C_Scar_Removar_15x3.5_Pack of 2"/>
            <filter val="SBR_2C_Scar_Removar_7.5x3.5_Pack of 2"/>
            <filter val="SBR_2C_Shoe_Shield_L_Main_Black"/>
            <filter val="SBR_2C_Shoe_Shield_S_Main_Black"/>
            <filter val="SBR_2C_Strap_Charge3_Main_Blk_Wht"/>
            <filter val="SBR_2C_Strap_Charge3_Main_Red_Blk"/>
            <filter val="SBR_2C_Strap_MI_3&amp;4_Black_Black_Design"/>
            <filter val="SBR_2C_Strap_MI_3&amp;4_Camo_Blue_Green"/>
            <filter val="SBR_2C_Strap_MI_3&amp;4_Camo_Blue_Grey"/>
            <filter val="SBR_2C_Strap_MI_3&amp;4_Camo_Green_Grey"/>
            <filter val="SBR_2C_Strap_MI_3&amp;4_Plain_Black_Black"/>
            <filter val="SBR_2C_Strap_MI_3&amp;4_Plain_Black_D_Blue"/>
            <filter val="SBR_2C_Strap_MI_3&amp;4_Plain_Green_Grey"/>
            <filter val="SBR_2C_Strap_MI_3&amp;4_Plain_Grey_White"/>
            <filter val="SBR_2C_Strap_MI_3&amp;4_Plain_Red_D_Blue"/>
            <filter val="SBR_2C_Strap_Mi_5&amp;6_Plain_Black_Black"/>
            <filter val="SBR_2C_Strap_Mi_5&amp;6_Plain_Black_D_Blue"/>
            <filter val="SBR_2C_Strap_Mi_5&amp;6_Plain_Green_Grey"/>
            <filter val="SBR_2C_Strap_Mi_5&amp;6_Plain_White_Pink"/>
            <filter val="SBR_2C_STRP_CHARGE5_L_BLK_GRN"/>
            <filter val="SBR_2C_STRP_CHARGE5_L_BLK_GRY"/>
            <filter val="SBR_2C_STRP_CHARGE5_S_GRY_WHT"/>
            <filter val="SBR_2C_Wrist Support_Pair_Black"/>
            <filter val="SBR_2C_Wrist Support_Pair_Blue"/>
            <filter val="SBR_2C_Wrist Support_Pair_Brown"/>
            <filter val="SBR_2C_Wrist Support_Pair_Olive Green"/>
            <filter val="SBR_2C_Wrist Support_Pair_Red"/>
            <filter val="SBR_2C_Wrist_Support_Wrap_F_Size_Grey"/>
            <filter val="SBR_3C_Balaclava_Unisex_Blk_Blu_Camo(Gr)"/>
            <filter val="SBR_3C_Hip_Loop_Fabric_Band_N_Logo_3Clr"/>
            <filter val="SBR_3C_Socks_Compression_L/XL_Black"/>
            <filter val="SBR_3C_Socks_Compression_L/XL_Skin"/>
            <filter val="SBR_3C_Socks_Compression_S/M_Black"/>
            <filter val="SBR_3C_Strap_20mm_Hole_Black_Grey_Yellow"/>
            <filter val="SBR_3C_Strap_20mm_Hole_Black_White_Grey"/>
            <filter val="SBR_3C_Strap_20mm_Hole_Blue_Grey_Black"/>
            <filter val="SBR_3C_Strap_20mm_Plain_Blue_Black_Grey"/>
            <filter val="SBR_3C_Strap_20mm_Plain_Red_White_Black"/>
            <filter val="SBR_3C_Strap_Charge2_Large_Blk_Gry_Prpl"/>
            <filter val="SBR_3C_Strap_Charge2_Large_Prpl_SBl_Rd"/>
            <filter val="SBR_3C_Strap_Charge2_Main_Blk_Gry_DBl"/>
            <filter val="SBR_3C_Strap_Charge2_Main_Blk_Rd_Gry"/>
            <filter val="SBR_3C_Strap_Charge2_Main_Wht_Rd_L_Pink"/>
            <filter val="SBR_3C_Strap_Charge2_Small_Blk_Gry_Prpl"/>
            <filter val="SBR_3C_Strap_Charge3_Main_Blu_Blk_Wht"/>
            <filter val="SBR_3C_Strap_Charge3_Main_Grn_Blu_Blk"/>
            <filter val="SBR_3C_Strap_Charge3_Main_Prpl_Blu_Blk"/>
            <filter val="SBR_3C_Strap_Honor_4&amp;5_Org_SBl_Grn"/>
            <filter val="SBR_3C_Strap_Honor_4&amp;5_Red_Blk_Wht"/>
            <filter val="SBR_3C_Strap_MI_3&amp;4_Plain_Blk_Gry_Dbl"/>
            <filter val="SBR_3C_Strap_MI_3&amp;4_Plain_Blk_Wht_SBl"/>
            <filter val="SBR_3C_Strap_Mi_5&amp;6_Sprty_Black_Combo"/>
            <filter val="SBR_3C_Strap_Mi_5&amp;6_Sprty_BlGry_BlW_BlGr"/>
            <filter val="SBR_3C_Strap_Mi_5&amp;6_Sprty_GWt_BGr_Bk_SBl"/>
            <filter val="SBR_3C_Strap_Mi_5&amp;6_Sprty_Pink_SkyBl_Gry"/>
            <filter val="SBR_3C_Strap_Samsung_Gear_S3_Grn_Wht_Blk"/>
            <filter val="SBR_3C_Strap_Samsung_Gear_S3_Org_Blu_Grn"/>
            <filter val="SBR_3C_Strap_Samsung_Gear_S3_Rd_DBl_Wht"/>
            <filter val="SBR_4C_Strap_MI2_Plain_Org_Blk_Wht_Gry"/>
            <filter val="SBR_5C_Strap_MI_3&amp;4_2_Clr_Bk_R_W_Gy_DB"/>
            <filter val="SBR_5C_Strap_MI_3&amp;4_2_Clr_Black_Combo"/>
            <filter val="SBR_5C_Strap_MI_3&amp;4_2_Clr_Gr_SB_Y_Bk_B/R"/>
            <filter val="SBR_5C_Strap_MI_3&amp;4_Plain_Bk_R_W_Gy_DB"/>
            <filter val="SBR_5C_Strap_MI_3&amp;4_Plain_R_SB_Gy_W_Grn"/>
            <filter val="SBR_5C_Strap_MI_3&amp;4_Plan_Bk_W_Vl_O_Y"/>
          </filters>
        </filterColumn>
        <filterColumn colId="3">
          <filters blank="1">
            <filter val="MNB"/>
          </filters>
        </filterColumn>
      </autoFilter>
    </customSheetView>
    <customSheetView guid="{B6902326-709F-426B-877D-60989469FA9B}" filter="1" showAutoFilter="1">
      <pageMargins left="0.7" right="0.7" top="0.75" bottom="0.75" header="0.3" footer="0.3"/>
      <autoFilter ref="B1:DC2937" xr:uid="{EBCC5525-C25F-4B60-A92A-4CEF9A74BB3F}"/>
    </customSheetView>
    <customSheetView guid="{F31FD0FE-72E9-4553-AFE9-797E5DBAFB89}" filter="1" showAutoFilter="1">
      <pageMargins left="0.7" right="0.7" top="0.75" bottom="0.75" header="0.3" footer="0.3"/>
      <autoFilter ref="B1:DB3385" xr:uid="{F666ADB7-EBE8-4DBB-AC0E-89774BFC995D}">
        <filterColumn colId="2">
          <filters blank="1">
            <filter val="BEC"/>
            <filter val="Brand"/>
          </filters>
        </filterColumn>
      </autoFilter>
    </customSheetView>
    <customSheetView guid="{47B0368A-7138-4DA4-961E-E0B35ED1F9FC}" filter="1" showAutoFilter="1">
      <pageMargins left="0.7" right="0.7" top="0.75" bottom="0.75" header="0.3" footer="0.3"/>
      <autoFilter ref="B1:DB5139" xr:uid="{40EC08AF-1C71-4668-92E5-E9502AFA9373}"/>
    </customSheetView>
    <customSheetView guid="{9EC96D60-79EB-45DE-8605-7B9E67A0C4FE}" filter="1" showAutoFilter="1">
      <pageMargins left="0.7" right="0.7" top="0.75" bottom="0.75" header="0.3" footer="0.3"/>
      <autoFilter ref="A2:DB2626" xr:uid="{AE454AB3-564A-4B6F-8925-27D2E88FE092}">
        <filterColumn colId="3">
          <filters>
            <filter val="BEC"/>
          </filters>
        </filterColumn>
      </autoFilter>
    </customSheetView>
    <customSheetView guid="{E4DA3BB9-C2E0-4509-ABDF-F53E2B8E8C07}" filter="1" showAutoFilter="1">
      <pageMargins left="0.7" right="0.7" top="0.75" bottom="0.75" header="0.3" footer="0.3"/>
      <autoFilter ref="B2:DC2722" xr:uid="{4F860160-3845-4E86-B2B2-BC92B503C9F4}">
        <filterColumn colId="2">
          <filters>
            <filter val="BEC"/>
          </filters>
        </filterColumn>
      </autoFilter>
    </customSheetView>
    <customSheetView guid="{166FB914-6C96-4847-9DCB-9A24E9C2439F}" filter="1" showAutoFilter="1">
      <pageMargins left="0.7" right="0.7" top="0.75" bottom="0.75" header="0.3" footer="0.3"/>
      <autoFilter ref="B2:DB3199" xr:uid="{3B6A7CE4-918C-4C35-98BB-544D33C7A3D6}">
        <filterColumn colId="1">
          <filters blank="1">
            <filter val="#N/A"/>
            <filter val="0"/>
            <filter val="10"/>
            <filter val="100"/>
            <filter val="101"/>
            <filter val="102"/>
            <filter val="105"/>
            <filter val="1065"/>
            <filter val="1099"/>
            <filter val="11"/>
            <filter val="110"/>
            <filter val="1159"/>
            <filter val="1168"/>
            <filter val="117"/>
            <filter val="1174"/>
            <filter val="119"/>
            <filter val="12"/>
            <filter val="128"/>
            <filter val="134"/>
            <filter val="1345"/>
            <filter val="135"/>
            <filter val="137"/>
            <filter val="14"/>
            <filter val="1467"/>
            <filter val="148"/>
            <filter val="15"/>
            <filter val="16"/>
            <filter val="1643"/>
            <filter val="166"/>
            <filter val="17"/>
            <filter val="173"/>
            <filter val="1760"/>
            <filter val="187"/>
            <filter val="190"/>
            <filter val="196"/>
            <filter val="2"/>
            <filter val="21"/>
            <filter val="211"/>
            <filter val="215"/>
            <filter val="217"/>
            <filter val="228"/>
            <filter val="23"/>
            <filter val="231"/>
            <filter val="234"/>
            <filter val="24"/>
            <filter val="250"/>
            <filter val="262"/>
            <filter val="265"/>
            <filter val="2675"/>
            <filter val="27"/>
            <filter val="279"/>
            <filter val="28"/>
            <filter val="281"/>
            <filter val="291"/>
            <filter val="3"/>
            <filter val="315"/>
            <filter val="333"/>
            <filter val="335"/>
            <filter val="338"/>
            <filter val="34"/>
            <filter val="36"/>
            <filter val="37"/>
            <filter val="370"/>
            <filter val="375"/>
            <filter val="393"/>
            <filter val="4"/>
            <filter val="40"/>
            <filter val="41"/>
            <filter val="4203"/>
            <filter val="421"/>
            <filter val="425"/>
            <filter val="435"/>
            <filter val="45"/>
            <filter val="454"/>
            <filter val="4576"/>
            <filter val="462"/>
            <filter val="48"/>
            <filter val="49"/>
            <filter val="493"/>
            <filter val="4987"/>
            <filter val="499"/>
            <filter val="5009"/>
            <filter val="51"/>
            <filter val="510"/>
            <filter val="518"/>
            <filter val="52"/>
            <filter val="54"/>
            <filter val="56"/>
            <filter val="584"/>
            <filter val="59"/>
            <filter val="6"/>
            <filter val="61"/>
            <filter val="62"/>
            <filter val="624"/>
            <filter val="63"/>
            <filter val="64"/>
            <filter val="658"/>
            <filter val="67"/>
            <filter val="70"/>
            <filter val="71"/>
            <filter val="73"/>
            <filter val="737"/>
            <filter val="757"/>
            <filter val="78"/>
            <filter val="8"/>
            <filter val="80"/>
            <filter val="81"/>
            <filter val="82"/>
            <filter val="838"/>
            <filter val="84"/>
            <filter val="85"/>
            <filter val="862"/>
            <filter val="865"/>
            <filter val="87"/>
            <filter val="892"/>
            <filter val="9"/>
            <filter val="90"/>
            <filter val="903"/>
            <filter val="917"/>
            <filter val="930"/>
            <filter val="976"/>
            <filter val="994"/>
            <filter val="AUR_10C_GYM_HM-GY_PVC_18KG(2*4+2.5*4)"/>
            <filter val="AUR_1C_BAG_WAIST_POLY_MRN"/>
            <filter val="AUR_1C_BALL_BSKTBAL_RBR_ORG_SIZ-7"/>
            <filter val="AUR_1C_BALL_VLYBAL_PVC_BLU_SIZ-5"/>
            <filter val="AUR_1C_BOX_CHAIN_IRN_SLV"/>
            <filter val="AUR_1C_BOX_FCS-PD_PU-LTH_BLK-RED"/>
            <filter val="AUR_1C_BOX_PCH-BG_PU-LTH_BLK-GRN_FL-2FT"/>
            <filter val="AUR_1C_BOX_PCH-BG_SRF_BLK_FL-4FT"/>
            <filter val="AUR_1C_CLTH_TSHRT_POLY_PLN_BLK_LRG(42)"/>
            <filter val="AUR_1C_GYM_BLT_LTH_707_GRY_MED"/>
            <filter val="AUR_1C_GYM_BLT_LTH_707_GRY_SML"/>
            <filter val="AUR_1C_GYM_BLT_LTH_707_GRY_XL"/>
            <filter val="AUR_1C_GYM_BLT_LTH_707_OLV-GRN_MED"/>
            <filter val="AUR_1C_GYM_BLT_LTH_DIPP_BLK_FR-SZ"/>
            <filter val="AUR_1C_GYM_BLT_LTH_EXT-WD_BLK_MED"/>
            <filter val="AUR_1C_GYM_BLT_LTH_EXT-WD_BLK_XL"/>
            <filter val="AUR_1C_GYM_BLT_LTH_FULBLK_LRG"/>
            <filter val="AUR_1C_GYM_BLT_LTH_FULBLK_MED"/>
            <filter val="AUR_1C_GYM_BLT_LTH_FULBLK_SML"/>
            <filter val="AUR_1C_GYM_BLT_LTH_FULBLK_XL"/>
            <filter val="AUR_1C_GYM_BLT_LTH_GENUN_BLK_LRG"/>
            <filter val="AUR_1C_GYM_BLT_LTH_GENUN_BLK_MED"/>
            <filter val="AUR_1C_GYM_BLT_LTH_GENUN_BLK_SML"/>
            <filter val="AUR_1C_GYM_BLT_LTH_GENUN_BLK_XL"/>
            <filter val="AUR_1C_GYM_BLT_LTH_GENUN_TAN_LRG"/>
            <filter val="AUR_1C_GYM_BLT_LTH_GENUN_TAN_MED"/>
            <filter val="AUR_1C_GYM_BLT_LTH_GENUN_TAN_SML"/>
            <filter val="AUR_1C_GYM_BLT_LTH_GENUN_TAN_XL"/>
            <filter val="AUR_1C_GYM_BLT_LTH_GENUN-PRO_BLK_LRG"/>
            <filter val="AUR_1C_GYM_BLT_LTH_GENUN-PRO_BLK_MED"/>
            <filter val="AUR_1C_GYM_BLT_LTH_GENUN-PRO_BLK_SML"/>
            <filter val="AUR_1C_GYM_BLT_LTH_GENUN-PRO_BLK_XL"/>
            <filter val="AUR_1C_GYM_BLT_LTH_GENUN-PRO_BRN_LRG"/>
            <filter val="AUR_1C_GYM_BLT_LTH_GENUN-PRO_BRN_MED"/>
            <filter val="AUR_1C_GYM_BLT_LTH_GENUN-PRO_BRN_SML"/>
            <filter val="AUR_1C_GYM_BLT_LTH_GENUN-PRO_BRN_XL"/>
            <filter val="AUR_1C_GYM_BLT_LTH_GENUN-PRO_COFF_LRG"/>
            <filter val="AUR_1C_GYM_BLT_LTH_GENUN-PRO_COFF_MED"/>
            <filter val="AUR_1C_GYM_BLT_LTH_GENUN-PRO_COFF_SML"/>
            <filter val="AUR_1C_GYM_BLT_LTH_GENUN-PRO_COFF_XL"/>
            <filter val="AUR_1C_GYM_BLT_LTH_GENUN-PRO_GRY_LRG"/>
            <filter val="AUR_1C_GYM_BLT_LTH_GENUN-PRO_GRY_MED"/>
            <filter val="AUR_1C_GYM_BLT_LTH_GENUN-PRO_GRY_SML"/>
            <filter val="AUR_1C_GYM_BLT_LTH_GENUN-PRO_GRY_XL"/>
            <filter val="AUR_1C_GYM_BLT_LTH_GENUN-PRO_MRN-WHT_LRG"/>
            <filter val="AUR_1C_GYM_BLT_LTH_GENUN-PRO_MRN-WHT_MED"/>
            <filter val="AUR_1C_GYM_BLT_LTH_GENUN-PRO_MRN-WHT_SML"/>
            <filter val="AUR_1C_GYM_BLT_LTH_GENUN-PRO_MRN-WHT_XL"/>
            <filter val="AUR_1C_GYM_BLT_LTH_GENUN-PRO_OLV-GRN_LRG"/>
            <filter val="AUR_1C_GYM_BLT_LTH_GENUN-PRO_OLV-GRN_MED"/>
            <filter val="AUR_1C_GYM_BLT_LTH_GENUN-PRO_OLV-GRN_SML"/>
            <filter val="AUR_1C_GYM_BLT_LTH_GENUN-PRO_OLV-GRN_XL"/>
            <filter val="AUR_1C_GYM_BLT_LTH_GENUN-PRO_OLV-GRN_XXL"/>
            <filter val="AUR_1C_GYM_BLT_LTH_GENUN-PRO_TAN_LRG"/>
            <filter val="AUR_1C_GYM_BLT_LTH_GENUN-PRO_TAN_MED"/>
            <filter val="AUR_1C_GYM_BLT_LTH_GENUN-PRO_TAN_SML"/>
            <filter val="AUR_1C_GYM_BLT_LTH_GENUN-PRO_TAN_XL"/>
            <filter val="AUR_1C_GYM_BLT_LTH_PNTHR_BLK_LRG"/>
            <filter val="AUR_1C_GYM_BLT_LTH_PNTHR_BLK_SML"/>
            <filter val="AUR_1C_GYM_BLT_LTH_PNTHR_BLK_XL"/>
            <filter val="AUR_1C_GYM_BLT_LTH_PNTHR_BLK_XXL"/>
            <filter val="AUR_1C_GYM_BLT_LTH_PNTHR_LGT-BRN_LRG"/>
            <filter val="AUR_1C_GYM_BLT_LTH_PNTHR_LGT-BRN_XL"/>
            <filter val="AUR_1C_GYM_BLT_LTH_PNTHR_TAN_MED"/>
            <filter val="AUR_1C_GYM_BLT_LTH_SECTNL_BLK_LRG"/>
            <filter val="AUR_1C_GYM_BLT_LTH_SECTNL_BLU_LRG"/>
            <filter val="AUR_1C_GYM_BLT_LTH_SECTNL_BRN_MED"/>
            <filter val="AUR_1C_GYM_BLT_LTH_SECTNL_BRN_SML"/>
            <filter val="AUR_1C_GYM_BLT_LTH_SECTNL_TAN_LRG"/>
            <filter val="AUR_1C_GYM_BLT_LTH_SECTNL_TAN_XL"/>
            <filter val="AUR_1C_GYM_BLT_NEOPR_BLK_MED"/>
            <filter val="AUR_1C_GYM_BLT_NEOPR_DIPP_BLK_ONE-SZ"/>
            <filter val="AUR_1C_GYM_BLT_NEOPR_EVA_RED-BLK_LRG"/>
            <filter val="AUR_1C_GYM_BLT_NEOPR_EVA_RED-BLK_MED"/>
            <filter val="AUR_1C_GYM_BLT_NEOPR_EVA_RED-BLK_SML"/>
            <filter val="AUR_1C_GYM_BLT_NEOPR_EVA_RED-BLK_XL"/>
            <filter val="AUR_1C_GYM_BLT_NEOPR_OCTN_BLK_MED"/>
            <filter val="AUR_1C_GYM_BLT_NEOPR_OCTN_BLK_SML"/>
            <filter val="AUR_1C_GYM_BLT_NEOPR_PRO_RED-BLK_SML"/>
            <filter val="AUR_1C_GYM_BLT_NEOPR_RED_XL"/>
            <filter val="AUR_1C_GYM_BLT_PLYPRP_DIPP_BRGNDY_FR-SZ"/>
            <filter val="AUR_1C_GYM_BLT_POLY_CAM-BLK_SML"/>
            <filter val="AUR_1C_GYM_BLT_PU-LTH_BLK_LRG"/>
            <filter val="AUR_1C_GYM_BLT_PU-LTH_BLK_MED"/>
            <filter val="AUR_1C_GYM_BLT_PU-LTH_BLK_SML"/>
            <filter val="AUR_1C_GYM_BLT_PU-LTH_BLK_XL"/>
            <filter val="AUR_1C_GYM_BLT_PU-LTH_BLU_MED"/>
            <filter val="AUR_1C_GYM_BLT_PU-LTH_BLU_SML"/>
            <filter val="AUR_1C_GYM_BLT_PU-LTH_BRN_MED"/>
            <filter val="AUR_1C_GYM_BLT_PU-LTH_BRN_SML"/>
            <filter val="AUR_1C_GYM_BLT_PU-LTH_BRN_XL"/>
            <filter val="AUR_1C_GYM_BLT_PU-LTH_OLV-GRN_MED"/>
            <filter val="AUR_1C_GYM_BLT_PU-LTH_OLV-GRN_SML"/>
            <filter val="AUR_1C_GYM_BLT_PU-LTH_OLV-GRN_XL"/>
            <filter val="AUR_1C_GYM_BLT_PU-LTH_RED_MED"/>
            <filter val="AUR_1C_GYM_BLT_PU-LTH_RED_SML"/>
            <filter val="AUR_1C_GYM_BLT_PU-LTH_SECTNL_BLU_LRG"/>
            <filter val="AUR_1C_GYM_BLT_PU-LTH_SECTNL_BLU_SML"/>
            <filter val="AUR_1C_GYM_SK-RP_PVC_707_BLK-BLU"/>
            <filter val="AUR_21C_GYM_HM-GY+2BAR_STEEL_18KG"/>
            <filter val="AUR_2C_BOX_FCS-PD_PVC_YLW-BLK"/>
            <filter val="AUR_2C_BOX_GLV_PU-LTH_6565_GLD-WHT_12Oz"/>
            <filter val="AUR_2C_BOX_GLV_PU-LTH_BLU_14Oz"/>
            <filter val="AUR_2C_BOX_GLV_PU-LTH_BLU-BLK_10Oz"/>
            <filter val="AUR_2C_BOX_GLV_PU-LTH_LION_BLK-RED_12Oz"/>
            <filter val="AUR_2C_BOX_GLV_PU-LTH_LION_BLU-BLK_10OZ"/>
            <filter val="AUR_2C_BOX_GLV_PU-LTH_LION_BLU-BLK_16OZ"/>
            <filter val="AUR_2C_BOX_GLV_PU-LTH_PLN_BLU_16OZ"/>
            <filter val="AUR_2C_BOX_GLV_PU-LTH_PLN_RED_12OZ"/>
            <filter val="AUR_2C_BOX_HW_COT_RED_108&quot;"/>
            <filter val="AUR_2C_BOX_HW_COT_YLW_108&quot;"/>
            <filter val="AUR_2C_BOX_MMA-GLV_PU-LTH_BLU_S/M"/>
            <filter val="AUR_2C_BOX_PCH-BG+CHN_PU-LTH_CAM-BLK_UFL-5FT"/>
            <filter val="AUR_2C_GYM_WRSTWRAP_LTH_CAMO"/>
            <filter val="AUR_2C_WGHT_AN-WR_NEOPR_505_BLK_2.5KG*2"/>
            <filter val="AUR_2C_WGHT_AN-WR_NEOPR_ARMR_GRY_0.5KG*2"/>
            <filter val="AUR_2C_WGHT_DMBL_IRN+VNYL_BLU_4KG*2"/>
            <filter val="AUR_2C_WGHT_DMBL_IRN+VNYL_BLU_5KG*2"/>
            <filter val="AUR_2C_WGHT_DMBL_PVC_BLU-GRN_5KG*2"/>
            <filter val="AUR_3C_GYM_BLT_KNE-WRP_LTH+POLY_OLV-GRN_LRG"/>
            <filter val="AUR_3C_GYM_BLT_LTH+POLY_GENUN-PRO_OLV-GRN+BLK-GRN_MED"/>
            <filter val="AUR_3C_GYM_BLT_LTH+POLY_GENUN-PRO_OLV-GRN+BLK-GRN_XL"/>
            <filter val="AUR_3C_GYM_BLT_WRST-WRP_NEOPR_OCTN_BLK-RED_LRG"/>
            <filter val="AUR_4C_BOX_PCH-BG+HW+CHN_PU-LTH+IRN+COT-SPD_BLK-BLU_UFL-5FT"/>
            <filter val="AUR_4C_WGHT_PLAT_PVC_10KG(2.5*4)"/>
            <filter val="AUR_8C_WGHT_PLAT_PVC_16KG(1*4+3*4)"/>
            <filter val="B00KOKVR3K"/>
            <filter val="B00KOKVSBQ"/>
            <filter val="B00KOKW22U"/>
            <filter val="B00KOKWTPU"/>
            <filter val="B00KOKWZOK"/>
            <filter val="B00KOKX24M"/>
            <filter val="B00KOKXAF8"/>
            <filter val="B00KOKXQVQ"/>
            <filter val="B00KOKXTLS"/>
            <filter val="B00KOKXWOC"/>
            <filter val="B00KOKY38Q"/>
            <filter val="B00KOKY5UW"/>
            <filter val="B00KOKY6IS"/>
            <filter val="B00O9N5CAW"/>
            <filter val="B00RMYVHGI"/>
            <filter val="B00TPLK7O4"/>
            <filter val="B00TPLK9I8"/>
            <filter val="B00TYGTKT8"/>
            <filter val="B00TYGTS2M"/>
            <filter val="B00TYGTYF8"/>
            <filter val="B00TYGV460"/>
            <filter val="B00TYGVKJG"/>
            <filter val="B00TYGVW1M"/>
            <filter val="B010V9G6PM"/>
            <filter val="B010V9GFGC"/>
            <filter val="B01171ZMPS"/>
            <filter val="B013C7FMRI"/>
            <filter val="B013P54XJK"/>
            <filter val="B015T117K6"/>
            <filter val="B018XTTXKW"/>
            <filter val="B0193IPU2C"/>
            <filter val="B01BY8GHJ4"/>
            <filter val="B01D1GTPQO"/>
            <filter val="B01D1GTPWS"/>
            <filter val="B01D4S7EIU"/>
            <filter val="B01D4S835I"/>
            <filter val="B01D4S98QQ"/>
            <filter val="B01I31N8N8"/>
            <filter val="B01I7ZGSB4"/>
            <filter val="B01LXIV13R"/>
            <filter val="B01LYTIA15"/>
            <filter val="B01LYTO0OO"/>
            <filter val="B01MQU553J"/>
            <filter val="B01MRDB47O"/>
            <filter val="B01MRVJOLS"/>
            <filter val="B01MSX72HA"/>
            <filter val="B01MUCFUF6"/>
            <filter val="B01MXHZCIS"/>
            <filter val="B01N0U2COE"/>
            <filter val="B01N0U2D15"/>
            <filter val="B01N2S0G13"/>
            <filter val="B01N9KU9QN"/>
            <filter val="B01NAME9KS"/>
            <filter val="B06VYFGWQZ"/>
            <filter val="B06VYH267K"/>
            <filter val="B06WGLCKV3"/>
            <filter val="B06WPBHDQQ"/>
            <filter val="B06WV7DQW3"/>
            <filter val="B06X1G52W8"/>
            <filter val="B06X3S8G77"/>
            <filter val="B06X95TRCP"/>
            <filter val="B06X96K2BD"/>
            <filter val="B06Y1KDRLZ"/>
            <filter val="B06Y6C44L1"/>
            <filter val="B07117LT2F"/>
            <filter val="B071D6CW51"/>
            <filter val="B071FTHGLR"/>
            <filter val="B071X4NV4C"/>
            <filter val="B072C6HRGB"/>
            <filter val="B072KF2S9X"/>
            <filter val="B073P7NHKP"/>
            <filter val="B073YD4WBN"/>
            <filter val="B073YD9191"/>
            <filter val="B073YDRVPZ"/>
            <filter val="B073YDWYNK"/>
            <filter val="B076HR16Q6"/>
            <filter val="B0772J6VCF"/>
            <filter val="B077N65Y1G"/>
            <filter val="B077TY624Z"/>
            <filter val="B077YJC3MN"/>
            <filter val="B077YJT31P"/>
            <filter val="B0784S4JHQ"/>
            <filter val="B0784TGTKD"/>
            <filter val="B078GD314G"/>
            <filter val="B078GK757M"/>
            <filter val="B078KW2TX3"/>
            <filter val="B078NY57HJ"/>
            <filter val="B078NY8JXR"/>
            <filter val="B078RCLTK2"/>
            <filter val="B0791HH5JC"/>
            <filter val="B0791J3R2H"/>
            <filter val="B0798GPFTB"/>
            <filter val="B079XZ5JR4"/>
            <filter val="B07B5BF5SR"/>
            <filter val="B07C2W5D88"/>
            <filter val="B07C8H8XZ1"/>
            <filter val="B07CRLL2C8"/>
            <filter val="B07CRNJ4RQ"/>
            <filter val="B07D1ZZJSF"/>
            <filter val="B07D21R95L"/>
            <filter val="B07D5YPK9F"/>
            <filter val="B07D5Z4QK3"/>
            <filter val="B07D5Z67ZW"/>
            <filter val="B07D73Z45Y"/>
            <filter val="B07D76HZ3H"/>
            <filter val="B07D76M8J7"/>
            <filter val="B07D77BR1M"/>
            <filter val="B07D77FX1B"/>
            <filter val="B07D77VCR9"/>
            <filter val="B07D787752"/>
            <filter val="B07FR9TPPR"/>
            <filter val="B07FRMS8YH"/>
            <filter val="B07FRQR242"/>
            <filter val="B07G878PQZ"/>
            <filter val="B07GXS732F"/>
            <filter val="B07J1RN83J"/>
            <filter val="B07J58Y167"/>
            <filter val="B07KB1TS5Y"/>
            <filter val="B07KR4Q66N"/>
            <filter val="B07L5D5T95"/>
            <filter val="B07L5DTKVW"/>
            <filter val="B07L5V2CFC"/>
            <filter val="B07L5WM8HP"/>
            <filter val="B07L65S6MK"/>
            <filter val="B07L66CQC5"/>
            <filter val="B07L66H4J8"/>
            <filter val="B07MBG3RP4"/>
            <filter val="B07NJJK1TT"/>
            <filter val="B07PDWC6QZ"/>
            <filter val="B07TSTKM65"/>
            <filter val="B07V2B1YR4"/>
            <filter val="B07V35S4Y3"/>
            <filter val="B07V35WNZB"/>
            <filter val="B07V3FWLW9"/>
            <filter val="B07V42Q5ST"/>
            <filter val="B07WR5GTT7"/>
            <filter val="B07Z93847N"/>
            <filter val="B07Z949P87"/>
            <filter val="B07Z94ZTMY"/>
            <filter val="B07Z954YBH"/>
            <filter val="B07Z958CZ6"/>
            <filter val="B07ZX49S95"/>
            <filter val="B07ZX4JBCN"/>
            <filter val="B0824YY36T"/>
            <filter val="B0824Z35XX"/>
            <filter val="B08255KHJ6"/>
            <filter val="B08255VNW1"/>
            <filter val="B08256CRS6"/>
            <filter val="B08256JLF5"/>
            <filter val="B08256MMBP"/>
            <filter val="B08256MWBP"/>
            <filter val="B08256PB25"/>
            <filter val="B08256PTC8"/>
            <filter val="B08256Q2WQ"/>
            <filter val="B08256T255"/>
            <filter val="B08256ZFL5"/>
            <filter val="B082573RGF"/>
            <filter val="B08257CXL7"/>
            <filter val="B08257CY8M"/>
            <filter val="B08257NRDB"/>
            <filter val="B082L25V8T"/>
            <filter val="B082L2NWS1"/>
            <filter val="B082L2Q2ZR"/>
            <filter val="B082L361PY"/>
            <filter val="B082L38MJ7"/>
            <filter val="B082NTZGC5"/>
            <filter val="B083G3NCML"/>
            <filter val="B083JFXHF7"/>
            <filter val="B083JG12VW"/>
            <filter val="B083JG2RJV"/>
            <filter val="B084XP4RQP"/>
            <filter val="B085B3QH9R"/>
            <filter val="B086ZCXLGY"/>
            <filter val="B086ZCYJVK"/>
            <filter val="B086ZDGDTK"/>
            <filter val="B086ZDLQ4V"/>
            <filter val="B08DN11BMG"/>
            <filter val="B08DN2GVY1"/>
            <filter val="B08DN38WSK"/>
            <filter val="B08DNMNWJ9"/>
            <filter val="B08DNYHFJR"/>
            <filter val="B08DNZ7STV"/>
            <filter val="B08DNZJN94"/>
            <filter val="B08DP1C5TP"/>
            <filter val="B08DP1LYZY"/>
            <filter val="B08DP2QF3C"/>
            <filter val="B08GLD3GXX"/>
            <filter val="B08GYT7KLY"/>
            <filter val="B08GYV9J44"/>
            <filter val="B08HFR1RVX"/>
            <filter val="B08HGDRNWD"/>
            <filter val="B08HR4ZNTF"/>
            <filter val="B08HVQSLD8"/>
            <filter val="B08HVS2Q37"/>
            <filter val="B08HVSFWFV"/>
            <filter val="B08HVSGV85"/>
            <filter val="B08KVDFWFD"/>
            <filter val="B08KVGVXY6"/>
            <filter val="B08KYKKHSY"/>
            <filter val="B08MWX8634"/>
            <filter val="B08MX1YN46"/>
            <filter val="B08PC9DF2N"/>
            <filter val="B08PCLQ8GP"/>
            <filter val="B08PCNWM5B"/>
            <filter val="B08PQYHL56"/>
            <filter val="B08PT6XS6C"/>
            <filter val="B08R6JJ9H1"/>
            <filter val="B08R6KH2T8"/>
            <filter val="B08RWBQPCW"/>
            <filter val="B08TTQ9KQ5"/>
            <filter val="B08V6X3RVG"/>
            <filter val="B08V76TKGK"/>
            <filter val="B08VJ5534Q"/>
            <filter val="B08VJ5F7WB"/>
            <filter val="B08VJ6SSXB"/>
            <filter val="B08VJHNKCN"/>
            <filter val="B08XWGMGH6"/>
            <filter val="B08XWKV4CJ"/>
            <filter val="B08XWLX4GP"/>
            <filter val="B08XWNLDQF"/>
            <filter val="B08XWNXN2G"/>
            <filter val="B091YRGMD7"/>
            <filter val="B092RFW8NC"/>
            <filter val="B092RGH5Q2"/>
            <filter val="B09372DD8G"/>
            <filter val="B09372HQHN"/>
            <filter val="B09372RG8N"/>
            <filter val="B093732G7Z"/>
            <filter val="B093735ZNH"/>
            <filter val="B0937388VK"/>
            <filter val="B093738DY8"/>
            <filter val="B09373F13M"/>
            <filter val="B09374FN7L"/>
            <filter val="B09374VZHG"/>
            <filter val="B09375287X"/>
            <filter val="B09375C2JJ"/>
            <filter val="B09375P8B4"/>
            <filter val="B09375PD88"/>
            <filter val="B093771891"/>
            <filter val="B09377KVKR"/>
            <filter val="B0993D77JN"/>
            <filter val="B0993DB1HL"/>
            <filter val="B099S34GKD"/>
            <filter val="B09GYDMLD9"/>
            <filter val="B09GYGTLCT"/>
            <filter val="B09H33P1L9"/>
            <filter val="B09MTVNQGQ"/>
            <filter val="B09N2GDX49"/>
            <filter val="B0BDS1ZV26"/>
            <filter val="B0BFHML1JZ"/>
            <filter val="B0BFHQ1PPV"/>
            <filter val="B0BFLNZWGC"/>
            <filter val="B0BFLPBHS2"/>
            <filter val="B0BFLPSFJ3"/>
            <filter val="B0BFLR11MJ"/>
            <filter val="B0BFLR66Z6"/>
            <filter val="B0BFLRD3FN"/>
            <filter val="B0BFLRKTYC"/>
            <filter val="B0BFLTD7L6"/>
            <filter val="BEC_1C_BarbequeGrill_Briefcase_WithSkewers_8pcs"/>
            <filter val="BEC_1C_BarbequeGrill_HalfBarrel_WithSkewers_6pcs"/>
            <filter val="BEC_1C_Bottle_Flask_Vacumm_500ml"/>
            <filter val="BEC_1C_Bottle_Sport_StainlessSteel_500ml_Black"/>
            <filter val="BEC_1C_Bottle_Sport_StainlessSteel_500ml_DarkBlue"/>
            <filter val="BEC_1C_BrushHolder_Rack_Plastic_9.5x18_Green"/>
            <filter val="BEC_1C_BrushHolder_Rack_Plastic_9.5x18_Orange"/>
            <filter val="BEC_1C_BrushHolder_Rack_Plastic_9.5x18_White"/>
            <filter val="BEC_1C_BrushHolder_Rack_Plastic_9.5x18_Yellow"/>
            <filter val="BEC_1C_ChoppingBoard_Collapsible_30x40_Grey"/>
            <filter val="BEC_1C_Cookware_GrillPlate_Metal"/>
            <filter val="BEC_1C_Cookware_Pan_Aluminium_186gm_Blue"/>
            <filter val="BEC_1C_Cookware_Pan_Baking_Metal"/>
            <filter val="BEC_1C_Cookware_Pan_Bread_Metal"/>
            <filter val="BEC_1C_Cookware_Pan_Pizza_Metal"/>
            <filter val="BEC_1C_Cookware_Pan_Square_Aluminium_695gm"/>
            <filter val="BEC_1C_Cookware_Pan+Lid_Borosilicate_3L"/>
            <filter val="BEC_1C_Cookware_Tray_Baking_Metal"/>
            <filter val="BEC_1C_Cup&amp;Mug_Glass_Insulated_250ml_Black"/>
            <filter val="BEC_1C_Cup&amp;Mug_Glass_Insulated_250ml_Blue"/>
            <filter val="BEC_1C_Cup&amp;Mug_Glass_Insulated_250ml_Grey"/>
            <filter val="BEC_1C_Cup&amp;Mug_Glass_Insulated_250ml_Orange"/>
            <filter val="BEC_1C_Cup&amp;Mug_Glass_Insulated_250ml_Pink"/>
            <filter val="BEC_1C_CushionCovers_Jute_BlockPrint_40x40_White_Blue"/>
            <filter val="BEC_1C_CushionCovers_Jute_LeafPrint_40x40_Multicolor"/>
            <filter val="BEC_1C_CushionCovers_Jute_Printed_40x40_Red_White"/>
            <filter val="BEC_1C_CushionCovers_Jute_SquarePrint_40x40_Red_Green"/>
            <filter val="BEC_1C_CushionCovers_Jute_Strips+FlowerPrint_40x40_Multicolor"/>
            <filter val="BEC_1C_CushionCovers_Jute_TeapotPrint_40x40_Multicolor"/>
            <filter val="BEC_1C_CushionCovers_Velvet_GoldWorkPrint_40x40_Wine"/>
            <filter val="BEC_1C_CushionCovers_Velvet_LeafPrint_40x40_Yellow_Green"/>
            <filter val="BEC_1C_CushionCovers_Velvet_Solid_40x40_Blue"/>
            <filter val="BEC_1C_CushionCovers_Velvet_Solid_40x40_NavyBlue"/>
            <filter val="BEC_1C_CushionCovers_Velvet_Solid_40x40_Teal"/>
            <filter val="BEC_1C_CushionCovers_Velvet_WhiteLinesPrint_40x40_Red"/>
            <filter val="BEC_1C_Fragrance_IncenseKit_Baguet-Jasmine-Sandal-Lavender"/>
            <filter val="BEC_1C_FruitBowl_Basket_Plastic_Green"/>
            <filter val="BEC_1C_FruitBowl_Basket_Plastic_Peach"/>
            <filter val="BEC_1C_FruitBowl_Basket_Plastic_White"/>
            <filter val="BEC_1C_FruitBowl_Basket_Plastic_Yellow"/>
            <filter val="BEC_1C_Grater_Plastic_4in1_Green"/>
            <filter val="BEC_1C_Grater_Plastic_8in1_Green"/>
            <filter val="BEC_1C_Grater_Slicer_Plastic_Green"/>
            <filter val="BEC_1C_Juicer_Manual_Green"/>
            <filter val="BEC_1C_KnifeSharpener_Black"/>
            <filter val="BEC_1C_LunchBag_Tote_Polyster_5L_DarkBlue"/>
            <filter val="BEC_1C_LunchBag_Tote_Polyster_5L_Pink"/>
            <filter val="BEC_1C_LunchBag_Tote_Polyster_5L_Purple"/>
            <filter val="BEC_1C_LunchBag_Tote_Polyster_5L_Red"/>
            <filter val="BEC_1C_LunchBox_Bag_Polyster_Insulated_4L_Blue"/>
            <filter val="BEC_1C_LunchBox_Bag_Polyster_Insulated_4L_DarkBlue"/>
            <filter val="BEC_1C_LunchBox_Bag_Polyster_Insulated_4L_Pink"/>
            <filter val="BEC_1C_LunchBox_Container_Square_StainlessSteel_850ml_Black"/>
            <filter val="BEC_1C_LunchBox_Container_Square_StainlessSteel_850ml_Green"/>
            <filter val="BEC_1C_LunchBox_DoubleLayer_Plastic_0-1L"/>
            <filter val="BEC_1C_LunchBox_LeakProof_Plastic_0-1L_Bear"/>
            <filter val="BEC_1C_LunchBox_LeakProof_Plastic_0-1L_Rabbit"/>
            <filter val="BEC_1C_LunchBox_Microwave_StainlessSteel_1.2L_Blue"/>
            <filter val="BEC_1C_LunchBox_Microwave_StainlessSteel_1.2L_Green"/>
            <filter val="BEC_1C_LunchBox_Microwave_StainlessSteel_1.2L_Pink"/>
            <filter val="BEC_1C_LunchBox_Sealed_Partition_StainlessSteel_1.2L_Blue"/>
            <filter val="BEC_1C_LunchBox_Sealed_Partition_StainlessSteel_1.2L_Caramine"/>
            <filter val="BEC_1C_LunchBox_Sealed_Partition_StainlessSteel_1.2L_Green"/>
            <filter val="BEC_1C_LunchBox_Thermal_Stackable_StainlessSteel_930ml_Blue"/>
            <filter val="BEC_1C_LunchBox_Thermal_Stackable_StainlessSteel_930ml_Green"/>
            <filter val="BEC_1C_Mould_IceLolly_Cloud_2pcs_Blue_Yellow"/>
            <filter val="BEC_1C_Mould_IceLolly_Cloud_2pcs_Red_Pink"/>
            <filter val="BEC_1C_Mould_IceLolly_Cloud_6pcs_Blue_Yellow"/>
            <filter val="BEC_1C_Mould_IceLolly_Cloud_6pcs_Red_Pink"/>
            <filter val="BEC_1C_Peeler_MultiHead_Black_White"/>
            <filter val="BEC_1C_SpiceRack_Plastic_12in1_Black"/>
            <filter val="BEC_1C_SpiceRack_Plastic_6in1_Black"/>
            <filter val="BEC_1C_Statue_Buddha_Face_Polyresin_13in_Black"/>
            <filter val="BEC_1C_Statue_Buddha_Sitting_Polyresin_12in_Black_Gold"/>
            <filter val="BEC_1C_Statue_Buddha_Sitting_Polyresin_8in_Black_Gold"/>
            <filter val="BEC_1C_Statue_Ganesh_Sitting_Resin_3in_Gold"/>
            <filter val="BEC_1C_Statue_Ganesh_Sitting_Resin_6in_Gold"/>
            <filter val="BEC_1C_Stool_Button_Plastic_20cm_Red"/>
            <filter val="BEC_1C_Storage_Crisper_4pcs_Rectangular_Blue_Yellow"/>
            <filter val="BEC_1C_Storage_Crisper_4pcs_Rectangular_Red_Pink"/>
            <filter val="BEC_1C_Storage_Crisper_4pcs_Round_Blue_Yellow"/>
            <filter val="BEC_1C_TableRunners_Canvas_Printed_60x13&quot;_Pink"/>
            <filter val="BEC_1C_Tumbler_Insulated_591.4ml_Black"/>
            <filter val="BEC_1C_Tumbler_Insulated_591.4ML_Red"/>
            <filter val="BEC_1C_Tumbler_Insulated_591.4ML_Yellow"/>
            <filter val="BEC_1C_Tumbler_Vacuum_DoubleWall_380ml_Black"/>
            <filter val="BEC_1C_Tumbler_Vacuum_DoubleWall_380ml_OliveGreen"/>
            <filter val="BEC_1C_Tumbler_Vacuum_DoubleWall_380ml_Pink"/>
            <filter val="BEC_1C_Tumbler_Vacuum_Insulated_884ml_Red"/>
            <filter val="BEC_1C_Tumbler_Vacuum_Insulated_884ml_Yellow"/>
            <filter val="BEC_2C_Cookware_Pan_Round_Aluminium_WtihLid_570gm"/>
            <filter val="BEC_2C_Curtain_Door_Blackout_Polyester_7ft_Grey"/>
            <filter val="BEC_2C_Curtain_Door_Blackout_Polyester_7ft_Maroon"/>
            <filter val="BEC_2C_Curtain_Door_Blackout_Polyester_7ft_OliveGreen"/>
            <filter val="BEC_2C_Curtain_Door_Blackout_Polyester_7ft_Teal"/>
            <filter val="BEC_2C_Curtain_Door_GradientPrint_7ft_Red"/>
            <filter val="BEC_2C_Curtain_Door_LeafGarlandPrint_7ft_White_Green"/>
            <filter val="BEC_2C_Curtain_Door_LongCrushPrint_7ft_Green"/>
            <filter val="BEC_2C_Curtain_Door_PeacockPrint_7ft_White_Blue"/>
            <filter val="BEC_2C_Curtain_Window_Solid_Polyester_5ft_OliveGreen"/>
            <filter val="BEC_2C_Curtain_Window_Solid_Polyester_5ft_Teal"/>
            <filter val="BEC_2C_Fragrance_IncenseCone_Jasmine"/>
            <filter val="BEC_2C_Fragrance_IncenseCone_Lemongrass"/>
            <filter val="BEC_2C_Fragrance_IncenseCone_Rose"/>
            <filter val="BEC_2C_Fragrance_IncenseCone_Vedic"/>
            <filter val="BEC_2C_Fragrance_IncenseStick_Jasmine"/>
            <filter val="BEC_2C_Fragrance_IncenseStick_Oudh"/>
            <filter val="BEC_2C_Fragrance_IncenseStick_Rose"/>
            <filter val="BEC_2C_Fragrance_IncenseStick_Sandalwood"/>
            <filter val="BEC_2C_FruitBowl_Basket_Plastic_Green"/>
            <filter val="BEC_2C_FruitBowl_Basket_Plastic_Peach"/>
            <filter val="BEC_2C_FruitBowl_Basket_Plastic_White"/>
            <filter val="BEC_2C_FruitBowl_Basket_Plastic_Yellow"/>
            <filter val="BEC_2C_Stool_Button_Plastic_20cm_Red"/>
            <filter val="BEC_2C_Storage_Bag_Collapsible_Fabric_Packof2_Grey"/>
            <filter val="BEC_2C_Storage_Container_Fridge"/>
            <filter val="BEC_2C_Strainer_Basket+Drainer_Plastic_2in1_Green"/>
            <filter val="BEC_2C_Towel_Hand_Bamboo_40x60_CadetBlue"/>
            <filter val="BEC_2C_Towel_Hand_Bamboo_40x60_Turquoise"/>
            <filter val="BEC_3C_Cloth_GlassCleaner_Microfibre_300gsm_Blue"/>
            <filter val="BEC_3C_Cloth_ScreenCleaner_200gsm_Black"/>
            <filter val="BEC_3C_Storage_Bag_Vacuum_Plastic_Large"/>
            <filter val="BEC_3C_Storage_Bag_Vacuum_Plastic_Medium"/>
            <filter val="BEC_3C_Storage_Bag_Vacuum_Plastic_Small"/>
            <filter val="BEC_4C_Storage_Bag_Vacuum+ManualPump_Plastic_Large"/>
            <filter val="BEC_4C_Storage_Bag_Vacuum+ManualPump_Plastic_Medium"/>
            <filter val="BEC_4C_Storage_Bag_Vacuum+ManualPump_Plastic_Small"/>
            <filter val="BEC_4C_Storage_Container_Fridge"/>
            <filter val="BEC_5C_ShoeRack_Foldable_SupportSlot_32x23_Green"/>
            <filter val="BEC_6C_Fragrance_Diffuser+EssentialOil+TeaLight_4_FrenchLavender"/>
            <filter val="BEC_6C_Storage_Container_Kitchen_1100ml_White"/>
            <filter val="BEC_6C_Storage_Container_Kitchen_1700ml_White"/>
            <filter val="BEC_6C_Storage_Container_Kitchen_750ml_White"/>
            <filter val="KTS_100C_BULB_FLOWR_RAJNIGAN_WHT"/>
            <filter val="KTS_10C_BULB_CHINCHERINCHEE"/>
            <filter val="KTS_10C_BULB_FLOWR_ACHMNS_MULTI"/>
            <filter val="KTS_10C_BULB_FLOWR_ACHMNS_PNK"/>
            <filter val="KTS_10C_BULB_FLOWR_AMARY-LILY_MIX"/>
            <filter val="KTS_10C_BULB_FLOWR_AMARY-LILY+FOOTBALL+NARINE+DAY-LILY"/>
            <filter val="KTS_10C_BULB_FLOWR_CALDMS_MULTI"/>
            <filter val="KTS_10C_BULB_FLOWR_FOOT-LILY_MIX"/>
            <filter val="KTS_10C_BULB_FLOWR_GLADI_DRK_YLW"/>
            <filter val="KTS_10C_BULB_FLOWR_GLADI_GRN"/>
            <filter val="KTS_10C_BULB_FLOWR_GLADI_MIX"/>
            <filter val="KTS_10C_BULB_FLOWR_GLADI_RED"/>
            <filter val="KTS_10C_BULB_FLOWR_RAJNIGAN_WHT"/>
            <filter val="KTS_10C_BULB_FLOWR_ZEPHRYN_LGT_PNK"/>
            <filter val="KTS_10C_BULB_FLOWR_ZEPHRYN_LGT-PNK"/>
            <filter val="KTS_10C_BULB_FLOWR_ZEPHRYN_YLW"/>
            <filter val="KTS_10C_BULB_TRIOTINA_MIX"/>
            <filter val="KTS_10C_PLNTR_10B-PLT_6&quot;_RED"/>
            <filter val="KTS_10C_PLNTR_10POT_DLUX_10''_MIX"/>
            <filter val="KTS_10C_PLNTR_10POT_DLUX_MIX_10&quot;"/>
            <filter val="KTS_10C_PLNTR_10POT_PLSTC_6&quot;_MIX"/>
            <filter val="KTS_10C_PLNTR_10POT-HOLE_PLSTC_6&quot;_BLK"/>
            <filter val="KTS_10C_PLNTR_5POT5B-PLT_8&quot;_RED"/>
            <filter val="KTS_10C_PLNTR_5POT5B-PLT_DLUX_8&quot;_MIX"/>
            <filter val="KTS_10C_PLNTR_5POT5B-PLT_DLUX_8&quot;_RED"/>
            <filter val="KTS_10C_PLNTR_5POT5B-PLT_FLSHY_6&quot;_MIX"/>
            <filter val="KTS_10C_PLNTR_DOUBLE_HOOK_BLCK_4&quot;"/>
            <filter val="KTS_10C_PLNTR_DOUBLE_HOOK_BLUE_4&quot;"/>
            <filter val="KTS_10C_PLNTR_DOUBLE_HOOK_PNK_4&quot;"/>
            <filter val="KTS_10C_PLNTR_DOUBLE_HOOK_PRPL_4&quot;"/>
            <filter val="KTS_10C_PLNTR_DOUBLE_HOOK_YLW_4&quot;"/>
            <filter val="KTS_10C_PLNTR_HANG-POT_1-HOOK_8&quot;_MIX"/>
            <filter val="KTS_10C_PLNTR_POT_18CM_RED"/>
            <filter val="KTS_10C_PLNTR_SEEDTRAY_25HOLE_MIX"/>
            <filter val="KTS_10C_PLNTR_SEEDTRAY_48HOLE_BLK"/>
            <filter val="KTS_10C_PLNTR_SEEDTRAY_49HOLE_BLK"/>
            <filter val="KTS_10C_PLNTR_SEEDTRAY_49HOLE_MIX"/>
            <filter val="KTS_10C_SEED_HERB_WINTER_MIX"/>
            <filter val="KTS_10C_SEED_VEG_CAPSICUM-F1_HYB"/>
            <filter val="KTS_10C_SOIL_CCPT_2GM"/>
            <filter val="KTS_10C_TOOL_5T+GLV+PRU+SCI+MET-BOX_MIX"/>
            <filter val="KTS_10C_TOOL_5T+PRU+SCI+GLV+MET-BOX_MIX"/>
            <filter val="KTS_10C_TOOL_5T+SCI+PRU+MAN+PMP+GLV_PLSTC"/>
            <filter val="KTS_11C_BULB_FLOWR_AMARY-LILY_MIX"/>
            <filter val="KTS_11C_BULB_FLOWR_CALADIUM_MIX"/>
            <filter val="KTS_11C_TOOL_KIDS-GARDEN-KIT"/>
            <filter val="KTS_12_SEED_HERB_COMBO-HERBS"/>
            <filter val="KTS_12C_BULB_FLOWR_AMARY-LILY_MIX"/>
            <filter val="KTS_12C_BULB_FLOWR_AMARY-LILY+FOOTBALL+NARINE+DAY-LILY"/>
            <filter val="KTS_12C_BULB_FLOWR_CALADIUM_MIX"/>
            <filter val="KTS_12C_BULB_FLOWR_CALLA-LILY_YLW"/>
            <filter val="KTS_12C_BULB_FLOWR_FREESIA_MIX"/>
            <filter val="KTS_12C_BULB_FLOWR_RAJNIGAN"/>
            <filter val="KTS_12C_BULB_FLOWR_RAJNIGAN_WHT"/>
            <filter val="KTS_12C_PLNTR_12POT_1-HOOK_8&quot;_MIX"/>
            <filter val="KTS_12C_PLNTR_12POT_3.5&quot;_MIX"/>
            <filter val="KTS_12C_PLNTR_12POT_8&quot;_MIX"/>
            <filter val="KTS_12C_PLNTR_12POT_DLUX_8&quot;_MIX"/>
            <filter val="KTS_12C_PLNTR_12POT_PLSTC_8&quot;_RED"/>
            <filter val="KTS_12C_PLNTR_12POT-HOLE_PLSTC_6&quot;_BLK"/>
            <filter val="KTS_12C_PLNTR_6POT+6BOT-PLT_PLSTC_FLSHY_6&quot;_WHT"/>
            <filter val="KTS_12C_PLNTR_6POT6B-PLT_6&quot;_MIX"/>
            <filter val="KTS_12C_PLNTR_6POT6B-PLT_PLSTC_12''_MIX"/>
            <filter val="KTS_12C_PLNTR_POT_ARDHAN_MIX"/>
            <filter val="KTS_12C_SEED_FLOWR_GARDEN"/>
            <filter val="KTS_12C_SEED_FLOWR_SUMMER_MIX"/>
            <filter val="KTS_12C_SEED_VEG_HYB_MIX"/>
            <filter val="KTS_12C_TOOL_3T+KHRP+PRU+2SEED+3POT+CCPT+OGMAN"/>
            <filter val="KTS_12C_TOOL_3T+KHRP+SCI+2SEED+3POT+CCPT+OGMAN"/>
            <filter val="KTS_14C_SEED_FLOWR_GARDEN_MIX"/>
            <filter val="KTS_14C_SEED_HERB_HEIRLOOM_MIX"/>
            <filter val="KTS_15C_BULB_FLOWR_AMARY-LILY_MIX"/>
            <filter val="KTS_15C_BULB_FLOWR_AMARY-LILY_MULTI"/>
            <filter val="KTS_15C_BULB_FLOWR_CALADIUM_MIX"/>
            <filter val="KTS_15C_BULB_FLOWR_CALDMS_MULTI"/>
            <filter val="KTS_15C_BULB_FLOWR_GLADI_MIX"/>
            <filter val="KTS_15C_BULB_FLOWR_GLADI_RED"/>
            <filter val="KTS_15C_BULB_FLOWR_GLADI_YLW"/>
            <filter val="KTS_15C_BULB_FLOWR_ZEPHRYN_LGT_PNK"/>
            <filter val="KTS_15C_BULB_FLOWR_ZEPHRYN_MIX"/>
            <filter val="KTS_15C_BULB_FLOWR_ZEPHRYN_YLW"/>
            <filter val="KTS_15C_SEED_FLOWR_HEIRLOOM_MIX"/>
            <filter val="KTS_15C_SEED_VEG_MIX-VARIETY"/>
            <filter val="KTS_16C_BULB_FLOWR_CALADIUM_MIX"/>
            <filter val="KTS_16C_BULB_FLOWR_GLADI_MIX"/>
            <filter val="KTS_16C_BULB_FLOWR_RAJNIGAN_WHT"/>
            <filter val="KTS_16C_PLNTR_8POT8B-PLT_FLSHY_6&quot;_MIX"/>
            <filter val="KTS_16C_PLNTR_8POT8B-PLT_PLSTC_6&quot;_MIX"/>
            <filter val="KTS_17C_BULB_FLOWR_RAJNIGAN_WHT"/>
            <filter val="KTS_18C_BULB_FLOWR_AMARY-LILY_MIX"/>
            <filter val="KTS_18C_BULB_FLOWR_GLADI_MULTI"/>
            <filter val="KTS_18C_PLNTR_18POT_NURSRY_6&quot;_MIX"/>
            <filter val="KTS_1C_BULB_FLOWR_AMARY-LILY_MIX"/>
            <filter val="KTS_1C_BULB_FLOWR_AMERICAN-GLADI_RED"/>
            <filter val="KTS_1C_BULB_FLOWR_FOOT-LILY"/>
            <filter val="KTS_1C_BULB_FLOWR_FOOT-LILY_MIX"/>
            <filter val="KTS_1C_BULB_FLOWR_FREESIA_RED"/>
            <filter val="KTS_1C_BULB_FLOWR_PROSPPORITY-GLADI_WHT"/>
            <filter val="KTS_1C_BULB_FLOWR_TBRS_HYB"/>
            <filter val="KTS_1C_BULB_FLOWR_ZENTEDASCHIA_PRP"/>
            <filter val="KTS_1C_BULB_FLOWR_ZEPHRYN_LGT-PNK"/>
            <filter val="KTS_1C_BULB_FLOWR_ZEPHRYN_WHT"/>
            <filter val="KTS_1C_I-WEEDER_ALL PINK"/>
            <filter val="KTS_1C_MTL_DUAL_POT_WIT_STND_BLACK"/>
            <filter val="KTS_1C_MTL_DUAL_POT_WIT_STND_WHITE"/>
            <filter val="KTS_1C_PLANTR_3-STEP-STAND_DIY"/>
            <filter val="KTS_1C_PLNTR_1POT_SUNSHINE_8&quot;_GRN"/>
            <filter val="KTS_1C_PLNTR_1STAND+2MET-POT_MIX"/>
            <filter val="KTS_1C_PLNTR_2-HOOK_HANGING"/>
            <filter val="KTS_1C_PLNTR_2POT+2STND_MET_SQR_GRY"/>
            <filter val="KTS_1C_PLNTR_5POT_MET_RECTANGLE_MIX"/>
            <filter val="KTS_1C_PLNTR_CRWN_METAL_PLANTER_RED"/>
            <filter val="KTS_1C_PLNTR_CRWN_METAL_PLANTER_WHITE_PRNTD"/>
            <filter val="KTS_1C_PLNTR_GLASS_TUBE_WOODEN_HOLDER"/>
            <filter val="KTS_1C_PLNTR_HANDI_POT_GRAY"/>
            <filter val="KTS_1C_PLNTR_HANG-POT_PLSTC_ERO_PNK"/>
            <filter val="KTS_1C_PLNTR_MET_BLK_JUTE-ROPE"/>
            <filter val="KTS_1C_PLNTR_PMP_MET_FLRL-PRNT_YLW"/>
            <filter val="KTS_1C_PLNTR_POT_BRASS_5&quot;_GLD"/>
            <filter val="KTS_1C_PLNTR_POT_ERO_7&quot;_BLU"/>
            <filter val="KTS_1C_PLNTR_POT_JUPITR_14&quot;_YLW"/>
            <filter val="KTS_1C_PLNTR_POT_MET_DBL-HANDL_BRN"/>
            <filter val="KTS_1C_PLNTR_POT_MET_DOUBLE-HANG_YLW"/>
            <filter val="KTS_1C_PLNTR_POT_MET_RECTANGLE-STND_BLK"/>
            <filter val="KTS_1C_PLNTR_POT_MET_WIT-STND_4&quot;_WHT"/>
            <filter val="KTS_1C_PLNTR_POT_MET_WIT-TRIPOD-STND_BLK"/>
            <filter val="KTS_1C_PLNTR_POT_MET_WIT-TRIPOD-STND_ELEPHANT"/>
            <filter val="KTS_1C_PLNTR_POT_MET_WIT-TRIPOD-STND_FLR"/>
            <filter val="KTS_1C_PLNTR_POT_MET_WIT-TRIPOD-STND_GRN"/>
            <filter val="KTS_1C_PLNTR_POT_MET_WIT-TRIPOD-STND_RED"/>
            <filter val="KTS_1C_PLNTR_POT_PLSTC_ERO_RED"/>
            <filter val="KTS_1C_PLNTR_POT_PLSTC_ERO_WHT"/>
            <filter val="KTS_1C_PLNTR_POT_PLSTC_EUROBASKT_7&quot;_BLU"/>
            <filter val="KTS_1C_PLNTR_POT_PLSTC_JUPITR_10&quot;_ORG"/>
            <filter val="KTS_1C_PLNTR_POT_PLSTC_JUPITR_14&quot;_BLU"/>
            <filter val="KTS_1C_PLNTR_POT_PLSTC_JUPITR_14&quot;_RED"/>
            <filter val="KTS_1C_PLNTR_POT_PLSTC_JUPITR_MLT"/>
            <filter val="KTS_1C_PLNTR_POT_PLSTC_PEARL_5&quot;_GRN"/>
            <filter val="KTS_1C_PLNTR_POT_PLSTC_PEARL_5&quot;_WHT"/>
            <filter val="KTS_1C_PLNTR_POT_PLSTC_SUNSHINE_7&quot;_GRN"/>
            <filter val="KTS_1C_PLNTR_POT_PLSTC_SUNSHINE_7&quot;_YLW"/>
            <filter val="KTS_1C_PLNTR_POT_PLSTC_SUNSHN_7&quot;_YLW"/>
            <filter val="KTS_1C_PLNTR_RECTGLR_POT_WIT_TRPD_STAND"/>
            <filter val="KTS_1C_PLNTR_RECTGLR_POT_WIT_TRPD_STAND_BLUE"/>
            <filter val="KTS_1C_PLNTR_SINGL-HOOK-HANG-POT_6&quot;_BLU"/>
            <filter val="KTS_1C_PLNTR_SINGL-HOOK-HANG-POT_8&quot;_ORG"/>
            <filter val="KTS_1C_PLNTR_SINGL-HOOK-HANG-POT_8&quot;_YLW"/>
            <filter val="KTS_1C_PLNTR_SINGL-HOOK-HANG-POT_PLSTC_WHT"/>
            <filter val="KTS_1C_PLNTR_STAND_MET_CYCLE_BLK"/>
            <filter val="KTS_1C_PLNTR_STAND_MET_RICKSHAW_BLK"/>
            <filter val="KTS_1C_PLNTR_STAND_SEMI-CIRCLE_BLK"/>
            <filter val="KTS_1C_PLNTR_STND_Z-STLE_BLK"/>
            <filter val="KTS_1C_PLNTR_TRIPOD_BUDHHA_PRNT"/>
            <filter val="KTS_1C_PLNTR_TRIPOD_EGG_SHAPE_BLACK"/>
            <filter val="KTS_1C_PLNTR_TRIPOD_EGG_SHAPE_GLDN"/>
            <filter val="KTS_1C_PLNTR_TRIPOD_EGG_SHAPE_WHITE"/>
            <filter val="KTS_1C_PLNTR_TRIPOD_GLDN_BLUE"/>
            <filter val="KTS_1C_PLNTR_TRIPOD_GLDN_RED"/>
            <filter val="KTS_1C_PLNTR_TRIPOD_METAL_PLANTER"/>
            <filter val="KTS_1C_PLNTR_TRIPOD_METAL_PLANTER_LEAF_B&amp;W_PRNTD"/>
            <filter val="KTS_1C_PLNTR_TRIPOD_PEACK_PRNT"/>
            <filter val="KTS_1C_PLNTR_WATER-CAN_MET_GRN_1LTR"/>
            <filter val="KTS_1C_PLNTR_WATER-CAN_MET_PRP_1LTR"/>
            <filter val="KTS_1C_PLNTR_WATER-CAN_MET_RED_1LTR"/>
            <filter val="KTS_1C_PLNTTR_CRWN_METAL_PLANTER_BLACK"/>
            <filter val="KTS_1C_PLNTTR_CRWN_METAL_PLANTER_BLUE"/>
            <filter val="KTS_1C_PLNTTR_CRWN_METAL_PLANTER_PRNTD"/>
            <filter val="KTS_1C_PLNTTR_CRWN_METAL_PLANTER_WHITE"/>
            <filter val="KTS_1C_SEED_BABY_SPINC__6GM"/>
            <filter val="KTS_1C_SEED_CALANDULA_ORNG"/>
            <filter val="KTS_1C_SEED_CALANDULA_YLW"/>
            <filter val="KTS_1C_SEED_CARNATIONA+SWEET WILLIAM"/>
            <filter val="KTS_1C_SEED_CHILLI_ACHARI_100_SEED"/>
            <filter val="KTS_1C_SEED_CHILLI_ACHARI_200_SEED"/>
            <filter val="KTS_1C_SEED_FLOWR_ACROCLINIUM_500_SEEDS"/>
            <filter val="KTS_1C_SEED_FLOWR_AFR_MARG_MIX_5GM"/>
            <filter val="KTS_1C_SEED_FLOWR_AFR_MARG_ORANGE_5GM"/>
            <filter val="KTS_1C_SEED_FLOWR_AFRCN-FRNCH-MARGLD"/>
            <filter val="KTS_1C_SEED_FLOWR_AFRCN-FRNCH-MARGLD_MIX"/>
            <filter val="KTS_1C_SEED_FLOWR_AFRCN-MARGLD"/>
            <filter val="KTS_1C_SEED_FLOWR_AFRCN-MARGLD_MIX"/>
            <filter val="KTS_1C_SEED_FLOWR_AFRCN-MARGLD_OP_100GM"/>
            <filter val="KTS_1C_SEED_FLOWR_AFRCN-MARGLD_OP_ORG"/>
            <filter val="KTS_1C_SEED_FLOWR_AFRCN-MARGLD_OP_YLW"/>
            <filter val="KTS_1C_SEED_FLOWR_AFRCN-MARGLD_ORG"/>
            <filter val="KTS_1C_SEED_FLOWR_ALYSSUM"/>
            <filter val="KTS_1C_SEED_FLOWR_ALYSSUM_OP_WHT"/>
            <filter val="KTS_1C_SEED_FLOWR_ANTIRRHIUM_MIX_1500_SEED"/>
            <filter val="KTS_1C_SEED_FLOWR_ASTER-DWARF"/>
            <filter val="KTS_1C_SEED_FLOWR_ASTR_MIX"/>
            <filter val="KTS_1C_SEED_FLOWR_BALSAM_300_SEED"/>
            <filter val="KTS_1C_SEED_FLOWR_BALSAM_OP"/>
            <filter val="KTS_1C_SEED_FLOWR_BLSM_MIX"/>
            <filter val="KTS_1C_SEED_FLOWR_CALENDULA_5G_SEED"/>
            <filter val="KTS_1C_SEED_FLOWR_CELOSIA-CRISTATA_500_SEED"/>
            <filter val="KTS_1C_SEED_FLOWR_CELOSIA-PLUMOSA"/>
            <filter val="KTS_1C_SEED_FLOWR_CELSIA-PLMOSA_OP"/>
            <filter val="KTS_1C_SEED_FLOWR_CHRYSANTHEMUM_OP_MIX"/>
            <filter val="KTS_1C_SEED_FLOWR_CNERRIA"/>
            <filter val="KTS_1C_SEED_FLOWR_COCKSCOMB"/>
            <filter val="KTS_1C_SEED_FLOWR_COSMOS-SULPHUREUS"/>
            <filter val="KTS_1C_SEED_FLOWR_DAHLIA_HYB_MIX"/>
            <filter val="KTS_1C_SEED_FLOWR_DAHLIA_MIX"/>
            <filter val="KTS_1C_SEED_FLOWR_DAHLIA_MIX+AGROPEAT"/>
            <filter val="KTS_1C_SEED_FLOWR_DAISY_DIY"/>
            <filter val="KTS_1C_SEED_FLOWR_DELPHINIUM_MIX_1000_SEED"/>
            <filter val="KTS_1C_SEED_FLOWR_DELPHNM_IMPRL_50N"/>
            <filter val="KTS_1C_SEED_FLOWR_DIANTHUS_MIX_500_SEED"/>
            <filter val="KTS_1C_SEED_FLOWR_DSY"/>
            <filter val="KTS_1C_SEED_FLOWR_FRENCH_MIX_1500_SEED"/>
            <filter val="KTS_1C_SEED_FLOWR_FRNCH-MARGLD"/>
            <filter val="KTS_1C_SEED_FLOWR_FRNCH-MARGLD_MIX"/>
            <filter val="KTS_1C_SEED_FLOWR_GAILLARDIA_ARISTATA_1000_SEED"/>
            <filter val="KTS_1C_SEED_FLOWR_GAZANIA"/>
            <filter val="KTS_1C_SEED_FLOWR_GAZANIA_MIX_1_GRAM"/>
            <filter val="KTS_1C_SEED_FLOWR_GOMPHRENA_CCPT"/>
            <filter val="KTS_1C_SEED_FLOWR_HELICHRYSUM"/>
            <filter val="KTS_1C_SEED_FLOWR_HLHK"/>
            <filter val="KTS_1C_SEED_FLOWR_HOLLYHOCK_MIX_3_GRAM"/>
            <filter val="KTS_1C_SEED_FLOWR_HOLLYHOCK_OP"/>
            <filter val="KTS_1C_SEED_FLOWR_HOLLYHOCK_OP_MIX"/>
            <filter val="KTS_1C_SEED_FLOWR_IPMEA"/>
            <filter val="KTS_1C_SEED_FLOWR_IPOMEAS"/>
            <filter val="KTS_1C_SEED_FLOWR_KALE_500"/>
            <filter val="KTS_1C_SEED_FLOWR_KALE-CABB_RED"/>
            <filter val="KTS_1C_SEED_FLOWR_MARGLD_MIX"/>
            <filter val="KTS_1C_SEED_FLOWR_MESEMBRYANTHEMUM_MIX_1500_SEED"/>
            <filter val="KTS_1C_SEED_FLOWR_MIX"/>
            <filter val="KTS_1C_SEED_FLOWR_MIX-VARIETY"/>
            <filter val="KTS_1C_SEED_FLOWR_MOON_OP"/>
            <filter val="KTS_1C_SEED_FLOWR_MOON-FLOWR_WHT"/>
            <filter val="KTS_1C_SEED_FLOWR_MSMBRM"/>
            <filter val="KTS_1C_SEED_FLOWR_NASTRTUM_1 GM"/>
            <filter val="KTS_1C_SEED_FLOWR_PANSY_MIX"/>
            <filter val="KTS_1C_SEED_FLOWR_PANSY_MIX_200_SEED"/>
            <filter val="KTS_1C_SEED_FLOWR_PETUNIA_MIX_1500_SEED"/>
            <filter val="KTS_1C_SEED_FLOWR_PETUNIA_OP_MIX"/>
            <filter val="KTS_1C_SEED_FLOWR_PHLOX_MIX_1000_SEED"/>
            <filter val="KTS_1C_SEED_FLOWR_PHLX_MIX"/>
            <filter val="KTS_1C_SEED_FLOWR_POPPY_ICELAND_300_SEED"/>
            <filter val="KTS_1C_SEED_FLOWR_POPPY_RED_1500_SEED"/>
            <filter val="KTS_1C_SEED_FLOWR_POPY-SEED_1G"/>
            <filter val="KTS_1C_SEED_FLOWR_PORTUL_MIX"/>
            <filter val="KTS_1C_SEED_FLOWR_PORTULACA"/>
            <filter val="KTS_1C_SEED_FLOWR_PRUNER_WITH_EXTRA_SPRING"/>
            <filter val="KTS_1C_SEED_FLOWR_PTNIA_MIX"/>
            <filter val="KTS_1C_SEED_FLOWR_PTNIA-F2_HYB"/>
            <filter val="KTS_1C_SEED_FLOWR_ROSE-MARY"/>
            <filter val="KTS_1C_SEED_FLOWR_SALVIA"/>
            <filter val="KTS_1C_SEED_FLOWR_SALVIA_OP_RED"/>
            <filter val="KTS_1C_SEED_FLOWR_SUNFLOWR-TALL"/>
            <filter val="KTS_1C_SEED_FLOWR_SUNFLWR-TALL_YLW"/>
            <filter val="KTS_1C_SEED_FLOWR_SUNFLWR-TALL_YLW_10GM"/>
            <filter val="KTS_1C_SEED_FLOWR_SWEET_MIX_1000_SEED"/>
            <filter val="KTS_1C_SEED_FLOWR_SWEET-PEAS+D2D213:D225"/>
            <filter val="KTS_1C_SEED_FLOWR_SWEET-WILLM_MIX"/>
            <filter val="KTS_1C_SEED_FLOWR_SWISS_SWISS CHARD_100_SEED"/>
            <filter val="KTS_1C_SEED_FLOWR_SWISS_SWISS CHARD_50_SEED"/>
            <filter val="KTS_1C_SEED_FLOWR_THYM_OP"/>
            <filter val="KTS_1C_SEED_FLOWR_TWINKL-PHLOX-DWARF_OP_MIX"/>
            <filter val="KTS_1C_SEED_FLOWR_VERBENA_MIX_500_SEED"/>
            <filter val="KTS_1C_SEED_FLOWR_VINCA+PERIWINKLE_MIX"/>
            <filter val="KTS_1C_SEED_FLOWR_VNCA_MIX"/>
            <filter val="KTS_1C_SEED_FLOWR_ZINIA_DAHLIA_MIX"/>
            <filter val="KTS_1C_SEED_FLOWR_ZINIA_DESI_MIX"/>
            <filter val="KTS_1C_SEED_FLOWR_ZINIA_HYB_MIX"/>
            <filter val="KTS_1C_SEED_FLOWR_ZINIA_MIX"/>
            <filter val="KTS_1C_SEED_HERB_CHIVE"/>
            <filter val="KTS_1C_SEED_HERB_FENUGREEK_10GM"/>
            <filter val="KTS_1C_SEED_HERB_LEMON-GRASS"/>
            <filter val="KTS_1C_SEED_HERB_MARJORAM"/>
            <filter val="KTS_1C_SEED_HERB_MINT"/>
            <filter val="KTS_1C_SEED_HERB_OREGANO"/>
            <filter val="KTS_1C_SEED_HERB_PARSLEY-TRIPLE-MOSS-CURLED"/>
            <filter val="KTS_1C_SEED_HERB_ROCKET"/>
            <filter val="KTS_1C_SEED_HRB"/>
            <filter val="KTS_1C_SEED_LEMON_BALM_200_SEED"/>
            <filter val="KTS_1C_SEED_PETHUNIA_2000_SEED"/>
            <filter val="KTS_1C_SEED_VEG_AMRNTH"/>
            <filter val="KTS_1C_SEED_VEG_BABY-SPNCH_10 GM"/>
            <filter val="KTS_1C_SEED_VEG_BITTER-GOURD_HYB"/>
            <filter val="KTS_1C_SEED_VEG_BITTER-GRD_10GM"/>
            <filter val="KTS_1C_SEED_VEG_BOTTLE-GOURD_HYB_LONG"/>
            <filter val="KTS_1C_SEED_VEG_BOTTLE-GOURD_OP_LONG"/>
            <filter val="KTS_1C_SEED_VEG_BOTTLE-GRD_10GM"/>
            <filter val="KTS_1C_SEED_VEG_BRINJAL-LNG_1000"/>
            <filter val="KTS_1C_SEED_VEG_BRINJAL-LONG_10GM"/>
            <filter val="KTS_1C_SEED_VEG_BRINJAL-RND_1000"/>
            <filter val="KTS_1C_SEED_VEG_BRINJAL-RND_HYB_PRP"/>
            <filter val="KTS_1C_SEED_VEG_BROCCOLI"/>
            <filter val="KTS_1C_SEED_VEG_BROCCOLI_10GM"/>
            <filter val="KTS_1C_SEED_VEG_BROCCOLI_OP"/>
            <filter val="KTS_1C_SEED_VEG_BTTLE-GRD_4 GM"/>
            <filter val="KTS_1C_SEED_VEG_CABBAGE_HYB_RED"/>
            <filter val="KTS_1C_SEED_VEG_CABBAGE_OP"/>
            <filter val="KTS_1C_SEED_VEG_CABBAGE_RED"/>
            <filter val="KTS_1C_SEED_VEG_CAPSICM_RED"/>
            <filter val="KTS_1C_SEED_VEG_CAPSICM_YLW"/>
            <filter val="KTS_1C_SEED_VEG_CAPSICUM_HYB_YLW"/>
            <filter val="KTS_1C_SEED_VEG_CARROT_5GM"/>
            <filter val="KTS_1C_SEED_VEG_CARROT-KHARODA_OP"/>
            <filter val="KTS_1C_SEED_VEG_CAULIFLOWER_HYB"/>
            <filter val="KTS_1C_SEED_VEG_CELERY"/>
            <filter val="KTS_1C_SEED_VEG_CHILI_GRN"/>
            <filter val="KTS_1C_SEED_VEG_CHILLI-F1_HYB_10GM"/>
            <filter val="KTS_1C_SEED_VEG_CHN-CABB_OP"/>
            <filter val="KTS_1C_SEED_VEG_CHOLAI_HYB"/>
            <filter val="KTS_1C_SEED_VEG_CLUSTER-BEAN_OP"/>
            <filter val="KTS_1C_SEED_VEG_CORIANDER_10GM"/>
            <filter val="KTS_1C_SEED_VEG_CRRT-KRDA_2 GM"/>
            <filter val="KTS_1C_SEED_VEG_CUCUMBER_HYB"/>
            <filter val="KTS_1C_SEED_VEG_CUCUMBER_OP"/>
            <filter val="KTS_1C_SEED_VEG_FNL_1 GM"/>
            <filter val="KTS_1C_SEED_VEG_FRENCH-BEANS_OP"/>
            <filter val="KTS_1C_SEED_VEG_FRNCH-BNS_10GM"/>
            <filter val="KTS_1C_SEED_VEG_FRNCH-BNS_DIY"/>
            <filter val="KTS_1C_SEED_VEG_HYB_TOMATO SEEDS"/>
            <filter val="KTS_1C_SEED_VEG_KOCHIA_OP"/>
            <filter val="KTS_1C_SEED_VEG_KOCHIA+CCPT"/>
            <filter val="KTS_1C_SEED_VEG_LADY-FINGER_10GM"/>
            <filter val="KTS_1C_SEED_VEG_LADYFINGER_HYB"/>
            <filter val="KTS_1C_SEED_VEG_LADYFINGER_OP"/>
            <filter val="KTS_1C_SEED_VEG_LEEK"/>
            <filter val="KTS_1C_SEED_VEG_LETUCE_OP_RED"/>
            <filter val="KTS_1C_SEED_VEG_LONGMELON_OP"/>
            <filter val="KTS_1C_SEED_VEG_LONG-RADISH_MULTI_50N"/>
            <filter val="KTS_1C_SEED_VEG_LONG-YARD-BEAN_OP"/>
            <filter val="KTS_1C_SEED_VEG_LONG-YRD-BNS_6 GM"/>
            <filter val="KTS_1C_SEED_VEG_ONION_WHT"/>
            <filter val="KTS_1C_SEED_VEG_PAPAYA_10GM"/>
            <filter val="KTS_1C_SEED_VEG_PARSLY_MIX"/>
            <filter val="KTS_1C_SEED_VEG_PUMPKIN_10GM"/>
            <filter val="KTS_1C_SEED_VEG_PUMPKIN_F1 HYB_4GM"/>
            <filter val="KTS_1C_SEED_VEG_PUMPKIN_OP"/>
            <filter val="KTS_1C_SEED_VEG_RADISH_OP_RED"/>
            <filter val="KTS_1C_SEED_VEG_RADISH_OP_WHT"/>
            <filter val="KTS_1C_SEED_VEG_RADISH-LNG_10GM"/>
            <filter val="KTS_1C_SEED_VEG_RADISH-RND_RED_5GM"/>
            <filter val="KTS_1C_SEED_VEG_RIDGE-GOURD_OP"/>
            <filter val="KTS_1C_SEED_VEG_RSWEET-PEAS_MIX_5GM"/>
            <filter val="KTS_1C_SEED_VEG_SPINACH_10GM"/>
            <filter val="KTS_1C_SEED_VEG_SPINACH_OP"/>
            <filter val="KTS_1C_SEED_VEG_SPNG-GRD_15N"/>
            <filter val="KTS_1C_SEED_VEG_SPONGE-GOURD"/>
            <filter val="KTS_1C_SEED_VEG_STRAWBERRY"/>
            <filter val="KTS_1C_SEED_VEG_TINDA"/>
            <filter val="KTS_1C_SEED_VEG_TOMATO_1000"/>
            <filter val="KTS_1C_SEED_VEG_TOMATO_HYB"/>
            <filter val="KTS_1C_SEED_VEG_WMELN-HYB_YLW"/>
            <filter val="KTS_1C_SEED_VEG+FENUGREEK_OP"/>
            <filter val="KTS_1C_SEES_FLOWR_ALYSSUM_1500_SEED"/>
            <filter val="KTS_1C_SOIL_CCPT_1KG"/>
            <filter val="KTS_1C_SOIL_CCPT_4KG"/>
            <filter val="KTS_1C_SOIL_CCPT_5KG"/>
            <filter val="KTS_1C_SOIL_CCPT_LOW-EC_5KG"/>
            <filter val="KTS_1C_SOIL_CCPT_LOW-EC_650G"/>
            <filter val="KTS_1C_SOIL_CCPT_TIKKI_100G"/>
            <filter val="KTS_1C_SOIL_CCPT-LOOSE_8KG"/>
            <filter val="KTS_1C_SOIL_COCOCHIPS_BRICK_500G"/>
            <filter val="KTS_1C_SOIL_COND_500G"/>
            <filter val="KTS_1C_SOIL_LOOSE_CCPT_4KG"/>
            <filter val="KTS_1C_SOIL_MAGIC_SOIL_2KG"/>
            <filter val="KTS_1C_SOIL_MAGIC_SOIL_5KG"/>
            <filter val="KTS_1C_SOIL_MAN_BIORUTE_5KG"/>
            <filter val="KTS_1C_SOIL_MIRACLE_SOIL_3KG"/>
            <filter val="KTS_1C_SOIL_MOSS-GRASS_WATR-RETAIN_500G"/>
            <filter val="KTS_1C_SOIL_MUSTARD-CAKE_500G"/>
            <filter val="KTS_1C_SOIL_NEEM-CAKE_2KG"/>
            <filter val="KTS_1C_SOIL_POT-MIX_BRN_4KG"/>
            <filter val="KTS_1C_SOIL_RED_SOIL_4KG"/>
            <filter val="KTS_1C_SOIL_VRCOM_20KG"/>
            <filter val="KTS_1C_SOIL_VRCOM_4KG"/>
            <filter val="KTS_1C_SOIL_VRCOM_SJ_10KG"/>
            <filter val="KTS_1C_SOIL_VRCOM_SJ_1KG"/>
            <filter val="KTS_1C_SOIL_VRCOM_SJ_20KG"/>
            <filter val="KTS_1C_SOIL_VRCOM_SJ_2KG"/>
            <filter val="KTS_1C_SOIL_VRCOM_SJ_5KG"/>
            <filter val="KTS_1C_TOOL_2.5&quot;_BYPASS_LOPPER"/>
            <filter val="KTS_1C_TOOL_26&quot;_BRANCH_TREEMER"/>
            <filter val="KTS_1C_TOOL_BG-TRWL_ORG-HANDL"/>
            <filter val="KTS_1C_TOOL_BONSAI-SCI"/>
            <filter val="KTS_1C_TOOL_BYPASS-LOPPER_21&quot;"/>
            <filter val="KTS_1C_TOOL_BYPASS-PRU_8&quot;"/>
            <filter val="KTS_1C_TOOL_BYPASS-PRU_ANVIL"/>
            <filter val="KTS_1C_TOOL_BYPASS-PRU_SMART-LOCK"/>
            <filter val="KTS_1C_TOOL_CULT_ORG-HNDL"/>
            <filter val="KTS_1C_TOOL_CULT_PLSTC-HNDL_ORG"/>
            <filter val="KTS_1C_TOOL_CULT_PRINTD-MET"/>
            <filter val="KTS_1C_TOOL_CULT_RBR-GRIP_BLK"/>
            <filter val="KTS_1C_TOOL_CULT_WOOD-HNDL_RED"/>
            <filter val="KTS_1C_TOOL_FOLDING-SAW"/>
            <filter val="KTS_1C_TOOL_FRK_ORG-HNDL"/>
            <filter val="KTS_1C_TOOL_FRK_PLSTC-HNDL_ORG"/>
            <filter val="KTS_1C_TOOL_FRK_RBR-GRIP_BLK"/>
            <filter val="KTS_1C_TOOL_FRK_WOOD-HNDL_PNK"/>
            <filter val="KTS_1C_TOOL_FRUIT-SNIP_STRAIGHT"/>
            <filter val="KTS_1C_TOOL_GLV_CLAW_GRN"/>
            <filter val="KTS_1C_TOOL_GLV_KTS_ORG"/>
            <filter val="KTS_1C_TOOL_GRASS-SHEAR_90-DEGREE"/>
            <filter val="KTS_1C_TOOL_GRN-HOE_MET_ORG"/>
            <filter val="KTS_1C_TOOL_HEDG-CUTR_MULTI"/>
            <filter val="KTS_1C_TOOL_HEDGE-CUT_WOOD-HNDL"/>
            <filter val="KTS_1C_TOOL_HEDGE-CUT_WOOD-HNDL_PREMIUM"/>
            <filter val="KTS_1C_TOOL_HEDGE-SHEAR_ORG-HNDL"/>
            <filter val="KTS_1C_TOOL_HEDGE-SHEAR_WOOD-HNDL"/>
            <filter val="KTS_1C_TOOL_HEDGE-SHEAR_WOOD-HNDL_20&quot;"/>
            <filter val="KTS_1C_TOOL_HOE-WTH-PRNG_MET_ORG"/>
            <filter val="KTS_1C_TOOL_IRRIKIT_100 PLANTS"/>
            <filter val="KTS_1C_TOOL_IRRIKIT_10-PLANTS"/>
            <filter val="KTS_1C_TOOL_IRRIKIT_15 PLANTS"/>
            <filter val="KTS_1C_TOOL_IRRIKIT_30-PLANTS"/>
            <filter val="KTS_1C_TOOL_IRRIKIT_50 PLANTS"/>
            <filter val="KTS_1C_TOOL_IRRIKIT_50-PLANTS"/>
            <filter val="KTS_1C_TOOL_IRRIKIT_SPLY-PIPE_25M_MULTI"/>
            <filter val="KTS_1C_TOOL_IRRIKIT_SPLY-PIPE_50M_BLK"/>
            <filter val="KTS_1C_TOOL_I-WDR_PLSTC-HNDL_ORG"/>
            <filter val="KTS_1C_TOOL_I-WDR_PRINTD"/>
            <filter val="KTS_1C_TOOL_I-WDR_WOOD-HNDL_RED"/>
            <filter val="KTS_1C_TOOL_KHRP_1&quot;_BLK"/>
            <filter val="KTS_1C_TOOL_KHRP_2&quot;_BLK"/>
            <filter val="KTS_1C_TOOL_KHRP_3''_BLK"/>
            <filter val="KTS_1C_TOOL_LOOPER_TELESCOPIC"/>
            <filter val="KTS_1C_TOOL_LOPPER_DROP-FORGED"/>
            <filter val="KTS_1C_TOOL_NOZZLE_7"/>
            <filter val="KTS_1C_TOOL_PMP_PLSTC_MNL_MULTI_8 LTR"/>
            <filter val="KTS_1C_TOOL_PMP_PLSTC_MNL_WHT_5 LTR"/>
            <filter val="KTS_1C_TOOL_PRU_32026Z_BYPSS_RED"/>
            <filter val="KTS_1C_TOOL_PRU_DOUBLE-CUT"/>
            <filter val="KTS_1C_TOOL_PRU_DRP-FRGD"/>
            <filter val="KTS_1C_TOOL_PRU_HS_ASORTD"/>
            <filter val="KTS_1C_TOOL_PRU_KS_ASORTD"/>
            <filter val="KTS_1C_TOOL_PRU_REVLVNG-HNDL"/>
            <filter val="KTS_1C_TOOL_PRU_SMART-LOCK"/>
            <filter val="KTS_1C_TOOL_PRUNING-SAW_WITH-COVER"/>
            <filter val="KTS_1C_TOOL_PRUNING-SAW_WITH-HOOK"/>
            <filter val="KTS_1C_TOOL_SCI_KS_ASORTD"/>
            <filter val="KTS_1C_TOOL_SHARPENER_SUNYA_120MM"/>
            <filter val="KTS_1C_TOOL_SM-TRWL_BLK-HNDL"/>
            <filter val="KTS_1C_TOOL_SM-TRWL_HANDL-WTH-HLE_GRN"/>
            <filter val="KTS_1C_TOOL_SPAD_BLACK_METAL_RUBBER_GRIP"/>
            <filter val="KTS_1C_TOOL_SPRAYER_PUMP_3_LTR_TRNPRNT"/>
            <filter val="KTS_1C_TOOL_SPRAYER-PUMP_1LTR"/>
            <filter val="KTS_1C_TOOL_SPRAYER-PUMP_2-LTR"/>
            <filter val="KTS_1C_TOOL_TELESCOPIC-HEDGE-SHEAR_PLSTC"/>
            <filter val="KTS_1C_TOOL_TELESCOPIC-LOPPER"/>
            <filter val="KTS_1C_TOOL_TLR_MET_ORG"/>
            <filter val="KTS_1C_TOOL_TRWL_BG"/>
            <filter val="KTS_1C_TOOL_TRWL_PLSTC-HNDL_SUNYA_BG_GRN"/>
            <filter val="KTS_1C_TOOL_TRWL_PRINTD_BG"/>
            <filter val="KTS_1C_TOOL_TRWL_PRINTD_SM"/>
            <filter val="KTS_1C_TOOL_TRWL_SM"/>
            <filter val="KTS_1C_TOOL_TRWL_WOOD-HNDL_BG_RED"/>
            <filter val="KTS_1C_TOOL_TRWL_WOOD-HNDL_SM_RED"/>
            <filter val="KTS_1C_TOOL_TRWL_WOOD-HNDL_SUNYA_BG"/>
            <filter val="KTS_1C_TOOL_TRWL_WOOD-HNDL_SUNYA_SM"/>
            <filter val="KTS_1C_TOOL_TRWL-BG_RBR-GRIP_BLK"/>
            <filter val="KTS_1C_TOOL_TRWL-SM_ORG-HNDL"/>
            <filter val="KTS_1C_TOOL_TUB-PPE_BLK_50 MTR"/>
            <filter val="KTS_1C_TOOL_WATER-CAN_PLSTC_GRN_5-LTR"/>
            <filter val="KTS_1C_TOOL_WDR_ORG-HANDL"/>
            <filter val="KTS_1C_VERMI_SOIL_ACTIVATOR_5KG"/>
            <filter val="KTS_1C_VERMI_SUCCULENT_MIX_6KG"/>
            <filter val="KTS_20C_BULB_FLOWR_CALADIUM_MIX"/>
            <filter val="KTS_20C_BULB_FLOWR_CALLA-LILY_BLK"/>
            <filter val="KTS_20C_BULB_FLOWR_GLADI_MIX"/>
            <filter val="KTS_20C_BULB_FLOWR_RAJNIGAN_MIX"/>
            <filter val="KTS_20C_BULB_FLOWR_RAJNIGAN_WHT"/>
            <filter val="KTS_20C_BULB_FLOWR_ZEPHRYN_WHT"/>
            <filter val="KTS_20C_BULB_FLOWR_ZEPHRYN_YLW"/>
            <filter val="KTS_20C_PLNTR_10POT+10BOT-PLT_PLSTC_NRSRY-POT_MULTI"/>
            <filter val="KTS_20C_PLNTR_10POT10B-PLT_DLUX_10''_MIX"/>
            <filter val="KTS_20C_PLNTR_10POT10B-PLT_FLSHY_6&quot;_MIX"/>
            <filter val="KTS_20C_PLNTR_10POT10B-PLT_NURSRY_6&quot;_BLU"/>
            <filter val="KTS_20C_PLNTR_10POT10B-PLT_NURSRY_6&quot;_GRN"/>
            <filter val="KTS_20C_PLNTR_10POT10B-PLT_NURSRY_6&quot;_PRP"/>
            <filter val="KTS_20C_PLNTR_10POT10B-PLT_NURSRY_6&quot;_RED"/>
            <filter val="KTS_20C_PLNTR_10POT10B-PLT_PLSTC_6&quot;_ORG"/>
            <filter val="KTS_20C_PLNTR_20POT_ERA_3''_MIX"/>
            <filter val="KTS_20C_PLNTR_20POT_FLSHY_6&quot;_MIX"/>
            <filter val="KTS_20C_PLNTR_POT_NURSRY_6&quot;_BLK"/>
            <filter val="KTS_20C_SEED_FLOWR_COSMOS-SUNNY+CCPT"/>
            <filter val="KTS_20C_SEED_FLOWR_GOMPHRENA_MIX"/>
            <filter val="KTS_20C_SEED_VEG_LONG-BRINJAL_PRP"/>
            <filter val="KTS_21C_BULB_FLOWR_AMARY-LILY_MIX"/>
            <filter val="KTS_21C_BULB_FLOWR_FREESIA_MIX"/>
            <filter val="KTS_21C_BULB_FLOWR_RAJNIGAN_IN-A-BOX_WHT"/>
            <filter val="KTS_21C_SEED_FLOWR_ANNUAL_MIX"/>
            <filter val="KTS_22C_BULB_FLOWR_RAJNIGAN_WHT"/>
            <filter val="KTS_22C_SEED_HERB_HEIRLOOM_MIX"/>
            <filter val="KTS_24C_BULB_FLOWR_CALADIUM_MIX"/>
            <filter val="KTS_24C_BULB_FLOWR_CALLA-LILY_YLW"/>
            <filter val="KTS_24C_PLNTR_12POT12B-PLT_6&quot;_GRN+RED"/>
            <filter val="KTS_24C_PLNTR_12POT12B-PLT_8&quot;_RED"/>
            <filter val="KTS_24C_PLNTR_12POT12B-PLT_DLUX_7.5&quot;_RED"/>
            <filter val="KTS_24C_PLNTR_12POT12B-PLT_DLUX_8&quot;_RED"/>
            <filter val="KTS_24C_PLNTR_12POT12B-PLT_FLSHY_6&quot;_MIX"/>
            <filter val="KTS_24C_PLNTR_12POT12B-PLT_NURSRY_6&quot;_BLK+RED"/>
            <filter val="KTS_24C_PLNTR_12POT12B-PLT_PLSTC_8&quot;_MIX"/>
            <filter val="KTS_24C_PLNTR_24POT-HOLE_PLSTC_6&quot;_BLK"/>
            <filter val="KTS_25C_BULB_FLOWR_ZEPHRYN_YLW"/>
            <filter val="KTS_25C_SEED_FLOWR_SUMMER_MIX"/>
            <filter val="KTS_25C_SEED_VEG_MIX-VARIETY"/>
            <filter val="KTS_27C_BULB_FLOWR_AMARY-LILY_MIX"/>
            <filter val="KTS_28C_TOOL_5T+PRU+GLV+5CCPT+OGMAN+MIX-VARIETY"/>
            <filter val="KTS_2C_BULB_FLOWR_AMARY-LILY_BIG_MIX"/>
            <filter val="KTS_2C_BULB_FLOWR_AMARY-LILY_MIX"/>
            <filter val="KTS_2C_BULB_FLOWR_AMARY-LILY-DBL_RED"/>
            <filter val="KTS_2C_BULB_FLOWR_CALDMS_WHT"/>
            <filter val="KTS_2C_BULB_FLOWR_CALLA-LILY_MIX"/>
            <filter val="KTS_2C_BULB_FLOWR_CALLA-LILY_PNK"/>
            <filter val="KTS_2C_BULB_FLOWR_CALLA-LILY_YLW"/>
            <filter val="KTS_2C_BULB_FLOWR_FLAME-LILY_RED"/>
            <filter val="KTS_2C_BULB_FLOWR_ZEPHRYN_LGT-PNK"/>
            <filter val="KTS_2C_BULB_FLOWR_ZEPHRYN_WHT"/>
            <filter val="KTS_2C_BULB_GLOXINA_MIX"/>
            <filter val="KTS_2C_ECO_2WAY_FOGGER"/>
            <filter val="KTS_2C_MTL_PYRAMID_SHPE_BLACK"/>
            <filter val="KTS_2C_MTL_PYRAMID_SHPE_WHITE"/>
            <filter val="KTS_2C_PLNTR_12&quot;RCTNGL_STAND_WHITE"/>
            <filter val="KTS_2C_PLNTR_1POT+50TULSI-SEED_PLSTC_WHT"/>
            <filter val="KTS_2C_PLNTR_2FLW-VAS_MET_5&quot;_MIX"/>
            <filter val="KTS_2C_PLNTR_2HANG-POT_MET_OVAL_MIX"/>
            <filter val="KTS_2C_PLNTR_2HANG-POT_MET_RND_MIX"/>
            <filter val="KTS_2C_PLNTR_2HANG-POT_PLSTC_7&quot;_MIX"/>
            <filter val="KTS_2C_PLNTR_2POT_1-HOOK_8&quot;_MIX"/>
            <filter val="KTS_2C_PLNTR_2POT_PLSTC_7&quot;_MIX"/>
            <filter val="KTS_2C_PLNTR_2POT_PLSTC_STURDY_13&quot;_BLU"/>
            <filter val="KTS_2C_PLNTR_2POT_PLSTC_VICTORIA_10''_MIX"/>
            <filter val="KTS_2C_PLNTR_2STAND_MET_23*23*25CM_BLK"/>
            <filter val="KTS_2C_PLNTR_2WNDW-POT_JUPITR_10''_MIX"/>
            <filter val="KTS_2C_PLNTR_CYLINDRCL_POT_WIT_BG_MTL_STN_BLCK"/>
            <filter val="KTS_2C_PLNTR_CYLINDRCL_POT_WIT_BG_MTL_STN_GLDN"/>
            <filter val="KTS_2C_PLNTR_POT_MET_COPPER_6&quot;"/>
            <filter val="KTS_2C_PLNTR_POT_PLSTC_UNICON_MULTI"/>
            <filter val="KTS_2C_PLNTR_STAND_MET_BLK"/>
            <filter val="KTS_2C_SEED_FLOWR_AFRCN-FRNCH-MARGLD_CCPT_MIX"/>
            <filter val="KTS_2C_SEED_FLOWR_AFRCN-MARGLD_CCPT_MIX"/>
            <filter val="KTS_2C_SEED_FLOWR_AFRCN-MARGLD_CCPT_YLW"/>
            <filter val="KTS_2C_SEED_FLOWR_AFRCN-MARGLD_ORG"/>
            <filter val="KTS_2C_SEED_FLOWR_ANTIRRHINUM_OP"/>
            <filter val="KTS_2C_SEED_FLOWR_ASTER_CCPT"/>
            <filter val="KTS_2C_SEED_FLOWR_BALSAM_CCPT"/>
            <filter val="KTS_2C_SEED_FLOWR_BLSM_MIX"/>
            <filter val="KTS_2C_SEED_FLOWR_CARNATION_CCPT_MIX"/>
            <filter val="KTS_2C_SEED_FLOWR_CELSIA-PLMOSA"/>
            <filter val="KTS_2C_SEED_FLOWR_CELSIA-PLMOSA_CCPT_MIX"/>
            <filter val="KTS_2C_SEED_FLOWR_GAILLARDIA_YLW"/>
            <filter val="KTS_2C_SEED_FLOWR_HOLLYHOCK_CCPT_MIX"/>
            <filter val="KTS_2C_SEED_FLOWR_HOLLYHOCK_MIX"/>
            <filter val="KTS_2C_SEED_FLOWR_IPOMEAS_CCPT_MIX"/>
            <filter val="KTS_2C_SEED_FLOWR_IPOMEAS+MOON_OP"/>
            <filter val="KTS_2C_SEED_FLOWR_IPOMOEA+PETUNIA_MIX"/>
            <filter val="KTS_2C_SEED_FLOWR_KALE-CABB_RED"/>
            <filter val="KTS_2C_SEED_FLOWR_KCHIA_GRN"/>
            <filter val="KTS_2C_SEED_FLOWR_MARGLD_CCPT_ORG"/>
            <filter val="KTS_2C_SEED_FLOWR_MARGLD_PSA-BSNTI"/>
            <filter val="KTS_2C_SEED_FLOWR_PORTUL_CCPT_MIX"/>
            <filter val="KTS_2C_SEED_FLOWR_PORTUL-F2_MIX"/>
            <filter val="KTS_2C_SEED_FLOWR_THYM"/>
            <filter val="KTS_2C_SEED_FLOWR_TLL-SUNFLWR_MIX"/>
            <filter val="KTS_2C_SEED_FLOWR_VERBENA_HYB_MIX"/>
            <filter val="KTS_2C_SEED_FLOWR_VINCA_CCPT"/>
            <filter val="KTS_2C_SEED_FLOWR_VNCA_CCPT"/>
            <filter val="KTS_2C_SEED_FLOWR_ZINIA_MIX"/>
            <filter val="KTS_2C_SEED_FLOWR_ZINIA+AFMAR_MIX"/>
            <filter val="KTS_2C_SEED_FRENCH-BEANS+GAILLARDIA_OP"/>
            <filter val="KTS_2C_SEED_HERB_BASIL"/>
            <filter val="KTS_2C_SEED_HERB_CHIVE"/>
            <filter val="KTS_2C_SEED_HERB_RSMRY_MIX"/>
            <filter val="KTS_2C_SEED_HERB_SAGE_MIX"/>
            <filter val="KTS_2C_SEED_HRB_MNT_50 SEEDS"/>
            <filter val="KTS_2C_SEED_VEG_BITTER-GOURD_HYB"/>
            <filter val="KTS_2C_SEED_VEG_BOTTLE-GOURD+RIDGE-GOURD_HYB"/>
            <filter val="KTS_2C_SEED_VEG_BRCL+RED-CABB"/>
            <filter val="KTS_2C_SEED_VEG_BROCCOLI+OREGANO"/>
            <filter val="KTS_2C_SEED_VEG_CAPSICUM_HYB_RED"/>
            <filter val="KTS_2C_SEED_VEG_CAPSICUM_HYB_YLW"/>
            <filter val="KTS_2C_SEED_VEG_CAPSICUM-F1_HYB_RED"/>
            <filter val="KTS_2C_SEED_VEG_CAPSICUM-HYB_CCPT"/>
            <filter val="KTS_2C_SEED_VEG_CARROT_CCPT"/>
            <filter val="KTS_2C_SEED_VEG_CELERY_CCPT"/>
            <filter val="KTS_2C_SEED_VEG_CHN-CABB_CCPT"/>
            <filter val="KTS_2C_SEED_VEG_CHN-CABB_OP"/>
            <filter val="KTS_2C_SEED_VEG_CORIANDER"/>
            <filter val="KTS_2C_SEED_VEG_GRN-PEA_GRN"/>
            <filter val="KTS_2C_SEED_VEG_KCHIA"/>
            <filter val="KTS_2C_SEED_VEG_LADY-FINGER_HYB_CCPT"/>
            <filter val="KTS_2C_SEED_VEG_LONGMELON_CCPT_MIX"/>
            <filter val="KTS_2C_SEED_VEG_LONGMELON-HYB_CCPT"/>
            <filter val="KTS_2C_SEED_VEG_LONG-RADISH_WHT"/>
            <filter val="KTS_2C_SEED_VEG_LONG-YARD-BNS_CCPT"/>
            <filter val="KTS_2C_SEED_VEG_MUSKMELON-F1_CCPT_MIX"/>
            <filter val="KTS_2C_SEED_VEG_PARSLY_MIX"/>
            <filter val="KTS_2C_SEED_VEG_PUMPKIN_F1_HYB_3GM_CCPT"/>
            <filter val="KTS_2C_SEED_VEG_RADISH_CCPT_RED"/>
            <filter val="KTS_2C_SEED_VEG_RADISH_MIX"/>
            <filter val="KTS_2C_SEED_VEG_RIDGE-GOURD-F1_CCPT_MIX"/>
            <filter val="KTS_2C_SEED_VEG_RND-BRINJAL_CCPT_MIX"/>
            <filter val="KTS_2C_SEED_VEG_RND-GOURD_CCPT_MIX"/>
            <filter val="KTS_2C_SEED_VEG_SPINACH+BRINJAL-RND_HYB"/>
            <filter val="KTS_2C_SEED_VEG_SPINACH+CORIANDER"/>
            <filter val="KTS_2C_SEED_VEG_SPONGE-GOURD_CCPT"/>
            <filter val="KTS_2C_SEED_VEG_SWEETCORN_HYB"/>
            <filter val="KTS_2C_SEED_VEG_SWEETCORN-F1_HYB"/>
            <filter val="KTS_2C_SOIL_CCPT_1KG*2"/>
            <filter val="KTS_2C_SOIL_CCPT_5KG*2"/>
            <filter val="KTS_2C_SOIL_CCPT_LOW-EC_650G"/>
            <filter val="KTS_2C_SOIL_CCPT+TRWL_5KG*1"/>
            <filter val="KTS_2C_SOIL_MUSTARD-CAKE_500G*2"/>
            <filter val="KTS_2C_SOIL_OGMAN_BIORUTE_5KG*2"/>
            <filter val="KTS_2C_SOIL_VRCOM_4KG*2"/>
            <filter val="KTS_2C_SOIL_VRCOM+CCPT_1KG*2"/>
            <filter val="KTS_2C_SOIL_VRCOM+CCPT_4KG*2"/>
            <filter val="KTS_2C_SOIL_VRCOM+OGMAN_5KG*2"/>
            <filter val="KTS_2C_SPRNKLR_WATER_CAN_YELLOW"/>
            <filter val="KTS_2C_TOOL_BG-TRWL+WDR_WOOD-HNDL_HANDL-WTH-HLE"/>
            <filter val="KTS_2C_TOOL_CULT+SM-TRWL_WOOD-HNDL_SUNYA"/>
            <filter val="KTS_2C_TOOL_GARDEN-HOE+CULT_RBR-GRIP_BLK"/>
            <filter val="KTS_2C_TOOL_GARDEN-HOE+TRWL-BG_RBR-GRIP_BLK"/>
            <filter val="KTS_2C_TOOL_GLV_ORG"/>
            <filter val="KTS_2C_TOOL_GLV+PRU_MIX"/>
            <filter val="KTS_2C_TOOL_IRRIKIT_HAND-PUMP_WIT-PIPE"/>
            <filter val="KTS_2C_TOOL_PRU+SCI_MIX"/>
            <filter val="KTS_2C_TOOL_SM-TRWL + CULT_PRINTD-MET"/>
            <filter val="KTS_2C_TOOL_WDR+CULT_WOOD-HNDL_SUNYA"/>
            <filter val="KTS_30C_BULB_FLOWR_AMARY-LILY_MIX"/>
            <filter val="KTS_30C_BULB_FLOWR_CALADIUM_MIX"/>
            <filter val="KTS_30C_BULB_FLOWR_FOOT-LILY_MIX"/>
            <filter val="KTS_30C_SEED_FLOWR_HEIRLOOM_MIX"/>
            <filter val="KTS_30C_SEED_FLOWR_RAIN_LILY_YELLOW"/>
            <filter val="KTS_30C_SEED_VEG_HOME_MIX"/>
            <filter val="KTS_30C_SEED_VEG_MIX-VARIETY"/>
            <filter val="KTS_36C_PLNTR_18POT18B-PLT_FLSHY_6&quot;_MIX"/>
            <filter val="KTS_36C_PLNTR_18POT20B-PLT_FLSHY_6&quot;_MIX"/>
            <filter val="KTS_3C_BULB_FLOWR_AMARY-LILY_MIX"/>
            <filter val="KTS_3C_BULB_FLOWR_AMARY-LILY-DBL_MULTI"/>
            <filter val="KTS_3C_BULB_FLOWR_BEGONIA"/>
            <filter val="KTS_3C_BULB_FLOWR_CALADIUM_WHT"/>
            <filter val="KTS_3C_BULB_FLOWR_ECHRIS_MIX"/>
            <filter val="KTS_3C_BULB_FLOWR_GLOXINIA_MIX"/>
            <filter val="KTS_3C_BULB_FLOWR_HDYCHM_WHT"/>
            <filter val="KTS_3C_BULB_FLOWR_HDYCHM_YLW"/>
            <filter val="KTS_3C_BULB_FLOWR_ZEPHRYN_PINK"/>
            <filter val="KTS_3C_BULB_GLOXINA_MIX"/>
            <filter val="KTS_3C_PLANTR_DURO_10&quot;_GRN"/>
            <filter val="KTS_3C_PLANTR_DURO_10&quot;_MIX"/>
            <filter val="KTS_3C_PLANTR_DURO_10&quot;_WHT"/>
            <filter val="KTS_3C_PLANTR_DURO_10&quot;_YLW"/>
            <filter val="KTS_3C_PLANTR_TIPPY-POT_MIX"/>
            <filter val="KTS_3C_PLNTR_3HANG-POT_EURO_17.5CM_PNK"/>
            <filter val="KTS_3C_PLNTR_3HANG-POT_MET_OVAL_MIX"/>
            <filter val="KTS_3C_PLNTR_3HANG-POT_MET_RND_MIX"/>
            <filter val="KTS_3C_PLNTR_3HANG-POT_PLSTC_RND_7&quot;_BLU"/>
            <filter val="KTS_3C_PLNTR_3HANG-POT_PLSTC_RND_7&quot;_GRN"/>
            <filter val="KTS_3C_PLNTR_3HANG-POT_PLSTC_RND_7&quot;_MIX"/>
            <filter val="KTS_3C_PLNTR_3HANG-POT_PLSTC_RND_7&quot;_RED"/>
            <filter val="KTS_3C_PLNTR_3POT_1-HOOK_8&quot;_WHT"/>
            <filter val="KTS_3C_PLNTR_3POT_DLUX_14&quot;_MIX"/>
            <filter val="KTS_3C_PLNTR_3POT_EUROBASKT_7&quot;_WHT"/>
            <filter val="KTS_3C_PLNTR_3POT_FLESHY-POT_BLU_6&quot;"/>
            <filter val="KTS_3C_PLNTR_3POT_PLSTC_RND_7&quot;_RED"/>
            <filter val="KTS_3C_PLNTR_3POT_SQR_10''_WHT"/>
            <filter val="KTS_3C_PLNTR_3POT_SUNSHINE_7&quot;_MIX"/>
            <filter val="KTS_3C_PLNTR_3POT-HOLE_PLSTC_12''_MIX"/>
            <filter val="KTS_3C_PLNTR_3RND-POT_PLSTC_7&quot;_YLW"/>
            <filter val="KTS_3C_PLNTR_4WNDW-POT_JUPITR_10''_MIX"/>
            <filter val="KTS_3C_PLNTR_L+M+S-SUPP_MET_BLK"/>
            <filter val="KTS_3C_PLNTR_POT_PLSTC_SUNSHINE_12''_MIX"/>
            <filter val="KTS_3C_PLNTR_POT_PLSTC_UNICON_MULTI"/>
            <filter val="KTS_3C_PLNTR_POT_SQR_10&quot;_WHT"/>
            <filter val="KTS_3C_PLNTR_POT_SUNSHN_12&quot;_RED"/>
            <filter val="KTS_3C_PLNTR_SINGL-HOOK-HANG-POT_PLSTC_8&quot;_GRN"/>
            <filter val="KTS_3C_PLNTR_SINGL-HOOK-HANG-POT_PLSTC_BLU"/>
            <filter val="KTS_3C_SEED_FLOWR_AFRCN-FRNCH-MARGLD_MIX"/>
            <filter val="KTS_3C_SEED_FLOWR_AFRCN-MARGLD+BROCCOLI+TOMATO"/>
            <filter val="KTS_3C_SEED_FLOWR_BALSAM+ZINIA+ASTER_MIX"/>
            <filter val="KTS_3C_SEED_FLOWR_CELSIA-PLMOSA_MIX"/>
            <filter val="KTS_3C_SEED_FLOWR_COLS+PORTUL+ZINIA_HYB"/>
            <filter val="KTS_3C_SEED_FLOWR_GIALLARDIA-DWARF"/>
            <filter val="KTS_3C_SEED_FLOWR_GMPHRNA"/>
            <filter val="KTS_3C_SEED_FLOWR_GOMPHRENA+GAILLARDIA+PORTULACA_HYB"/>
            <filter val="KTS_3C_SEED_FLOWR_HELICHRYSUM+HOLLYHOCK_MIX_CCPT"/>
            <filter val="KTS_3C_SEED_FLOWR_IPOMOEA_MIX"/>
            <filter val="KTS_3C_SEED_FLOWR_MIX-VARIETY"/>
            <filter val="KTS_3C_SEED_FLOWR_MIX-VARIETY_MIX"/>
            <filter val="KTS_3C_SEED_FLOWR_SUMMER_MIX"/>
            <filter val="KTS_3C_SEED_FLOWR_SUNFLWR+ZINIA+PORTUL_MIX"/>
            <filter val="KTS_3C_SEED_FLOWR_SUNFLWR-DWARF+KHRP_3&quot;_CCPT"/>
            <filter val="KTS_3C_SEED_FLOWR_ZINIA-DAHLIA+DAISY_CCPT"/>
            <filter val="KTS_3C_SEED_HERB_LEEK+LETTUCE_CCPT"/>
            <filter val="KTS_3C_SEED_HERB_LETTUCE+BROCCOLI"/>
            <filter val="KTS_3C_SEED_HRB_CCPT_MIX-VARIETY"/>
            <filter val="KTS_3C_SEED_VEG_BOTTLE-GOURD+RIDGE-GOURD+CHILLI_HYB+OGMAN_CCPT"/>
            <filter val="KTS_3C_SEED_VEG_BRINJAL-LONG-F1_HYB"/>
            <filter val="KTS_3C_SEED_VEG_BRINJAL-RND-F1_HYB"/>
            <filter val="KTS_3C_SEED_VEG_CAPSICUM_GRN"/>
            <filter val="KTS_3C_SEED_VEG_CARROT_CCPT"/>
            <filter val="KTS_3C_SEED_VEG_CHILI_GRN"/>
            <filter val="KTS_3C_SEED_VEG_CHN-CABB+PARSLEY_CCPT"/>
            <filter val="KTS_3C_SEED_VEG_LADY-FNGR_GRN"/>
            <filter val="KTS_3C_SEED_VEG_LETUCE-PARSLY-CELERY_MIX"/>
            <filter val="KTS_3C_SEED_VEG_MIX-VARIETY"/>
            <filter val="KTS_3C_SEED_VEG_TOMATO-F1+LADY-FINGER-F1+BITTER-GOURD-F1_HYB"/>
            <filter val="KTS_3C_SOIL_CCPT_5KG*3"/>
            <filter val="KTS_3C_SOIL_VRCOM_4KG*3"/>
            <filter val="KTS_3C_SOIL_VRCOM+CCPT+OGMAN_4KG*3"/>
            <filter val="KTS_3C_SOIL_VRCOM+OGMAN_10KG*1+5KG*2"/>
            <filter val="KTS_3C_TOOL_3KHRP_1''+2''+3''_BLK"/>
            <filter val="KTS_3C_TOOL_BG-TRW+WDR+FRK_ORG-HNDL"/>
            <filter val="KTS_3C_TOOL_BG-TRWL+WDR+CULT_ORG-HNDL"/>
            <filter val="KTS_3C_TOOL_CULT+SM-TRWL+I-WDR_WOOD-HNDL_SUNYA"/>
            <filter val="KTS_3C_TOOL_IRRIKIT_MIN-SPRNKLR_16MM_MIX"/>
            <filter val="KTS_3C_TOOL_PRU+CCPT+KHRP_MIX"/>
            <filter val="KTS_3C_TOOL_RAT-TRAP_NON-TOX_RED+BLK"/>
            <filter val="KTS_3C_TOOL_SM-TRWL+OGMAN+KHRP_MIX"/>
            <filter val="KTS_3C_TOOL_SM-TRWL+WDR+KHRP_MIX"/>
            <filter val="KTS_3C_TOOL_TLR+GRN-HOE+HOE-WTH-PRNG_MET"/>
            <filter val="KTS_40C_BULB_FLOWR_RAJNIGAN_BIG_WHT"/>
            <filter val="KTS_40C_BULB_FLOWR_ZEPHRYN_PNK"/>
            <filter val="KTS_40C_PLNTR_20POT20B-PLT_DLUX_8&quot;_RED"/>
            <filter val="KTS_40C_PLNTR_20POT20B-PLT_PLSTC_6&quot;_MIX"/>
            <filter val="KTS_44C_BULB_FLOWR_CALDMS_MULTI"/>
            <filter val="KTS_44C_PLNTR_22POT22B-PLT_FLSHY_6&quot;_MIX"/>
            <filter val="KTS_45C_SEED_VEG_HEIRLOOM_MIX"/>
            <filter val="KTS_45C_SEED_VEG_HOME_MIX"/>
            <filter val="KTS_48C_PLNTR_24POT24B-PLT_6&quot;_BLK+RED"/>
            <filter val="KTS_48C_TOOL_IRRIKIT_ENTIRE-DRIPKIT_MIX"/>
            <filter val="KTS_4C_BULB_AFRCA_LILY_BLUE"/>
            <filter val="KTS_4C_BULB_BEGONIA_MIX"/>
            <filter val="KTS_4C_BULB_FLOWR_AMARY-DUTCH"/>
            <filter val="KTS_4C_BULB_FLOWR_AMARY-LILY_MIX"/>
            <filter val="KTS_4C_BULB_FLOWR_CALADIUM_MIX"/>
            <filter val="KTS_4C_BULB_FLOWR_CALLA-LILY_BLK"/>
            <filter val="KTS_4C_BULB_FLOWR_CALLA-LILY_MIX"/>
            <filter val="KTS_4C_BULB_FLOWR_CALLA-LILY_PNK"/>
            <filter val="KTS_4C_BULB_FLOWR_CALLA-LILY_YLW"/>
            <filter val="KTS_4C_BULB_FLOWR_GLADI_MIX"/>
            <filter val="KTS_4C_BULB_FLOWR_RAJNIGAN_WHT"/>
            <filter val="KTS_4C_BULB_GLOXINA_MIX"/>
            <filter val="KTS_4C_MTL_RECTNGL_MTL_STND_24&quot;"/>
            <filter val="KTS_4C_MTL_RECTNGL_MTL_STND_24&quot;_GG"/>
            <filter val="KTS_4C_PLANTR_DURO_10&quot;_GRN"/>
            <filter val="KTS_4C_PLANTR_DURO_10&quot;_MIX"/>
            <filter val="KTS_4C_PLANTR_DURO_10&quot;_RED"/>
            <filter val="KTS_4C_PLANTR_DURO_10&quot;_WHT"/>
            <filter val="KTS_4C_PLANTR_DURO_10&quot;_YLW"/>
            <filter val="KTS_4C_PLANTR_SUNSHINE_1-HOOK_8&quot;_LGT-GRN"/>
            <filter val="KTS_4C_PLANTR_TIPPY-POT_BLU"/>
            <filter val="KTS_4C_PLANTR_TIPPY-POT_WHT"/>
            <filter val="KTS_4C_PLANTR_TIPPY-POT_YLW"/>
            <filter val="KTS_4C_PLNTR_4HANG-POT_PLSTC_RND_6&quot;_MIX"/>
            <filter val="KTS_4C_PLNTR_4POT_DLUX_12''_MIX"/>
            <filter val="KTS_4C_PLNTR_4POT_DLUX_8&quot;_BLU"/>
            <filter val="KTS_4C_PLNTR_4POT_FLSHY_6&quot;_MIX"/>
            <filter val="KTS_4C_PLNTR_4POT_PLSTC_10''_MIX"/>
            <filter val="KTS_4C_PLNTR_4POT_PLSTC_32*16*14CM_BLU"/>
            <filter val="KTS_4C_PLNTR_4POT_SQR_10''_WHT"/>
            <filter val="KTS_4C_PLNTR_4POT_SUNSHINE_12&quot;_WHT"/>
            <filter val="KTS_4C_PLNTR_4POT-HOLE_PLSTC_6&quot;_BLK"/>
            <filter val="KTS_4C_PLNTR_4WNDW-POT_JUPITR_10''"/>
            <filter val="KTS_4C_PLNTR_4WNDW-POT_JUPITR_10''_ORG"/>
            <filter val="KTS_4C_PLNTR_4WNDW-POT_JUPITR_10''_RED"/>
            <filter val="KTS_4C_PLNTR_4WNDW-POT_JUPITR_10''_WHT"/>
            <filter val="KTS_4C_PLNTR_HANG-POT_1-HOOK_8&quot;_MIX"/>
            <filter val="KTS_4C_PLNTR_MET_DBLE-HK_FLRL-PRNT_MULTI"/>
            <filter val="KTS_4C_PLNTR_POT_32*16CM_MIX"/>
            <filter val="KTS_4C_PLNTR_POT_JUPITR_32*16CM"/>
            <filter val="KTS_4C_PLNTR_POT_PLSTC_SUNSHINE_12&quot;_MIX"/>
            <filter val="KTS_4C_PLNTR_POT_PLSTC_UNICON_MULTI"/>
            <filter val="KTS_4C_PLNTR_POT_SUNSHN_12&quot;_MULTI"/>
            <filter val="KTS_4C_PLNTR_SEEDTRAY_49HOLE_MIX"/>
            <filter val="KTS_4C_PLNTR_SINGL-HOOK-HANG-POT_PLSTC_8&quot;_MULTI"/>
            <filter val="KTS_4C_SEED_FLOWR_CCPT_PORTUL"/>
            <filter val="KTS_4C_SEED_FLOWR_GAILLARDIA_MIX_3CCPT"/>
            <filter val="KTS_4C_SEED_FLOWR_IPOMEA+MOON+OGMAN_CCPT"/>
            <filter val="KTS_4C_SEED_FLOWR_MARGLD+BALSAM+PORTUL+ZINIA"/>
            <filter val="KTS_4C_SEED_FLOWR_ZINIA_DESI_MIX_3CCPT"/>
            <filter val="KTS_4C_SEED_HERB_CHIVE+LEMN+DIL+RSMRY"/>
            <filter val="KTS_4C_SOIL_CCPT_5KG*4"/>
            <filter val="KTS_4C_SOIL_VRCOM_4KG*4"/>
            <filter val="KTS_4C_SOIL_VRCOM+CCPT_4KG*4"/>
            <filter val="KTS_4C_TOOL_CULT+PRU+WDR+KHRP_GG"/>
            <filter val="KTS_4C_TOOL_GARDEN-HOE+TRWL-BG+FRK+CULT_RBR-GRIP_BLK"/>
            <filter val="KTS_4C_TOOL_SM-TRWL+FRK+CULT+KHRP_MIX"/>
            <filter val="KTS_4C_TOOL_SM-TRWL+FRK+CULT+WDR_ORG-HNDL"/>
            <filter val="KTS_50C_BULB_FLOWR_ZEPHRYN_PNK"/>
            <filter val="KTS_50C_BULB_FLOWR_ZEPHRYN_WHT"/>
            <filter val="KTS_50C_PLNTR_25POT25B-PLT_NURSRY_6&quot;_BLK+RED"/>
            <filter val="KTS_56C_PLNTR_28POT28B-PLT_PLSTC_6&quot;_BLK"/>
            <filter val="KTS_5C_BULB_BEGONIA_MIX"/>
            <filter val="KTS_5C_BULB_CHINCHI_RINCHI_WHITE"/>
            <filter val="KTS_5C_BULB_FLOWR_ACHMNS_MULTI"/>
            <filter val="KTS_5C_BULB_FLOWR_ACHMNS_ORG"/>
            <filter val="KTS_5C_BULB_FLOWR_AMARY-LILY_MIX"/>
            <filter val="KTS_5C_BULB_FLOWR_CALADIUM_MIX"/>
            <filter val="KTS_5C_BULB_FLOWR_CALDMS_MULTI"/>
            <filter val="KTS_5C_BULB_FLOWR_FOOT-LILY_MIX"/>
            <filter val="KTS_5C_BULB_FLOWR_FREESIA_YLW"/>
            <filter val="KTS_5C_BULB_FLOWR_GLADI_MIX"/>
            <filter val="KTS_5C_BULB_FLOWR_GLADI_MULTI"/>
            <filter val="KTS_5C_BULB_FLOWR_GLADI_PERENNIAL_MIX"/>
            <filter val="KTS_5C_BULB_FLOWR_NARINE-LILY_PNK"/>
            <filter val="KTS_5C_BULB_FLOWR_RAJNIGAN_WHT"/>
            <filter val="KTS_5C_BULB_FLOWR_ZEPHRYN_LGT_PNK"/>
            <filter val="KTS_5C_BULB_FLOWR_ZEPHRYN_PNK"/>
            <filter val="KTS_5C_BULB_FLOWR_ZEPHRYN_WHT"/>
            <filter val="KTS_5C_BULB_FLOWR_ZEPHRYN_YLW"/>
            <filter val="KTS_5C_BULB_IXIA_MIX"/>
            <filter val="KTS_5C_PLANTR_DURO_10&quot;_GRN"/>
            <filter val="KTS_5C_PLANTR_DURO_10&quot;_SKY-BLU"/>
            <filter val="KTS_5C_PLANTR_DURO_10&quot;_WHT"/>
            <filter val="KTS_5C_PLANTR_DURO_10&quot;_YLW"/>
            <filter val="KTS_5C_PLANTR_SUNSHINE_1-HOOK_8&quot;_RED"/>
            <filter val="KTS_5C_PLNTR_5B-PLT_6&quot;_RED"/>
            <filter val="KTS_5C_PLNTR_5POT_1-HOOK_8&quot;_MIX"/>
            <filter val="KTS_5C_PLNTR_5POT_DLUX_10''_MIX"/>
            <filter val="KTS_5C_PLNTR_5POT_DLUX_8&quot;_MIX"/>
            <filter val="KTS_5C_PLNTR_5POT_EUROBASKT_7&quot;_MIX"/>
            <filter val="KTS_5C_PLNTR_5POT_SUNSHINE_12&quot;_MIX"/>
            <filter val="KTS_5C_PLNTR_5POT_TERCOT_8&quot;_RED"/>
            <filter val="KTS_5C_PLNTR_5POT-HOLE_PLSTC_6&quot;_BLK"/>
            <filter val="KTS_5C_PLNTR_DOUBLE_HOOK_BLUE_4&quot;"/>
            <filter val="KTS_5C_PLNTR_DOUBLE_HOOK_PNK_4&quot;"/>
            <filter val="KTS_5C_PLNTR_DOUBLE_HOOK_PURPLE_4&quot;"/>
            <filter val="KTS_5C_PLNTR_DOUBLE_HOOK_YELW_4&quot;"/>
            <filter val="KTS_5C_PLNTR_HANG-POT_MET_DOT-RND_MIX"/>
            <filter val="KTS_5C_PLNTR_HANG-POT_MET_OVAL_MIX"/>
            <filter val="KTS_5C_PLNTR_POT_DLUX-POT_8&quot;_MIX"/>
            <filter val="KTS_5C_PLNTR_POT_JUPITR_14&quot;_MULTI"/>
            <filter val="KTS_5C_PLNTR_POT_PLSTC_8&quot;_BLK"/>
            <filter val="KTS_5C_PLNTR_POT_PLSTC_FLSHY_6&quot;_WHT"/>
            <filter val="KTS_5C_PLNTR_POT_PLSTC_SUNSHINE_12''_BLUE"/>
            <filter val="KTS_5C_PLNTR_POT_PLSTC_SUNSHINE_12''_GREEN"/>
            <filter val="KTS_5C_PLNTR_POT_PLSTC_SUNSHINE_12''_WHT"/>
            <filter val="KTS_5C_PLNTR_POT_PLSTC_UNICON_MULTI"/>
            <filter val="KTS_5C_PLNTR_SEEDTRAY_25HOLE_BLK"/>
            <filter val="KTS_5C_PLNTR_SEEDTRAY_48HOLE_BLK"/>
            <filter val="KTS_5C_PLNTR_SEEDTRAY_49HOLE_BLK"/>
            <filter val="KTS_5C_PLNTR_SEEDTRAY_49HOLE_MIX"/>
            <filter val="KTS_5C_SEED_FLOWR_BALSAM SEEDS"/>
            <filter val="KTS_5C_SEED_FLOWR_BALSAM_MIX"/>
            <filter val="KTS_5C_SEED_FLOWR_CARNATION_MIX"/>
            <filter val="KTS_5C_SEED_FLOWR_GMPHRNA"/>
            <filter val="KTS_5C_SEED_FLOWR_POPPY"/>
            <filter val="KTS_5C_SEED_FLOWR_PORTUL-F2_MIX"/>
            <filter val="KTS_5C_SEED_FLOWR_SUNFLWR-DWARF_MIX"/>
            <filter val="KTS_5C_SEED_FLOWR_SWEET-PEAS"/>
            <filter val="KTS_5C_SEED_FLOWR_TWINKL-PHLOX_MIX"/>
            <filter val="KTS_5C_SEED_FLOWR_VERBENA_HYB_MIX"/>
            <filter val="KTS_5C_SEED_HERB_BASIL"/>
            <filter val="KTS_5C_SEED_HERB_OREGANO"/>
            <filter val="KTS_5C_SEED_HERB_RSMRY_MIX"/>
            <filter val="KTS_5C_SEED_RAKHI+ROLI-CHAWAL+2*COIR-POT+CCPT_100GM"/>
            <filter val="KTS_5C_SEED_VEG_BOTTLE-GOURD"/>
            <filter val="KTS_5C_SEED_VEG_CHILLY-F1_HYB"/>
            <filter val="KTS_5C_SEED_VEG_HYB_MIX"/>
            <filter val="KTS_5C_SEED_VEG_LADYFINGER-F1_MIX"/>
            <filter val="KTS_5C_SEED_VEG_PARSLY_MIX"/>
            <filter val="KTS_5C_SEED_VEG_PUMPKIN_5GM"/>
            <filter val="KTS_5C_SEED_VEG_RADISH-LONG"/>
            <filter val="KTS_5C_SEED_VEG_SQUASH"/>
            <filter val="KTS_5C_SEED_VEG_TINDA_OP"/>
            <filter val="KTS_5C_SEED_VEG_UCUMBER-F1_HYB"/>
            <filter val="KTS_5C_SOIL_2T+CCPT+VRCOM+OGMAN_5KG*3"/>
            <filter val="KTS_5C_SOIL_CCPT_100G*5"/>
            <filter val="KTS_5C_SOIL_CCPT_1KG*5"/>
            <filter val="KTS_5C_SOIL_VRCOM_4KG*5"/>
            <filter val="KTS_5C_SOIL_VRCOM_SJ_5KG*5"/>
            <filter val="KTS_5C_STAND_V_TYPE_METAL_STAND"/>
            <filter val="KTS_5C_TOOL_2T+SCI+PRU+SPRNKLR_MIX"/>
            <filter val="KTS_5C_TOOL_3T+GLV+KHRP_MIX"/>
            <filter val="KTS_5C_TOOL_5RAT-TRAP_NON-TOX_RED+BLK"/>
            <filter val="KTS_5C_TOOL_5T"/>
            <filter val="KTS_5C_TOOL_5T_ORG-HANDL"/>
            <filter val="KTS_5C_TOOL_5T_ORG-HNDL"/>
            <filter val="KTS_5C_TOOL_5T_PRINTD-MET"/>
            <filter val="KTS_5C_TOOL_GARDEN-HOE+TRWL-BG+SPADE+FRK+CULT_RBR-GRIP_BLK"/>
            <filter val="KTS_5C_TOOL_GARDEN-HOE+TRWL-SM+SPADE+FRK+CULT_RBR-GRIP_BLK"/>
            <filter val="KTS_5C_TOOL_TRWL-SM+SPADE+FRK+CULT_RBR-GRIP_BLK"/>
            <filter val="KTS_5C_WTR-EQP_FLXI-TNK_500L"/>
            <filter val="KTS_6C_BULB_FLOWR_CALADIUM"/>
            <filter val="KTS_6C_BULB_FLOWR_CALADIUM_MIX"/>
            <filter val="KTS_6C_BULB_FLOWR_GLORSA_MULTI"/>
            <filter val="KTS_6C_BULB_FLOWR_HDYCHM_RED"/>
            <filter val="KTS_6C_BULB_FLOWR_NARINE_MIX"/>
            <filter val="KTS_6C_BULB_FLOWR_ORNITHAG_WHT"/>
            <filter val="KTS_6C_BULB_FLOWR_RAJNIGAN_HYB_WHT"/>
            <filter val="KTS_6C_BULB_FLOWR_ZEPHRYN_PNK"/>
            <filter val="KTS_6C_BULB_FLOWR_ZEPHRYN_YLW"/>
            <filter val="KTS_6C_PLNTR_3POT3B-PLT_DLUX_12''_MIX"/>
            <filter val="KTS_6C_PLNTR_3POT3B-PLT_PLSTC_12''_MIX"/>
            <filter val="KTS_6C_PLNTR_3POT3B-PLT_PLSTC_14&quot;_MIX"/>
            <filter val="KTS_6C_PLNTR_3STAND+3POT_MET_L+M+S_BLK"/>
            <filter val="KTS_6C_PLNTR_6POT_1-HOOK_8&quot;_MIX"/>
            <filter val="KTS_6C_PLNTR_6POT_EUROBASKT_7&quot;_MIX"/>
            <filter val="KTS_6C_PLNTR_6POT_PLSTC_6&quot;_WHT"/>
            <filter val="KTS_6C_PLNTR_6POT_SUNSHINE_12&quot;_RED"/>
            <filter val="KTS_6C_PLNTR_6WNDW-POT_JUPITR_10''_MIX"/>
            <filter val="KTS_6C_PLNTR_POT_NURSRY-POT_6&quot;_YLW"/>
            <filter val="KTS_6C_PLNTR_POT_PLSTC_DMND-BSKT_7&quot;_PRP"/>
            <filter val="KTS_6C_PLNTR_POT_PLSTC_FLSHY_6&quot;_SKY_BLUE"/>
            <filter val="KTS_6C_PLNTR_POT_PLSTC_NRSRY-POT_BLK"/>
            <filter val="KTS_6C_PLNTR_POT_PLSTC_PEARL_6&quot;_BLUE"/>
            <filter val="KTS_6C_PLNTR_POT_PLSTC_SUNSHINE_12''_WHT"/>
            <filter val="KTS_6C_PLNTR_SEEDTRAY_49HOLE_MIX"/>
            <filter val="KTS_6C_PLNTR_SEED-TRAY_MULTI_8 HOLE"/>
            <filter val="KTS_6C_SEED_FLOWR_SUMMER_MIX"/>
            <filter val="KTS_6C_SEED_FLOWR_WINTER_MIX"/>
            <filter val="KTS_6C_SEED_VEG_6GREEN-SALADS_MIX"/>
            <filter val="KTS_6C_TOOL_4T+KHRP+GLV_MIX"/>
            <filter val="KTS_6C_TOOL_4T+KHRP+PRU_MIX"/>
            <filter val="KTS_6C_TOOL_5T+CLAW-GLV"/>
            <filter val="KTS_6C_TOOL_5T+GLV_MIX"/>
            <filter val="KTS_6C_TOOL_5T+GLV_ORG-HANDL"/>
            <filter val="KTS_6C_TOOL_5T+KHRP"/>
            <filter val="KTS_6C_TOOL_5T+SCI_MIX"/>
            <filter val="KTS_6C_TOOL_6RAT-TRAP_NON-TOX_RED+BLK"/>
            <filter val="KTS_6C_TOOL_GARDEN-HOE+TRWL-SM+SPADE+FRK+CULT+TRWL-SM_RBR-GRIP_BLK"/>
            <filter val="KTS_7C_BULB_FLOWR_AMARY-LILY-DBL_MULTI"/>
            <filter val="KTS_7C_BULB_FLOWR_GLADI_MULTI"/>
            <filter val="KTS_7C_BULB_FLOWR_RAJNIGAN_WHT"/>
            <filter val="KTS_7C_PLANTR_SUNSHINE_1-HOOK_8&quot;_PNK"/>
            <filter val="KTS_7C_PLANTR_SUNSHINE_8&quot;_RED"/>
            <filter val="KTS_7C_PLNTR_7WNDW-POT_JUPITR_10''_MIX"/>
            <filter val="KTS_7C_PLNTR_SEEDTRAY_49HOLE_MIX"/>
            <filter val="KTS_7C_SEED_FLOWR_GARDEN_MIX"/>
            <filter val="KTS_7C_TOOL_5T+GLV+PRU_MIX"/>
            <filter val="KTS_7C_TOOL_5T+GLV+PRU_PRINTD-MET"/>
            <filter val="KTS_7C_TOOL_5T+GLV+SCI+BOX_MIX"/>
            <filter val="KTS_7C_TOOL_5T+KHRP+GLV_MIX"/>
            <filter val="KTS_7C_TOOL_5T+PRU+GLV_PRINTD-MET"/>
            <filter val="KTS_7C_TOOL_5T+SCI+PRU_MIX"/>
            <filter val="KTS_8C_BULB_FLOWR_AMARY-LILY_MIX"/>
            <filter val="KTS_8C_BULB_FLOWR_AMARY-LILY-DBL_RED"/>
            <filter val="KTS_8C_BULB_FLOWR_CALADIUM_MIX"/>
            <filter val="KTS_8C_BULB_FLOWR_FOOT-LILY_MIX"/>
            <filter val="KTS_8C_BULB_FLOWR_FRSA_MULTI"/>
            <filter val="KTS_8C_BULB_FLOWR_GLADI_MULTI"/>
            <filter val="KTS_8C_BULB_FLOWR_NARINE_MIX"/>
            <filter val="KTS_8C_BULB_FLOWR_NARINE-LILY_YLW"/>
            <filter val="KTS_8C_BULB_FLOWR_RAJNIGAN_BIG_WHT"/>
            <filter val="KTS_8C_BULB_FLOWR_RAJNIGAN_WHT"/>
            <filter val="KTS_8C_PLNTR_4POT4B-PLT_6&quot;_MIX"/>
            <filter val="KTS_8C_PLNTR_4POT4B-PLT_7.5&quot;_RED"/>
            <filter val="KTS_8C_PLNTR_4POT4B-PLT_DLUX_10''_MIX"/>
            <filter val="KTS_8C_PLNTR_8POT_DLUX_10''_MIX"/>
            <filter val="KTS_8C_PLNTR_8POT-HOLE_PLSTC_6&quot;_BLK"/>
            <filter val="KTS_8C_PLNTR_PLSTC_FLSHY_6&quot;_SKY_BLU"/>
            <filter val="KTS_8C_PLNTR_POT_18CM_MIX"/>
            <filter val="KTS_8C_SEED_FLOWR_WINTER_MIX"/>
            <filter val="KTS_8C_SEED_VEG_HEIRLOOM-COMBO"/>
            <filter val="KTS_8C_TOOL_4T+PRU+GLV+SPRAY+KHRP_MIX_500ML"/>
            <filter val="KTS_8C_TOOL_5T+GLV+MET-BOX_MIX"/>
            <filter val="KTS_8C_TOOL_5T+GLV+PRU+SCI_MIX"/>
            <filter val="KTS_8C_TOOL_5T-PRU-GLV-MET-BOX_MIX"/>
            <filter val="KTS_9C_BULB_FLOWR_AMARY-LILY_MIX"/>
            <filter val="KTS_9C_BULB_FLOWR_GLOXINIA_MIX"/>
            <filter val="KTS_9C_PLNTR_SEEDTRAY_49HOLE_MIX"/>
            <filter val="KTS_9C_SEED_FLOWR_GARDEN_MIX"/>
            <filter val="KTS_9C_SEED_FLOWR_MIX-VARIETY"/>
            <filter val="KTS_9C_TOOL_5T+GLV+PRU+SCI+PL-BOX_MIX"/>
            <filter val="KTS_9C_TOOL_5T+GLV+SCI+MET-BOX_MIX"/>
            <filter val="KTS_9C_TOOL_5T+PRU+SCI+GLV+SPRAY_MIX_500ML"/>
            <filter val="MNB_10C_Cotton inserts"/>
            <filter val="MNB_10C_Mitten(2)_Btl_Cvr(2)_Bibs(6)"/>
            <filter val="MNB_12C_Towel_Nappies"/>
            <filter val="MNB_12C_Toy_Kaleidoscope"/>
            <filter val="MNB_1C_Bathtub_Foldable_Blue"/>
            <filter val="MNB_1C_Bathtub_Foldable_Red"/>
            <filter val="MNB_1C_Benny_Chair_Monkey"/>
            <filter val="MNB_1C_Benny_Chair_Pink_Bear"/>
            <filter val="MNB_1C_Blanket_Blue_Bear"/>
            <filter val="MNB_1C_Blanket_Classic_Sky"/>
            <filter val="MNB_1C_Blanket_Cross_Sheet_Pink"/>
            <filter val="MNB_1C_Blanket_Cross_Sheet_Red"/>
            <filter val="MNB_1C_Blanket_Duck_Yellow"/>
            <filter val="MNB_1C_Blanket_Hood/Camel"/>
            <filter val="MNB_1C_Blanket_Hood/Catcher_Blue"/>
            <filter val="MNB_1C_Blanket_Hood/Catcher_Camel"/>
            <filter val="MNB_1C_Blanket_Hood/Catcher_Green"/>
            <filter val="MNB_1C_Blanket_Hood/Catcher_Pink"/>
            <filter val="MNB_1C_Blanket_Hood/Catcher_Red"/>
            <filter val="MNB_1C_Blanket_Katty_Pink"/>
            <filter val="MNB_1C_Blanket_Lion_Yellow"/>
            <filter val="MNB_1C_Blanket_Meow_Green"/>
            <filter val="MNB_1C_Blanket_Meow_Pink"/>
            <filter val="MNB_1C_Blanket_Panda_White"/>
            <filter val="MNB_1C_Blanket_Rabbit_Pink"/>
            <filter val="MNB_1C_Blanket_Sheet_Star/Polka_Blue"/>
            <filter val="MNB_1C_Blanket_Sheet_Star/Polka_Brown"/>
            <filter val="MNB_1C_Blanket_Sheet_Star/Polka_Grey"/>
            <filter val="MNB_1C_Blanket_Sheet_Star/Polka_Pink"/>
            <filter val="MNB_1C_Blanket_Sheet_Star/Polka_Red"/>
            <filter val="MNB_1C_Blanket_Solid_Pink_Loni"/>
            <filter val="MNB_1C_Blanket_Solid_White_Loni"/>
            <filter val="MNB_1C_Blanket_STAR SHEET_S Blu"/>
            <filter val="MNB_1C_Blanket_Sweetie"/>
            <filter val="MNB_1C_Blanket_Tiger_Yellow"/>
            <filter val="MNB_1C_Blanket_Unicorn_Blue"/>
            <filter val="MNB_1C_Blanket_Unicorn_Green"/>
            <filter val="MNB_1C_Blanket_Unicorn_Pink"/>
            <filter val="MNB_1C_Blanket_Unicorn_White"/>
            <filter val="MNB_1C_Blanket_White_Bear"/>
            <filter val="MNB_1C_Blanket_Wrap_Star/Polka_Blue"/>
            <filter val="MNB_1C_Blanket_Wrap_Star/Polka_Brown"/>
            <filter val="MNB_1C_Blanket_Wrap_Star/Polka_Pink"/>
            <filter val="MNB_1C_Blanket_Wrap_Star/Polka_Red"/>
            <filter val="MNB_1C_BLKT_DSNR_RBT_WHT"/>
            <filter val="MNB_1C_Boardgame_Tic_Tac_Toe"/>
            <filter val="MNB_1C_Bowling_Set_Big"/>
            <filter val="MNB_1C_Canopy_Mosquito_Net_Blue"/>
            <filter val="MNB_1C_Canopy_Mosquito_Net_Pink"/>
            <filter val="MNB_1C_Cradle_Mosquito_Net_Blue"/>
            <filter val="MNB_1C_Cradle_Mosquito_Net_Pink"/>
            <filter val="MNB_1C_Drysheet_M_Green"/>
            <filter val="MNB_1C_Drysheet_M_Maroon"/>
            <filter val="MNB_1C_Drysheet_M_Sky_Blue"/>
            <filter val="MNB_1C_Drysheet_S_Beige"/>
            <filter val="MNB_1C_Drysheet_S_Green"/>
            <filter val="MNB_1C_Drysheet_S_Maroon"/>
            <filter val="MNB_1C_Drysheet_S_Rani"/>
            <filter val="MNB_1C_Frill_Bibs_(Pack_of_3)"/>
            <filter val="MNB_1C_Hangers_(Pack_of_5)"/>
            <filter val="MNB_1C_Hosiery_Nappy_(Pack_of_5)"/>
            <filter val="MNB_1C_Kids_Play_Mat"/>
            <filter val="MNB_1C_Mosq_Net_(Cot_Unicorn)_D_Blue"/>
            <filter val="MNB_1C_Mosq_Net_(Cot_Unicorn)_Pink"/>
            <filter val="MNB_1C_Mosq_Net_(Cot_Unicorn)_Purple"/>
            <filter val="MNB_1C_Mosq_Net_(Cot_Unicorn)_Red"/>
            <filter val="MNB_1C_Mosq_Net_(Cotton)_Apple_Blue"/>
            <filter val="MNB_1C_Mosq_Net_(Cotton)_Apple_Pink"/>
            <filter val="MNB_1C_Mosq_Net_(Cotton)_Apple_Purple"/>
            <filter val="MNB_1C_Mosq_Net_(Joker)_Red"/>
            <filter val="MNB_1C_Mosq_Net_(Velvet)_Dark_Blue"/>
            <filter val="MNB_1C_Mosq_Net_(Velvet)_Pink"/>
            <filter val="MNB_1C_Mosq_Net_(Velvet)_Red"/>
            <filter val="MNB_1C_Mosq_Net_(Velvet)_Sky_Blue"/>
            <filter val="MNB_1C_Mother_Bag_Basic_Solid_D_Blue"/>
            <filter val="MNB_1C_Mother_Bag_Basic_Solid_Multi"/>
            <filter val="MNB_1C_Mother_Bag_Basic_Solid_Pink"/>
            <filter val="MNB_1C_Mother_Bag_Prem_Duck_Blue"/>
            <filter val="MNB_1C_Mother_Bag_Prem_Duck_Green"/>
            <filter val="MNB_1C_Mother_Bag_Prem_Solid_Green"/>
            <filter val="MNB_1C_Mother_Bag_Prem_Solid_Pink"/>
            <filter val="MNB_1C_Mother_Bag_Prem_Solid_Red"/>
            <filter val="MNB_1C_Mother_Bag_Prem_Unicorn_Black"/>
            <filter val="MNB_1C_Mother_Bag_Prem_Unicorn_D_Blue"/>
            <filter val="MNB_1C_Mother_Bag_Prem_Unicorn_Pink"/>
            <filter val="MNB_1C_Mother_Bag_Prem_Unicorn_Pista"/>
            <filter val="MNB_1C_Mother_Bag_Ribbon_Blue"/>
            <filter val="MNB_1C_Mother_Bag_Ribbon_Brown"/>
            <filter val="MNB_1C_Mother_Bag_Ribbon_Red"/>
            <filter val="MNB_1C_Nailcare_CGreenBayMax"/>
            <filter val="MNB_1C_Nailcare_GreyPenguin"/>
            <filter val="MNB_1C_Nailcare_PinkDog"/>
            <filter val="MNB_1C_Nailcare_PurpleBear"/>
            <filter val="MNB_1C_Nailcare_PurpleLion"/>
            <filter val="MNB_1C_Nailcare_YellowDuck"/>
            <filter val="MNB_1C_Pillow_Smiley_Blue"/>
            <filter val="MNB_1C_Pillow_Smiley_Grey"/>
            <filter val="MNB_1C_Pillow_U_shape_Blue"/>
            <filter val="MNB_1C_Pillow_U_shape_Brown"/>
            <filter val="MNB_1C_Pillow_U_shape_Cream"/>
            <filter val="MNB_1C_Pillow_U_shape_Pink"/>
            <filter val="MNB_1C_Pillow_U_shape_Yellow"/>
            <filter val="MNB_1C_Playmat_10pc"/>
            <filter val="MNB_1C_Playmat_26pc"/>
            <filter val="MNB_1C_Playset_Carpenter"/>
            <filter val="MNB_1C_Rocker_Stopper_Blue"/>
            <filter val="MNB_1C_Rocker_Stopper_Pink"/>
            <filter val="MNB_1C_Rocker_Wheels&amp;Storage_Pink"/>
            <filter val="MNB_1C_Rocker_Wheels_Blue"/>
            <filter val="MNB_1C_Rocker_Wheels_Pink"/>
            <filter val="MNB_1C_Sand_Art_6_Molds"/>
            <filter val="MNB_1C_Sleeping_Bag_Blue"/>
            <filter val="MNB_1C_Sling_Blue"/>
            <filter val="MNB_1C_Sling_Green"/>
            <filter val="MNB_1C_Sling_Pink"/>
            <filter val="MNB_1C_Toilet_Seat_2in1_Blue"/>
            <filter val="MNB_1C_Toilet_Seat_2in1_Pink"/>
            <filter val="MNB_1C_Toilet_Seat_2in1_Red"/>
            <filter val="MNB_1C_Toilet_Seat_4in1_Green_Blue"/>
            <filter val="MNB_1C_Toilet_Seat_4in1_Yellow_Orange"/>
            <filter val="MNB_1C_Toilet_Seat_Cushion_Blue"/>
            <filter val="MNB_1C_Toilet_Seat_Cushion_Pink"/>
            <filter val="MNB_1C_Toilet_Seat_Cushion_Red"/>
            <filter val="MNB_1C_Toilet_Seat_Rabbit_Blue"/>
            <filter val="MNB_1C_Toilet_Seat_Rabbit_Green"/>
            <filter val="MNB_1C_Toilet_Seat_Rabbit_Pink"/>
            <filter val="MNB_1C_Toilet_Seat_trainer_Pink"/>
            <filter val="MNB_1C_Towel_Bibs_Round_(Pack_of_7)"/>
            <filter val="MNB_1C_Towel_Bibs_Square_(Pack_of_6)"/>
            <filter val="MNB_1C_Towel_Print_(60x120)_Pink"/>
            <filter val="MNB_1C_Towel_Singleply_(24x36)_Sky"/>
            <filter val="MNB_1C_Toy_Kaleidoscope"/>
            <filter val="MNB_2C_BLKT_DSNR_DK_YLW_RBT_WHT"/>
            <filter val="MNB_2C_BLKT_DSNR_MW_PNK_CT_YLW"/>
            <filter val="MNB_2C_BLKT_DSNR_MW_PNK_LNI_KNIT_PNK"/>
            <filter val="MNB_2C_BLKT_DSNR_RBT_PNK_RBT_WHT"/>
            <filter val="MNB_2C_BLKT_DSNR_RBT_WHT_SHT_STR_PNK"/>
            <filter val="MNB_2C_BLKT_SHT_STR_PNK_LNI_KNIT_PNK"/>
            <filter val="MNB_2C_Blue_Bear_Katty_Pink"/>
            <filter val="MNB_2C_Blue_Bear_Mosq_Net_Cott_App_BL"/>
            <filter val="MNB_2C_Blue_Bear_Mosq_Net_Cott_App_PI"/>
            <filter val="MNB_2C_Blue_Bear_Mosq_Net_Vlvt_DB"/>
            <filter val="MNB_2C_Blue_Bear_Panda_White"/>
            <filter val="MNB_2C_Blue_Bear_Rabbit_Pink"/>
            <filter val="MNB_2C_Blue_Bear_Solid_Pink_Loni"/>
            <filter val="MNB_2C_Blue_Bear_Solid_White_Loni"/>
            <filter val="MNB_2C_Blue_Bear_Tiger_Yellow"/>
            <filter val="MNB_2C_Blue_Bear_Unicorn_White"/>
            <filter val="MNB_2C_Blue_Loni_Wrap_Star/Polka_Brown"/>
            <filter val="MNB_2C_Blue_Loni_Wrap_Star/Polka_Grey"/>
            <filter val="MNB_2C_Blue_Loni_Wrap_Star/Polka_Pink"/>
            <filter val="MNB_2C_Blue_Loni_Wrap_Star/Polka_Red"/>
            <filter val="MNB_2C_Bottle_Cover_Blue_Purple"/>
            <filter val="MNB_2C_Bottle_Cover_Dark_Blue_Rani"/>
            <filter val="MNB_2C_Bottle_Cover_Dark_Blue_Red"/>
            <filter val="MNB_2C_Bottle_Cover_Dark_Blue_Sky"/>
            <filter val="MNB_2C_Bottle_Cover_Dark_Blue_Yellow"/>
            <filter val="MNB_2C_Bottle_Cover_Green_Pink"/>
            <filter val="MNB_2C_Bottle_Cover_Green_Rani"/>
            <filter val="MNB_2C_Bottle_Cover_Peach_Red"/>
            <filter val="MNB_2C_Bottle_Cover_Pink_Rani"/>
            <filter val="MNB_2C_Bottle_Cover_Purple_Red"/>
            <filter val="MNB_2C_Classic_Beige_Purple"/>
            <filter val="MNB_2C_Classic_Beige_Rani_Green"/>
            <filter val="MNB_2C_Classic_Beige_Red"/>
            <filter val="MNB_2C_Classic_Green_Pink"/>
            <filter val="MNB_2C_Classic_Pink_Purple"/>
            <filter val="MNB_2C_Classic_Pink_Sky"/>
            <filter val="MNB_2C_Classic_Red_Sky"/>
            <filter val="MNB_2C_Cup_Bibs_Blue_Pink"/>
            <filter val="MNB_2C_Cup_Bibs_Blue_Purple"/>
            <filter val="MNB_2C_Cup_Bibs_Green_Pink"/>
            <filter val="MNB_2C_Cup_Bibs_Green_Purple"/>
            <filter val="MNB_2C_Cup_Bibs_Pink_Purple"/>
            <filter val="MNB_2C_Curtain_Door_EarthPrint_7ft_Blue"/>
            <filter val="MNB_2C_Curtain_Window_ElephantBallonPrint_5ft_White_Pink"/>
            <filter val="MNB_2C_Curtain_Window_ElephantPrint_5ft_White"/>
            <filter val="MNB_2C_Curtain_Window_UnicornPrint_5ft_White"/>
            <filter val="MNB_2C_Drysheet_S_Green_Pink"/>
            <filter val="MNB_2C_Drysheet_S_Pink_Beige"/>
            <filter val="MNB_2C_Drysheet_S_Pink_Purple"/>
            <filter val="MNB_2C_Drysheet_S_Pink_Red"/>
            <filter val="MNB_2C_Drysheet_S_Pink_Sky"/>
            <filter val="MNB_2C_Duck_Yellow_Meow_Green"/>
            <filter val="MNB_2C_Duck_Yellow_Panda_White"/>
            <filter val="MNB_2C_Duck_Yellow_Rabbit_Pink"/>
            <filter val="MNB_2C_Duck_Yellow_Solid_Blue_Loni"/>
            <filter val="MNB_2C_Duck_Yellow_Solid_Pink_Loni"/>
            <filter val="MNB_2C_Duck_Yellow_Solid_White_Loni"/>
            <filter val="MNB_2C_Duck_Yellow_White_Bear"/>
            <filter val="MNB_2C_Hangers_(2XPackof5)"/>
            <filter val="MNB_2C_Hood/Catcher_Camel_Pink"/>
            <filter val="MNB_2C_Hood_Blue_Mosq_Net_Vlvt_DB"/>
            <filter val="MNB_2C_Hood_Mosq_Net_Cott_Apple_Blue"/>
            <filter val="MNB_2C_Katty_Pink_Lion_Yellow"/>
            <filter val="MNB_2C_Katty_Pink_Mosq_Net_Cott_Apple_BL"/>
            <filter val="MNB_2C_Katty_Pink_Mosq_Net_Cott_Apple_PI"/>
            <filter val="MNB_2C_Katty_Pink_Mosq_Net_Joker_RD"/>
            <filter val="MNB_2C_Katty_Pink_Panda_White"/>
            <filter val="MNB_2C_Katty_Pink_Rabbit_Pink"/>
            <filter val="MNB_2C_Katty_Pink_Sheet_Star/Polka_Blue"/>
            <filter val="MNB_2C_Katty_Pink_Sheet_Star/Polka_Pink"/>
            <filter val="MNB_2C_Katty_Pink_Sheet_Star/Polka_Red"/>
            <filter val="MNB_2C_Katty_Pink_Solid_White_Loni"/>
            <filter val="MNB_2C_Katty_Pink_Tiger_Yellow"/>
            <filter val="MNB_2C_Katty_Pink_Unicorn_White"/>
            <filter val="MNB_2C_Katty_Unicorn_Pink"/>
            <filter val="MNB_2C_Lion_Yellow_Rabbit_Pink"/>
            <filter val="MNB_2C_Lion_Yellow_Solid_Pink_Loni"/>
            <filter val="MNB_2C_Loni_Solid_Pink_White"/>
            <filter val="MNB_2C_Meow_Green_Pink"/>
            <filter val="MNB_2C_Meow_Green_Rabbit_Pink"/>
            <filter val="MNB_2C_Meow_Green_Tiger_Yellow"/>
            <filter val="MNB_2C_Meow_Green_White_Bear"/>
            <filter val="MNB_2C_Meow_Pink_Mosq_Net_Cott_Apple_BL"/>
            <filter val="MNB_2C_Meow_Pink_Mosq_Net_Vlvt_PI"/>
            <filter val="MNB_2C_Meow_Pink_Tiger_Yellow"/>
            <filter val="MNB_2C_Mitten_Booty_Cap"/>
            <filter val="MNB_2C_Mosq_Net_(Velvet)_Peach_Hood/Catcher_Red"/>
            <filter val="MNB_2C_Panda_White_Mosq_Net_Cott_Apl_BL"/>
            <filter val="MNB_2C_Panda_White_Mosq_Net_Joker_RD"/>
            <filter val="MNB_2C_Panda_White_Mosq_Net_Unicorn_PI"/>
            <filter val="MNB_2C_Panda_White_Rabbit_Pink"/>
            <filter val="MNB_2C_Panda_White_Sheet_Star/Polka_Blue"/>
            <filter val="MNB_2C_Panda_White_Sheet_Star/Polka_BR"/>
            <filter val="MNB_2C_Panda_White_Sheet_Star/Polka_Red"/>
            <filter val="MNB_2C_Panda_White_Sweetie"/>
            <filter val="MNB_2C_Pink_Loni_Wrap_Pol/Star_Red"/>
            <filter val="MNB_2C_Pink_Loni_Wrap_Star/Polka_Blue"/>
            <filter val="MNB_2C_Pink_Loni_Wrap_Star/Polka_Grey"/>
            <filter val="MNB_2C_Pink_Loni_Wrap_Star/Polka_Pink"/>
            <filter val="MNB_2C_Playmat_36pc"/>
            <filter val="MNB_2C_Rabbit_Pink_Drysheet_Rani"/>
            <filter val="MNB_2C_Rabbit_Pink_Mosq_Net_(Cotton)_PI"/>
            <filter val="MNB_2C_Rabbit_Pink_Mosq_Net_Vlvt_PI"/>
            <filter val="MNB_2C_Rabbit_Unicorn_Pink"/>
            <filter val="MNB_2C_Sheet_Star/Polka_Blue_Brown"/>
            <filter val="MNB_2C_Sheet_Star/Polka_Blue_Grey"/>
            <filter val="MNB_2C_Sheet_Star/Polka_Blue_Pink"/>
            <filter val="MNB_2C_Sheet_Star/Polka_Blue_Red"/>
            <filter val="MNB_2C_Sheet_Star/Polka_Brown_Grey"/>
            <filter val="MNB_2C_Sheet_Star/Polka_Brown_Pink"/>
            <filter val="MNB_2C_Sheet_Star/Polka_Grey_Red"/>
            <filter val="MNB_2C_Sheet_Wrap_Star/Polka_Blue"/>
            <filter val="MNB_2C_Silicon_Bibs_Blue_Pink"/>
            <filter val="MNB_2C_Silicon_Bibs_Blue_Yellow"/>
            <filter val="MNB_2C_Silicon_Bibs_Red_Yellow"/>
            <filter val="MNB_2C_Solid_White_Loni_Unicorn_Blue"/>
            <filter val="MNB_2C_Towel_Print_(60x120)_Blue_Cream"/>
            <filter val="MNB_2C_Towel_Print_(60x120)_Blue_Pink"/>
            <filter val="MNB_2C_Towel_Print_(60x120)_Cream_Green"/>
            <filter val="MNB_2C_Towel_Print_(60x120)_Cream_Pink"/>
            <filter val="MNB_2C_Towel_Print_(60x120)_Green_Pink"/>
            <filter val="MNB_2C_Towel_S_Ply_(24x36)_Firozi_Green"/>
            <filter val="MNB_2C_Towel_S_Ply_(24x36)_Green_Peach"/>
            <filter val="MNB_2C_Towel_S_Ply_(24x36)_Peach_Pink"/>
            <filter val="MNB_2C_Unicorn_Blue_Pink"/>
            <filter val="MNB_2C_Unicorn_Blue_White"/>
            <filter val="MNB_2C_Unicorn_Pink_White"/>
            <filter val="MNB_2C_White_Bear_Mosq_Net_Cott_Apple_BL"/>
            <filter val="MNB_2C_White_Bear_Mosq_Net_Cott_Apple_PU"/>
            <filter val="MNB_2C_White_Bear_Mosq_Net_Vlvt_Peach"/>
            <filter val="MNB_2C_White_Bear_Sheet_Star/Polka_Brown"/>
            <filter val="MNB_2C_White_Loni_Wrap_Star/Polka_Blue"/>
            <filter val="MNB_2C_White_Loni_Wrap_Star/Polka_Brown"/>
            <filter val="MNB_2C_White_Loni_Wrap_Star/Polka_Grey"/>
            <filter val="MNB_2C_White_Panda_Unicorn_Blue"/>
            <filter val="MNB_2C_White_Panda_Unicorn_Pink"/>
            <filter val="MNB_2C_White_Panda_Unicorn_White"/>
            <filter val="MNB_2C_Wrap_Star/Polka_Blue_Brown"/>
            <filter val="MNB_2C_Wrap_Star/Polka_Blue_Grey"/>
            <filter val="MNB_2C_Wrap_Star/Polka_Blue_Pink"/>
            <filter val="MNB_2C_Wrap_Star/Polka_Blue_Red"/>
            <filter val="MNB_2C_Wrap_Star/Polka_Brown_Grey"/>
            <filter val="MNB_2C_Wrap_Star/Polka_Brown_Pink"/>
            <filter val="MNB_2C_Wrap_Star/Polka_Brown_Red"/>
            <filter val="MNB_2C_Wrap_Star/Polka_Grey_Pink"/>
            <filter val="MNB_2C_Wrap_Star/Polka_Hood_Red"/>
            <filter val="MNB_3C_2_Ply_Camel_Pink_Purple"/>
            <filter val="MNB_3C_2_Ply_Pink_Purple_Red"/>
            <filter val="MNB_3C_Bibs_Plastic_Blue_Green_Yellow"/>
            <filter val="MNB_3C_Bone_Beige_Purple_Sky_Blue"/>
            <filter val="MNB_3C_Bottle_Cover_D_Blue_Peach_Rani"/>
            <filter val="MNB_3C_Bottle_Cover_D_Blue_Peach_Yellow"/>
            <filter val="MNB_3C_Bottle_Cover_Green_Pink_Sky"/>
            <filter val="MNB_3C_Bottle_Cover_Green_Rani_Blue"/>
            <filter val="MNB_3C_Bottle_Cover_Green_Rani_Yellow"/>
            <filter val="MNB_3C_Bottle_Cover_Pink_Yellow_Red"/>
            <filter val="MNB_3C_Bottle_Cover_Red_Purple_Blue"/>
            <filter val="MNB_3C_Classic_Beige_Pink_Sky"/>
            <filter val="MNB_3C_Classic_Green_Pink_Purple"/>
            <filter val="MNB_3C_Classic_Green_Pink_Rani"/>
            <filter val="MNB_3C_Classic_Green_Purple_Rani"/>
            <filter val="MNB_3C_Classic_Pink_Pink_Sky"/>
            <filter val="MNB_3C_Classic_Purple_Rani_Pink"/>
            <filter val="MNB_3C_Fastdry_Bibs"/>
            <filter val="MNB_3C_Hood/Catcher_Bone_Rainbow_Pink"/>
            <filter val="MNB_3C_Hood_Bone_Rainbow_S_Blue"/>
            <filter val="MNB_3C_Mitten_Booty_Cap"/>
            <filter val="MNB_3C_NapyDesign_El_Ju_Ro"/>
            <filter val="MNB_3C_Towel_(24x36)_Firozi_Peach_Pink"/>
            <filter val="MNB_4C_Fastdry_Bibs"/>
            <filter val="MNB_4C_MicrofibreInserts_Red_Green"/>
            <filter val="MNB_4C_Mitten_Booty_Cap"/>
            <filter val="MNB_4C_Rainbow_Camel_Green_Rani_Sky"/>
            <filter val="MNB_4C_Rainbow_Pink_Purple_Rani_Sky"/>
            <filter val="MNB_5C_Classic_BG_GR_PI_PU_RD"/>
            <filter val="MNB_5C_Fastdry_Bibs"/>
            <filter val="MNB_5C_GFTPK_HOOD_BLU"/>
            <filter val="MNB_5C_GFTPK_HOOD_GRN"/>
            <filter val="MNB_5C_GFTPK_HOOD_PNK"/>
            <filter val="MNB_5C_NapyDesign_El_Ju_Do_Ro_El"/>
            <filter val="MNB_5C_ValuePack_Hood/Catcher_Purple"/>
            <filter val="MNB_5C_ValuePack_Pink_Hood/Catcher_Blue"/>
            <filter val="MNB_5C_ValuePack_Pink_Hood/Catcher_Pink"/>
            <filter val="MNB_5C_ValuePack_Pink_Katty_Pink"/>
            <filter val="MNB_5C_ValuePack_Pink_Rabbit_Pink"/>
            <filter val="MNB_6C_Bibs_Fastdry_Bibs"/>
            <filter val="MNB_6C_Fastdry_Bibs"/>
            <filter val="MNB_6C_GFTPK_BR_BLU_CLSC_SBL"/>
            <filter val="MNB_6C_GFTPK_KTY_PNK_CLSC_RNI"/>
            <filter val="MNB_6C_GFTPK_PND_WHT_CLSC_BGE"/>
            <filter val="MNB_6C_NapyDsignMInsrt_ElRoDo1"/>
            <filter val="MNB_6C_Towel_Nappies"/>
            <filter val="MNB_7C_GFTPK_BR_UNCR_BLU_CLSC_SBL"/>
            <filter val="MNB_7C_GFTPK_KTY_UNCR_PNK_CLSC_RNI"/>
            <filter val="MNB_7C_GFTPK_PND_UNCR_WHT_CLSC_BGE"/>
            <filter val="SBR_1C_Ab_Roller_Adj_14_in_1_No_Logo_Grn"/>
            <filter val="SBR_1C_Ab_Roller_Adj_14_in_1_No_Logo_Pnk"/>
            <filter val="SBR_1C_Ab_Roller_No_Logo_Black"/>
            <filter val="SBR_1C_Ab_Roller_No_Logo_Blue"/>
            <filter val="SBR_1C_Ab_Roller_No_Logo_Red"/>
            <filter val="SBR_1C_Ab_Roller_No_Logo_Red_Red"/>
            <filter val="SBR_1C_Ab_Roller_No_Logo_Yellow"/>
            <filter val="SBR_1C_Acne_Needle_SS_4_Pc_Set_Golden"/>
            <filter val="SBR_1C_Airpod_Case_5_in_1_Black"/>
            <filter val="SBR_1C_Airpod_Case_5_in_1_Blue"/>
            <filter val="SBR_1C_Airpod_Case_5_in_1_White"/>
            <filter val="SBR_1C_Airpod_Case_Bear_Black"/>
            <filter val="SBR_1C_Airpod_Case_Bear_Green"/>
            <filter val="SBR_1C_Airpod_Case_Pro_Camo_Black"/>
            <filter val="SBR_1C_Airpod_Case_Pro_Camo_Blue"/>
            <filter val="SBR_1C_Airpod_Case_Pro_Camo_Green"/>
            <filter val="SBR_1C_Airpod_Case_Radio_Blue"/>
            <filter val="SBR_1C_Airpod_Case_Radio_Ocean_Green"/>
            <filter val="SBR_1C_Ankle_Support_Lace_Neo_L_Black"/>
            <filter val="SBR_1C_Ankle_Support_Lace_Neo_M_Black"/>
            <filter val="SBR_1C_Ankle_Support_Main_Neoprene_Black"/>
            <filter val="SBR_1C_Ankle_Support_New_Neoprene_Black"/>
            <filter val="SBR_1C_Ankle_Support_Slcne_Strp_Wrap_Red"/>
            <filter val="SBR_1C_Ankle_Support_Sleeve_L_Orange"/>
            <filter val="SBR_1C_Ankle_Support_Sleeve_XL_Blue"/>
            <filter val="SBR_1C_Ankle_Support_Wrap_F_Size_Blue"/>
            <filter val="SBR_1C_Ankle_Support_Wrap_F_Size_Orange"/>
            <filter val="SBR_1C_Balaclava_Unisex_Ear_Loop_Black"/>
            <filter val="SBR_1C_Balaclava_Unisex_Ear_Loop_Grey"/>
            <filter val="SBR_1C_Balaclava_Unisex_Ear_Loop_White"/>
            <filter val="SBR_1C_Cup_Coasters_Wooden_6_Pc_Set"/>
            <filter val="SBR_1C_DIY_OIL.PAINTING_SWAG.DOG_NO.LOGO"/>
            <filter val="SBR_1C_DIY_Oil_Painting__Rainbow Deer"/>
            <filter val="SBR_1C_DIY_Oil_Painting_Busy_Street"/>
            <filter val="SBR_1C_DIY_Oil_Painting_Colored_Doggy"/>
            <filter val="SBR_1C_DIY_Oil_Painting_Colorful_Leopard"/>
            <filter val="SBR_1C_DIY_Oil_Painting_Colorful_Monkey"/>
            <filter val="SBR_1C_DIY_Oil_Painting_Elephants"/>
            <filter val="SBR_1C_DIY_Oil_Painting_Elephants_2"/>
            <filter val="SBR_1C_DIY_Oil_Painting_Girl_in_Rain"/>
            <filter val="SBR_1C_DIY_Oil_Painting_Harbour_Town"/>
            <filter val="SBR_1C_DIY_Oil_Painting_Lake_View"/>
            <filter val="SBR_1C_DIY_Oil_Painting_Leopard"/>
            <filter val="SBR_1C_DIY_Oil_Painting_Mediterranean"/>
            <filter val="SBR_1C_DIY_Oil_Painting_Mediterranean_2"/>
            <filter val="SBR_1C_DIY_Oil_Painting_Moonlit_Cottage"/>
            <filter val="SBR_1C_DIY_Oil_Painting_Musical_Monkey"/>
            <filter val="SBR_1C_DIY_Oil_Painting_Paris Street"/>
            <filter val="SBR_1C_DIY_Oil_Painting_Peacock"/>
            <filter val="SBR_1C_DIY_Oil_Painting_Red_Gown_Lady"/>
            <filter val="SBR_1C_DIY_Oil_Painting_Scenery_1"/>
            <filter val="SBR_1C_Ear_Wax_Cleaner_16_Tips_Wht"/>
            <filter val="SBR_1C_Ear_Wax_Cleaner_Electric"/>
            <filter val="SBR_1C_Ear_Wax_Cleaner_SS_5_Pc_Set"/>
            <filter val="SBR_1C_Ear_Wax_Cleaner_SS_6_Pc_Set"/>
            <filter val="SBR_1C_Ear_Wax_Cleaner_SS_9_Pc_Set"/>
            <filter val="SBR_1C_Ear_Wax_Cleaner_SS_Gold_Tube_7_Pc_Set"/>
            <filter val="SBR_1C_Ear_Wax_Cleaner_SS_Long_Loop_6_Pc_Set"/>
            <filter val="SBR_1C_Ear_Wax_Cleaner_SS_Long_Loop_7_Pc_Set"/>
            <filter val="SBR_1C_Ear_Wax_Cleaner_SS_Plstc_Blk_Brush_8_Pc_Set"/>
            <filter val="SBR_1C_Ear_Wax_Cleaner_SS_Silver_Tube_7_Pc_Set"/>
            <filter val="SBR_1C_Ear_Wax_Cleaner_SS_Wht_Brush_6_Pc_Set"/>
            <filter val="SBR_1C_Ear_Wax_Cleaner_Tips_Brush_Blue"/>
            <filter val="SBR_1C_Elbow_Support_Brace_Pad_Blu_Blk"/>
            <filter val="SBR_1C_Elbow_Support_Main_Neoprene_Black"/>
            <filter val="SBR_1C_Elbow_Support_Mesh_Neoprene_Black"/>
            <filter val="SBR_1C_Elbow_Support_Small_Neoprene_Blk"/>
            <filter val="SBR_1C_Equipment Bags_Black_Green"/>
            <filter val="SBR_1C_Equipment Bags_Black_Red"/>
            <filter val="SBR_1C_Equipment Bags_Pair_Black_Yellow"/>
            <filter val="SBR_1C_Equipment Bags_Pair_Grey_Orange"/>
            <filter val="SBR_1C_Finger_Splint_Free Size_Neoprene"/>
            <filter val="SBR_1C_Finger_Splint_Neoprene_Blue"/>
            <filter val="SBR_1C_Forefoot_Sleeve_Metatarsal_W_Gel"/>
            <filter val="SBR_1C_Glove_Anti_fouling_Black"/>
            <filter val="SBR_1C_Gym Belt Pro_L_Gen_lethr_Brown"/>
            <filter val="SBR_1C_Gym Belt Pro_L_Gen_lethr_Grey"/>
            <filter val="SBR_1C_Gym Belt Pro_L_Gen_lethr_Maroon"/>
            <filter val="SBR_1C_Gym Belt Pro_M_Gen_lethr_Maroon"/>
            <filter val="SBR_1C_Gym Belt Pro_S_Gen_lethr_Coffee"/>
            <filter val="SBR_1C_Gym Belt Pro_S_Gen_lethr_Grey"/>
            <filter val="SBR_1C_Gym Belt Pro_S_Gen_lethr_Maroon"/>
            <filter val="SBR_1C_Gym Belt Pro_S_Gen_lethr_Olv_Grn"/>
            <filter val="SBR_1C_Gym Belt Pro_XL_Gen_lethr_Coffee"/>
            <filter val="SBR_1C_Gym Belt Pro_XL_Gen_lethr_Grey"/>
            <filter val="SBR_1C_Gym Belt_L_Black"/>
            <filter val="SBR_1C_Gym Belt_L_Tan"/>
            <filter val="SBR_1C_Gym Belt_M_Black"/>
            <filter val="SBR_1C_Gym Belt_M_Tan"/>
            <filter val="SBR_1C_Gym Belt_S_Black"/>
            <filter val="SBR_1C_Gym Belt_S_Tan"/>
            <filter val="SBR_1C_Gym Belt_XL_Black"/>
            <filter val="SBR_1C_Gym Belt_XL_Tan"/>
            <filter val="SBR_1C_Hair_Clip_Baby_20_Pc_Set_Floral"/>
            <filter val="SBR_1C_Hair_Clip_Bow_5_Pc_Set_A"/>
            <filter val="SBR_1C_Hair_Clip_Bow_5_Pc_Set_B"/>
            <filter val="SBR_1C_Hair_Clip_Bow_5_Pc_Set_C"/>
            <filter val="SBR_1C_Hair_Clip_Doll_5_Pc_Set_A"/>
            <filter val="SBR_1C_Hair_Clip_Doll_5_Pc_Set_B"/>
            <filter val="SBR_1C_Hair_Clip_Glitter_5_Pc_Set_A"/>
            <filter val="SBR_1C_Hair_Clip_Glitter_5_Pc_Set_B"/>
            <filter val="SBR_1C_Hair_Clip_Glitter_5_Pc_Set_C"/>
            <filter val="SBR_1C_Hair_Clip_Sequin_Bow_6_Colors_Set"/>
            <filter val="SBR_1C_Hair_Clip_Unicorn_2_Pc_Set_Golden"/>
            <filter val="SBR_1C_Hair_Clip_Unicorn_2_Pc_Set_Pink"/>
            <filter val="SBR_1C_Hair_Clip_Unicorn_2_Pc_Set_Red"/>
            <filter val="SBR_1C_Hair_Clip_Unicorn_20_Pc_Set_Multi"/>
            <filter val="SBR_1C_Handbag_Beclina_Beige"/>
            <filter val="SBR_1C_Handbag_Beclina_Black"/>
            <filter val="SBR_1C_Handbag_Beclina_Blue"/>
            <filter val="SBR_1C_Handbag_Beclina_Pink"/>
            <filter val="SBR_1C_Handbag_Beclina_Red"/>
            <filter val="SBR_1C_Headband_A16_Logo_Black"/>
            <filter val="SBR_1C_Headband_A16_Logo_Black_Dotted"/>
            <filter val="SBR_1C_Headband_A16_Logo_Blue_Stripe"/>
            <filter val="SBR_1C_Headband_A16_Logo_Camo_Green"/>
            <filter val="SBR_1C_Headband_A16_Logo_Navy_Blue"/>
            <filter val="SBR_1C_Headband_A16_Logo_Orange_Stripe"/>
            <filter val="SBR_1C_Headband_A16_No_Logo_Black_Dotted"/>
            <filter val="SBR_1C_Headband_A16_No_Logo_Black_Stripe"/>
            <filter val="SBR_1C_Headband_A16_No_Logo_Cement"/>
            <filter val="SBR_1C_Headband_A51_Logo_Black"/>
            <filter val="SBR_1C_Headband_A51_Logo_Grey"/>
            <filter val="SBR_1C_Headband_A51_Logo_Pink"/>
            <filter val="SBR_1C_Headband_A73_Logo_Grey"/>
            <filter val="SBR_1C_Headband_A73_Logo_Magenta"/>
            <filter val="SBR_1C_Headband_A73_No_Logo_Black"/>
            <filter val="SBR_1C_Headband_A73_No_Logo_Grey"/>
            <filter val="SBR_1C_Headband_A73_No_Logo_Pink"/>
            <filter val="SBR_1C_Headband_A83_Logo_Black"/>
            <filter val="SBR_1C_Headband_A83_Logo_Black_Green"/>
            <filter val="SBR_1C_Headband_A83_Logo_Black_Grey_Strp"/>
            <filter val="SBR_1C_Headband_A83_Logo_Grey"/>
            <filter val="SBR_1C_Headband_A96_Logo_Black_Grey"/>
            <filter val="SBR_1C_Headband_A96_Logo_Blue_Grey"/>
            <filter val="SBR_1C_Headband_A96_Logo_Grey_Grey"/>
            <filter val="SBR_1C_Headband_A96_Logo_Pink_Pink"/>
            <filter val="SBR_1C_Headband_A96_Logo_Red_Grey"/>
            <filter val="SBR_1C_Headband_A96_Logo_Skull_Image"/>
            <filter val="SBR_1C_Headband_A96_Logo_Violet_Grey"/>
            <filter val="SBR_1C_Headband_A96_Logo_Violet_Pink"/>
            <filter val="SBR_1C_Headband_A96_No_Logo_Black_Green"/>
            <filter val="SBR_1C_Headband_AA_No_Logo_Black"/>
            <filter val="SBR_1C_Headband_AA_No_Logo_Black_Red"/>
            <filter val="SBR_1C_Headband_AA_No_Logo_Blue_Green"/>
            <filter val="SBR_1C_Headband_AA_No_Logo_Green"/>
            <filter val="SBR_1C_Headband_AA_No_Logo_Red"/>
            <filter val="SBR_1C_Headband_AA_No_Logo_Red_Green"/>
            <filter val="SBR_1C_Headband_B12_Logo_Black_Blue"/>
            <filter val="SBR_1C_Headband_B12_Logo_Black_Red"/>
            <filter val="SBR_1C_Headband_B12_Logo_Camo_Black"/>
            <filter val="SBR_1C_Headband_B12_Logo_Camo_Green"/>
            <filter val="SBR_1C_Headband_B4_Logo_Black"/>
            <filter val="SBR_1C_Headband_B4_Logo_Blue"/>
            <filter val="SBR_1C_Headband_B4_Logo_Grey"/>
            <filter val="SBR_1C_Headband_B4_Logo_Red"/>
            <filter val="SBR_1C_Headband_B4_Logo_White"/>
            <filter val="SBR_1C_Headband_Baby_12_Colors_Set"/>
            <filter val="SBR_1C_Headband_Baby_15_Colors_Set"/>
            <filter val="SBR_1C_Headband_Baby_6_Colors_Set"/>
            <filter val="SBR_1C_Headband_Baby_8_Colors_Set"/>
            <filter val="SBR_1C_Headband_Bandana_Black"/>
            <filter val="SBR_1C_Headband_C108_Logo_Black_Blue"/>
            <filter val="SBR_1C_Headband_C108_Logo_D_Blu_White"/>
            <filter val="SBR_1C_Headband_C108_Logo_Grey_Black"/>
            <filter val="SBR_1C_Headband_C108_Logo_Pink_White"/>
            <filter val="SBR_1C_Headband_C108_Logo_SkyBlu_White"/>
            <filter val="SBR_1C_Headband_C123_Logo_Black_Grey"/>
            <filter val="SBR_1C_Headband_C123_Logo_Blue"/>
            <filter val="SBR_1C_Headband_C123_Logo_SkyBlue"/>
            <filter val="SBR_1C_Headband_C131_Logo_Camo_Black"/>
            <filter val="SBR_1C_Headband_C132_Logo_Nebula_Purpl"/>
            <filter val="SBR_1C_Headband_Girl_4_Pc_Set_Knotted"/>
            <filter val="SBR_1C_Headband_Girl_5_Pc_Set_Knotted"/>
            <filter val="SBR_1C_Headband_Knitted_Black"/>
            <filter val="SBR_1C_Headband_Men_Prem_No_Logo_Black"/>
            <filter val="SBR_1C_Headband_Sweat_Absorbnt_Black"/>
            <filter val="SBR_1C_Headband_Women_Prem_No_Logo_Black"/>
            <filter val="SBR_1C_Heel_Support_Large_Neoprene_Black"/>
            <filter val="SBR_1C_Heel_Support_Med_Neoprene_Black"/>
            <filter val="SBR_1C_Insole_Basic_(6-8)_Blue"/>
            <filter val="SBR_1C_Insole_Basic_(8-12)_Blue"/>
            <filter val="SBR_1C_Insole_Foamy_(35-40)_Grey_Yellow"/>
            <filter val="SBR_1C_Insole_Foamy_(41-45)_Grey_Yellow"/>
            <filter val="SBR_1C_Insole_Foamy_(6-9)_Black_Yellow"/>
            <filter val="SBR_1C_Insole_Full_Pad_2_Layer_Black"/>
            <filter val="SBR_1C_Insole_Full_Pad_4_Layer_Black"/>
            <filter val="SBR_1C_Insole_Half_Pad_2_Layer_Black"/>
            <filter val="SBR_1C_Insole_Half_Pad_3_Layer_Black"/>
            <filter val="SBR_1C_Insole_Half_Pad_Gel_Blue"/>
            <filter val="SBR_1C_Insole_Half_Pad_Gel_Red"/>
            <filter val="SBR_1C_Insole_Lite_(6-8)_Grey_Yellow"/>
            <filter val="SBR_1C_Insole_Lite_(8-11)_Grey_Yellow"/>
            <filter val="SBR_1C_Insole_Premium_(6-9)_Blue_Yellow"/>
            <filter val="SBR_1C_Insole_Premium_(6-9)_Grey_Black"/>
            <filter val="SBR_1C_Insole_Premium_(6-9)_Grey_Yellow"/>
            <filter val="SBR_1C_Insole_Premium_(8-12)_Blue_Yellow"/>
            <filter val="SBR_1C_Insole_Premium_(8-12)_Grey_Black"/>
            <filter val="SBR_1C_Insole_Premium_(8-12)_Grey_Yellow"/>
            <filter val="SBR_1C_Knee_Sleeve_Silicon_Gel_L_Blue"/>
            <filter val="SBR_1C_Knee_Sleeve_Silicon_Gel_XL_Blue"/>
            <filter val="SBR_1C_Knee_Support_Compression_L_Black"/>
            <filter val="SBR_1C_Knee_Support_Main_Neoprene_Black"/>
            <filter val="SBR_1C_Knee_Support_Metal_Brace_Black"/>
            <filter val="SBR_1C_Knee_Support_Sleeve_Wrap_L_Green"/>
            <filter val="SBR_1C_Knee_Support_Sleeve_Wrap_XL_Orange"/>
            <filter val="SBR_1C_Metatarsal_Support_Big_Gel_Skin"/>
            <filter val="SBR_1C_Metatarsal_Support_Small_Gel_Skin"/>
            <filter val="SBR_1C_Plantar_Support_Main_Black"/>
            <filter val="SBR_1C_Plantar_Support_Main_Skin"/>
            <filter val="SBR_1C_Roller_Plantar_Massage_Wooden"/>
            <filter val="SBR_1C_Scarf_Women_Floral_Black"/>
            <filter val="SBR_1C_Shoe_Horn_20_Inch_Black"/>
            <filter val="SBR_1C_Shoe_Horn_20_Inch_Red"/>
            <filter val="SBR_1C_Shoe_Tree_Men_Free Size_No_Logo_Black"/>
            <filter val="SBR_1C_Shoe_Tree_Women_Free Size_No_Logo_Black"/>
            <filter val="SBR_1C_Shorts_Men_L_Black"/>
            <filter val="SBR_1C_Shorts_Men_M_Black"/>
            <filter val="SBR_1C_Shorts_Men_S_Black"/>
            <filter val="SBR_1C_Shorts_Men_XL_Black"/>
            <filter val="SBR_1C_Shorts_Men_XXL_Black"/>
            <filter val="SBR_1C_Shoulder_Brace_L/R_Neoprene_Pouch"/>
            <filter val="SBR_1C_Shoulder_Brace_L_Neoprene_Black"/>
            <filter val="SBR_1C_Shoulder_Brace_R_Neoprene_Black"/>
            <filter val="SBR_1C_Skipping_Rope_Digital_No_Logo_Blu"/>
            <filter val="SBR_1C_Skipping_Rope_Digital_No_Logo_Pnk"/>
            <filter val="SBR_1C_Skipping_Rope_Metal_N_Logo_Blk"/>
            <filter val="SBR_1C_Skipping_Rope_Metal_N_Logo_Blu"/>
            <filter val="SBR_1C_Skipping_Rope_W_Case_Blk_Blu"/>
            <filter val="SBR_1C_Skipping_Rope_W_Case_Blk_Grn"/>
            <filter val="SBR_1C_Skipping_Rope_W_Case_Blk_Rd"/>
            <filter val="SBR_1C_Socks_Athletic_L/XL_Black"/>
            <filter val="SBR_1C_Socks_Athletic_L/XL_Blue"/>
            <filter val="SBR_1C_Socks_Athletic_S/M_Black"/>
            <filter val="SBR_1C_Socks_Athletic_S/M_Blue"/>
            <filter val="SBR_1C_Socks_Athletic_XXL_Black"/>
            <filter val="SBR_1C_Socks_Athletic_XXL_Blue"/>
            <filter val="SBR_1C_Socks_Varicose_Vein_Fit_All_Black"/>
            <filter val="SBR_1C_Socks_Varicose_Vein_L/XL_Black"/>
            <filter val="SBR_1C_Socks_Varicose_Vein_S/M_Black"/>
            <filter val="SBR_1C_Socks_Varicose_Vein_XXL_Black"/>
            <filter val="SBR_1C_Socks_Zipper_L/XL_Black"/>
            <filter val="SBR_1C_Socks_Zipper_L/XL_Skin"/>
            <filter val="SBR_1C_Socks_Zipper_S/M_Black"/>
            <filter val="SBR_1C_Socks_Zipper_S/M_Skin"/>
            <filter val="SBR_1C_Socks_Zipper_XXL_Black"/>
            <filter val="SBR_1C_Socks_Zipper_XXL_Skin"/>
            <filter val="SBR_1C_SPRT_BCK_ADJSTBL_CRCTR_L_BLK"/>
            <filter val="SBR_1C_SPRT_BCK_ADJSTBL_ELSTC_GRY"/>
            <filter val="SBR_1C_SPRT_BCK_MGNT_ELSTC.STRP_L_WHT"/>
            <filter val="SBR_1C_SPRT_BCK_MGNT_WST.STRP_3XL_BLK"/>
            <filter val="SBR_1C_SPRT_BCK_MGNT_WST.STRP_XL_BLK"/>
            <filter val="SBR_1C_SPRT_BCK_MTL.STRIP_FM.SHLDR_L_BLK"/>
            <filter val="SBR_1C_SPRT_BCK_NPRN_ARW_FR.SZ_BLKBLU"/>
            <filter val="SBR_1C_SPRT_BCK_NPRN_MTL.STRIP_L_BLK"/>
            <filter val="SBR_1C_SPRT_BCK_NPRN_MTL.STRIP_XL_BLK"/>
            <filter val="SBR_1C_Strap_20mm_Sporty_Black_Grey"/>
            <filter val="SBR_1C_Strap_20mm_Sporty_Black_Red"/>
            <filter val="SBR_1C_Strap_MI_3&amp;4_Sporty_Black"/>
            <filter val="SBR_1C_Strap_MI_3&amp;4_Sporty_Black_Green"/>
            <filter val="SBR_1C_Strap_MI_3&amp;4_Sporty_Black_Grey"/>
            <filter val="SBR_1C_Strap_MI_3&amp;4_Sporty_Black_Red"/>
            <filter val="SBR_1C_Strap_MI_3&amp;4_Sporty_Black_White"/>
            <filter val="SBR_1C_Strap_MI_3&amp;4_Sporty_Blue"/>
            <filter val="SBR_1C_Strap_MI_3&amp;4_Sporty_Green"/>
            <filter val="SBR_1C_Strap_MI_3&amp;4_Sporty_Grey"/>
            <filter val="SBR_1C_Strap_MI_3&amp;4_Sporty_Orange"/>
            <filter val="SBR_1C_Strap_MI_3&amp;4_Sporty_Red"/>
            <filter val="SBR_1C_Strap_MI_3&amp;4_Stitch_Black"/>
            <filter val="SBR_1C_Strap_MI_3&amp;4_Stitch_Blue"/>
            <filter val="SBR_1C_Strap_MI_3&amp;4_Stitch_Red"/>
            <filter val="SBR_1C_STRP_CHARGE5_L_BLK"/>
            <filter val="SBR_1C_STRP_CHARGE5_L_GRN"/>
            <filter val="SBR_1C_STRP_CHARGE5_L_GRY"/>
            <filter val="SBR_1C_STRP_CHARGE5_S_BLK"/>
            <filter val="SBR_1C_STRP_CHARGE5_S_WHT"/>
            <filter val="SBR_1C_Support_Back_Magnetic_ElasticStrap_XL_White"/>
            <filter val="SBR_1C_Suspnder_Hme_Gym_No_Logo_Pnk_Blk"/>
            <filter val="SBR_1C_Suspnder_Hme_Gym_No_Logo_Ylw_Blk"/>
            <filter val="SBR_1C_Tape_Anti_Chafing_Skin"/>
            <filter val="SBR_1C_Tape_Bandage_White"/>
            <filter val="SBR_1C_Tape_Double_Sided_Red"/>
            <filter val="SBR_1C_Tape_Double_Sided_White"/>
            <filter val="SBR_1C_Tape_Kinesiology_Black"/>
            <filter val="SBR_1C_Tape_Kinesiology_Blue"/>
            <filter val="SBR_1C_Tape_Kinesiology_Camo_Green"/>
            <filter val="SBR_1C_Tape_Kinesiology_Light_Blue"/>
            <filter val="SBR_1C_Tape_Kinesiology_Light_Green"/>
            <filter val="SBR_1C_Tape_Kinesiology_Orange"/>
            <filter val="SBR_1C_Tape_Kinesiology_Pink"/>
            <filter val="SBR_1C_Tape_Kinesiology_Red"/>
            <filter val="SBR_1C_Tape_Kinesiology_Regular_Skin"/>
            <filter val="SBR_1C_Tape_Kinesiology_Skin_Tone"/>
            <filter val="SBR_1C_Tape_Kinesiology_White"/>
            <filter val="SBR_1C_Toe_Sprtr_2in1_Combo_White"/>
            <filter val="SBR_1C_Toe_Sprtr_5_Toes_Hook_White"/>
            <filter val="SBR_1C_Toe_Sprtr_5_Toes_Loop_Blue"/>
            <filter val="SBR_1C_Toe_Sprtr_Basic_Skin"/>
            <filter val="SBR_1C_Toe_Sprtr_Bunion_Corrector_White"/>
            <filter val="SBR_1C_Toe_Sprtr_Main_Support_Skin"/>
            <filter val="SBR_1C_Wall_Mount_Holder_4_Hooks"/>
            <filter val="SBR_1C_Wallet_Zipper_PU_Leather_Brown"/>
            <filter val="SBR_1C_Wallet_Zipper_PU_Leather_Red"/>
            <filter val="SBR_1C_Watch_Case_Apple_42mm_Black"/>
            <filter val="SBR_1C_Watch_Case_Apple_44mm_Black"/>
            <filter val="SBR_1C_Wrist_Support_Free Size_Mesh Grip"/>
            <filter val="SBR_1C_Wrist_Support_L_Nylon Compression"/>
            <filter val="SBR_1C_Wrist_Support_M_Nylon Compression"/>
            <filter val="SBR_1C_Wrist_Support_Main_Left_Black"/>
            <filter val="SBR_1C_Wrist_Support_Main_Right_Black"/>
            <filter val="SBR_1C_Wrist_Support_Mesh_Left_Black"/>
            <filter val="SBR_1C_Wrist_Support_Mesh_Right_Black"/>
            <filter val="SBR_1C_Wrist_Support_XL_Nylon Compression"/>
            <filter val="SBR_1C_WristSuprt_CoolGel_BlkBlu"/>
            <filter val="SBR_1C_Yoga_Mat_EVA_Prem_6mm_Logo_Black"/>
            <filter val="SBR_1C_Yoga_Mat_EVA_Prem_6mm_Logo_Blue"/>
            <filter val="SBR_1C_Yoga_Mat_EVA_Prem_6mm_Logo_Pink"/>
            <filter val="SBR_1C_Yoga_Mat_EVA_Prem_8mm_Logo_Black"/>
            <filter val="SBR_1C_Yoga_Mat_EVA_Prem_8mm_Logo_Pink"/>
            <filter val="SBR_1C_Yoga_Mat_EVA_Prem_8mm_Logo_Prple"/>
            <filter val="SBR_1C_Yoga_Mat_TPE_6mm_Logo_Black"/>
            <filter val="SBR_1C_Yoga_Mat_TPE_6mm_Logo_Blue"/>
            <filter val="SBR_1C_Yoga_Mat_TPE_6mm_Logo_Pink"/>
            <filter val="SBR_1C_Yoga_Mat_TPE_6mm_Logo_Purplle"/>
            <filter val="SBR_1C_Yoga_Mat_TPE_8mm_Logo_Black"/>
            <filter val="SBR_1C_Yoga_Mat_TPE_8mm_Logo_Blue"/>
            <filter val="SBR_1C_Yoga_Mat_TPE_8mm_Logo_Pink"/>
            <filter val="SBR_1C_Yoga_Mat_TPE_8mm_Logo_Purplle"/>
            <filter val="SBR_1C_YogaMatEVAPrem_6mm_Prpl"/>
            <filter val="SBR_2C_adjustbl Wrist Weights_Pair_Black"/>
            <filter val="SBR_2C_adjustbl Wrist Weights_Pair_Blue"/>
            <filter val="SBR_2C_All_Joints_Support_Black"/>
            <filter val="SBR_2C_Ankle_Cum_Elbow_Support_Black"/>
            <filter val="SBR_2C_Ankle_Support_Magnetic_Black"/>
            <filter val="SBR_2C_Boxing Gloves_Free_Size_Pair"/>
            <filter val="SBR_2C_Focus Pads_Pair_Blue_White"/>
            <filter val="SBR_2C_Focus Pads_Pair_Red_White"/>
            <filter val="SBR_2C_Knee_Sleeve_Compression_L_Blue"/>
            <filter val="SBR_2C_Knee_Sleeve_Compression_XL_Green"/>
            <filter val="SBR_2C_Knee_Support_L_No_Logo_Blue"/>
            <filter val="SBR_2C_Knee_Support_M_3D Design_Blue"/>
            <filter val="SBR_2C_Knee_Support_M_No_Logo_Blue"/>
            <filter val="SBR_2C_Knee_Support_S_Lines_Blue"/>
            <filter val="SBR_2C_Knee_Support_Sleeve_L_Blue"/>
            <filter val="SBR_2C_Resistance_Tube_No_Logo_Multiclr"/>
            <filter val="SBR_2C_Scar_Removar_15x3.5_Pack of 2"/>
            <filter val="SBR_2C_Scar_Removar_7.5x3.5_Pack of 2"/>
            <filter val="SBR_2C_Shoe_Shield_L_Main_Black"/>
            <filter val="SBR_2C_Shoe_Shield_S_Main_Black"/>
            <filter val="SBR_2C_Strap_Charge3_Main_Blk_Wht"/>
            <filter val="SBR_2C_Strap_Charge3_Main_Red_Blk"/>
            <filter val="SBR_2C_Strap_MI_3&amp;4_Black_Black_Design"/>
            <filter val="SBR_2C_Strap_MI_3&amp;4_Camo_Blue_Green"/>
            <filter val="SBR_2C_Strap_MI_3&amp;4_Camo_Blue_Grey"/>
            <filter val="SBR_2C_Strap_MI_3&amp;4_Camo_Green_Grey"/>
            <filter val="SBR_2C_Strap_MI_3&amp;4_Plain_Black_Black"/>
            <filter val="SBR_2C_Strap_MI_3&amp;4_Plain_Black_D_Blue"/>
            <filter val="SBR_2C_Strap_MI_3&amp;4_Plain_Green_Grey"/>
            <filter val="SBR_2C_Strap_MI_3&amp;4_Plain_Grey_White"/>
            <filter val="SBR_2C_Strap_MI_3&amp;4_Plain_Red_D_Blue"/>
            <filter val="SBR_2C_Strap_Mi_5&amp;6_Plain_Black_Black"/>
            <filter val="SBR_2C_Strap_Mi_5&amp;6_Plain_Black_D_Blue"/>
            <filter val="SBR_2C_Strap_Mi_5&amp;6_Plain_Green_Grey"/>
            <filter val="SBR_2C_Strap_Mi_5&amp;6_Plain_White_Pink"/>
            <filter val="SBR_2C_STRP_CHARGE5_L_BLK_GRN"/>
            <filter val="SBR_2C_STRP_CHARGE5_L_BLK_GRY"/>
            <filter val="SBR_2C_STRP_CHARGE5_S_GRY_WHT"/>
            <filter val="SBR_2C_Wrist Support_Pair_Black"/>
            <filter val="SBR_2C_Wrist Support_Pair_Blue"/>
            <filter val="SBR_2C_Wrist Support_Pair_Brown"/>
            <filter val="SBR_2C_Wrist Support_Pair_Olive Green"/>
            <filter val="SBR_2C_Wrist Support_Pair_Red"/>
            <filter val="SBR_2C_Wrist_Support_Wrap_F_Size_Grey"/>
            <filter val="SBR_3C_Balaclava_Unisex_Blk_Blu_Camo(Gr)"/>
            <filter val="SBR_3C_Hip_Loop_Fabric_Band_N_Logo_3Clr"/>
            <filter val="SBR_3C_Socks_Compression_L/XL_Black"/>
            <filter val="SBR_3C_Socks_Compression_L/XL_Skin"/>
            <filter val="SBR_3C_Socks_Compression_S/M_Black"/>
            <filter val="SBR_3C_Strap_20mm_Hole_Black_Grey_Yellow"/>
            <filter val="SBR_3C_Strap_20mm_Hole_Black_White_Grey"/>
            <filter val="SBR_3C_Strap_20mm_Hole_Blue_Grey_Black"/>
            <filter val="SBR_3C_Strap_20mm_Plain_Blue_Black_Grey"/>
            <filter val="SBR_3C_Strap_20mm_Plain_Red_White_Black"/>
            <filter val="SBR_3C_Strap_Charge2_Large_Blk_Gry_Prpl"/>
            <filter val="SBR_3C_Strap_Charge2_Large_Prpl_SBl_Rd"/>
            <filter val="SBR_3C_Strap_Charge2_Main_Blk_Gry_DBl"/>
            <filter val="SBR_3C_Strap_Charge2_Main_Blk_Rd_Gry"/>
            <filter val="SBR_3C_Strap_Charge2_Main_Wht_Rd_L_Pink"/>
            <filter val="SBR_3C_Strap_Charge2_Small_Blk_Gry_Prpl"/>
            <filter val="SBR_3C_Strap_Charge3_Main_Blu_Blk_Wht"/>
            <filter val="SBR_3C_Strap_Charge3_Main_Grn_Blu_Blk"/>
            <filter val="SBR_3C_Strap_Charge3_Main_Prpl_Blu_Blk"/>
            <filter val="SBR_3C_Strap_Honor_4&amp;5_Org_SBl_Grn"/>
            <filter val="SBR_3C_Strap_Honor_4&amp;5_Red_Blk_Wht"/>
            <filter val="SBR_3C_Strap_MI_3&amp;4_Plain_Blk_Gry_Dbl"/>
            <filter val="SBR_3C_Strap_MI_3&amp;4_Plain_Blk_Wht_SBl"/>
            <filter val="SBR_3C_Strap_Mi_5&amp;6_Sprty_Black_Combo"/>
            <filter val="SBR_3C_Strap_Mi_5&amp;6_Sprty_BlGry_BlW_BlGr"/>
            <filter val="SBR_3C_Strap_Mi_5&amp;6_Sprty_GWt_BGr_Bk_SBl"/>
            <filter val="SBR_3C_Strap_Mi_5&amp;6_Sprty_Pink_SkyBl_Gry"/>
            <filter val="SBR_3C_Strap_Samsung_Gear_S3_Grn_Wht_Blk"/>
            <filter val="SBR_3C_Strap_Samsung_Gear_S3_Org_Blu_Grn"/>
            <filter val="SBR_3C_Strap_Samsung_Gear_S3_Rd_DBl_Wht"/>
            <filter val="SBR_4C_Strap_MI2_Plain_Org_Blk_Wht_Gry"/>
            <filter val="SBR_5C_Strap_MI_3&amp;4_2_Clr_Bk_R_W_Gy_DB"/>
            <filter val="SBR_5C_Strap_MI_3&amp;4_2_Clr_Black_Combo"/>
            <filter val="SBR_5C_Strap_MI_3&amp;4_2_Clr_Gr_SB_Y_Bk_B/R"/>
            <filter val="SBR_5C_Strap_MI_3&amp;4_Plain_Bk_R_W_Gy_DB"/>
            <filter val="SBR_5C_Strap_MI_3&amp;4_Plain_R_SB_Gy_W_Grn"/>
            <filter val="SBR_5C_Strap_MI_3&amp;4_Plan_Bk_W_Vl_O_Y"/>
          </filters>
        </filterColumn>
        <filterColumn colId="2">
          <filters blank="1">
            <filter val="AUR"/>
          </filters>
        </filterColumn>
      </autoFilter>
    </customSheetView>
    <customSheetView guid="{A9FAD067-E94B-4918-AB21-13AD52EED6B3}" filter="1" showAutoFilter="1">
      <pageMargins left="0.7" right="0.7" top="0.75" bottom="0.75" header="0.3" footer="0.3"/>
      <autoFilter ref="A2:DC2793" xr:uid="{14B018BB-B740-43DA-8F5C-FD2C6066F422}">
        <filterColumn colId="3">
          <filters>
            <filter val="KTS"/>
          </filters>
        </filterColumn>
      </autoFilter>
    </customSheetView>
    <customSheetView guid="{E59A2530-F6D5-4A42-8955-8AC7E6EA0B71}" filter="1" showAutoFilter="1">
      <pageMargins left="0.7" right="0.7" top="0.75" bottom="0.75" header="0.3" footer="0.3"/>
      <autoFilter ref="B1:DB5139" xr:uid="{15BC7FB8-7176-4669-ACF4-174351C17623}"/>
    </customSheetView>
    <customSheetView guid="{05FEC557-51C6-47D8-BF78-A3B430D054CA}" filter="1" showAutoFilter="1">
      <pageMargins left="0.7" right="0.7" top="0.75" bottom="0.75" header="0.3" footer="0.3"/>
      <autoFilter ref="A2:DB1809" xr:uid="{FEC32F6B-BB57-4F2B-ACE5-15CA886B5F31}">
        <filterColumn colId="3">
          <filters>
            <filter val="BEC"/>
          </filters>
        </filterColumn>
      </autoFilter>
    </customSheetView>
    <customSheetView guid="{01481C5D-5D0F-4C04-BD26-D68098B09128}" filter="1" showAutoFilter="1">
      <pageMargins left="0.7" right="0.7" top="0.75" bottom="0.75" header="0.3" footer="0.3"/>
      <autoFilter ref="B1:DB5139" xr:uid="{E1273E14-F8F8-455F-9736-474DBC3FF9DE}"/>
    </customSheetView>
    <customSheetView guid="{7E302A77-6612-4525-8C85-9E3855AAECE3}" filter="1" showAutoFilter="1">
      <pageMargins left="0.7" right="0.7" top="0.75" bottom="0.75" header="0.3" footer="0.3"/>
      <autoFilter ref="O1:AN3385" xr:uid="{7C1D1EF6-BC07-4862-BDDC-54DFB6913695}"/>
    </customSheetView>
  </customSheetView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202148-9F1D-4D68-B9D7-BFA7821C82AD}">
  <sheetPr filterMode="1"/>
  <dimension ref="A1:DH102"/>
  <sheetViews>
    <sheetView topLeftCell="G1" workbookViewId="0">
      <selection activeCell="Y3" sqref="Y3"/>
    </sheetView>
  </sheetViews>
  <sheetFormatPr defaultRowHeight="12.5"/>
  <cols>
    <col min="1" max="1" width="9.7265625" bestFit="1" customWidth="1"/>
    <col min="2" max="2" width="8.26953125" style="24" bestFit="1" customWidth="1"/>
    <col min="3" max="3" width="12" style="24" bestFit="1" customWidth="1"/>
    <col min="6" max="6" width="8.7265625" style="19"/>
    <col min="97" max="102" width="13.54296875" style="19" bestFit="1" customWidth="1"/>
    <col min="103" max="106" width="12.90625" style="19" bestFit="1" customWidth="1"/>
    <col min="107" max="111" width="11.90625" style="19" bestFit="1" customWidth="1"/>
  </cols>
  <sheetData>
    <row r="1" spans="1:112" ht="14.5">
      <c r="A1" s="3"/>
      <c r="B1" s="21"/>
      <c r="C1" s="23"/>
      <c r="D1" s="4" t="s">
        <v>107</v>
      </c>
      <c r="E1" s="4" t="s">
        <v>107</v>
      </c>
      <c r="F1" s="16">
        <v>45261</v>
      </c>
      <c r="G1" s="4" t="s">
        <v>108</v>
      </c>
      <c r="H1" s="4" t="s">
        <v>108</v>
      </c>
      <c r="I1" s="16">
        <v>45262</v>
      </c>
      <c r="J1" s="4" t="s">
        <v>109</v>
      </c>
      <c r="K1" s="4" t="s">
        <v>109</v>
      </c>
      <c r="L1" s="16">
        <v>45263</v>
      </c>
      <c r="M1" s="4" t="s">
        <v>110</v>
      </c>
      <c r="N1" s="4" t="s">
        <v>110</v>
      </c>
      <c r="O1" s="16">
        <v>45264</v>
      </c>
      <c r="P1" s="4" t="s">
        <v>111</v>
      </c>
      <c r="Q1" s="4" t="s">
        <v>111</v>
      </c>
      <c r="R1" s="16">
        <v>45265</v>
      </c>
      <c r="S1" s="4" t="s">
        <v>112</v>
      </c>
      <c r="T1" s="4" t="s">
        <v>112</v>
      </c>
      <c r="U1" s="16">
        <v>45266</v>
      </c>
      <c r="V1" s="4" t="s">
        <v>113</v>
      </c>
      <c r="W1" s="4" t="s">
        <v>113</v>
      </c>
      <c r="X1" s="16">
        <v>45267</v>
      </c>
      <c r="Y1" s="4" t="s">
        <v>114</v>
      </c>
      <c r="Z1" s="4" t="s">
        <v>114</v>
      </c>
      <c r="AA1" s="16">
        <v>45268</v>
      </c>
      <c r="AB1" s="4" t="s">
        <v>115</v>
      </c>
      <c r="AC1" s="4" t="s">
        <v>115</v>
      </c>
      <c r="AD1" s="16">
        <v>45269</v>
      </c>
      <c r="AE1" s="4" t="s">
        <v>116</v>
      </c>
      <c r="AF1" s="16">
        <v>45270</v>
      </c>
      <c r="AG1" s="16">
        <v>45270</v>
      </c>
      <c r="AH1" s="4" t="s">
        <v>117</v>
      </c>
      <c r="AI1" s="4" t="s">
        <v>117</v>
      </c>
      <c r="AJ1" s="16">
        <v>45271</v>
      </c>
      <c r="AK1" s="4" t="s">
        <v>118</v>
      </c>
      <c r="AL1" s="4" t="s">
        <v>118</v>
      </c>
      <c r="AM1" s="16">
        <v>45272</v>
      </c>
      <c r="AN1" s="4" t="s">
        <v>119</v>
      </c>
      <c r="AO1" s="4" t="s">
        <v>119</v>
      </c>
      <c r="AP1" s="16">
        <v>45273</v>
      </c>
      <c r="AQ1" s="4" t="s">
        <v>120</v>
      </c>
      <c r="AR1" s="4" t="s">
        <v>120</v>
      </c>
      <c r="AS1" s="16">
        <v>45274</v>
      </c>
      <c r="AT1" s="4" t="s">
        <v>121</v>
      </c>
      <c r="AU1" s="4" t="s">
        <v>121</v>
      </c>
      <c r="AV1" s="16">
        <v>45275</v>
      </c>
      <c r="AW1" s="4" t="s">
        <v>122</v>
      </c>
      <c r="AX1" s="4" t="s">
        <v>122</v>
      </c>
      <c r="AY1" s="16">
        <v>45276</v>
      </c>
      <c r="AZ1" s="4" t="s">
        <v>123</v>
      </c>
      <c r="BA1" s="4" t="s">
        <v>123</v>
      </c>
      <c r="BB1" s="16">
        <v>45277</v>
      </c>
      <c r="BC1" s="4" t="s">
        <v>124</v>
      </c>
      <c r="BD1" s="4" t="s">
        <v>124</v>
      </c>
      <c r="BE1" s="16">
        <v>45278</v>
      </c>
      <c r="BF1" s="4" t="s">
        <v>125</v>
      </c>
      <c r="BG1" s="4" t="s">
        <v>125</v>
      </c>
      <c r="BH1" s="16">
        <v>45279</v>
      </c>
      <c r="BI1" s="4" t="s">
        <v>126</v>
      </c>
      <c r="BJ1" s="4" t="s">
        <v>126</v>
      </c>
      <c r="BK1" s="16">
        <v>45280</v>
      </c>
      <c r="BL1" s="4" t="s">
        <v>127</v>
      </c>
      <c r="BM1" s="4" t="s">
        <v>127</v>
      </c>
      <c r="BN1" s="16">
        <v>45281</v>
      </c>
      <c r="BO1" s="4" t="s">
        <v>128</v>
      </c>
      <c r="BP1" s="4" t="s">
        <v>128</v>
      </c>
      <c r="BQ1" s="16">
        <v>45282</v>
      </c>
      <c r="BR1" s="4" t="s">
        <v>129</v>
      </c>
      <c r="BS1" s="4" t="s">
        <v>129</v>
      </c>
      <c r="BT1" s="16">
        <v>45283</v>
      </c>
      <c r="BU1" s="4" t="s">
        <v>130</v>
      </c>
      <c r="BV1" s="4" t="s">
        <v>130</v>
      </c>
      <c r="BW1" s="16">
        <v>45284</v>
      </c>
      <c r="BX1" s="4" t="s">
        <v>131</v>
      </c>
      <c r="BY1" s="4" t="s">
        <v>131</v>
      </c>
      <c r="BZ1" s="16">
        <v>45285</v>
      </c>
      <c r="CA1" s="4" t="s">
        <v>132</v>
      </c>
      <c r="CB1" s="4" t="s">
        <v>132</v>
      </c>
      <c r="CC1" s="16">
        <v>45286</v>
      </c>
      <c r="CD1" s="4" t="s">
        <v>133</v>
      </c>
      <c r="CE1" s="4" t="s">
        <v>133</v>
      </c>
      <c r="CF1" s="16">
        <v>45287</v>
      </c>
      <c r="CG1" s="4" t="s">
        <v>134</v>
      </c>
      <c r="CH1" s="4" t="s">
        <v>134</v>
      </c>
      <c r="CI1" s="16">
        <v>45288</v>
      </c>
      <c r="CJ1" s="4" t="s">
        <v>135</v>
      </c>
      <c r="CK1" s="4" t="s">
        <v>135</v>
      </c>
      <c r="CL1" s="16">
        <v>45289</v>
      </c>
      <c r="CM1" s="4" t="s">
        <v>136</v>
      </c>
      <c r="CN1" s="4" t="s">
        <v>136</v>
      </c>
      <c r="CO1" s="16">
        <v>45290</v>
      </c>
      <c r="CP1" s="12" t="s">
        <v>137</v>
      </c>
      <c r="CQ1" s="12" t="s">
        <v>137</v>
      </c>
      <c r="CR1" s="16">
        <v>45291</v>
      </c>
    </row>
    <row r="2" spans="1:112" ht="14.5">
      <c r="A2" s="6" t="s">
        <v>106</v>
      </c>
      <c r="B2" s="22" t="s">
        <v>140</v>
      </c>
      <c r="C2" s="22" t="s">
        <v>141</v>
      </c>
      <c r="D2" s="5" t="s">
        <v>0</v>
      </c>
      <c r="E2" s="6" t="s">
        <v>1</v>
      </c>
      <c r="F2" s="18" t="s">
        <v>184</v>
      </c>
      <c r="G2" s="5" t="s">
        <v>0</v>
      </c>
      <c r="H2" s="6" t="s">
        <v>1</v>
      </c>
      <c r="I2" s="6" t="s">
        <v>184</v>
      </c>
      <c r="J2" s="5" t="s">
        <v>0</v>
      </c>
      <c r="K2" s="6" t="s">
        <v>1</v>
      </c>
      <c r="L2" s="6" t="s">
        <v>184</v>
      </c>
      <c r="M2" s="5" t="s">
        <v>0</v>
      </c>
      <c r="N2" s="6" t="s">
        <v>1</v>
      </c>
      <c r="O2" s="6" t="s">
        <v>184</v>
      </c>
      <c r="P2" s="5" t="s">
        <v>0</v>
      </c>
      <c r="Q2" s="6" t="s">
        <v>1</v>
      </c>
      <c r="R2" s="6" t="s">
        <v>184</v>
      </c>
      <c r="S2" s="5" t="s">
        <v>0</v>
      </c>
      <c r="T2" s="6" t="s">
        <v>1</v>
      </c>
      <c r="U2" s="6" t="s">
        <v>184</v>
      </c>
      <c r="V2" s="5" t="s">
        <v>0</v>
      </c>
      <c r="W2" s="6" t="s">
        <v>1</v>
      </c>
      <c r="X2" s="6" t="s">
        <v>184</v>
      </c>
      <c r="Y2" s="5" t="s">
        <v>0</v>
      </c>
      <c r="Z2" s="6" t="s">
        <v>1</v>
      </c>
      <c r="AA2" s="6" t="s">
        <v>184</v>
      </c>
      <c r="AB2" s="5" t="s">
        <v>0</v>
      </c>
      <c r="AC2" s="6" t="s">
        <v>1</v>
      </c>
      <c r="AD2" s="6" t="s">
        <v>184</v>
      </c>
      <c r="AE2" s="5" t="s">
        <v>0</v>
      </c>
      <c r="AF2" s="6" t="s">
        <v>1</v>
      </c>
      <c r="AG2" s="6" t="s">
        <v>184</v>
      </c>
      <c r="AH2" s="5" t="s">
        <v>0</v>
      </c>
      <c r="AI2" s="6" t="s">
        <v>1</v>
      </c>
      <c r="AJ2" s="6" t="s">
        <v>184</v>
      </c>
      <c r="AK2" s="5" t="s">
        <v>0</v>
      </c>
      <c r="AL2" s="6" t="s">
        <v>1</v>
      </c>
      <c r="AM2" s="6" t="s">
        <v>184</v>
      </c>
      <c r="AN2" s="5" t="s">
        <v>0</v>
      </c>
      <c r="AO2" s="6" t="s">
        <v>1</v>
      </c>
      <c r="AP2" s="6" t="s">
        <v>184</v>
      </c>
      <c r="AQ2" s="5" t="s">
        <v>0</v>
      </c>
      <c r="AR2" s="6" t="s">
        <v>1</v>
      </c>
      <c r="AS2" s="6" t="s">
        <v>184</v>
      </c>
      <c r="AT2" s="5" t="s">
        <v>0</v>
      </c>
      <c r="AU2" s="6" t="s">
        <v>1</v>
      </c>
      <c r="AV2" s="6" t="s">
        <v>184</v>
      </c>
      <c r="AW2" s="5" t="s">
        <v>0</v>
      </c>
      <c r="AX2" s="6" t="s">
        <v>1</v>
      </c>
      <c r="AY2" s="6" t="s">
        <v>184</v>
      </c>
      <c r="AZ2" s="5" t="s">
        <v>0</v>
      </c>
      <c r="BA2" s="6" t="s">
        <v>1</v>
      </c>
      <c r="BB2" s="6" t="s">
        <v>184</v>
      </c>
      <c r="BC2" s="5" t="s">
        <v>0</v>
      </c>
      <c r="BD2" s="6" t="s">
        <v>1</v>
      </c>
      <c r="BE2" s="6" t="s">
        <v>184</v>
      </c>
      <c r="BF2" s="5" t="s">
        <v>0</v>
      </c>
      <c r="BG2" s="6" t="s">
        <v>1</v>
      </c>
      <c r="BH2" s="6" t="s">
        <v>184</v>
      </c>
      <c r="BI2" s="5" t="s">
        <v>0</v>
      </c>
      <c r="BJ2" s="6" t="s">
        <v>1</v>
      </c>
      <c r="BK2" s="6" t="s">
        <v>184</v>
      </c>
      <c r="BL2" s="5" t="s">
        <v>0</v>
      </c>
      <c r="BM2" s="6" t="s">
        <v>1</v>
      </c>
      <c r="BN2" s="6" t="s">
        <v>184</v>
      </c>
      <c r="BO2" s="5" t="s">
        <v>0</v>
      </c>
      <c r="BP2" s="6" t="s">
        <v>1</v>
      </c>
      <c r="BQ2" s="6" t="s">
        <v>184</v>
      </c>
      <c r="BR2" s="5" t="s">
        <v>0</v>
      </c>
      <c r="BS2" s="6" t="s">
        <v>1</v>
      </c>
      <c r="BT2" s="6" t="s">
        <v>184</v>
      </c>
      <c r="BU2" s="5" t="s">
        <v>0</v>
      </c>
      <c r="BV2" s="6" t="s">
        <v>1</v>
      </c>
      <c r="BW2" s="6" t="s">
        <v>184</v>
      </c>
      <c r="BX2" s="5" t="s">
        <v>0</v>
      </c>
      <c r="BY2" s="6" t="s">
        <v>1</v>
      </c>
      <c r="BZ2" s="6" t="s">
        <v>184</v>
      </c>
      <c r="CA2" s="5" t="s">
        <v>0</v>
      </c>
      <c r="CB2" s="6" t="s">
        <v>1</v>
      </c>
      <c r="CC2" s="6" t="s">
        <v>184</v>
      </c>
      <c r="CD2" s="5" t="s">
        <v>0</v>
      </c>
      <c r="CE2" s="6" t="s">
        <v>1</v>
      </c>
      <c r="CF2" s="6" t="s">
        <v>184</v>
      </c>
      <c r="CG2" s="5" t="s">
        <v>0</v>
      </c>
      <c r="CH2" s="6" t="s">
        <v>1</v>
      </c>
      <c r="CI2" s="6" t="s">
        <v>184</v>
      </c>
      <c r="CJ2" s="5" t="s">
        <v>0</v>
      </c>
      <c r="CK2" s="6" t="s">
        <v>1</v>
      </c>
      <c r="CL2" s="6" t="s">
        <v>184</v>
      </c>
      <c r="CM2" s="5" t="s">
        <v>0</v>
      </c>
      <c r="CN2" s="6" t="s">
        <v>1</v>
      </c>
      <c r="CO2" s="6" t="s">
        <v>184</v>
      </c>
      <c r="CP2" s="5" t="s">
        <v>0</v>
      </c>
      <c r="CQ2" s="6" t="s">
        <v>1</v>
      </c>
      <c r="CR2" s="6" t="s">
        <v>184</v>
      </c>
      <c r="CS2" s="20" t="s">
        <v>185</v>
      </c>
      <c r="CT2" s="20" t="s">
        <v>186</v>
      </c>
      <c r="CU2" s="20" t="s">
        <v>187</v>
      </c>
      <c r="CV2" s="20" t="s">
        <v>188</v>
      </c>
      <c r="CW2" s="20" t="s">
        <v>194</v>
      </c>
      <c r="CX2" s="20" t="s">
        <v>190</v>
      </c>
      <c r="CY2" s="20" t="s">
        <v>191</v>
      </c>
      <c r="CZ2" s="20" t="s">
        <v>192</v>
      </c>
      <c r="DA2" s="20" t="s">
        <v>189</v>
      </c>
      <c r="DB2" s="20" t="s">
        <v>193</v>
      </c>
      <c r="DC2" s="20" t="s">
        <v>195</v>
      </c>
      <c r="DD2" s="20" t="s">
        <v>196</v>
      </c>
      <c r="DE2" s="20" t="s">
        <v>197</v>
      </c>
      <c r="DF2" s="20" t="s">
        <v>198</v>
      </c>
      <c r="DG2" s="20" t="s">
        <v>199</v>
      </c>
      <c r="DH2" s="20" t="s">
        <v>184</v>
      </c>
    </row>
    <row r="3" spans="1:112" ht="14.5">
      <c r="A3" s="2" t="s">
        <v>36</v>
      </c>
      <c r="B3" s="23" t="s">
        <v>104</v>
      </c>
      <c r="C3" s="25" t="s">
        <v>143</v>
      </c>
      <c r="D3" s="9">
        <v>0</v>
      </c>
      <c r="E3" s="10">
        <v>0</v>
      </c>
      <c r="F3" s="17">
        <f>IFERROR(AVERAGE(D3/E3),0)</f>
        <v>0</v>
      </c>
      <c r="G3" s="9">
        <v>852</v>
      </c>
      <c r="H3" s="10">
        <v>3</v>
      </c>
      <c r="I3" s="17">
        <f>IFERROR(AVERAGE(G3/H3),0)</f>
        <v>284</v>
      </c>
      <c r="J3" s="9">
        <v>284</v>
      </c>
      <c r="K3" s="10">
        <v>1</v>
      </c>
      <c r="L3" s="17">
        <f>IFERROR(AVERAGE(J3/K3),0)</f>
        <v>284</v>
      </c>
      <c r="M3" s="9">
        <v>0</v>
      </c>
      <c r="N3" s="10">
        <v>0</v>
      </c>
      <c r="O3" s="17">
        <f>IFERROR(AVERAGE(M3/N3),0)</f>
        <v>0</v>
      </c>
      <c r="P3" s="9">
        <v>568</v>
      </c>
      <c r="Q3" s="10">
        <v>2</v>
      </c>
      <c r="R3" s="17">
        <f>IFERROR(AVERAGE(P3/Q3),0)</f>
        <v>284</v>
      </c>
      <c r="S3" s="9">
        <v>284</v>
      </c>
      <c r="T3" s="10">
        <v>1</v>
      </c>
      <c r="U3" s="17">
        <f>IFERROR(AVERAGE(S3/T3),0)</f>
        <v>284</v>
      </c>
      <c r="V3" s="9">
        <v>852</v>
      </c>
      <c r="W3" s="10">
        <v>3</v>
      </c>
      <c r="X3" s="17">
        <f>IFERROR(AVERAGE(V3/W3),0)</f>
        <v>284</v>
      </c>
      <c r="Y3" s="9">
        <v>0</v>
      </c>
      <c r="Z3" s="10">
        <v>0</v>
      </c>
      <c r="AA3" s="17">
        <f>IFERROR(AVERAGE(Y3/Z3),0)</f>
        <v>0</v>
      </c>
      <c r="AB3" s="9">
        <v>0</v>
      </c>
      <c r="AC3" s="10">
        <v>0</v>
      </c>
      <c r="AD3" s="17">
        <f>IFERROR(AVERAGE(AB3/AC3),0)</f>
        <v>0</v>
      </c>
      <c r="AE3" s="9">
        <v>568</v>
      </c>
      <c r="AF3" s="10">
        <v>2</v>
      </c>
      <c r="AG3" s="17">
        <f>IFERROR(AVERAGE(AE3/AF3),0)</f>
        <v>284</v>
      </c>
      <c r="AH3" s="9">
        <v>0</v>
      </c>
      <c r="AI3" s="10">
        <v>0</v>
      </c>
      <c r="AJ3" s="17">
        <f>IFERROR(AVERAGE(AH3/AI3),0)</f>
        <v>0</v>
      </c>
      <c r="AK3" s="9">
        <v>284</v>
      </c>
      <c r="AL3" s="10">
        <v>1</v>
      </c>
      <c r="AM3" s="17">
        <f>IFERROR(AVERAGE(AK3/AL3),0)</f>
        <v>284</v>
      </c>
      <c r="AN3" s="9">
        <v>0</v>
      </c>
      <c r="AO3" s="10">
        <v>0</v>
      </c>
      <c r="AP3" s="17">
        <f>IFERROR(AVERAGE(AN3/AO3),0)</f>
        <v>0</v>
      </c>
      <c r="AQ3" s="9">
        <v>0</v>
      </c>
      <c r="AR3" s="10">
        <v>0</v>
      </c>
      <c r="AS3" s="17">
        <f>IFERROR(AVERAGE(AQ3/AR3),0)</f>
        <v>0</v>
      </c>
      <c r="AT3" s="9">
        <v>573</v>
      </c>
      <c r="AU3" s="10">
        <v>2</v>
      </c>
      <c r="AV3" s="17">
        <f>IFERROR(AVERAGE(AT3/AU3),0)</f>
        <v>286.5</v>
      </c>
      <c r="AW3" s="9">
        <v>177</v>
      </c>
      <c r="AX3" s="10">
        <v>1</v>
      </c>
      <c r="AY3" s="17">
        <f>IFERROR(AVERAGE(AW3/AX3),0)</f>
        <v>177</v>
      </c>
      <c r="AZ3" s="9">
        <v>466</v>
      </c>
      <c r="BA3" s="10">
        <v>2</v>
      </c>
      <c r="BB3" s="17">
        <f>IFERROR(AVERAGE(AZ3/BA3),0)</f>
        <v>233</v>
      </c>
      <c r="BC3" s="9">
        <v>0</v>
      </c>
      <c r="BD3" s="10">
        <v>0</v>
      </c>
      <c r="BE3" s="17">
        <f>IFERROR(AVERAGE(BC3/BD3),0)</f>
        <v>0</v>
      </c>
      <c r="BF3" s="9">
        <v>857</v>
      </c>
      <c r="BG3" s="10">
        <v>3</v>
      </c>
      <c r="BH3" s="17">
        <f>IFERROR(AVERAGE(BF3/BG3),0)</f>
        <v>285.66666666666669</v>
      </c>
      <c r="BI3" s="9">
        <v>568</v>
      </c>
      <c r="BJ3" s="10">
        <v>2</v>
      </c>
      <c r="BK3" s="17">
        <f>IFERROR(AVERAGE(BI3/BJ3),0)</f>
        <v>284</v>
      </c>
      <c r="BL3" s="9">
        <v>466</v>
      </c>
      <c r="BM3" s="10">
        <v>2</v>
      </c>
      <c r="BN3" s="17">
        <f>IFERROR(AVERAGE(BL3/BM3),0)</f>
        <v>233</v>
      </c>
      <c r="BO3" s="9">
        <v>867</v>
      </c>
      <c r="BP3" s="10">
        <v>3</v>
      </c>
      <c r="BQ3" s="17">
        <f>IFERROR(AVERAGE(BO3/BP3),0)</f>
        <v>289</v>
      </c>
      <c r="BR3" s="9">
        <v>2797</v>
      </c>
      <c r="BS3" s="10">
        <v>12</v>
      </c>
      <c r="BT3" s="17">
        <f>IFERROR(AVERAGE(BR3/BS3),0)</f>
        <v>233.08333333333334</v>
      </c>
      <c r="BU3" s="9">
        <v>1110</v>
      </c>
      <c r="BV3" s="10">
        <v>5</v>
      </c>
      <c r="BW3" s="17">
        <f>IFERROR(AVERAGE(BU3/BV3),0)</f>
        <v>222</v>
      </c>
      <c r="BX3" s="9">
        <v>1464</v>
      </c>
      <c r="BY3" s="10">
        <v>7</v>
      </c>
      <c r="BZ3" s="17">
        <f>IFERROR(AVERAGE(BX3/BY3),0)</f>
        <v>209.14285714285714</v>
      </c>
      <c r="CA3" s="9">
        <v>1380</v>
      </c>
      <c r="CB3" s="10">
        <v>5</v>
      </c>
      <c r="CC3" s="17">
        <f>IFERROR(AVERAGE(CA3/CB3),0)</f>
        <v>276</v>
      </c>
      <c r="CD3" s="9">
        <v>1647</v>
      </c>
      <c r="CE3" s="10">
        <v>6</v>
      </c>
      <c r="CF3" s="17">
        <f>IFERROR(AVERAGE(CD3/CE3),0)</f>
        <v>274.5</v>
      </c>
      <c r="CG3" s="9">
        <v>1333</v>
      </c>
      <c r="CH3" s="10">
        <v>5</v>
      </c>
      <c r="CI3" s="17">
        <f>IFERROR(AVERAGE(CG3/CH3),0)</f>
        <v>266.60000000000002</v>
      </c>
      <c r="CJ3" s="9">
        <v>3637</v>
      </c>
      <c r="CK3" s="10">
        <v>18</v>
      </c>
      <c r="CL3" s="17">
        <f>IFERROR(AVERAGE(CJ3/CK3),0)</f>
        <v>202.05555555555554</v>
      </c>
      <c r="CM3" s="9">
        <v>1221</v>
      </c>
      <c r="CN3" s="10">
        <v>5</v>
      </c>
      <c r="CO3" s="17">
        <f>IFERROR(AVERAGE(CM3/CN3),0)</f>
        <v>244.2</v>
      </c>
      <c r="CP3" s="9">
        <v>2797</v>
      </c>
      <c r="CQ3" s="10">
        <v>12</v>
      </c>
      <c r="CR3" s="17">
        <f>IFERROR(AVERAGE(CP3/CQ3),0)</f>
        <v>233.08333333333334</v>
      </c>
      <c r="CS3" s="19">
        <f>SUM(D3,G3,J3,M3,P3,S3,V3)</f>
        <v>2840</v>
      </c>
      <c r="CT3" s="19">
        <f>SUM(Y3,AB3,AE3,AH3,AK3,AN3,AQ3)</f>
        <v>852</v>
      </c>
      <c r="CU3" s="19">
        <f>SUM(AT3,AW3,AZ3,BC3,BF3,BI3,BL3)</f>
        <v>3107</v>
      </c>
      <c r="CV3" s="19">
        <f>SUM(BO3,BR3,BU3,BX3,CA3,CD3,CG3)</f>
        <v>10598</v>
      </c>
      <c r="CW3" s="19">
        <f>SUM(CJ3,CM3,CP3)</f>
        <v>7655</v>
      </c>
      <c r="CX3" s="19">
        <f>SUM(E3,H3,K3,N3,Q3,T3,W3)</f>
        <v>10</v>
      </c>
      <c r="CY3" s="19">
        <f>SUM(Z3,AC3,AF3,AI3,AL3,AO3,AR3)</f>
        <v>3</v>
      </c>
      <c r="CZ3" s="19">
        <f>SUM(AU3,AX3,BA3,BD3,BG3,BJ3,BM3)</f>
        <v>12</v>
      </c>
      <c r="DA3" s="19">
        <f>SUM(BP3,BS3,BV3,BY3,CB3,CE3,CH3)</f>
        <v>43</v>
      </c>
      <c r="DB3" s="19">
        <f>SUM(CK3,CN3,CQ3)</f>
        <v>35</v>
      </c>
      <c r="DC3" s="19">
        <f>IFERROR(AVERAGE(CS3/CX3),0)</f>
        <v>284</v>
      </c>
      <c r="DD3" s="19">
        <f>IFERROR(AVERAGE(CT3/CY3),0)</f>
        <v>284</v>
      </c>
      <c r="DE3" s="19">
        <f>IFERROR(AVERAGE(CU3/CZ3),0)</f>
        <v>258.91666666666669</v>
      </c>
      <c r="DF3" s="19">
        <f>IFERROR(AVERAGE(CV3/DA3),0)</f>
        <v>246.46511627906978</v>
      </c>
      <c r="DG3" s="19">
        <f>IFERROR(AVERAGE(CW3/DB3),0)</f>
        <v>218.71428571428572</v>
      </c>
      <c r="DH3" s="19">
        <f>AVERAGE(DC3,DD3,DE3,DF3,DG3)</f>
        <v>258.41921373200449</v>
      </c>
    </row>
    <row r="4" spans="1:112" ht="14.5">
      <c r="A4" s="2" t="s">
        <v>16</v>
      </c>
      <c r="B4" s="23" t="s">
        <v>103</v>
      </c>
      <c r="C4" s="25" t="s">
        <v>151</v>
      </c>
      <c r="D4" s="9">
        <v>12552</v>
      </c>
      <c r="E4" s="10">
        <v>22</v>
      </c>
      <c r="F4" s="17">
        <f t="shared" ref="F4:F67" si="0">IFERROR(AVERAGE(D4/E4),0)</f>
        <v>570.5454545454545</v>
      </c>
      <c r="G4" s="9">
        <v>13693</v>
      </c>
      <c r="H4" s="10">
        <v>24</v>
      </c>
      <c r="I4" s="17">
        <f t="shared" ref="I4:I67" si="1">IFERROR(AVERAGE(G4/H4),0)</f>
        <v>570.54166666666663</v>
      </c>
      <c r="J4" s="9">
        <v>19969</v>
      </c>
      <c r="K4" s="10">
        <v>35</v>
      </c>
      <c r="L4" s="17">
        <f t="shared" ref="L4:L67" si="2">IFERROR(AVERAGE(J4/K4),0)</f>
        <v>570.54285714285709</v>
      </c>
      <c r="M4" s="9">
        <v>14264</v>
      </c>
      <c r="N4" s="10">
        <v>25</v>
      </c>
      <c r="O4" s="17">
        <f t="shared" ref="O4:O67" si="3">IFERROR(AVERAGE(M4/N4),0)</f>
        <v>570.55999999999995</v>
      </c>
      <c r="P4" s="9">
        <v>10840</v>
      </c>
      <c r="Q4" s="10">
        <v>19</v>
      </c>
      <c r="R4" s="17">
        <f t="shared" ref="R4:R67" si="4">IFERROR(AVERAGE(P4/Q4),0)</f>
        <v>570.52631578947364</v>
      </c>
      <c r="S4" s="9">
        <v>7988</v>
      </c>
      <c r="T4" s="10">
        <v>14</v>
      </c>
      <c r="U4" s="17">
        <f t="shared" ref="U4:U67" si="5">IFERROR(AVERAGE(S4/T4),0)</f>
        <v>570.57142857142856</v>
      </c>
      <c r="V4" s="9">
        <v>7988</v>
      </c>
      <c r="W4" s="10">
        <v>14</v>
      </c>
      <c r="X4" s="17">
        <f t="shared" ref="X4:X67" si="6">IFERROR(AVERAGE(V4/W4),0)</f>
        <v>570.57142857142856</v>
      </c>
      <c r="Y4" s="9">
        <v>15405</v>
      </c>
      <c r="Z4" s="10">
        <v>27</v>
      </c>
      <c r="AA4" s="17">
        <f t="shared" ref="AA4:AA67" si="7">IFERROR(AVERAGE(Y4/Z4),0)</f>
        <v>570.55555555555554</v>
      </c>
      <c r="AB4" s="9">
        <v>11411</v>
      </c>
      <c r="AC4" s="10">
        <v>20</v>
      </c>
      <c r="AD4" s="17">
        <f t="shared" ref="AD4:AD67" si="8">IFERROR(AVERAGE(AB4/AC4),0)</f>
        <v>570.54999999999995</v>
      </c>
      <c r="AE4" s="9">
        <v>19969</v>
      </c>
      <c r="AF4" s="10">
        <v>35</v>
      </c>
      <c r="AG4" s="17">
        <f t="shared" ref="AG4:AG67" si="9">IFERROR(AVERAGE(AE4/AF4),0)</f>
        <v>570.54285714285709</v>
      </c>
      <c r="AH4" s="9">
        <v>11981</v>
      </c>
      <c r="AI4" s="10">
        <v>21</v>
      </c>
      <c r="AJ4" s="17">
        <f t="shared" ref="AJ4:AJ67" si="10">IFERROR(AVERAGE(AH4/AI4),0)</f>
        <v>570.52380952380952</v>
      </c>
      <c r="AK4" s="9">
        <v>17687</v>
      </c>
      <c r="AL4" s="10">
        <v>31</v>
      </c>
      <c r="AM4" s="17">
        <f t="shared" ref="AM4:AM67" si="11">IFERROR(AVERAGE(AK4/AL4),0)</f>
        <v>570.54838709677415</v>
      </c>
      <c r="AN4" s="9">
        <v>19774</v>
      </c>
      <c r="AO4" s="10">
        <v>35</v>
      </c>
      <c r="AP4" s="17">
        <f t="shared" ref="AP4:AP67" si="12">IFERROR(AVERAGE(AN4/AO4),0)</f>
        <v>564.97142857142853</v>
      </c>
      <c r="AQ4" s="9">
        <v>19531</v>
      </c>
      <c r="AR4" s="10">
        <v>35</v>
      </c>
      <c r="AS4" s="17">
        <f t="shared" ref="AS4:AS67" si="13">IFERROR(AVERAGE(AQ4/AR4),0)</f>
        <v>558.02857142857147</v>
      </c>
      <c r="AT4" s="9">
        <v>9487</v>
      </c>
      <c r="AU4" s="10">
        <v>17</v>
      </c>
      <c r="AV4" s="17">
        <f t="shared" ref="AV4:AV67" si="14">IFERROR(AVERAGE(AT4/AU4),0)</f>
        <v>558.05882352941171</v>
      </c>
      <c r="AW4" s="9">
        <v>15754</v>
      </c>
      <c r="AX4" s="10">
        <v>28</v>
      </c>
      <c r="AY4" s="17">
        <f t="shared" ref="AY4:AY67" si="15">IFERROR(AVERAGE(AW4/AX4),0)</f>
        <v>562.64285714285711</v>
      </c>
      <c r="AZ4" s="9">
        <v>33482</v>
      </c>
      <c r="BA4" s="10">
        <v>60</v>
      </c>
      <c r="BB4" s="17">
        <f t="shared" ref="BB4:BB67" si="16">IFERROR(AVERAGE(AZ4/BA4),0)</f>
        <v>558.0333333333333</v>
      </c>
      <c r="BC4" s="9">
        <v>18415</v>
      </c>
      <c r="BD4" s="10">
        <v>33</v>
      </c>
      <c r="BE4" s="17">
        <f t="shared" ref="BE4:BE67" si="17">IFERROR(AVERAGE(BC4/BD4),0)</f>
        <v>558.030303030303</v>
      </c>
      <c r="BF4" s="9">
        <v>25670</v>
      </c>
      <c r="BG4" s="10">
        <v>46</v>
      </c>
      <c r="BH4" s="17">
        <f t="shared" ref="BH4:BH67" si="18">IFERROR(AVERAGE(BF4/BG4),0)</f>
        <v>558.04347826086962</v>
      </c>
      <c r="BI4" s="9">
        <v>27923</v>
      </c>
      <c r="BJ4" s="10">
        <v>50</v>
      </c>
      <c r="BK4" s="17">
        <f t="shared" ref="BK4:BK67" si="19">IFERROR(AVERAGE(BI4/BJ4),0)</f>
        <v>558.46</v>
      </c>
      <c r="BL4" s="9">
        <v>15089</v>
      </c>
      <c r="BM4" s="10">
        <v>27</v>
      </c>
      <c r="BN4" s="17">
        <f t="shared" ref="BN4:BN67" si="20">IFERROR(AVERAGE(BL4/BM4),0)</f>
        <v>558.85185185185185</v>
      </c>
      <c r="BO4" s="9">
        <v>16183</v>
      </c>
      <c r="BP4" s="10">
        <v>29</v>
      </c>
      <c r="BQ4" s="17">
        <f t="shared" ref="BQ4:BQ67" si="21">IFERROR(AVERAGE(BO4/BP4),0)</f>
        <v>558.0344827586207</v>
      </c>
      <c r="BR4" s="9">
        <v>36273</v>
      </c>
      <c r="BS4" s="10">
        <v>65</v>
      </c>
      <c r="BT4" s="17">
        <f t="shared" ref="BT4:BT67" si="22">IFERROR(AVERAGE(BR4/BS4),0)</f>
        <v>558.04615384615386</v>
      </c>
      <c r="BU4" s="9">
        <v>54130</v>
      </c>
      <c r="BV4" s="10">
        <v>97</v>
      </c>
      <c r="BW4" s="17">
        <f t="shared" ref="BW4:BW67" si="23">IFERROR(AVERAGE(BU4/BV4),0)</f>
        <v>558.04123711340208</v>
      </c>
      <c r="BX4" s="9">
        <v>40737</v>
      </c>
      <c r="BY4" s="10">
        <v>73</v>
      </c>
      <c r="BZ4" s="17">
        <f t="shared" ref="BZ4:BZ67" si="24">IFERROR(AVERAGE(BX4/BY4),0)</f>
        <v>558.04109589041093</v>
      </c>
      <c r="CA4" s="9">
        <v>41853</v>
      </c>
      <c r="CB4" s="10">
        <v>75</v>
      </c>
      <c r="CC4" s="17">
        <f t="shared" ref="CC4:CC67" si="25">IFERROR(AVERAGE(CA4/CB4),0)</f>
        <v>558.04</v>
      </c>
      <c r="CD4" s="9">
        <v>46317</v>
      </c>
      <c r="CE4" s="10">
        <v>83</v>
      </c>
      <c r="CF4" s="17">
        <f t="shared" ref="CF4:CF67" si="26">IFERROR(AVERAGE(CD4/CE4),0)</f>
        <v>558.03614457831327</v>
      </c>
      <c r="CG4" s="9">
        <v>62574</v>
      </c>
      <c r="CH4" s="10">
        <v>117</v>
      </c>
      <c r="CI4" s="17">
        <f t="shared" ref="CI4:CI67" si="27">IFERROR(AVERAGE(CG4/CH4),0)</f>
        <v>534.82051282051282</v>
      </c>
      <c r="CJ4" s="9">
        <v>41181</v>
      </c>
      <c r="CK4" s="10">
        <v>77</v>
      </c>
      <c r="CL4" s="17">
        <f t="shared" ref="CL4:CL67" si="28">IFERROR(AVERAGE(CJ4/CK4),0)</f>
        <v>534.81818181818187</v>
      </c>
      <c r="CM4" s="9">
        <v>59365</v>
      </c>
      <c r="CN4" s="10">
        <v>111</v>
      </c>
      <c r="CO4" s="17">
        <f t="shared" ref="CO4:CO67" si="29">IFERROR(AVERAGE(CM4/CN4),0)</f>
        <v>534.81981981981983</v>
      </c>
      <c r="CP4" s="9">
        <v>36273</v>
      </c>
      <c r="CQ4" s="10">
        <v>65</v>
      </c>
      <c r="CR4" s="17">
        <f t="shared" ref="CR4:CR67" si="30">IFERROR(AVERAGE(CP4/CQ4),0)</f>
        <v>558.04615384615386</v>
      </c>
      <c r="CS4" s="19">
        <f t="shared" ref="CS4:CS67" si="31">SUM(D4,G4,J4,M4,P4,S4,V4)</f>
        <v>87294</v>
      </c>
      <c r="CT4" s="19">
        <f t="shared" ref="CT4:CT67" si="32">SUM(Y4,AB4,AE4,AH4,AK4,AN4,AQ4)</f>
        <v>115758</v>
      </c>
      <c r="CU4" s="19">
        <f t="shared" ref="CU4:CU67" si="33">SUM(AT4,AW4,AZ4,BC4,BF4,BI4,BL4)</f>
        <v>145820</v>
      </c>
      <c r="CV4" s="19">
        <f t="shared" ref="CV4:CV67" si="34">SUM(BO4,BR4,BU4,BX4,CA4,CD4,CG4)</f>
        <v>298067</v>
      </c>
      <c r="CW4" s="19">
        <f t="shared" ref="CW4:CW67" si="35">SUM(CJ4,CM4,CP4)</f>
        <v>136819</v>
      </c>
      <c r="CX4" s="19">
        <f t="shared" ref="CX4:CX67" si="36">SUM(E4,H4,K4,N4,Q4,T4,W4)</f>
        <v>153</v>
      </c>
      <c r="CY4" s="19">
        <f t="shared" ref="CY4:CY67" si="37">SUM(Z4,AC4,AF4,AI4,AL4,AO4,AR4)</f>
        <v>204</v>
      </c>
      <c r="CZ4" s="19">
        <f t="shared" ref="CZ4:CZ67" si="38">SUM(AU4,AX4,BA4,BD4,BG4,BJ4,BM4)</f>
        <v>261</v>
      </c>
      <c r="DA4" s="19">
        <f t="shared" ref="DA4:DA67" si="39">SUM(BP4,BS4,BV4,BY4,CB4,CE4,CH4)</f>
        <v>539</v>
      </c>
      <c r="DB4" s="19">
        <f t="shared" ref="DB4:DB67" si="40">SUM(CK4,CN4,CQ4)</f>
        <v>253</v>
      </c>
      <c r="DC4" s="19">
        <f t="shared" ref="DC4:DC67" si="41">IFERROR(AVERAGE(CS4/CX4),0)</f>
        <v>570.54901960784309</v>
      </c>
      <c r="DD4" s="19">
        <f t="shared" ref="DD4:DD67" si="42">IFERROR(AVERAGE(CT4/CY4),0)</f>
        <v>567.44117647058829</v>
      </c>
      <c r="DE4" s="19">
        <f t="shared" ref="DE4:DE67" si="43">IFERROR(AVERAGE(CU4/CZ4),0)</f>
        <v>558.69731800766283</v>
      </c>
      <c r="DF4" s="19">
        <f t="shared" ref="DF4:DF67" si="44">IFERROR(AVERAGE(CV4/DA4),0)</f>
        <v>553</v>
      </c>
      <c r="DG4" s="19">
        <f t="shared" ref="DG4:DG67" si="45">IFERROR(AVERAGE(CW4/DB4),0)</f>
        <v>540.78656126482213</v>
      </c>
      <c r="DH4" s="19">
        <f t="shared" ref="DH4:DH67" si="46">AVERAGE(DC4,DD4,DE4,DF4,DG4)</f>
        <v>558.09481507018324</v>
      </c>
    </row>
    <row r="5" spans="1:112" ht="14.5">
      <c r="A5" s="2" t="s">
        <v>74</v>
      </c>
      <c r="B5" s="23" t="s">
        <v>103</v>
      </c>
      <c r="C5" s="25" t="s">
        <v>151</v>
      </c>
      <c r="D5" s="9">
        <v>1161</v>
      </c>
      <c r="E5" s="10">
        <v>9</v>
      </c>
      <c r="F5" s="17">
        <f t="shared" si="0"/>
        <v>129</v>
      </c>
      <c r="G5" s="9">
        <v>129</v>
      </c>
      <c r="H5" s="10">
        <v>1</v>
      </c>
      <c r="I5" s="17">
        <f t="shared" si="1"/>
        <v>129</v>
      </c>
      <c r="J5" s="9">
        <v>1161</v>
      </c>
      <c r="K5" s="10">
        <v>9</v>
      </c>
      <c r="L5" s="17">
        <f t="shared" si="2"/>
        <v>129</v>
      </c>
      <c r="M5" s="9">
        <v>1032</v>
      </c>
      <c r="N5" s="10">
        <v>8</v>
      </c>
      <c r="O5" s="17">
        <f t="shared" si="3"/>
        <v>129</v>
      </c>
      <c r="P5" s="9">
        <v>516</v>
      </c>
      <c r="Q5" s="10">
        <v>4</v>
      </c>
      <c r="R5" s="17">
        <f t="shared" si="4"/>
        <v>129</v>
      </c>
      <c r="S5" s="9">
        <v>645</v>
      </c>
      <c r="T5" s="10">
        <v>5</v>
      </c>
      <c r="U5" s="17">
        <f t="shared" si="5"/>
        <v>129</v>
      </c>
      <c r="V5" s="9">
        <v>645</v>
      </c>
      <c r="W5" s="10">
        <v>5</v>
      </c>
      <c r="X5" s="17">
        <f t="shared" si="6"/>
        <v>129</v>
      </c>
      <c r="Y5" s="9">
        <v>1419</v>
      </c>
      <c r="Z5" s="10">
        <v>11</v>
      </c>
      <c r="AA5" s="17">
        <f t="shared" si="7"/>
        <v>129</v>
      </c>
      <c r="AB5" s="9">
        <v>903</v>
      </c>
      <c r="AC5" s="10">
        <v>7</v>
      </c>
      <c r="AD5" s="17">
        <f t="shared" si="8"/>
        <v>129</v>
      </c>
      <c r="AE5" s="9">
        <v>1032</v>
      </c>
      <c r="AF5" s="10">
        <v>8</v>
      </c>
      <c r="AG5" s="17">
        <f t="shared" si="9"/>
        <v>129</v>
      </c>
      <c r="AH5" s="9">
        <v>645</v>
      </c>
      <c r="AI5" s="10">
        <v>5</v>
      </c>
      <c r="AJ5" s="17">
        <f t="shared" si="10"/>
        <v>129</v>
      </c>
      <c r="AK5" s="9">
        <v>387</v>
      </c>
      <c r="AL5" s="10">
        <v>3</v>
      </c>
      <c r="AM5" s="17">
        <f t="shared" si="11"/>
        <v>129</v>
      </c>
      <c r="AN5" s="9">
        <v>1419</v>
      </c>
      <c r="AO5" s="10">
        <v>11</v>
      </c>
      <c r="AP5" s="17">
        <f t="shared" si="12"/>
        <v>129</v>
      </c>
      <c r="AQ5" s="9">
        <v>645</v>
      </c>
      <c r="AR5" s="10">
        <v>5</v>
      </c>
      <c r="AS5" s="17">
        <f t="shared" si="13"/>
        <v>129</v>
      </c>
      <c r="AT5" s="9">
        <v>645</v>
      </c>
      <c r="AU5" s="10">
        <v>5</v>
      </c>
      <c r="AV5" s="17">
        <f t="shared" si="14"/>
        <v>129</v>
      </c>
      <c r="AW5" s="9">
        <v>645</v>
      </c>
      <c r="AX5" s="10">
        <v>5</v>
      </c>
      <c r="AY5" s="17">
        <f t="shared" si="15"/>
        <v>129</v>
      </c>
      <c r="AZ5" s="9">
        <v>1290</v>
      </c>
      <c r="BA5" s="10">
        <v>10</v>
      </c>
      <c r="BB5" s="17">
        <f t="shared" si="16"/>
        <v>129</v>
      </c>
      <c r="BC5" s="9">
        <v>258</v>
      </c>
      <c r="BD5" s="10">
        <v>2</v>
      </c>
      <c r="BE5" s="17">
        <f t="shared" si="17"/>
        <v>129</v>
      </c>
      <c r="BF5" s="9">
        <v>516</v>
      </c>
      <c r="BG5" s="10">
        <v>4</v>
      </c>
      <c r="BH5" s="17">
        <f t="shared" si="18"/>
        <v>129</v>
      </c>
      <c r="BI5" s="9">
        <v>1806</v>
      </c>
      <c r="BJ5" s="10">
        <v>14</v>
      </c>
      <c r="BK5" s="17">
        <f t="shared" si="19"/>
        <v>129</v>
      </c>
      <c r="BL5" s="9">
        <v>645</v>
      </c>
      <c r="BM5" s="10">
        <v>5</v>
      </c>
      <c r="BN5" s="17">
        <f t="shared" si="20"/>
        <v>129</v>
      </c>
      <c r="BO5" s="9">
        <v>1419</v>
      </c>
      <c r="BP5" s="10">
        <v>11</v>
      </c>
      <c r="BQ5" s="17">
        <f t="shared" si="21"/>
        <v>129</v>
      </c>
      <c r="BR5" s="9">
        <v>2493</v>
      </c>
      <c r="BS5" s="10">
        <v>19</v>
      </c>
      <c r="BT5" s="17">
        <f t="shared" si="22"/>
        <v>131.21052631578948</v>
      </c>
      <c r="BU5" s="9">
        <v>2064</v>
      </c>
      <c r="BV5" s="10">
        <v>16</v>
      </c>
      <c r="BW5" s="17">
        <f t="shared" si="23"/>
        <v>129</v>
      </c>
      <c r="BX5" s="9">
        <v>1161</v>
      </c>
      <c r="BY5" s="10">
        <v>9</v>
      </c>
      <c r="BZ5" s="17">
        <f t="shared" si="24"/>
        <v>129</v>
      </c>
      <c r="CA5" s="9">
        <v>1161</v>
      </c>
      <c r="CB5" s="10">
        <v>9</v>
      </c>
      <c r="CC5" s="17">
        <f t="shared" si="25"/>
        <v>129</v>
      </c>
      <c r="CD5" s="9">
        <v>1719</v>
      </c>
      <c r="CE5" s="10">
        <v>13</v>
      </c>
      <c r="CF5" s="17">
        <f t="shared" si="26"/>
        <v>132.23076923076923</v>
      </c>
      <c r="CG5" s="9">
        <v>595</v>
      </c>
      <c r="CH5" s="10">
        <v>5</v>
      </c>
      <c r="CI5" s="17">
        <f t="shared" si="27"/>
        <v>119</v>
      </c>
      <c r="CJ5" s="9">
        <v>833</v>
      </c>
      <c r="CK5" s="10">
        <v>7</v>
      </c>
      <c r="CL5" s="17">
        <f t="shared" si="28"/>
        <v>119</v>
      </c>
      <c r="CM5" s="9">
        <v>357</v>
      </c>
      <c r="CN5" s="10">
        <v>3</v>
      </c>
      <c r="CO5" s="17">
        <f t="shared" si="29"/>
        <v>119</v>
      </c>
      <c r="CP5" s="9">
        <v>2493</v>
      </c>
      <c r="CQ5" s="10">
        <v>19</v>
      </c>
      <c r="CR5" s="17">
        <f t="shared" si="30"/>
        <v>131.21052631578948</v>
      </c>
      <c r="CS5" s="19">
        <f t="shared" si="31"/>
        <v>5289</v>
      </c>
      <c r="CT5" s="19">
        <f t="shared" si="32"/>
        <v>6450</v>
      </c>
      <c r="CU5" s="19">
        <f t="shared" si="33"/>
        <v>5805</v>
      </c>
      <c r="CV5" s="19">
        <f t="shared" si="34"/>
        <v>10612</v>
      </c>
      <c r="CW5" s="19">
        <f t="shared" si="35"/>
        <v>3683</v>
      </c>
      <c r="CX5" s="19">
        <f t="shared" si="36"/>
        <v>41</v>
      </c>
      <c r="CY5" s="19">
        <f t="shared" si="37"/>
        <v>50</v>
      </c>
      <c r="CZ5" s="19">
        <f t="shared" si="38"/>
        <v>45</v>
      </c>
      <c r="DA5" s="19">
        <f t="shared" si="39"/>
        <v>82</v>
      </c>
      <c r="DB5" s="19">
        <f t="shared" si="40"/>
        <v>29</v>
      </c>
      <c r="DC5" s="19">
        <f t="shared" si="41"/>
        <v>129</v>
      </c>
      <c r="DD5" s="19">
        <f t="shared" si="42"/>
        <v>129</v>
      </c>
      <c r="DE5" s="19">
        <f t="shared" si="43"/>
        <v>129</v>
      </c>
      <c r="DF5" s="19">
        <f t="shared" si="44"/>
        <v>129.41463414634146</v>
      </c>
      <c r="DG5" s="19">
        <f t="shared" si="45"/>
        <v>127</v>
      </c>
      <c r="DH5" s="19">
        <f t="shared" si="46"/>
        <v>128.6829268292683</v>
      </c>
    </row>
    <row r="6" spans="1:112" ht="14.5">
      <c r="A6" s="2" t="s">
        <v>2</v>
      </c>
      <c r="B6" s="23" t="s">
        <v>101</v>
      </c>
      <c r="C6" s="25" t="s">
        <v>152</v>
      </c>
      <c r="D6" s="9">
        <v>4116</v>
      </c>
      <c r="E6" s="10">
        <v>2</v>
      </c>
      <c r="F6" s="17">
        <f t="shared" si="0"/>
        <v>2058</v>
      </c>
      <c r="G6" s="9">
        <v>14392</v>
      </c>
      <c r="H6" s="10">
        <v>8</v>
      </c>
      <c r="I6" s="17">
        <f t="shared" si="1"/>
        <v>1799</v>
      </c>
      <c r="J6" s="9">
        <v>34181</v>
      </c>
      <c r="K6" s="10">
        <v>19</v>
      </c>
      <c r="L6" s="17">
        <f t="shared" si="2"/>
        <v>1799</v>
      </c>
      <c r="M6" s="9">
        <v>16191</v>
      </c>
      <c r="N6" s="10">
        <v>9</v>
      </c>
      <c r="O6" s="17">
        <f t="shared" si="3"/>
        <v>1799</v>
      </c>
      <c r="P6" s="9">
        <v>25815</v>
      </c>
      <c r="Q6" s="10">
        <v>15</v>
      </c>
      <c r="R6" s="17">
        <f t="shared" si="4"/>
        <v>1721</v>
      </c>
      <c r="S6" s="9">
        <v>42905</v>
      </c>
      <c r="T6" s="10">
        <v>25</v>
      </c>
      <c r="U6" s="17">
        <f t="shared" si="5"/>
        <v>1716.2</v>
      </c>
      <c r="V6" s="9">
        <v>18799</v>
      </c>
      <c r="W6" s="10">
        <v>11</v>
      </c>
      <c r="X6" s="17">
        <f t="shared" si="6"/>
        <v>1709</v>
      </c>
      <c r="Y6" s="9">
        <v>22217</v>
      </c>
      <c r="Z6" s="10">
        <v>13</v>
      </c>
      <c r="AA6" s="17">
        <f t="shared" si="7"/>
        <v>1709</v>
      </c>
      <c r="AB6" s="9">
        <v>15381</v>
      </c>
      <c r="AC6" s="10">
        <v>9</v>
      </c>
      <c r="AD6" s="17">
        <f t="shared" si="8"/>
        <v>1709</v>
      </c>
      <c r="AE6" s="9">
        <v>27344</v>
      </c>
      <c r="AF6" s="10">
        <v>16</v>
      </c>
      <c r="AG6" s="17">
        <f t="shared" si="9"/>
        <v>1709</v>
      </c>
      <c r="AH6" s="9">
        <v>20508</v>
      </c>
      <c r="AI6" s="10">
        <v>12</v>
      </c>
      <c r="AJ6" s="17">
        <f t="shared" si="10"/>
        <v>1709</v>
      </c>
      <c r="AK6" s="9">
        <v>25635</v>
      </c>
      <c r="AL6" s="10">
        <v>15</v>
      </c>
      <c r="AM6" s="17">
        <f t="shared" si="11"/>
        <v>1709</v>
      </c>
      <c r="AN6" s="9">
        <v>27344</v>
      </c>
      <c r="AO6" s="10">
        <v>16</v>
      </c>
      <c r="AP6" s="17">
        <f t="shared" si="12"/>
        <v>1709</v>
      </c>
      <c r="AQ6" s="9">
        <v>34180</v>
      </c>
      <c r="AR6" s="10">
        <v>20</v>
      </c>
      <c r="AS6" s="17">
        <f t="shared" si="13"/>
        <v>1709</v>
      </c>
      <c r="AT6" s="9">
        <v>23926</v>
      </c>
      <c r="AU6" s="10">
        <v>14</v>
      </c>
      <c r="AV6" s="17">
        <f t="shared" si="14"/>
        <v>1709</v>
      </c>
      <c r="AW6" s="9">
        <v>18799</v>
      </c>
      <c r="AX6" s="10">
        <v>11</v>
      </c>
      <c r="AY6" s="17">
        <f t="shared" si="15"/>
        <v>1709</v>
      </c>
      <c r="AZ6" s="9">
        <v>30762</v>
      </c>
      <c r="BA6" s="10">
        <v>18</v>
      </c>
      <c r="BB6" s="17">
        <f t="shared" si="16"/>
        <v>1709</v>
      </c>
      <c r="BC6" s="9">
        <v>20528</v>
      </c>
      <c r="BD6" s="10">
        <v>12</v>
      </c>
      <c r="BE6" s="17">
        <f t="shared" si="17"/>
        <v>1710.6666666666667</v>
      </c>
      <c r="BF6" s="9">
        <v>13692</v>
      </c>
      <c r="BG6" s="10">
        <v>8</v>
      </c>
      <c r="BH6" s="17">
        <f t="shared" si="18"/>
        <v>1711.5</v>
      </c>
      <c r="BI6" s="9">
        <v>18809</v>
      </c>
      <c r="BJ6" s="10">
        <v>11</v>
      </c>
      <c r="BK6" s="17">
        <f t="shared" si="19"/>
        <v>1709.909090909091</v>
      </c>
      <c r="BL6" s="9">
        <v>13592</v>
      </c>
      <c r="BM6" s="10">
        <v>8</v>
      </c>
      <c r="BN6" s="17">
        <f t="shared" si="20"/>
        <v>1699</v>
      </c>
      <c r="BO6" s="9">
        <v>5507</v>
      </c>
      <c r="BP6" s="10">
        <v>3</v>
      </c>
      <c r="BQ6" s="17">
        <f t="shared" si="21"/>
        <v>1835.6666666666667</v>
      </c>
      <c r="BR6" s="9">
        <v>8405</v>
      </c>
      <c r="BS6" s="10">
        <v>5</v>
      </c>
      <c r="BT6" s="17">
        <f t="shared" si="22"/>
        <v>1681</v>
      </c>
      <c r="BU6" s="9">
        <v>17000</v>
      </c>
      <c r="BV6" s="10">
        <v>10</v>
      </c>
      <c r="BW6" s="17">
        <f t="shared" si="23"/>
        <v>1700</v>
      </c>
      <c r="BX6" s="9">
        <v>6706</v>
      </c>
      <c r="BY6" s="10">
        <v>4</v>
      </c>
      <c r="BZ6" s="17">
        <f t="shared" si="24"/>
        <v>1676.5</v>
      </c>
      <c r="CA6" s="9">
        <v>12423</v>
      </c>
      <c r="CB6" s="10">
        <v>7</v>
      </c>
      <c r="CC6" s="17">
        <f t="shared" si="25"/>
        <v>1774.7142857142858</v>
      </c>
      <c r="CD6" s="9">
        <v>-1099</v>
      </c>
      <c r="CE6" s="10">
        <v>-1</v>
      </c>
      <c r="CF6" s="17">
        <f t="shared" si="26"/>
        <v>1099</v>
      </c>
      <c r="CG6" s="9">
        <v>39677</v>
      </c>
      <c r="CH6" s="10">
        <v>23</v>
      </c>
      <c r="CI6" s="17">
        <f t="shared" si="27"/>
        <v>1725.0869565217392</v>
      </c>
      <c r="CJ6" s="9">
        <v>15291</v>
      </c>
      <c r="CK6" s="10">
        <v>9</v>
      </c>
      <c r="CL6" s="17">
        <f t="shared" si="28"/>
        <v>1699</v>
      </c>
      <c r="CM6" s="9">
        <v>15301</v>
      </c>
      <c r="CN6" s="10">
        <v>9</v>
      </c>
      <c r="CO6" s="17">
        <f t="shared" si="29"/>
        <v>1700.1111111111111</v>
      </c>
      <c r="CP6" s="9">
        <v>8405</v>
      </c>
      <c r="CQ6" s="10">
        <v>5</v>
      </c>
      <c r="CR6" s="17">
        <f t="shared" si="30"/>
        <v>1681</v>
      </c>
      <c r="CS6" s="19">
        <f t="shared" si="31"/>
        <v>156399</v>
      </c>
      <c r="CT6" s="19">
        <f t="shared" si="32"/>
        <v>172609</v>
      </c>
      <c r="CU6" s="19">
        <f t="shared" si="33"/>
        <v>140108</v>
      </c>
      <c r="CV6" s="19">
        <f t="shared" si="34"/>
        <v>88619</v>
      </c>
      <c r="CW6" s="19">
        <f t="shared" si="35"/>
        <v>38997</v>
      </c>
      <c r="CX6" s="19">
        <f t="shared" si="36"/>
        <v>89</v>
      </c>
      <c r="CY6" s="19">
        <f t="shared" si="37"/>
        <v>101</v>
      </c>
      <c r="CZ6" s="19">
        <f t="shared" si="38"/>
        <v>82</v>
      </c>
      <c r="DA6" s="19">
        <f t="shared" si="39"/>
        <v>51</v>
      </c>
      <c r="DB6" s="19">
        <f t="shared" si="40"/>
        <v>23</v>
      </c>
      <c r="DC6" s="19">
        <f t="shared" si="41"/>
        <v>1757.2921348314608</v>
      </c>
      <c r="DD6" s="19">
        <f t="shared" si="42"/>
        <v>1709</v>
      </c>
      <c r="DE6" s="19">
        <f t="shared" si="43"/>
        <v>1708.6341463414635</v>
      </c>
      <c r="DF6" s="19">
        <f t="shared" si="44"/>
        <v>1737.6274509803923</v>
      </c>
      <c r="DG6" s="19">
        <f t="shared" si="45"/>
        <v>1695.5217391304348</v>
      </c>
      <c r="DH6" s="19">
        <f t="shared" si="46"/>
        <v>1721.6150942567504</v>
      </c>
    </row>
    <row r="7" spans="1:112" ht="14.5">
      <c r="A7" s="2" t="s">
        <v>10</v>
      </c>
      <c r="B7" s="23" t="s">
        <v>105</v>
      </c>
      <c r="C7" s="25" t="s">
        <v>153</v>
      </c>
      <c r="D7" s="9">
        <v>0</v>
      </c>
      <c r="E7" s="10">
        <v>0</v>
      </c>
      <c r="F7" s="17">
        <f t="shared" si="0"/>
        <v>0</v>
      </c>
      <c r="G7" s="9">
        <v>0</v>
      </c>
      <c r="H7" s="10">
        <v>0</v>
      </c>
      <c r="I7" s="17">
        <f t="shared" si="1"/>
        <v>0</v>
      </c>
      <c r="J7" s="9">
        <v>0</v>
      </c>
      <c r="K7" s="10">
        <v>0</v>
      </c>
      <c r="L7" s="17">
        <f t="shared" si="2"/>
        <v>0</v>
      </c>
      <c r="M7" s="9">
        <v>0</v>
      </c>
      <c r="N7" s="10">
        <v>0</v>
      </c>
      <c r="O7" s="17">
        <f t="shared" si="3"/>
        <v>0</v>
      </c>
      <c r="P7" s="9">
        <v>0</v>
      </c>
      <c r="Q7" s="10">
        <v>0</v>
      </c>
      <c r="R7" s="17">
        <f t="shared" si="4"/>
        <v>0</v>
      </c>
      <c r="S7" s="9">
        <v>0</v>
      </c>
      <c r="T7" s="10">
        <v>0</v>
      </c>
      <c r="U7" s="17">
        <f t="shared" si="5"/>
        <v>0</v>
      </c>
      <c r="V7" s="9">
        <v>0</v>
      </c>
      <c r="W7" s="10">
        <v>0</v>
      </c>
      <c r="X7" s="17">
        <f t="shared" si="6"/>
        <v>0</v>
      </c>
      <c r="Y7" s="9">
        <v>0</v>
      </c>
      <c r="Z7" s="10">
        <v>0</v>
      </c>
      <c r="AA7" s="17">
        <f t="shared" si="7"/>
        <v>0</v>
      </c>
      <c r="AB7" s="9">
        <v>0</v>
      </c>
      <c r="AC7" s="10">
        <v>0</v>
      </c>
      <c r="AD7" s="17">
        <f t="shared" si="8"/>
        <v>0</v>
      </c>
      <c r="AE7" s="9">
        <v>0</v>
      </c>
      <c r="AF7" s="10">
        <v>0</v>
      </c>
      <c r="AG7" s="17">
        <f t="shared" si="9"/>
        <v>0</v>
      </c>
      <c r="AH7" s="9">
        <v>0</v>
      </c>
      <c r="AI7" s="10">
        <v>0</v>
      </c>
      <c r="AJ7" s="17">
        <f t="shared" si="10"/>
        <v>0</v>
      </c>
      <c r="AK7" s="9">
        <v>0</v>
      </c>
      <c r="AL7" s="10">
        <v>0</v>
      </c>
      <c r="AM7" s="17">
        <f t="shared" si="11"/>
        <v>0</v>
      </c>
      <c r="AN7" s="9">
        <v>1316</v>
      </c>
      <c r="AO7" s="10">
        <v>4</v>
      </c>
      <c r="AP7" s="17">
        <f t="shared" si="12"/>
        <v>329</v>
      </c>
      <c r="AQ7" s="9">
        <v>658</v>
      </c>
      <c r="AR7" s="10">
        <v>2</v>
      </c>
      <c r="AS7" s="17">
        <f t="shared" si="13"/>
        <v>329</v>
      </c>
      <c r="AT7" s="9">
        <v>0</v>
      </c>
      <c r="AU7" s="10">
        <v>0</v>
      </c>
      <c r="AV7" s="17">
        <f t="shared" si="14"/>
        <v>0</v>
      </c>
      <c r="AW7" s="9">
        <v>0</v>
      </c>
      <c r="AX7" s="10">
        <v>0</v>
      </c>
      <c r="AY7" s="17">
        <f t="shared" si="15"/>
        <v>0</v>
      </c>
      <c r="AZ7" s="9">
        <v>0</v>
      </c>
      <c r="BA7" s="10">
        <v>0</v>
      </c>
      <c r="BB7" s="17">
        <f t="shared" si="16"/>
        <v>0</v>
      </c>
      <c r="BC7" s="9">
        <v>0</v>
      </c>
      <c r="BD7" s="10">
        <v>0</v>
      </c>
      <c r="BE7" s="17">
        <f t="shared" si="17"/>
        <v>0</v>
      </c>
      <c r="BF7" s="9">
        <v>0</v>
      </c>
      <c r="BG7" s="10">
        <v>0</v>
      </c>
      <c r="BH7" s="17">
        <f t="shared" si="18"/>
        <v>0</v>
      </c>
      <c r="BI7" s="9">
        <v>0</v>
      </c>
      <c r="BJ7" s="10">
        <v>0</v>
      </c>
      <c r="BK7" s="17">
        <f t="shared" si="19"/>
        <v>0</v>
      </c>
      <c r="BL7" s="9">
        <v>0</v>
      </c>
      <c r="BM7" s="10">
        <v>0</v>
      </c>
      <c r="BN7" s="17">
        <f t="shared" si="20"/>
        <v>0</v>
      </c>
      <c r="BO7" s="9">
        <v>0</v>
      </c>
      <c r="BP7" s="10">
        <v>0</v>
      </c>
      <c r="BQ7" s="17">
        <f t="shared" si="21"/>
        <v>0</v>
      </c>
      <c r="BR7" s="9">
        <v>0</v>
      </c>
      <c r="BS7" s="10">
        <v>0</v>
      </c>
      <c r="BT7" s="17">
        <f t="shared" si="22"/>
        <v>0</v>
      </c>
      <c r="BU7" s="9">
        <v>0</v>
      </c>
      <c r="BV7" s="10">
        <v>0</v>
      </c>
      <c r="BW7" s="17">
        <f t="shared" si="23"/>
        <v>0</v>
      </c>
      <c r="BX7" s="9">
        <v>0</v>
      </c>
      <c r="BY7" s="10">
        <v>0</v>
      </c>
      <c r="BZ7" s="17">
        <f t="shared" si="24"/>
        <v>0</v>
      </c>
      <c r="CA7" s="9">
        <v>0</v>
      </c>
      <c r="CB7" s="10">
        <v>0</v>
      </c>
      <c r="CC7" s="17">
        <f t="shared" si="25"/>
        <v>0</v>
      </c>
      <c r="CD7" s="9">
        <v>0</v>
      </c>
      <c r="CE7" s="10">
        <v>0</v>
      </c>
      <c r="CF7" s="17">
        <f t="shared" si="26"/>
        <v>0</v>
      </c>
      <c r="CG7" s="9">
        <v>0</v>
      </c>
      <c r="CH7" s="10">
        <v>0</v>
      </c>
      <c r="CI7" s="17">
        <f t="shared" si="27"/>
        <v>0</v>
      </c>
      <c r="CJ7" s="9">
        <v>0</v>
      </c>
      <c r="CK7" s="10">
        <v>0</v>
      </c>
      <c r="CL7" s="17">
        <f t="shared" si="28"/>
        <v>0</v>
      </c>
      <c r="CM7" s="9">
        <v>0</v>
      </c>
      <c r="CN7" s="10">
        <v>0</v>
      </c>
      <c r="CO7" s="17">
        <f t="shared" si="29"/>
        <v>0</v>
      </c>
      <c r="CP7" s="9">
        <v>0</v>
      </c>
      <c r="CQ7" s="10">
        <v>0</v>
      </c>
      <c r="CR7" s="17">
        <f t="shared" si="30"/>
        <v>0</v>
      </c>
      <c r="CS7" s="19">
        <f t="shared" si="31"/>
        <v>0</v>
      </c>
      <c r="CT7" s="19">
        <f t="shared" si="32"/>
        <v>1974</v>
      </c>
      <c r="CU7" s="19">
        <f t="shared" si="33"/>
        <v>0</v>
      </c>
      <c r="CV7" s="19">
        <f t="shared" si="34"/>
        <v>0</v>
      </c>
      <c r="CW7" s="19">
        <f t="shared" si="35"/>
        <v>0</v>
      </c>
      <c r="CX7" s="19">
        <f t="shared" si="36"/>
        <v>0</v>
      </c>
      <c r="CY7" s="19">
        <f t="shared" si="37"/>
        <v>6</v>
      </c>
      <c r="CZ7" s="19">
        <f t="shared" si="38"/>
        <v>0</v>
      </c>
      <c r="DA7" s="19">
        <f t="shared" si="39"/>
        <v>0</v>
      </c>
      <c r="DB7" s="19">
        <f t="shared" si="40"/>
        <v>0</v>
      </c>
      <c r="DC7" s="19">
        <f t="shared" si="41"/>
        <v>0</v>
      </c>
      <c r="DD7" s="19">
        <f t="shared" si="42"/>
        <v>329</v>
      </c>
      <c r="DE7" s="19">
        <f t="shared" si="43"/>
        <v>0</v>
      </c>
      <c r="DF7" s="19">
        <f t="shared" si="44"/>
        <v>0</v>
      </c>
      <c r="DG7" s="19">
        <f t="shared" si="45"/>
        <v>0</v>
      </c>
      <c r="DH7" s="19">
        <f t="shared" si="46"/>
        <v>65.8</v>
      </c>
    </row>
    <row r="8" spans="1:112" ht="14.5">
      <c r="A8" s="2" t="s">
        <v>29</v>
      </c>
      <c r="B8" s="23" t="s">
        <v>102</v>
      </c>
      <c r="C8" s="25" t="s">
        <v>149</v>
      </c>
      <c r="D8" s="9">
        <v>289</v>
      </c>
      <c r="E8" s="10">
        <v>1</v>
      </c>
      <c r="F8" s="17">
        <f t="shared" si="0"/>
        <v>289</v>
      </c>
      <c r="G8" s="9">
        <v>0</v>
      </c>
      <c r="H8" s="10">
        <v>0</v>
      </c>
      <c r="I8" s="17">
        <f t="shared" si="1"/>
        <v>0</v>
      </c>
      <c r="J8" s="9">
        <v>0</v>
      </c>
      <c r="K8" s="10">
        <v>0</v>
      </c>
      <c r="L8" s="17">
        <f t="shared" si="2"/>
        <v>0</v>
      </c>
      <c r="M8" s="9">
        <v>0</v>
      </c>
      <c r="N8" s="10">
        <v>0</v>
      </c>
      <c r="O8" s="17">
        <f t="shared" si="3"/>
        <v>0</v>
      </c>
      <c r="P8" s="9">
        <v>0</v>
      </c>
      <c r="Q8" s="10">
        <v>0</v>
      </c>
      <c r="R8" s="17">
        <f t="shared" si="4"/>
        <v>0</v>
      </c>
      <c r="S8" s="9">
        <v>0</v>
      </c>
      <c r="T8" s="10">
        <v>0</v>
      </c>
      <c r="U8" s="17">
        <f t="shared" si="5"/>
        <v>0</v>
      </c>
      <c r="V8" s="9">
        <v>0</v>
      </c>
      <c r="W8" s="10">
        <v>0</v>
      </c>
      <c r="X8" s="17">
        <f t="shared" si="6"/>
        <v>0</v>
      </c>
      <c r="Y8" s="9">
        <v>0</v>
      </c>
      <c r="Z8" s="10">
        <v>0</v>
      </c>
      <c r="AA8" s="17">
        <f t="shared" si="7"/>
        <v>0</v>
      </c>
      <c r="AB8" s="9">
        <v>0</v>
      </c>
      <c r="AC8" s="10">
        <v>0</v>
      </c>
      <c r="AD8" s="17">
        <f t="shared" si="8"/>
        <v>0</v>
      </c>
      <c r="AE8" s="9">
        <v>0</v>
      </c>
      <c r="AF8" s="10">
        <v>0</v>
      </c>
      <c r="AG8" s="17">
        <f t="shared" si="9"/>
        <v>0</v>
      </c>
      <c r="AH8" s="9">
        <v>0</v>
      </c>
      <c r="AI8" s="10">
        <v>0</v>
      </c>
      <c r="AJ8" s="17">
        <f t="shared" si="10"/>
        <v>0</v>
      </c>
      <c r="AK8" s="9">
        <v>0</v>
      </c>
      <c r="AL8" s="10">
        <v>0</v>
      </c>
      <c r="AM8" s="17">
        <f t="shared" si="11"/>
        <v>0</v>
      </c>
      <c r="AN8" s="9">
        <v>249</v>
      </c>
      <c r="AO8" s="10">
        <v>1</v>
      </c>
      <c r="AP8" s="17">
        <f t="shared" si="12"/>
        <v>249</v>
      </c>
      <c r="AQ8" s="9">
        <v>0</v>
      </c>
      <c r="AR8" s="10">
        <v>0</v>
      </c>
      <c r="AS8" s="17">
        <f t="shared" si="13"/>
        <v>0</v>
      </c>
      <c r="AT8" s="9">
        <v>0</v>
      </c>
      <c r="AU8" s="10">
        <v>0</v>
      </c>
      <c r="AV8" s="17">
        <f t="shared" si="14"/>
        <v>0</v>
      </c>
      <c r="AW8" s="9">
        <v>0</v>
      </c>
      <c r="AX8" s="10">
        <v>0</v>
      </c>
      <c r="AY8" s="17">
        <f t="shared" si="15"/>
        <v>0</v>
      </c>
      <c r="AZ8" s="9">
        <v>289</v>
      </c>
      <c r="BA8" s="10">
        <v>1</v>
      </c>
      <c r="BB8" s="17">
        <f t="shared" si="16"/>
        <v>289</v>
      </c>
      <c r="BC8" s="9">
        <v>249</v>
      </c>
      <c r="BD8" s="10">
        <v>1</v>
      </c>
      <c r="BE8" s="17">
        <f t="shared" si="17"/>
        <v>249</v>
      </c>
      <c r="BF8" s="9">
        <v>289</v>
      </c>
      <c r="BG8" s="10">
        <v>1</v>
      </c>
      <c r="BH8" s="17">
        <f t="shared" si="18"/>
        <v>289</v>
      </c>
      <c r="BI8" s="9">
        <v>0</v>
      </c>
      <c r="BJ8" s="10">
        <v>0</v>
      </c>
      <c r="BK8" s="17">
        <f t="shared" si="19"/>
        <v>0</v>
      </c>
      <c r="BL8" s="9">
        <v>0</v>
      </c>
      <c r="BM8" s="10">
        <v>0</v>
      </c>
      <c r="BN8" s="17">
        <f t="shared" si="20"/>
        <v>0</v>
      </c>
      <c r="BO8" s="9">
        <v>289</v>
      </c>
      <c r="BP8" s="10">
        <v>1</v>
      </c>
      <c r="BQ8" s="17">
        <f t="shared" si="21"/>
        <v>289</v>
      </c>
      <c r="BR8" s="9">
        <v>0</v>
      </c>
      <c r="BS8" s="10">
        <v>0</v>
      </c>
      <c r="BT8" s="17">
        <f t="shared" si="22"/>
        <v>0</v>
      </c>
      <c r="BU8" s="9">
        <v>514</v>
      </c>
      <c r="BV8" s="10">
        <v>2</v>
      </c>
      <c r="BW8" s="17">
        <f t="shared" si="23"/>
        <v>257</v>
      </c>
      <c r="BX8" s="9">
        <v>257</v>
      </c>
      <c r="BY8" s="10">
        <v>1</v>
      </c>
      <c r="BZ8" s="17">
        <f t="shared" si="24"/>
        <v>257</v>
      </c>
      <c r="CA8" s="9">
        <v>257</v>
      </c>
      <c r="CB8" s="10">
        <v>1</v>
      </c>
      <c r="CC8" s="17">
        <f t="shared" si="25"/>
        <v>257</v>
      </c>
      <c r="CD8" s="9">
        <v>0</v>
      </c>
      <c r="CE8" s="10">
        <v>0</v>
      </c>
      <c r="CF8" s="17">
        <f t="shared" si="26"/>
        <v>0</v>
      </c>
      <c r="CG8" s="9">
        <v>0</v>
      </c>
      <c r="CH8" s="10">
        <v>0</v>
      </c>
      <c r="CI8" s="17">
        <f t="shared" si="27"/>
        <v>0</v>
      </c>
      <c r="CJ8" s="9">
        <v>0</v>
      </c>
      <c r="CK8" s="10">
        <v>0</v>
      </c>
      <c r="CL8" s="17">
        <f t="shared" si="28"/>
        <v>0</v>
      </c>
      <c r="CM8" s="9">
        <v>0</v>
      </c>
      <c r="CN8" s="10">
        <v>0</v>
      </c>
      <c r="CO8" s="17">
        <f t="shared" si="29"/>
        <v>0</v>
      </c>
      <c r="CP8" s="9">
        <v>0</v>
      </c>
      <c r="CQ8" s="10">
        <v>0</v>
      </c>
      <c r="CR8" s="17">
        <f t="shared" si="30"/>
        <v>0</v>
      </c>
      <c r="CS8" s="19">
        <f t="shared" si="31"/>
        <v>289</v>
      </c>
      <c r="CT8" s="19">
        <f t="shared" si="32"/>
        <v>249</v>
      </c>
      <c r="CU8" s="19">
        <f t="shared" si="33"/>
        <v>827</v>
      </c>
      <c r="CV8" s="19">
        <f t="shared" si="34"/>
        <v>1317</v>
      </c>
      <c r="CW8" s="19">
        <f t="shared" si="35"/>
        <v>0</v>
      </c>
      <c r="CX8" s="19">
        <f t="shared" si="36"/>
        <v>1</v>
      </c>
      <c r="CY8" s="19">
        <f t="shared" si="37"/>
        <v>1</v>
      </c>
      <c r="CZ8" s="19">
        <f t="shared" si="38"/>
        <v>3</v>
      </c>
      <c r="DA8" s="19">
        <f t="shared" si="39"/>
        <v>5</v>
      </c>
      <c r="DB8" s="19">
        <f t="shared" si="40"/>
        <v>0</v>
      </c>
      <c r="DC8" s="19">
        <f t="shared" si="41"/>
        <v>289</v>
      </c>
      <c r="DD8" s="19">
        <f t="shared" si="42"/>
        <v>249</v>
      </c>
      <c r="DE8" s="19">
        <f t="shared" si="43"/>
        <v>275.66666666666669</v>
      </c>
      <c r="DF8" s="19">
        <f t="shared" si="44"/>
        <v>263.39999999999998</v>
      </c>
      <c r="DG8" s="19">
        <f t="shared" si="45"/>
        <v>0</v>
      </c>
      <c r="DH8" s="19">
        <f t="shared" si="46"/>
        <v>215.41333333333333</v>
      </c>
    </row>
    <row r="9" spans="1:112" ht="14.5">
      <c r="A9" s="2" t="s">
        <v>35</v>
      </c>
      <c r="B9" s="23" t="s">
        <v>103</v>
      </c>
      <c r="C9" s="25" t="s">
        <v>146</v>
      </c>
      <c r="D9" s="9">
        <v>16512</v>
      </c>
      <c r="E9" s="10">
        <v>128</v>
      </c>
      <c r="F9" s="17">
        <f t="shared" si="0"/>
        <v>129</v>
      </c>
      <c r="G9" s="9">
        <v>18576</v>
      </c>
      <c r="H9" s="10">
        <v>144</v>
      </c>
      <c r="I9" s="17">
        <f t="shared" si="1"/>
        <v>129</v>
      </c>
      <c r="J9" s="9">
        <v>19737</v>
      </c>
      <c r="K9" s="10">
        <v>153</v>
      </c>
      <c r="L9" s="17">
        <f t="shared" si="2"/>
        <v>129</v>
      </c>
      <c r="M9" s="9">
        <v>19350</v>
      </c>
      <c r="N9" s="10">
        <v>150</v>
      </c>
      <c r="O9" s="17">
        <f t="shared" si="3"/>
        <v>129</v>
      </c>
      <c r="P9" s="9">
        <v>16125</v>
      </c>
      <c r="Q9" s="10">
        <v>125</v>
      </c>
      <c r="R9" s="17">
        <f t="shared" si="4"/>
        <v>129</v>
      </c>
      <c r="S9" s="9">
        <v>17159</v>
      </c>
      <c r="T9" s="10">
        <v>133</v>
      </c>
      <c r="U9" s="17">
        <f t="shared" si="5"/>
        <v>129.01503759398497</v>
      </c>
      <c r="V9" s="9">
        <v>16512</v>
      </c>
      <c r="W9" s="10">
        <v>128</v>
      </c>
      <c r="X9" s="17">
        <f t="shared" si="6"/>
        <v>129</v>
      </c>
      <c r="Y9" s="9">
        <v>16383</v>
      </c>
      <c r="Z9" s="10">
        <v>127</v>
      </c>
      <c r="AA9" s="17">
        <f t="shared" si="7"/>
        <v>129</v>
      </c>
      <c r="AB9" s="9">
        <v>22446</v>
      </c>
      <c r="AC9" s="10">
        <v>174</v>
      </c>
      <c r="AD9" s="17">
        <f t="shared" si="8"/>
        <v>129</v>
      </c>
      <c r="AE9" s="9">
        <v>23736</v>
      </c>
      <c r="AF9" s="10">
        <v>184</v>
      </c>
      <c r="AG9" s="17">
        <f t="shared" si="9"/>
        <v>129</v>
      </c>
      <c r="AH9" s="9">
        <v>20640</v>
      </c>
      <c r="AI9" s="10">
        <v>160</v>
      </c>
      <c r="AJ9" s="17">
        <f t="shared" si="10"/>
        <v>129</v>
      </c>
      <c r="AK9" s="9">
        <v>19737</v>
      </c>
      <c r="AL9" s="10">
        <v>153</v>
      </c>
      <c r="AM9" s="17">
        <f t="shared" si="11"/>
        <v>129</v>
      </c>
      <c r="AN9" s="9">
        <v>22581</v>
      </c>
      <c r="AO9" s="10">
        <v>175</v>
      </c>
      <c r="AP9" s="17">
        <f t="shared" si="12"/>
        <v>129.03428571428572</v>
      </c>
      <c r="AQ9" s="9">
        <v>20640</v>
      </c>
      <c r="AR9" s="10">
        <v>160</v>
      </c>
      <c r="AS9" s="17">
        <f t="shared" si="13"/>
        <v>129</v>
      </c>
      <c r="AT9" s="9">
        <v>21801</v>
      </c>
      <c r="AU9" s="10">
        <v>169</v>
      </c>
      <c r="AV9" s="17">
        <f t="shared" si="14"/>
        <v>129</v>
      </c>
      <c r="AW9" s="9">
        <v>25596</v>
      </c>
      <c r="AX9" s="10">
        <v>198</v>
      </c>
      <c r="AY9" s="17">
        <f t="shared" si="15"/>
        <v>129.27272727272728</v>
      </c>
      <c r="AZ9" s="9">
        <v>27606</v>
      </c>
      <c r="BA9" s="10">
        <v>214</v>
      </c>
      <c r="BB9" s="17">
        <f t="shared" si="16"/>
        <v>129</v>
      </c>
      <c r="BC9" s="9">
        <v>21801</v>
      </c>
      <c r="BD9" s="10">
        <v>169</v>
      </c>
      <c r="BE9" s="17">
        <f t="shared" si="17"/>
        <v>129</v>
      </c>
      <c r="BF9" s="9">
        <v>18576</v>
      </c>
      <c r="BG9" s="10">
        <v>144</v>
      </c>
      <c r="BH9" s="17">
        <f t="shared" si="18"/>
        <v>129</v>
      </c>
      <c r="BI9" s="9">
        <v>21154</v>
      </c>
      <c r="BJ9" s="10">
        <v>164</v>
      </c>
      <c r="BK9" s="17">
        <f t="shared" si="19"/>
        <v>128.98780487804879</v>
      </c>
      <c r="BL9" s="9">
        <v>21164</v>
      </c>
      <c r="BM9" s="10">
        <v>164</v>
      </c>
      <c r="BN9" s="17">
        <f t="shared" si="20"/>
        <v>129.04878048780489</v>
      </c>
      <c r="BO9" s="9">
        <v>23349</v>
      </c>
      <c r="BP9" s="10">
        <v>181</v>
      </c>
      <c r="BQ9" s="17">
        <f t="shared" si="21"/>
        <v>129</v>
      </c>
      <c r="BR9" s="9">
        <v>25284</v>
      </c>
      <c r="BS9" s="10">
        <v>196</v>
      </c>
      <c r="BT9" s="17">
        <f t="shared" si="22"/>
        <v>129</v>
      </c>
      <c r="BU9" s="9">
        <v>26961</v>
      </c>
      <c r="BV9" s="10">
        <v>209</v>
      </c>
      <c r="BW9" s="17">
        <f t="shared" si="23"/>
        <v>129</v>
      </c>
      <c r="BX9" s="9">
        <v>25026</v>
      </c>
      <c r="BY9" s="10">
        <v>194</v>
      </c>
      <c r="BZ9" s="17">
        <f t="shared" si="24"/>
        <v>129</v>
      </c>
      <c r="CA9" s="9">
        <v>25155</v>
      </c>
      <c r="CB9" s="10">
        <v>195</v>
      </c>
      <c r="CC9" s="17">
        <f t="shared" si="25"/>
        <v>129</v>
      </c>
      <c r="CD9" s="9">
        <v>20507</v>
      </c>
      <c r="CE9" s="10">
        <v>159</v>
      </c>
      <c r="CF9" s="17">
        <f t="shared" si="26"/>
        <v>128.9748427672956</v>
      </c>
      <c r="CG9" s="9">
        <v>23226</v>
      </c>
      <c r="CH9" s="10">
        <v>180</v>
      </c>
      <c r="CI9" s="17">
        <f t="shared" si="27"/>
        <v>129.03333333333333</v>
      </c>
      <c r="CJ9" s="9">
        <v>23349</v>
      </c>
      <c r="CK9" s="10">
        <v>181</v>
      </c>
      <c r="CL9" s="17">
        <f t="shared" si="28"/>
        <v>129</v>
      </c>
      <c r="CM9" s="9">
        <v>22704</v>
      </c>
      <c r="CN9" s="10">
        <v>176</v>
      </c>
      <c r="CO9" s="17">
        <f t="shared" si="29"/>
        <v>129</v>
      </c>
      <c r="CP9" s="9">
        <v>25284</v>
      </c>
      <c r="CQ9" s="10">
        <v>196</v>
      </c>
      <c r="CR9" s="17">
        <f t="shared" si="30"/>
        <v>129</v>
      </c>
      <c r="CS9" s="19">
        <f t="shared" si="31"/>
        <v>123971</v>
      </c>
      <c r="CT9" s="19">
        <f t="shared" si="32"/>
        <v>146163</v>
      </c>
      <c r="CU9" s="19">
        <f t="shared" si="33"/>
        <v>157698</v>
      </c>
      <c r="CV9" s="19">
        <f t="shared" si="34"/>
        <v>169508</v>
      </c>
      <c r="CW9" s="19">
        <f t="shared" si="35"/>
        <v>71337</v>
      </c>
      <c r="CX9" s="19">
        <f t="shared" si="36"/>
        <v>961</v>
      </c>
      <c r="CY9" s="19">
        <f t="shared" si="37"/>
        <v>1133</v>
      </c>
      <c r="CZ9" s="19">
        <f t="shared" si="38"/>
        <v>1222</v>
      </c>
      <c r="DA9" s="19">
        <f t="shared" si="39"/>
        <v>1314</v>
      </c>
      <c r="DB9" s="19">
        <f t="shared" si="40"/>
        <v>553</v>
      </c>
      <c r="DC9" s="19">
        <f t="shared" si="41"/>
        <v>129.00208116545267</v>
      </c>
      <c r="DD9" s="19">
        <f t="shared" si="42"/>
        <v>129.0052956751986</v>
      </c>
      <c r="DE9" s="19">
        <f t="shared" si="43"/>
        <v>129.04909983633388</v>
      </c>
      <c r="DF9" s="19">
        <f t="shared" si="44"/>
        <v>129.00152207001523</v>
      </c>
      <c r="DG9" s="19">
        <f t="shared" si="45"/>
        <v>129</v>
      </c>
      <c r="DH9" s="19">
        <f t="shared" si="46"/>
        <v>129.01159974940009</v>
      </c>
    </row>
    <row r="10" spans="1:112" ht="14.5">
      <c r="A10" s="2" t="s">
        <v>8</v>
      </c>
      <c r="B10" s="23" t="s">
        <v>101</v>
      </c>
      <c r="C10" s="25" t="s">
        <v>147</v>
      </c>
      <c r="D10" s="9">
        <v>0</v>
      </c>
      <c r="E10" s="10">
        <v>0</v>
      </c>
      <c r="F10" s="17">
        <f t="shared" si="0"/>
        <v>0</v>
      </c>
      <c r="G10" s="9">
        <v>1135</v>
      </c>
      <c r="H10" s="10">
        <v>4</v>
      </c>
      <c r="I10" s="17">
        <f t="shared" si="1"/>
        <v>283.75</v>
      </c>
      <c r="J10" s="9">
        <v>851</v>
      </c>
      <c r="K10" s="10">
        <v>3</v>
      </c>
      <c r="L10" s="17">
        <f t="shared" si="2"/>
        <v>283.66666666666669</v>
      </c>
      <c r="M10" s="9">
        <v>2838</v>
      </c>
      <c r="N10" s="10">
        <v>10</v>
      </c>
      <c r="O10" s="17">
        <f t="shared" si="3"/>
        <v>283.8</v>
      </c>
      <c r="P10" s="9">
        <v>3406</v>
      </c>
      <c r="Q10" s="10">
        <v>12</v>
      </c>
      <c r="R10" s="17">
        <f t="shared" si="4"/>
        <v>283.83333333333331</v>
      </c>
      <c r="S10" s="9">
        <v>1014</v>
      </c>
      <c r="T10" s="10">
        <v>4</v>
      </c>
      <c r="U10" s="17">
        <f t="shared" si="5"/>
        <v>253.5</v>
      </c>
      <c r="V10" s="9">
        <v>1987</v>
      </c>
      <c r="W10" s="10">
        <v>7</v>
      </c>
      <c r="X10" s="17">
        <f t="shared" si="6"/>
        <v>283.85714285714283</v>
      </c>
      <c r="Y10" s="9">
        <v>2554</v>
      </c>
      <c r="Z10" s="10">
        <v>9</v>
      </c>
      <c r="AA10" s="17">
        <f t="shared" si="7"/>
        <v>283.77777777777777</v>
      </c>
      <c r="AB10" s="9">
        <v>568</v>
      </c>
      <c r="AC10" s="10">
        <v>2</v>
      </c>
      <c r="AD10" s="17">
        <f t="shared" si="8"/>
        <v>284</v>
      </c>
      <c r="AE10" s="9">
        <v>1987</v>
      </c>
      <c r="AF10" s="10">
        <v>7</v>
      </c>
      <c r="AG10" s="17">
        <f t="shared" si="9"/>
        <v>283.85714285714283</v>
      </c>
      <c r="AH10" s="9">
        <v>2554</v>
      </c>
      <c r="AI10" s="10">
        <v>9</v>
      </c>
      <c r="AJ10" s="17">
        <f t="shared" si="10"/>
        <v>283.77777777777777</v>
      </c>
      <c r="AK10" s="9">
        <v>3122</v>
      </c>
      <c r="AL10" s="10">
        <v>11</v>
      </c>
      <c r="AM10" s="17">
        <f t="shared" si="11"/>
        <v>283.81818181818181</v>
      </c>
      <c r="AN10" s="9">
        <v>1524</v>
      </c>
      <c r="AO10" s="10">
        <v>5</v>
      </c>
      <c r="AP10" s="17">
        <f t="shared" si="12"/>
        <v>304.8</v>
      </c>
      <c r="AQ10" s="9">
        <v>3122</v>
      </c>
      <c r="AR10" s="10">
        <v>11</v>
      </c>
      <c r="AS10" s="17">
        <f t="shared" si="13"/>
        <v>283.81818181818181</v>
      </c>
      <c r="AT10" s="9">
        <v>1987</v>
      </c>
      <c r="AU10" s="10">
        <v>7</v>
      </c>
      <c r="AV10" s="17">
        <f t="shared" si="14"/>
        <v>283.85714285714283</v>
      </c>
      <c r="AW10" s="9">
        <v>2838</v>
      </c>
      <c r="AX10" s="10">
        <v>10</v>
      </c>
      <c r="AY10" s="17">
        <f t="shared" si="15"/>
        <v>283.8</v>
      </c>
      <c r="AZ10" s="9">
        <v>2554</v>
      </c>
      <c r="BA10" s="10">
        <v>9</v>
      </c>
      <c r="BB10" s="17">
        <f t="shared" si="16"/>
        <v>283.77777777777777</v>
      </c>
      <c r="BC10" s="9">
        <v>1419</v>
      </c>
      <c r="BD10" s="10">
        <v>5</v>
      </c>
      <c r="BE10" s="17">
        <f t="shared" si="17"/>
        <v>283.8</v>
      </c>
      <c r="BF10" s="9">
        <v>2270</v>
      </c>
      <c r="BG10" s="10">
        <v>8</v>
      </c>
      <c r="BH10" s="17">
        <f t="shared" si="18"/>
        <v>283.75</v>
      </c>
      <c r="BI10" s="9">
        <v>2270</v>
      </c>
      <c r="BJ10" s="10">
        <v>8</v>
      </c>
      <c r="BK10" s="17">
        <f t="shared" si="19"/>
        <v>283.75</v>
      </c>
      <c r="BL10" s="9">
        <v>1987</v>
      </c>
      <c r="BM10" s="10">
        <v>7</v>
      </c>
      <c r="BN10" s="17">
        <f t="shared" si="20"/>
        <v>283.85714285714283</v>
      </c>
      <c r="BO10" s="9">
        <v>4541</v>
      </c>
      <c r="BP10" s="10">
        <v>16</v>
      </c>
      <c r="BQ10" s="17">
        <f t="shared" si="21"/>
        <v>283.8125</v>
      </c>
      <c r="BR10" s="9">
        <v>2838</v>
      </c>
      <c r="BS10" s="10">
        <v>10</v>
      </c>
      <c r="BT10" s="17">
        <f t="shared" si="22"/>
        <v>283.8</v>
      </c>
      <c r="BU10" s="9">
        <v>3689</v>
      </c>
      <c r="BV10" s="10">
        <v>13</v>
      </c>
      <c r="BW10" s="17">
        <f t="shared" si="23"/>
        <v>283.76923076923077</v>
      </c>
      <c r="BX10" s="9">
        <v>3689</v>
      </c>
      <c r="BY10" s="10">
        <v>13</v>
      </c>
      <c r="BZ10" s="17">
        <f t="shared" si="24"/>
        <v>283.76923076923077</v>
      </c>
      <c r="CA10" s="9">
        <v>1703</v>
      </c>
      <c r="CB10" s="10">
        <v>6</v>
      </c>
      <c r="CC10" s="17">
        <f t="shared" si="25"/>
        <v>283.83333333333331</v>
      </c>
      <c r="CD10" s="9">
        <v>1135</v>
      </c>
      <c r="CE10" s="10">
        <v>4</v>
      </c>
      <c r="CF10" s="17">
        <f t="shared" si="26"/>
        <v>283.75</v>
      </c>
      <c r="CG10" s="9">
        <v>1135</v>
      </c>
      <c r="CH10" s="10">
        <v>4</v>
      </c>
      <c r="CI10" s="17">
        <f t="shared" si="27"/>
        <v>283.75</v>
      </c>
      <c r="CJ10" s="9">
        <v>568</v>
      </c>
      <c r="CK10" s="10">
        <v>2</v>
      </c>
      <c r="CL10" s="17">
        <f t="shared" si="28"/>
        <v>284</v>
      </c>
      <c r="CM10" s="9">
        <v>1135</v>
      </c>
      <c r="CN10" s="10">
        <v>4</v>
      </c>
      <c r="CO10" s="17">
        <f t="shared" si="29"/>
        <v>283.75</v>
      </c>
      <c r="CP10" s="9">
        <v>2838</v>
      </c>
      <c r="CQ10" s="10">
        <v>10</v>
      </c>
      <c r="CR10" s="17">
        <f t="shared" si="30"/>
        <v>283.8</v>
      </c>
      <c r="CS10" s="19">
        <f t="shared" si="31"/>
        <v>11231</v>
      </c>
      <c r="CT10" s="19">
        <f t="shared" si="32"/>
        <v>15431</v>
      </c>
      <c r="CU10" s="19">
        <f t="shared" si="33"/>
        <v>15325</v>
      </c>
      <c r="CV10" s="19">
        <f t="shared" si="34"/>
        <v>18730</v>
      </c>
      <c r="CW10" s="19">
        <f t="shared" si="35"/>
        <v>4541</v>
      </c>
      <c r="CX10" s="19">
        <f t="shared" si="36"/>
        <v>40</v>
      </c>
      <c r="CY10" s="19">
        <f t="shared" si="37"/>
        <v>54</v>
      </c>
      <c r="CZ10" s="19">
        <f t="shared" si="38"/>
        <v>54</v>
      </c>
      <c r="DA10" s="19">
        <f t="shared" si="39"/>
        <v>66</v>
      </c>
      <c r="DB10" s="19">
        <f t="shared" si="40"/>
        <v>16</v>
      </c>
      <c r="DC10" s="19">
        <f t="shared" si="41"/>
        <v>280.77499999999998</v>
      </c>
      <c r="DD10" s="19">
        <f t="shared" si="42"/>
        <v>285.75925925925924</v>
      </c>
      <c r="DE10" s="19">
        <f t="shared" si="43"/>
        <v>283.7962962962963</v>
      </c>
      <c r="DF10" s="19">
        <f t="shared" si="44"/>
        <v>283.78787878787881</v>
      </c>
      <c r="DG10" s="19">
        <f t="shared" si="45"/>
        <v>283.8125</v>
      </c>
      <c r="DH10" s="19">
        <f t="shared" si="46"/>
        <v>283.58618686868687</v>
      </c>
    </row>
    <row r="11" spans="1:112" ht="14.5">
      <c r="A11" s="2" t="s">
        <v>15</v>
      </c>
      <c r="B11" s="23" t="s">
        <v>103</v>
      </c>
      <c r="C11" s="25" t="s">
        <v>146</v>
      </c>
      <c r="D11" s="9">
        <v>597</v>
      </c>
      <c r="E11" s="10">
        <v>3</v>
      </c>
      <c r="F11" s="17">
        <f t="shared" si="0"/>
        <v>199</v>
      </c>
      <c r="G11" s="9">
        <v>1393</v>
      </c>
      <c r="H11" s="10">
        <v>7</v>
      </c>
      <c r="I11" s="17">
        <f t="shared" si="1"/>
        <v>199</v>
      </c>
      <c r="J11" s="9">
        <v>2388</v>
      </c>
      <c r="K11" s="10">
        <v>12</v>
      </c>
      <c r="L11" s="17">
        <f t="shared" si="2"/>
        <v>199</v>
      </c>
      <c r="M11" s="9">
        <v>1990</v>
      </c>
      <c r="N11" s="10">
        <v>10</v>
      </c>
      <c r="O11" s="17">
        <f t="shared" si="3"/>
        <v>199</v>
      </c>
      <c r="P11" s="9">
        <v>1592</v>
      </c>
      <c r="Q11" s="10">
        <v>8</v>
      </c>
      <c r="R11" s="17">
        <f t="shared" si="4"/>
        <v>199</v>
      </c>
      <c r="S11" s="9">
        <v>1194</v>
      </c>
      <c r="T11" s="10">
        <v>6</v>
      </c>
      <c r="U11" s="17">
        <f t="shared" si="5"/>
        <v>199</v>
      </c>
      <c r="V11" s="9">
        <v>2786</v>
      </c>
      <c r="W11" s="10">
        <v>14</v>
      </c>
      <c r="X11" s="17">
        <f t="shared" si="6"/>
        <v>199</v>
      </c>
      <c r="Y11" s="9">
        <v>2587</v>
      </c>
      <c r="Z11" s="10">
        <v>13</v>
      </c>
      <c r="AA11" s="17">
        <f t="shared" si="7"/>
        <v>199</v>
      </c>
      <c r="AB11" s="9">
        <v>5572</v>
      </c>
      <c r="AC11" s="10">
        <v>28</v>
      </c>
      <c r="AD11" s="17">
        <f t="shared" si="8"/>
        <v>199</v>
      </c>
      <c r="AE11" s="9">
        <v>5174</v>
      </c>
      <c r="AF11" s="10">
        <v>26</v>
      </c>
      <c r="AG11" s="17">
        <f t="shared" si="9"/>
        <v>199</v>
      </c>
      <c r="AH11" s="9">
        <v>2587</v>
      </c>
      <c r="AI11" s="10">
        <v>13</v>
      </c>
      <c r="AJ11" s="17">
        <f t="shared" si="10"/>
        <v>199</v>
      </c>
      <c r="AK11" s="9">
        <v>3383</v>
      </c>
      <c r="AL11" s="10">
        <v>17</v>
      </c>
      <c r="AM11" s="17">
        <f t="shared" si="11"/>
        <v>199</v>
      </c>
      <c r="AN11" s="9">
        <v>3582</v>
      </c>
      <c r="AO11" s="10">
        <v>18</v>
      </c>
      <c r="AP11" s="17">
        <f t="shared" si="12"/>
        <v>199</v>
      </c>
      <c r="AQ11" s="9">
        <v>3980</v>
      </c>
      <c r="AR11" s="10">
        <v>20</v>
      </c>
      <c r="AS11" s="17">
        <f t="shared" si="13"/>
        <v>199</v>
      </c>
      <c r="AT11" s="9">
        <v>3781</v>
      </c>
      <c r="AU11" s="10">
        <v>19</v>
      </c>
      <c r="AV11" s="17">
        <f t="shared" si="14"/>
        <v>199</v>
      </c>
      <c r="AW11" s="9">
        <v>2291</v>
      </c>
      <c r="AX11" s="10">
        <v>11</v>
      </c>
      <c r="AY11" s="17">
        <f t="shared" si="15"/>
        <v>208.27272727272728</v>
      </c>
      <c r="AZ11" s="9">
        <v>3781</v>
      </c>
      <c r="BA11" s="10">
        <v>19</v>
      </c>
      <c r="BB11" s="17">
        <f t="shared" si="16"/>
        <v>199</v>
      </c>
      <c r="BC11" s="9">
        <v>2189</v>
      </c>
      <c r="BD11" s="10">
        <v>11</v>
      </c>
      <c r="BE11" s="17">
        <f t="shared" si="17"/>
        <v>199</v>
      </c>
      <c r="BF11" s="9">
        <v>2189</v>
      </c>
      <c r="BG11" s="10">
        <v>11</v>
      </c>
      <c r="BH11" s="17">
        <f t="shared" si="18"/>
        <v>199</v>
      </c>
      <c r="BI11" s="9">
        <v>2786</v>
      </c>
      <c r="BJ11" s="10">
        <v>14</v>
      </c>
      <c r="BK11" s="17">
        <f t="shared" si="19"/>
        <v>199</v>
      </c>
      <c r="BL11" s="9">
        <v>2388</v>
      </c>
      <c r="BM11" s="10">
        <v>12</v>
      </c>
      <c r="BN11" s="17">
        <f t="shared" si="20"/>
        <v>199</v>
      </c>
      <c r="BO11" s="9">
        <v>3184</v>
      </c>
      <c r="BP11" s="10">
        <v>16</v>
      </c>
      <c r="BQ11" s="17">
        <f t="shared" si="21"/>
        <v>199</v>
      </c>
      <c r="BR11" s="9">
        <v>2388</v>
      </c>
      <c r="BS11" s="10">
        <v>12</v>
      </c>
      <c r="BT11" s="17">
        <f t="shared" si="22"/>
        <v>199</v>
      </c>
      <c r="BU11" s="9">
        <v>5373</v>
      </c>
      <c r="BV11" s="10">
        <v>27</v>
      </c>
      <c r="BW11" s="17">
        <f t="shared" si="23"/>
        <v>199</v>
      </c>
      <c r="BX11" s="9">
        <v>4082</v>
      </c>
      <c r="BY11" s="10">
        <v>20</v>
      </c>
      <c r="BZ11" s="17">
        <f t="shared" si="24"/>
        <v>204.1</v>
      </c>
      <c r="CA11" s="9">
        <v>1791</v>
      </c>
      <c r="CB11" s="10">
        <v>9</v>
      </c>
      <c r="CC11" s="17">
        <f t="shared" si="25"/>
        <v>199</v>
      </c>
      <c r="CD11" s="9">
        <v>1592</v>
      </c>
      <c r="CE11" s="10">
        <v>8</v>
      </c>
      <c r="CF11" s="17">
        <f t="shared" si="26"/>
        <v>199</v>
      </c>
      <c r="CG11" s="9">
        <v>2587</v>
      </c>
      <c r="CH11" s="10">
        <v>13</v>
      </c>
      <c r="CI11" s="17">
        <f t="shared" si="27"/>
        <v>199</v>
      </c>
      <c r="CJ11" s="9">
        <v>2189</v>
      </c>
      <c r="CK11" s="10">
        <v>11</v>
      </c>
      <c r="CL11" s="17">
        <f t="shared" si="28"/>
        <v>199</v>
      </c>
      <c r="CM11" s="9">
        <v>2587</v>
      </c>
      <c r="CN11" s="10">
        <v>13</v>
      </c>
      <c r="CO11" s="17">
        <f t="shared" si="29"/>
        <v>199</v>
      </c>
      <c r="CP11" s="9">
        <v>2388</v>
      </c>
      <c r="CQ11" s="10">
        <v>12</v>
      </c>
      <c r="CR11" s="17">
        <f t="shared" si="30"/>
        <v>199</v>
      </c>
      <c r="CS11" s="19">
        <f t="shared" si="31"/>
        <v>11940</v>
      </c>
      <c r="CT11" s="19">
        <f t="shared" si="32"/>
        <v>26865</v>
      </c>
      <c r="CU11" s="19">
        <f t="shared" si="33"/>
        <v>19405</v>
      </c>
      <c r="CV11" s="19">
        <f t="shared" si="34"/>
        <v>20997</v>
      </c>
      <c r="CW11" s="19">
        <f t="shared" si="35"/>
        <v>7164</v>
      </c>
      <c r="CX11" s="19">
        <f t="shared" si="36"/>
        <v>60</v>
      </c>
      <c r="CY11" s="19">
        <f t="shared" si="37"/>
        <v>135</v>
      </c>
      <c r="CZ11" s="19">
        <f t="shared" si="38"/>
        <v>97</v>
      </c>
      <c r="DA11" s="19">
        <f t="shared" si="39"/>
        <v>105</v>
      </c>
      <c r="DB11" s="19">
        <f t="shared" si="40"/>
        <v>36</v>
      </c>
      <c r="DC11" s="19">
        <f t="shared" si="41"/>
        <v>199</v>
      </c>
      <c r="DD11" s="19">
        <f t="shared" si="42"/>
        <v>199</v>
      </c>
      <c r="DE11" s="19">
        <f t="shared" si="43"/>
        <v>200.05154639175257</v>
      </c>
      <c r="DF11" s="19">
        <f t="shared" si="44"/>
        <v>199.97142857142856</v>
      </c>
      <c r="DG11" s="19">
        <f t="shared" si="45"/>
        <v>199</v>
      </c>
      <c r="DH11" s="19">
        <f t="shared" si="46"/>
        <v>199.40459499263622</v>
      </c>
    </row>
    <row r="12" spans="1:112" ht="14.5" hidden="1">
      <c r="A12" s="2" t="s">
        <v>11</v>
      </c>
      <c r="B12" s="23" t="s">
        <v>104</v>
      </c>
      <c r="C12" s="25" t="s">
        <v>144</v>
      </c>
      <c r="D12" s="9">
        <v>0</v>
      </c>
      <c r="E12" s="10">
        <v>0</v>
      </c>
      <c r="F12" s="17">
        <f t="shared" si="0"/>
        <v>0</v>
      </c>
      <c r="G12" s="9">
        <v>0</v>
      </c>
      <c r="H12" s="10">
        <v>0</v>
      </c>
      <c r="I12" s="17">
        <f t="shared" si="1"/>
        <v>0</v>
      </c>
      <c r="J12" s="9">
        <v>0</v>
      </c>
      <c r="K12" s="10">
        <v>0</v>
      </c>
      <c r="L12" s="17">
        <f t="shared" si="2"/>
        <v>0</v>
      </c>
      <c r="M12" s="9">
        <v>0</v>
      </c>
      <c r="N12" s="10">
        <v>0</v>
      </c>
      <c r="O12" s="17">
        <f t="shared" si="3"/>
        <v>0</v>
      </c>
      <c r="P12" s="9">
        <v>0</v>
      </c>
      <c r="Q12" s="10">
        <v>0</v>
      </c>
      <c r="R12" s="17">
        <f t="shared" si="4"/>
        <v>0</v>
      </c>
      <c r="S12" s="9">
        <v>0</v>
      </c>
      <c r="T12" s="10">
        <v>0</v>
      </c>
      <c r="U12" s="17">
        <f t="shared" si="5"/>
        <v>0</v>
      </c>
      <c r="V12" s="9">
        <v>0</v>
      </c>
      <c r="W12" s="10">
        <v>0</v>
      </c>
      <c r="X12" s="17">
        <f t="shared" si="6"/>
        <v>0</v>
      </c>
      <c r="Y12" s="9">
        <v>0</v>
      </c>
      <c r="Z12" s="10">
        <v>0</v>
      </c>
      <c r="AA12" s="17">
        <f t="shared" si="7"/>
        <v>0</v>
      </c>
      <c r="AB12" s="9">
        <v>0</v>
      </c>
      <c r="AC12" s="10">
        <v>0</v>
      </c>
      <c r="AD12" s="17">
        <f t="shared" si="8"/>
        <v>0</v>
      </c>
      <c r="AE12" s="9">
        <v>0</v>
      </c>
      <c r="AF12" s="10">
        <v>0</v>
      </c>
      <c r="AG12" s="17">
        <f t="shared" si="9"/>
        <v>0</v>
      </c>
      <c r="AH12" s="9">
        <v>0</v>
      </c>
      <c r="AI12" s="10">
        <v>0</v>
      </c>
      <c r="AJ12" s="17">
        <f t="shared" si="10"/>
        <v>0</v>
      </c>
      <c r="AK12" s="9">
        <v>0</v>
      </c>
      <c r="AL12" s="10">
        <v>0</v>
      </c>
      <c r="AM12" s="17">
        <f t="shared" si="11"/>
        <v>0</v>
      </c>
      <c r="AN12" s="9">
        <v>0</v>
      </c>
      <c r="AO12" s="10">
        <v>0</v>
      </c>
      <c r="AP12" s="17">
        <f t="shared" si="12"/>
        <v>0</v>
      </c>
      <c r="AQ12" s="9">
        <v>0</v>
      </c>
      <c r="AR12" s="10">
        <v>0</v>
      </c>
      <c r="AS12" s="17">
        <f t="shared" si="13"/>
        <v>0</v>
      </c>
      <c r="AT12" s="9">
        <v>0</v>
      </c>
      <c r="AU12" s="10">
        <v>0</v>
      </c>
      <c r="AV12" s="17">
        <f t="shared" si="14"/>
        <v>0</v>
      </c>
      <c r="AW12" s="9">
        <v>0</v>
      </c>
      <c r="AX12" s="10">
        <v>0</v>
      </c>
      <c r="AY12" s="17">
        <f t="shared" si="15"/>
        <v>0</v>
      </c>
      <c r="AZ12" s="9">
        <v>0</v>
      </c>
      <c r="BA12" s="10">
        <v>0</v>
      </c>
      <c r="BB12" s="17">
        <f t="shared" si="16"/>
        <v>0</v>
      </c>
      <c r="BC12" s="9">
        <v>0</v>
      </c>
      <c r="BD12" s="10">
        <v>0</v>
      </c>
      <c r="BE12" s="17">
        <f t="shared" si="17"/>
        <v>0</v>
      </c>
      <c r="BF12" s="9">
        <v>0</v>
      </c>
      <c r="BG12" s="10">
        <v>0</v>
      </c>
      <c r="BH12" s="17">
        <f t="shared" si="18"/>
        <v>0</v>
      </c>
      <c r="BI12" s="9">
        <v>0</v>
      </c>
      <c r="BJ12" s="10">
        <v>0</v>
      </c>
      <c r="BK12" s="17">
        <f t="shared" si="19"/>
        <v>0</v>
      </c>
      <c r="BL12" s="9">
        <v>0</v>
      </c>
      <c r="BM12" s="10">
        <v>0</v>
      </c>
      <c r="BN12" s="17">
        <f t="shared" si="20"/>
        <v>0</v>
      </c>
      <c r="BO12" s="9">
        <v>0</v>
      </c>
      <c r="BP12" s="10">
        <v>0</v>
      </c>
      <c r="BQ12" s="17">
        <f t="shared" si="21"/>
        <v>0</v>
      </c>
      <c r="BR12" s="9">
        <v>0</v>
      </c>
      <c r="BS12" s="10">
        <v>0</v>
      </c>
      <c r="BT12" s="17">
        <f t="shared" si="22"/>
        <v>0</v>
      </c>
      <c r="BU12" s="9">
        <v>0</v>
      </c>
      <c r="BV12" s="10">
        <v>0</v>
      </c>
      <c r="BW12" s="17">
        <f t="shared" si="23"/>
        <v>0</v>
      </c>
      <c r="BX12" s="9">
        <v>0</v>
      </c>
      <c r="BY12" s="10">
        <v>0</v>
      </c>
      <c r="BZ12" s="17">
        <f t="shared" si="24"/>
        <v>0</v>
      </c>
      <c r="CA12" s="9">
        <v>0</v>
      </c>
      <c r="CB12" s="10">
        <v>0</v>
      </c>
      <c r="CC12" s="17">
        <f t="shared" si="25"/>
        <v>0</v>
      </c>
      <c r="CD12" s="9">
        <v>0</v>
      </c>
      <c r="CE12" s="10">
        <v>0</v>
      </c>
      <c r="CF12" s="17">
        <f t="shared" si="26"/>
        <v>0</v>
      </c>
      <c r="CG12" s="9">
        <v>0</v>
      </c>
      <c r="CH12" s="10">
        <v>0</v>
      </c>
      <c r="CI12" s="17">
        <f t="shared" si="27"/>
        <v>0</v>
      </c>
      <c r="CJ12" s="9">
        <v>0</v>
      </c>
      <c r="CK12" s="10">
        <v>0</v>
      </c>
      <c r="CL12" s="17">
        <f t="shared" si="28"/>
        <v>0</v>
      </c>
      <c r="CM12" s="9">
        <v>0</v>
      </c>
      <c r="CN12" s="10">
        <v>0</v>
      </c>
      <c r="CO12" s="17">
        <f t="shared" si="29"/>
        <v>0</v>
      </c>
      <c r="CP12" s="9">
        <v>0</v>
      </c>
      <c r="CQ12" s="10">
        <v>0</v>
      </c>
      <c r="CR12" s="17">
        <f t="shared" si="30"/>
        <v>0</v>
      </c>
      <c r="CS12" s="19">
        <f t="shared" si="31"/>
        <v>0</v>
      </c>
      <c r="CT12" s="19">
        <f t="shared" si="32"/>
        <v>0</v>
      </c>
      <c r="CU12" s="19">
        <f t="shared" si="33"/>
        <v>0</v>
      </c>
      <c r="CV12" s="19">
        <f t="shared" si="34"/>
        <v>0</v>
      </c>
      <c r="CW12" s="19">
        <f t="shared" si="35"/>
        <v>0</v>
      </c>
      <c r="CX12" s="19">
        <f t="shared" si="36"/>
        <v>0</v>
      </c>
      <c r="CY12" s="19">
        <f t="shared" si="37"/>
        <v>0</v>
      </c>
      <c r="CZ12" s="19">
        <f t="shared" si="38"/>
        <v>0</v>
      </c>
      <c r="DA12" s="19">
        <f t="shared" si="39"/>
        <v>0</v>
      </c>
      <c r="DB12" s="19">
        <f t="shared" si="40"/>
        <v>0</v>
      </c>
      <c r="DC12" s="19">
        <f t="shared" si="41"/>
        <v>0</v>
      </c>
      <c r="DD12" s="19">
        <f t="shared" si="42"/>
        <v>0</v>
      </c>
      <c r="DE12" s="19">
        <f t="shared" si="43"/>
        <v>0</v>
      </c>
      <c r="DF12" s="19">
        <f t="shared" si="44"/>
        <v>0</v>
      </c>
      <c r="DG12" s="19">
        <f t="shared" si="45"/>
        <v>0</v>
      </c>
      <c r="DH12" s="19">
        <f t="shared" si="46"/>
        <v>0</v>
      </c>
    </row>
    <row r="13" spans="1:112" ht="14.5">
      <c r="A13" s="2" t="s">
        <v>12</v>
      </c>
      <c r="B13" s="23" t="s">
        <v>101</v>
      </c>
      <c r="C13" s="25" t="s">
        <v>148</v>
      </c>
      <c r="D13" s="9">
        <v>16450</v>
      </c>
      <c r="E13" s="10">
        <v>33</v>
      </c>
      <c r="F13" s="17">
        <f t="shared" si="0"/>
        <v>498.4848484848485</v>
      </c>
      <c r="G13" s="9">
        <v>15769</v>
      </c>
      <c r="H13" s="10">
        <v>32</v>
      </c>
      <c r="I13" s="17">
        <f t="shared" si="1"/>
        <v>492.78125</v>
      </c>
      <c r="J13" s="9">
        <v>19212</v>
      </c>
      <c r="K13" s="10">
        <v>39</v>
      </c>
      <c r="L13" s="17">
        <f t="shared" si="2"/>
        <v>492.61538461538464</v>
      </c>
      <c r="M13" s="9">
        <v>24138</v>
      </c>
      <c r="N13" s="10">
        <v>49</v>
      </c>
      <c r="O13" s="17">
        <f t="shared" si="3"/>
        <v>492.61224489795916</v>
      </c>
      <c r="P13" s="9">
        <v>21245</v>
      </c>
      <c r="Q13" s="10">
        <v>43</v>
      </c>
      <c r="R13" s="17">
        <f t="shared" si="4"/>
        <v>494.06976744186045</v>
      </c>
      <c r="S13" s="9">
        <v>22283</v>
      </c>
      <c r="T13" s="10">
        <v>45</v>
      </c>
      <c r="U13" s="17">
        <f t="shared" si="5"/>
        <v>495.17777777777781</v>
      </c>
      <c r="V13" s="9">
        <v>20197</v>
      </c>
      <c r="W13" s="10">
        <v>41</v>
      </c>
      <c r="X13" s="17">
        <f t="shared" si="6"/>
        <v>492.60975609756099</v>
      </c>
      <c r="Y13" s="9">
        <v>17734</v>
      </c>
      <c r="Z13" s="10">
        <v>36</v>
      </c>
      <c r="AA13" s="17">
        <f t="shared" si="7"/>
        <v>492.61111111111109</v>
      </c>
      <c r="AB13" s="9">
        <v>20197</v>
      </c>
      <c r="AC13" s="10">
        <v>41</v>
      </c>
      <c r="AD13" s="17">
        <f t="shared" si="8"/>
        <v>492.60975609756099</v>
      </c>
      <c r="AE13" s="9">
        <v>24138</v>
      </c>
      <c r="AF13" s="10">
        <v>49</v>
      </c>
      <c r="AG13" s="17">
        <f t="shared" si="9"/>
        <v>492.61224489795916</v>
      </c>
      <c r="AH13" s="9">
        <v>24631</v>
      </c>
      <c r="AI13" s="10">
        <v>50</v>
      </c>
      <c r="AJ13" s="17">
        <f t="shared" si="10"/>
        <v>492.62</v>
      </c>
      <c r="AK13" s="9">
        <v>13793</v>
      </c>
      <c r="AL13" s="10">
        <v>28</v>
      </c>
      <c r="AM13" s="17">
        <f t="shared" si="11"/>
        <v>492.60714285714283</v>
      </c>
      <c r="AN13" s="9">
        <v>17242</v>
      </c>
      <c r="AO13" s="10">
        <v>35</v>
      </c>
      <c r="AP13" s="17">
        <f t="shared" si="12"/>
        <v>492.62857142857143</v>
      </c>
      <c r="AQ13" s="9">
        <v>14778</v>
      </c>
      <c r="AR13" s="10">
        <v>30</v>
      </c>
      <c r="AS13" s="17">
        <f t="shared" si="13"/>
        <v>492.6</v>
      </c>
      <c r="AT13" s="9">
        <v>17734</v>
      </c>
      <c r="AU13" s="10">
        <v>36</v>
      </c>
      <c r="AV13" s="17">
        <f t="shared" si="14"/>
        <v>492.61111111111109</v>
      </c>
      <c r="AW13" s="9">
        <v>15271</v>
      </c>
      <c r="AX13" s="10">
        <v>31</v>
      </c>
      <c r="AY13" s="17">
        <f t="shared" si="15"/>
        <v>492.61290322580646</v>
      </c>
      <c r="AZ13" s="9">
        <v>24631</v>
      </c>
      <c r="BA13" s="10">
        <v>50</v>
      </c>
      <c r="BB13" s="17">
        <f t="shared" si="16"/>
        <v>492.62</v>
      </c>
      <c r="BC13" s="9">
        <v>22660</v>
      </c>
      <c r="BD13" s="10">
        <v>46</v>
      </c>
      <c r="BE13" s="17">
        <f t="shared" si="17"/>
        <v>492.60869565217394</v>
      </c>
      <c r="BF13" s="9">
        <v>23645</v>
      </c>
      <c r="BG13" s="10">
        <v>48</v>
      </c>
      <c r="BH13" s="17">
        <f t="shared" si="18"/>
        <v>492.60416666666669</v>
      </c>
      <c r="BI13" s="9">
        <v>23153</v>
      </c>
      <c r="BJ13" s="10">
        <v>47</v>
      </c>
      <c r="BK13" s="17">
        <f t="shared" si="19"/>
        <v>492.61702127659572</v>
      </c>
      <c r="BL13" s="9">
        <v>27094</v>
      </c>
      <c r="BM13" s="10">
        <v>55</v>
      </c>
      <c r="BN13" s="17">
        <f t="shared" si="20"/>
        <v>492.61818181818182</v>
      </c>
      <c r="BO13" s="9">
        <v>38441</v>
      </c>
      <c r="BP13" s="10">
        <v>78</v>
      </c>
      <c r="BQ13" s="17">
        <f t="shared" si="21"/>
        <v>492.83333333333331</v>
      </c>
      <c r="BR13" s="9">
        <v>43964</v>
      </c>
      <c r="BS13" s="10">
        <v>91</v>
      </c>
      <c r="BT13" s="17">
        <f t="shared" si="22"/>
        <v>483.12087912087912</v>
      </c>
      <c r="BU13" s="9">
        <v>50245</v>
      </c>
      <c r="BV13" s="10">
        <v>104</v>
      </c>
      <c r="BW13" s="17">
        <f t="shared" si="23"/>
        <v>483.125</v>
      </c>
      <c r="BX13" s="9">
        <v>31403</v>
      </c>
      <c r="BY13" s="10">
        <v>65</v>
      </c>
      <c r="BZ13" s="17">
        <f t="shared" si="24"/>
        <v>483.12307692307695</v>
      </c>
      <c r="CA13" s="9">
        <v>30437</v>
      </c>
      <c r="CB13" s="10">
        <v>63</v>
      </c>
      <c r="CC13" s="17">
        <f t="shared" si="25"/>
        <v>483.12698412698415</v>
      </c>
      <c r="CD13" s="9">
        <v>34785</v>
      </c>
      <c r="CE13" s="10">
        <v>72</v>
      </c>
      <c r="CF13" s="17">
        <f t="shared" si="26"/>
        <v>483.125</v>
      </c>
      <c r="CG13" s="9">
        <v>29631</v>
      </c>
      <c r="CH13" s="10">
        <v>60</v>
      </c>
      <c r="CI13" s="17">
        <f t="shared" si="27"/>
        <v>493.85</v>
      </c>
      <c r="CJ13" s="9">
        <v>27586</v>
      </c>
      <c r="CK13" s="10">
        <v>56</v>
      </c>
      <c r="CL13" s="17">
        <f t="shared" si="28"/>
        <v>492.60714285714283</v>
      </c>
      <c r="CM13" s="9">
        <v>21182</v>
      </c>
      <c r="CN13" s="10">
        <v>43</v>
      </c>
      <c r="CO13" s="17">
        <f t="shared" si="29"/>
        <v>492.60465116279067</v>
      </c>
      <c r="CP13" s="9">
        <v>43964</v>
      </c>
      <c r="CQ13" s="10">
        <v>91</v>
      </c>
      <c r="CR13" s="17">
        <f t="shared" si="30"/>
        <v>483.12087912087912</v>
      </c>
      <c r="CS13" s="19">
        <f t="shared" si="31"/>
        <v>139294</v>
      </c>
      <c r="CT13" s="19">
        <f t="shared" si="32"/>
        <v>132513</v>
      </c>
      <c r="CU13" s="19">
        <f t="shared" si="33"/>
        <v>154188</v>
      </c>
      <c r="CV13" s="19">
        <f t="shared" si="34"/>
        <v>258906</v>
      </c>
      <c r="CW13" s="19">
        <f t="shared" si="35"/>
        <v>92732</v>
      </c>
      <c r="CX13" s="19">
        <f t="shared" si="36"/>
        <v>282</v>
      </c>
      <c r="CY13" s="19">
        <f t="shared" si="37"/>
        <v>269</v>
      </c>
      <c r="CZ13" s="19">
        <f t="shared" si="38"/>
        <v>313</v>
      </c>
      <c r="DA13" s="19">
        <f t="shared" si="39"/>
        <v>533</v>
      </c>
      <c r="DB13" s="19">
        <f t="shared" si="40"/>
        <v>190</v>
      </c>
      <c r="DC13" s="19">
        <f t="shared" si="41"/>
        <v>493.95035460992909</v>
      </c>
      <c r="DD13" s="19">
        <f t="shared" si="42"/>
        <v>492.61338289962828</v>
      </c>
      <c r="DE13" s="19">
        <f t="shared" si="43"/>
        <v>492.61341853035145</v>
      </c>
      <c r="DF13" s="19">
        <f t="shared" si="44"/>
        <v>485.75234521575987</v>
      </c>
      <c r="DG13" s="19">
        <f t="shared" si="45"/>
        <v>488.06315789473683</v>
      </c>
      <c r="DH13" s="19">
        <f t="shared" si="46"/>
        <v>490.59853183008107</v>
      </c>
    </row>
    <row r="14" spans="1:112" ht="14.5">
      <c r="A14" s="2" t="s">
        <v>41</v>
      </c>
      <c r="B14" s="23" t="s">
        <v>101</v>
      </c>
      <c r="C14" s="25" t="s">
        <v>147</v>
      </c>
      <c r="D14" s="9">
        <v>10994</v>
      </c>
      <c r="E14" s="10">
        <v>13</v>
      </c>
      <c r="F14" s="17">
        <f t="shared" si="0"/>
        <v>845.69230769230774</v>
      </c>
      <c r="G14" s="9">
        <v>10291</v>
      </c>
      <c r="H14" s="10">
        <v>12</v>
      </c>
      <c r="I14" s="17">
        <f t="shared" si="1"/>
        <v>857.58333333333337</v>
      </c>
      <c r="J14" s="9">
        <v>11979</v>
      </c>
      <c r="K14" s="10">
        <v>14</v>
      </c>
      <c r="L14" s="17">
        <f t="shared" si="2"/>
        <v>855.64285714285711</v>
      </c>
      <c r="M14" s="9">
        <v>9447</v>
      </c>
      <c r="N14" s="10">
        <v>11</v>
      </c>
      <c r="O14" s="17">
        <f t="shared" si="3"/>
        <v>858.81818181818187</v>
      </c>
      <c r="P14" s="9">
        <v>4221</v>
      </c>
      <c r="Q14" s="10">
        <v>5</v>
      </c>
      <c r="R14" s="17">
        <f t="shared" si="4"/>
        <v>844.2</v>
      </c>
      <c r="S14" s="9">
        <v>2477</v>
      </c>
      <c r="T14" s="10">
        <v>3</v>
      </c>
      <c r="U14" s="17">
        <f t="shared" si="5"/>
        <v>825.66666666666663</v>
      </c>
      <c r="V14" s="9">
        <v>12878</v>
      </c>
      <c r="W14" s="10">
        <v>15</v>
      </c>
      <c r="X14" s="17">
        <f t="shared" si="6"/>
        <v>858.5333333333333</v>
      </c>
      <c r="Y14" s="9">
        <v>11190</v>
      </c>
      <c r="Z14" s="10">
        <v>13</v>
      </c>
      <c r="AA14" s="17">
        <f t="shared" si="7"/>
        <v>860.76923076923072</v>
      </c>
      <c r="AB14" s="9">
        <v>7649</v>
      </c>
      <c r="AC14" s="10">
        <v>9</v>
      </c>
      <c r="AD14" s="17">
        <f t="shared" si="8"/>
        <v>849.88888888888891</v>
      </c>
      <c r="AE14" s="9">
        <v>6916</v>
      </c>
      <c r="AF14" s="10">
        <v>8</v>
      </c>
      <c r="AG14" s="17">
        <f t="shared" si="9"/>
        <v>864.5</v>
      </c>
      <c r="AH14" s="9">
        <v>12878</v>
      </c>
      <c r="AI14" s="10">
        <v>15</v>
      </c>
      <c r="AJ14" s="17">
        <f t="shared" si="10"/>
        <v>858.5333333333333</v>
      </c>
      <c r="AK14" s="9">
        <v>9282</v>
      </c>
      <c r="AL14" s="10">
        <v>11</v>
      </c>
      <c r="AM14" s="17">
        <f t="shared" si="11"/>
        <v>843.81818181818187</v>
      </c>
      <c r="AN14" s="9">
        <v>11868</v>
      </c>
      <c r="AO14" s="10">
        <v>14</v>
      </c>
      <c r="AP14" s="17">
        <f t="shared" si="12"/>
        <v>847.71428571428567</v>
      </c>
      <c r="AQ14" s="9">
        <v>13666</v>
      </c>
      <c r="AR14" s="10">
        <v>16</v>
      </c>
      <c r="AS14" s="17">
        <f t="shared" si="13"/>
        <v>854.125</v>
      </c>
      <c r="AT14" s="9">
        <v>10181</v>
      </c>
      <c r="AU14" s="10">
        <v>12</v>
      </c>
      <c r="AV14" s="17">
        <f t="shared" si="14"/>
        <v>848.41666666666663</v>
      </c>
      <c r="AW14" s="9">
        <v>8438</v>
      </c>
      <c r="AX14" s="10">
        <v>10</v>
      </c>
      <c r="AY14" s="17">
        <f t="shared" si="15"/>
        <v>843.8</v>
      </c>
      <c r="AZ14" s="9">
        <v>5907</v>
      </c>
      <c r="BA14" s="10">
        <v>7</v>
      </c>
      <c r="BB14" s="17">
        <f t="shared" si="16"/>
        <v>843.85714285714289</v>
      </c>
      <c r="BC14" s="9">
        <v>5063</v>
      </c>
      <c r="BD14" s="10">
        <v>6</v>
      </c>
      <c r="BE14" s="17">
        <f t="shared" si="17"/>
        <v>843.83333333333337</v>
      </c>
      <c r="BF14" s="9">
        <v>5876</v>
      </c>
      <c r="BG14" s="10">
        <v>7</v>
      </c>
      <c r="BH14" s="17">
        <f t="shared" si="18"/>
        <v>839.42857142857144</v>
      </c>
      <c r="BI14" s="9">
        <v>5853</v>
      </c>
      <c r="BJ14" s="10">
        <v>7</v>
      </c>
      <c r="BK14" s="17">
        <f t="shared" si="19"/>
        <v>836.14285714285711</v>
      </c>
      <c r="BL14" s="9">
        <v>7526</v>
      </c>
      <c r="BM14" s="10">
        <v>9</v>
      </c>
      <c r="BN14" s="17">
        <f t="shared" si="20"/>
        <v>836.22222222222217</v>
      </c>
      <c r="BO14" s="9">
        <v>6690</v>
      </c>
      <c r="BP14" s="10">
        <v>8</v>
      </c>
      <c r="BQ14" s="17">
        <f t="shared" si="21"/>
        <v>836.25</v>
      </c>
      <c r="BR14" s="9">
        <v>5840</v>
      </c>
      <c r="BS14" s="10">
        <v>7</v>
      </c>
      <c r="BT14" s="17">
        <f t="shared" si="22"/>
        <v>834.28571428571433</v>
      </c>
      <c r="BU14" s="9">
        <v>6674</v>
      </c>
      <c r="BV14" s="10">
        <v>8</v>
      </c>
      <c r="BW14" s="17">
        <f t="shared" si="23"/>
        <v>834.25</v>
      </c>
      <c r="BX14" s="9">
        <v>5006</v>
      </c>
      <c r="BY14" s="10">
        <v>6</v>
      </c>
      <c r="BZ14" s="17">
        <f t="shared" si="24"/>
        <v>834.33333333333337</v>
      </c>
      <c r="CA14" s="9">
        <v>10846</v>
      </c>
      <c r="CB14" s="10">
        <v>13</v>
      </c>
      <c r="CC14" s="17">
        <f t="shared" si="25"/>
        <v>834.30769230769226</v>
      </c>
      <c r="CD14" s="9">
        <v>5840</v>
      </c>
      <c r="CE14" s="10">
        <v>7</v>
      </c>
      <c r="CF14" s="17">
        <f t="shared" si="26"/>
        <v>834.28571428571433</v>
      </c>
      <c r="CG14" s="9">
        <v>6769</v>
      </c>
      <c r="CH14" s="10">
        <v>8</v>
      </c>
      <c r="CI14" s="17">
        <f t="shared" si="27"/>
        <v>846.125</v>
      </c>
      <c r="CJ14" s="9">
        <v>10969</v>
      </c>
      <c r="CK14" s="10">
        <v>13</v>
      </c>
      <c r="CL14" s="17">
        <f t="shared" si="28"/>
        <v>843.76923076923072</v>
      </c>
      <c r="CM14" s="9">
        <v>5907</v>
      </c>
      <c r="CN14" s="10">
        <v>7</v>
      </c>
      <c r="CO14" s="17">
        <f t="shared" si="29"/>
        <v>843.85714285714289</v>
      </c>
      <c r="CP14" s="9">
        <v>5840</v>
      </c>
      <c r="CQ14" s="10">
        <v>7</v>
      </c>
      <c r="CR14" s="17">
        <f t="shared" si="30"/>
        <v>834.28571428571433</v>
      </c>
      <c r="CS14" s="19">
        <f t="shared" si="31"/>
        <v>62287</v>
      </c>
      <c r="CT14" s="19">
        <f t="shared" si="32"/>
        <v>73449</v>
      </c>
      <c r="CU14" s="19">
        <f t="shared" si="33"/>
        <v>48844</v>
      </c>
      <c r="CV14" s="19">
        <f t="shared" si="34"/>
        <v>47665</v>
      </c>
      <c r="CW14" s="19">
        <f t="shared" si="35"/>
        <v>22716</v>
      </c>
      <c r="CX14" s="19">
        <f t="shared" si="36"/>
        <v>73</v>
      </c>
      <c r="CY14" s="19">
        <f t="shared" si="37"/>
        <v>86</v>
      </c>
      <c r="CZ14" s="19">
        <f t="shared" si="38"/>
        <v>58</v>
      </c>
      <c r="DA14" s="19">
        <f t="shared" si="39"/>
        <v>57</v>
      </c>
      <c r="DB14" s="19">
        <f t="shared" si="40"/>
        <v>27</v>
      </c>
      <c r="DC14" s="19">
        <f t="shared" si="41"/>
        <v>853.2465753424658</v>
      </c>
      <c r="DD14" s="19">
        <f t="shared" si="42"/>
        <v>854.05813953488371</v>
      </c>
      <c r="DE14" s="19">
        <f t="shared" si="43"/>
        <v>842.13793103448279</v>
      </c>
      <c r="DF14" s="19">
        <f t="shared" si="44"/>
        <v>836.22807017543857</v>
      </c>
      <c r="DG14" s="19">
        <f t="shared" si="45"/>
        <v>841.33333333333337</v>
      </c>
      <c r="DH14" s="19">
        <f t="shared" si="46"/>
        <v>845.4008098841208</v>
      </c>
    </row>
    <row r="15" spans="1:112" ht="14.5">
      <c r="A15" s="2" t="s">
        <v>64</v>
      </c>
      <c r="B15" s="23" t="s">
        <v>103</v>
      </c>
      <c r="C15" s="25" t="s">
        <v>145</v>
      </c>
      <c r="D15" s="9">
        <v>9087</v>
      </c>
      <c r="E15" s="10">
        <v>13</v>
      </c>
      <c r="F15" s="17">
        <f t="shared" si="0"/>
        <v>699</v>
      </c>
      <c r="G15" s="9">
        <v>6291</v>
      </c>
      <c r="H15" s="10">
        <v>9</v>
      </c>
      <c r="I15" s="17">
        <f t="shared" si="1"/>
        <v>699</v>
      </c>
      <c r="J15" s="9">
        <v>6990</v>
      </c>
      <c r="K15" s="10">
        <v>10</v>
      </c>
      <c r="L15" s="17">
        <f t="shared" si="2"/>
        <v>699</v>
      </c>
      <c r="M15" s="9">
        <v>8388</v>
      </c>
      <c r="N15" s="10">
        <v>12</v>
      </c>
      <c r="O15" s="17">
        <f t="shared" si="3"/>
        <v>699</v>
      </c>
      <c r="P15" s="9">
        <v>7689</v>
      </c>
      <c r="Q15" s="10">
        <v>11</v>
      </c>
      <c r="R15" s="17">
        <f t="shared" si="4"/>
        <v>699</v>
      </c>
      <c r="S15" s="9">
        <v>7689</v>
      </c>
      <c r="T15" s="10">
        <v>11</v>
      </c>
      <c r="U15" s="17">
        <f t="shared" si="5"/>
        <v>699</v>
      </c>
      <c r="V15" s="9">
        <v>9087</v>
      </c>
      <c r="W15" s="10">
        <v>13</v>
      </c>
      <c r="X15" s="17">
        <f t="shared" si="6"/>
        <v>699</v>
      </c>
      <c r="Y15" s="9">
        <v>11184</v>
      </c>
      <c r="Z15" s="10">
        <v>16</v>
      </c>
      <c r="AA15" s="17">
        <f t="shared" si="7"/>
        <v>699</v>
      </c>
      <c r="AB15" s="9">
        <v>11883</v>
      </c>
      <c r="AC15" s="10">
        <v>17</v>
      </c>
      <c r="AD15" s="17">
        <f t="shared" si="8"/>
        <v>699</v>
      </c>
      <c r="AE15" s="9">
        <v>12582</v>
      </c>
      <c r="AF15" s="10">
        <v>18</v>
      </c>
      <c r="AG15" s="17">
        <f t="shared" si="9"/>
        <v>699</v>
      </c>
      <c r="AH15" s="9">
        <v>11883</v>
      </c>
      <c r="AI15" s="10">
        <v>17</v>
      </c>
      <c r="AJ15" s="17">
        <f t="shared" si="10"/>
        <v>699</v>
      </c>
      <c r="AK15" s="9">
        <v>11883</v>
      </c>
      <c r="AL15" s="10">
        <v>17</v>
      </c>
      <c r="AM15" s="17">
        <f t="shared" si="11"/>
        <v>699</v>
      </c>
      <c r="AN15" s="9">
        <v>10784</v>
      </c>
      <c r="AO15" s="10">
        <v>16</v>
      </c>
      <c r="AP15" s="17">
        <f t="shared" si="12"/>
        <v>674</v>
      </c>
      <c r="AQ15" s="9">
        <v>16874</v>
      </c>
      <c r="AR15" s="10">
        <v>26</v>
      </c>
      <c r="AS15" s="17">
        <f t="shared" si="13"/>
        <v>649</v>
      </c>
      <c r="AT15" s="9">
        <v>12980</v>
      </c>
      <c r="AU15" s="10">
        <v>20</v>
      </c>
      <c r="AV15" s="17">
        <f t="shared" si="14"/>
        <v>649</v>
      </c>
      <c r="AW15" s="9">
        <v>15856</v>
      </c>
      <c r="AX15" s="10">
        <v>24</v>
      </c>
      <c r="AY15" s="17">
        <f t="shared" si="15"/>
        <v>660.66666666666663</v>
      </c>
      <c r="AZ15" s="9">
        <v>15576</v>
      </c>
      <c r="BA15" s="10">
        <v>24</v>
      </c>
      <c r="BB15" s="17">
        <f t="shared" si="16"/>
        <v>649</v>
      </c>
      <c r="BC15" s="9">
        <v>13629</v>
      </c>
      <c r="BD15" s="10">
        <v>21</v>
      </c>
      <c r="BE15" s="17">
        <f t="shared" si="17"/>
        <v>649</v>
      </c>
      <c r="BF15" s="9">
        <v>15576</v>
      </c>
      <c r="BG15" s="10">
        <v>24</v>
      </c>
      <c r="BH15" s="17">
        <f t="shared" si="18"/>
        <v>649</v>
      </c>
      <c r="BI15" s="9">
        <v>18172</v>
      </c>
      <c r="BJ15" s="10">
        <v>28</v>
      </c>
      <c r="BK15" s="17">
        <f t="shared" si="19"/>
        <v>649</v>
      </c>
      <c r="BL15" s="9">
        <v>11033</v>
      </c>
      <c r="BM15" s="10">
        <v>17</v>
      </c>
      <c r="BN15" s="17">
        <f t="shared" si="20"/>
        <v>649</v>
      </c>
      <c r="BO15" s="9">
        <v>17523</v>
      </c>
      <c r="BP15" s="10">
        <v>27</v>
      </c>
      <c r="BQ15" s="17">
        <f t="shared" si="21"/>
        <v>649</v>
      </c>
      <c r="BR15" s="9">
        <v>22066</v>
      </c>
      <c r="BS15" s="10">
        <v>34</v>
      </c>
      <c r="BT15" s="17">
        <f t="shared" si="22"/>
        <v>649</v>
      </c>
      <c r="BU15" s="9">
        <v>16225</v>
      </c>
      <c r="BV15" s="10">
        <v>25</v>
      </c>
      <c r="BW15" s="17">
        <f t="shared" si="23"/>
        <v>649</v>
      </c>
      <c r="BX15" s="9">
        <v>14927</v>
      </c>
      <c r="BY15" s="10">
        <v>23</v>
      </c>
      <c r="BZ15" s="17">
        <f t="shared" si="24"/>
        <v>649</v>
      </c>
      <c r="CA15" s="9">
        <v>18172</v>
      </c>
      <c r="CB15" s="10">
        <v>28</v>
      </c>
      <c r="CC15" s="17">
        <f t="shared" si="25"/>
        <v>649</v>
      </c>
      <c r="CD15" s="9">
        <v>20119</v>
      </c>
      <c r="CE15" s="10">
        <v>31</v>
      </c>
      <c r="CF15" s="17">
        <f t="shared" si="26"/>
        <v>649</v>
      </c>
      <c r="CG15" s="9">
        <v>23750</v>
      </c>
      <c r="CH15" s="10">
        <v>38</v>
      </c>
      <c r="CI15" s="17">
        <f t="shared" si="27"/>
        <v>625</v>
      </c>
      <c r="CJ15" s="9">
        <v>20000</v>
      </c>
      <c r="CK15" s="10">
        <v>32</v>
      </c>
      <c r="CL15" s="17">
        <f t="shared" si="28"/>
        <v>625</v>
      </c>
      <c r="CM15" s="9">
        <v>13750</v>
      </c>
      <c r="CN15" s="10">
        <v>22</v>
      </c>
      <c r="CO15" s="17">
        <f t="shared" si="29"/>
        <v>625</v>
      </c>
      <c r="CP15" s="9">
        <v>22066</v>
      </c>
      <c r="CQ15" s="10">
        <v>34</v>
      </c>
      <c r="CR15" s="17">
        <f t="shared" si="30"/>
        <v>649</v>
      </c>
      <c r="CS15" s="19">
        <f t="shared" si="31"/>
        <v>55221</v>
      </c>
      <c r="CT15" s="19">
        <f t="shared" si="32"/>
        <v>87073</v>
      </c>
      <c r="CU15" s="19">
        <f t="shared" si="33"/>
        <v>102822</v>
      </c>
      <c r="CV15" s="19">
        <f t="shared" si="34"/>
        <v>132782</v>
      </c>
      <c r="CW15" s="19">
        <f t="shared" si="35"/>
        <v>55816</v>
      </c>
      <c r="CX15" s="19">
        <f t="shared" si="36"/>
        <v>79</v>
      </c>
      <c r="CY15" s="19">
        <f t="shared" si="37"/>
        <v>127</v>
      </c>
      <c r="CZ15" s="19">
        <f t="shared" si="38"/>
        <v>158</v>
      </c>
      <c r="DA15" s="19">
        <f t="shared" si="39"/>
        <v>206</v>
      </c>
      <c r="DB15" s="19">
        <f t="shared" si="40"/>
        <v>88</v>
      </c>
      <c r="DC15" s="19">
        <f t="shared" si="41"/>
        <v>699</v>
      </c>
      <c r="DD15" s="19">
        <f t="shared" si="42"/>
        <v>685.61417322834643</v>
      </c>
      <c r="DE15" s="19">
        <f t="shared" si="43"/>
        <v>650.77215189873414</v>
      </c>
      <c r="DF15" s="19">
        <f t="shared" si="44"/>
        <v>644.57281553398059</v>
      </c>
      <c r="DG15" s="19">
        <f t="shared" si="45"/>
        <v>634.27272727272725</v>
      </c>
      <c r="DH15" s="19">
        <f t="shared" si="46"/>
        <v>662.84637358675775</v>
      </c>
    </row>
    <row r="16" spans="1:112" ht="14.5">
      <c r="A16" s="2" t="s">
        <v>72</v>
      </c>
      <c r="B16" s="23" t="s">
        <v>103</v>
      </c>
      <c r="C16" s="25" t="s">
        <v>145</v>
      </c>
      <c r="D16" s="9">
        <v>17132</v>
      </c>
      <c r="E16" s="10">
        <v>41</v>
      </c>
      <c r="F16" s="17">
        <f t="shared" si="0"/>
        <v>417.85365853658539</v>
      </c>
      <c r="G16" s="9">
        <v>23400</v>
      </c>
      <c r="H16" s="10">
        <v>56</v>
      </c>
      <c r="I16" s="17">
        <f t="shared" si="1"/>
        <v>417.85714285714283</v>
      </c>
      <c r="J16" s="9">
        <v>30086</v>
      </c>
      <c r="K16" s="10">
        <v>72</v>
      </c>
      <c r="L16" s="17">
        <f t="shared" si="2"/>
        <v>417.86111111111109</v>
      </c>
      <c r="M16" s="9">
        <v>17132</v>
      </c>
      <c r="N16" s="10">
        <v>41</v>
      </c>
      <c r="O16" s="17">
        <f t="shared" si="3"/>
        <v>417.85365853658539</v>
      </c>
      <c r="P16" s="9">
        <v>18804</v>
      </c>
      <c r="Q16" s="10">
        <v>45</v>
      </c>
      <c r="R16" s="17">
        <f t="shared" si="4"/>
        <v>417.86666666666667</v>
      </c>
      <c r="S16" s="9">
        <v>16714</v>
      </c>
      <c r="T16" s="10">
        <v>40</v>
      </c>
      <c r="U16" s="17">
        <f t="shared" si="5"/>
        <v>417.85</v>
      </c>
      <c r="V16" s="9">
        <v>12536</v>
      </c>
      <c r="W16" s="10">
        <v>30</v>
      </c>
      <c r="X16" s="17">
        <f t="shared" si="6"/>
        <v>417.86666666666667</v>
      </c>
      <c r="Y16" s="9">
        <v>20475</v>
      </c>
      <c r="Z16" s="10">
        <v>49</v>
      </c>
      <c r="AA16" s="17">
        <f t="shared" si="7"/>
        <v>417.85714285714283</v>
      </c>
      <c r="AB16" s="9">
        <v>21729</v>
      </c>
      <c r="AC16" s="10">
        <v>52</v>
      </c>
      <c r="AD16" s="17">
        <f t="shared" si="8"/>
        <v>417.86538461538464</v>
      </c>
      <c r="AE16" s="9">
        <v>24236</v>
      </c>
      <c r="AF16" s="10">
        <v>58</v>
      </c>
      <c r="AG16" s="17">
        <f t="shared" si="9"/>
        <v>417.86206896551727</v>
      </c>
      <c r="AH16" s="9">
        <v>21311</v>
      </c>
      <c r="AI16" s="10">
        <v>51</v>
      </c>
      <c r="AJ16" s="17">
        <f t="shared" si="10"/>
        <v>417.86274509803923</v>
      </c>
      <c r="AK16" s="9">
        <v>19222</v>
      </c>
      <c r="AL16" s="10">
        <v>46</v>
      </c>
      <c r="AM16" s="17">
        <f t="shared" si="11"/>
        <v>417.86956521739131</v>
      </c>
      <c r="AN16" s="9">
        <v>15880</v>
      </c>
      <c r="AO16" s="10">
        <v>38</v>
      </c>
      <c r="AP16" s="17">
        <f t="shared" si="12"/>
        <v>417.89473684210526</v>
      </c>
      <c r="AQ16" s="9">
        <v>11282</v>
      </c>
      <c r="AR16" s="10">
        <v>27</v>
      </c>
      <c r="AS16" s="17">
        <f t="shared" si="13"/>
        <v>417.85185185185185</v>
      </c>
      <c r="AT16" s="9">
        <v>18804</v>
      </c>
      <c r="AU16" s="10">
        <v>45</v>
      </c>
      <c r="AV16" s="17">
        <f t="shared" si="14"/>
        <v>417.86666666666667</v>
      </c>
      <c r="AW16" s="9">
        <v>13372</v>
      </c>
      <c r="AX16" s="10">
        <v>32</v>
      </c>
      <c r="AY16" s="17">
        <f t="shared" si="15"/>
        <v>417.875</v>
      </c>
      <c r="AZ16" s="9">
        <v>11282</v>
      </c>
      <c r="BA16" s="10">
        <v>27</v>
      </c>
      <c r="BB16" s="17">
        <f t="shared" si="16"/>
        <v>417.85185185185185</v>
      </c>
      <c r="BC16" s="9">
        <v>13789</v>
      </c>
      <c r="BD16" s="10">
        <v>33</v>
      </c>
      <c r="BE16" s="17">
        <f t="shared" si="17"/>
        <v>417.84848484848487</v>
      </c>
      <c r="BF16" s="9">
        <v>13372</v>
      </c>
      <c r="BG16" s="10">
        <v>32</v>
      </c>
      <c r="BH16" s="17">
        <f t="shared" si="18"/>
        <v>417.875</v>
      </c>
      <c r="BI16" s="9">
        <v>11700</v>
      </c>
      <c r="BJ16" s="10">
        <v>28</v>
      </c>
      <c r="BK16" s="17">
        <f t="shared" si="19"/>
        <v>417.85714285714283</v>
      </c>
      <c r="BL16" s="9">
        <v>15461</v>
      </c>
      <c r="BM16" s="10">
        <v>37</v>
      </c>
      <c r="BN16" s="17">
        <f t="shared" si="20"/>
        <v>417.86486486486484</v>
      </c>
      <c r="BO16" s="9">
        <v>15879</v>
      </c>
      <c r="BP16" s="10">
        <v>38</v>
      </c>
      <c r="BQ16" s="17">
        <f t="shared" si="21"/>
        <v>417.86842105263156</v>
      </c>
      <c r="BR16" s="9">
        <v>14625</v>
      </c>
      <c r="BS16" s="10">
        <v>35</v>
      </c>
      <c r="BT16" s="17">
        <f t="shared" si="22"/>
        <v>417.85714285714283</v>
      </c>
      <c r="BU16" s="9">
        <v>16297</v>
      </c>
      <c r="BV16" s="10">
        <v>39</v>
      </c>
      <c r="BW16" s="17">
        <f t="shared" si="23"/>
        <v>417.87179487179486</v>
      </c>
      <c r="BX16" s="9">
        <v>16714</v>
      </c>
      <c r="BY16" s="10">
        <v>40</v>
      </c>
      <c r="BZ16" s="17">
        <f t="shared" si="24"/>
        <v>417.85</v>
      </c>
      <c r="CA16" s="9">
        <v>17132</v>
      </c>
      <c r="CB16" s="10">
        <v>41</v>
      </c>
      <c r="CC16" s="17">
        <f t="shared" si="25"/>
        <v>417.85365853658539</v>
      </c>
      <c r="CD16" s="9">
        <v>10447</v>
      </c>
      <c r="CE16" s="10">
        <v>25</v>
      </c>
      <c r="CF16" s="17">
        <f t="shared" si="26"/>
        <v>417.88</v>
      </c>
      <c r="CG16" s="9">
        <v>8775</v>
      </c>
      <c r="CH16" s="10">
        <v>21</v>
      </c>
      <c r="CI16" s="17">
        <f t="shared" si="27"/>
        <v>417.85714285714283</v>
      </c>
      <c r="CJ16" s="9">
        <v>9193</v>
      </c>
      <c r="CK16" s="10">
        <v>22</v>
      </c>
      <c r="CL16" s="17">
        <f t="shared" si="28"/>
        <v>417.86363636363637</v>
      </c>
      <c r="CM16" s="9">
        <v>11282</v>
      </c>
      <c r="CN16" s="10">
        <v>27</v>
      </c>
      <c r="CO16" s="17">
        <f t="shared" si="29"/>
        <v>417.85185185185185</v>
      </c>
      <c r="CP16" s="9">
        <v>14625</v>
      </c>
      <c r="CQ16" s="10">
        <v>35</v>
      </c>
      <c r="CR16" s="17">
        <f t="shared" si="30"/>
        <v>417.85714285714283</v>
      </c>
      <c r="CS16" s="19">
        <f t="shared" si="31"/>
        <v>135804</v>
      </c>
      <c r="CT16" s="19">
        <f t="shared" si="32"/>
        <v>134135</v>
      </c>
      <c r="CU16" s="19">
        <f t="shared" si="33"/>
        <v>97780</v>
      </c>
      <c r="CV16" s="19">
        <f t="shared" si="34"/>
        <v>99869</v>
      </c>
      <c r="CW16" s="19">
        <f t="shared" si="35"/>
        <v>35100</v>
      </c>
      <c r="CX16" s="19">
        <f t="shared" si="36"/>
        <v>325</v>
      </c>
      <c r="CY16" s="19">
        <f t="shared" si="37"/>
        <v>321</v>
      </c>
      <c r="CZ16" s="19">
        <f t="shared" si="38"/>
        <v>234</v>
      </c>
      <c r="DA16" s="19">
        <f t="shared" si="39"/>
        <v>239</v>
      </c>
      <c r="DB16" s="19">
        <f t="shared" si="40"/>
        <v>84</v>
      </c>
      <c r="DC16" s="19">
        <f t="shared" si="41"/>
        <v>417.85846153846154</v>
      </c>
      <c r="DD16" s="19">
        <f t="shared" si="42"/>
        <v>417.86604361370718</v>
      </c>
      <c r="DE16" s="19">
        <f t="shared" si="43"/>
        <v>417.86324786324786</v>
      </c>
      <c r="DF16" s="19">
        <f t="shared" si="44"/>
        <v>417.86192468619248</v>
      </c>
      <c r="DG16" s="19">
        <f t="shared" si="45"/>
        <v>417.85714285714283</v>
      </c>
      <c r="DH16" s="19">
        <f t="shared" si="46"/>
        <v>417.86136411175039</v>
      </c>
    </row>
    <row r="17" spans="1:112" ht="14.5">
      <c r="A17" s="2" t="s">
        <v>78</v>
      </c>
      <c r="B17" s="23" t="s">
        <v>101</v>
      </c>
      <c r="C17" s="25" t="s">
        <v>152</v>
      </c>
      <c r="D17" s="9">
        <v>227</v>
      </c>
      <c r="E17" s="10">
        <v>1</v>
      </c>
      <c r="F17" s="17">
        <f t="shared" si="0"/>
        <v>227</v>
      </c>
      <c r="G17" s="9">
        <v>0</v>
      </c>
      <c r="H17" s="10">
        <v>0</v>
      </c>
      <c r="I17" s="17">
        <f t="shared" si="1"/>
        <v>0</v>
      </c>
      <c r="J17" s="9">
        <v>359</v>
      </c>
      <c r="K17" s="10">
        <v>2</v>
      </c>
      <c r="L17" s="17">
        <f t="shared" si="2"/>
        <v>179.5</v>
      </c>
      <c r="M17" s="9">
        <v>0</v>
      </c>
      <c r="N17" s="10">
        <v>0</v>
      </c>
      <c r="O17" s="17">
        <f t="shared" si="3"/>
        <v>0</v>
      </c>
      <c r="P17" s="9">
        <v>0</v>
      </c>
      <c r="Q17" s="10">
        <v>0</v>
      </c>
      <c r="R17" s="17">
        <f t="shared" si="4"/>
        <v>0</v>
      </c>
      <c r="S17" s="9">
        <v>362</v>
      </c>
      <c r="T17" s="10">
        <v>2</v>
      </c>
      <c r="U17" s="17">
        <f t="shared" si="5"/>
        <v>181</v>
      </c>
      <c r="V17" s="9">
        <v>0</v>
      </c>
      <c r="W17" s="10">
        <v>0</v>
      </c>
      <c r="X17" s="17">
        <f t="shared" si="6"/>
        <v>0</v>
      </c>
      <c r="Y17" s="9">
        <v>179</v>
      </c>
      <c r="Z17" s="10">
        <v>1</v>
      </c>
      <c r="AA17" s="17">
        <f t="shared" si="7"/>
        <v>179</v>
      </c>
      <c r="AB17" s="9">
        <v>179</v>
      </c>
      <c r="AC17" s="10">
        <v>1</v>
      </c>
      <c r="AD17" s="17">
        <f t="shared" si="8"/>
        <v>179</v>
      </c>
      <c r="AE17" s="9">
        <v>179</v>
      </c>
      <c r="AF17" s="10">
        <v>1</v>
      </c>
      <c r="AG17" s="17">
        <f t="shared" si="9"/>
        <v>179</v>
      </c>
      <c r="AH17" s="9">
        <v>0</v>
      </c>
      <c r="AI17" s="10">
        <v>0</v>
      </c>
      <c r="AJ17" s="17">
        <f t="shared" si="10"/>
        <v>0</v>
      </c>
      <c r="AK17" s="9">
        <v>179</v>
      </c>
      <c r="AL17" s="10">
        <v>1</v>
      </c>
      <c r="AM17" s="17">
        <f t="shared" si="11"/>
        <v>179</v>
      </c>
      <c r="AN17" s="9">
        <v>179</v>
      </c>
      <c r="AO17" s="10">
        <v>1</v>
      </c>
      <c r="AP17" s="17">
        <f t="shared" si="12"/>
        <v>179</v>
      </c>
      <c r="AQ17" s="9">
        <v>0</v>
      </c>
      <c r="AR17" s="10">
        <v>0</v>
      </c>
      <c r="AS17" s="17">
        <f t="shared" si="13"/>
        <v>0</v>
      </c>
      <c r="AT17" s="9">
        <v>0</v>
      </c>
      <c r="AU17" s="10">
        <v>0</v>
      </c>
      <c r="AV17" s="17">
        <f t="shared" si="14"/>
        <v>0</v>
      </c>
      <c r="AW17" s="9">
        <v>179</v>
      </c>
      <c r="AX17" s="10">
        <v>1</v>
      </c>
      <c r="AY17" s="17">
        <f t="shared" si="15"/>
        <v>179</v>
      </c>
      <c r="AZ17" s="9">
        <v>0</v>
      </c>
      <c r="BA17" s="10">
        <v>0</v>
      </c>
      <c r="BB17" s="17">
        <f t="shared" si="16"/>
        <v>0</v>
      </c>
      <c r="BC17" s="9">
        <v>538</v>
      </c>
      <c r="BD17" s="10">
        <v>3</v>
      </c>
      <c r="BE17" s="17">
        <f t="shared" si="17"/>
        <v>179.33333333333334</v>
      </c>
      <c r="BF17" s="9">
        <v>179</v>
      </c>
      <c r="BG17" s="10">
        <v>1</v>
      </c>
      <c r="BH17" s="17">
        <f t="shared" si="18"/>
        <v>179</v>
      </c>
      <c r="BI17" s="9">
        <v>172</v>
      </c>
      <c r="BJ17" s="10">
        <v>1</v>
      </c>
      <c r="BK17" s="17">
        <f t="shared" si="19"/>
        <v>172</v>
      </c>
      <c r="BL17" s="9">
        <v>0</v>
      </c>
      <c r="BM17" s="10">
        <v>0</v>
      </c>
      <c r="BN17" s="17">
        <f t="shared" si="20"/>
        <v>0</v>
      </c>
      <c r="BO17" s="9">
        <v>172</v>
      </c>
      <c r="BP17" s="10">
        <v>1</v>
      </c>
      <c r="BQ17" s="17">
        <f t="shared" si="21"/>
        <v>172</v>
      </c>
      <c r="BR17" s="9">
        <v>170</v>
      </c>
      <c r="BS17" s="10">
        <v>1</v>
      </c>
      <c r="BT17" s="17">
        <f t="shared" si="22"/>
        <v>170</v>
      </c>
      <c r="BU17" s="9">
        <v>170</v>
      </c>
      <c r="BV17" s="10">
        <v>1</v>
      </c>
      <c r="BW17" s="17">
        <f t="shared" si="23"/>
        <v>170</v>
      </c>
      <c r="BX17" s="9">
        <v>340</v>
      </c>
      <c r="BY17" s="10">
        <v>2</v>
      </c>
      <c r="BZ17" s="17">
        <f t="shared" si="24"/>
        <v>170</v>
      </c>
      <c r="CA17" s="9">
        <v>0</v>
      </c>
      <c r="CB17" s="10">
        <v>0</v>
      </c>
      <c r="CC17" s="17">
        <f t="shared" si="25"/>
        <v>0</v>
      </c>
      <c r="CD17" s="9">
        <v>0</v>
      </c>
      <c r="CE17" s="10">
        <v>0</v>
      </c>
      <c r="CF17" s="17">
        <f t="shared" si="26"/>
        <v>0</v>
      </c>
      <c r="CG17" s="9">
        <v>402</v>
      </c>
      <c r="CH17" s="10">
        <v>2</v>
      </c>
      <c r="CI17" s="17">
        <f t="shared" si="27"/>
        <v>201</v>
      </c>
      <c r="CJ17" s="9">
        <v>0</v>
      </c>
      <c r="CK17" s="10">
        <v>0</v>
      </c>
      <c r="CL17" s="17">
        <f t="shared" si="28"/>
        <v>0</v>
      </c>
      <c r="CM17" s="9">
        <v>170</v>
      </c>
      <c r="CN17" s="10">
        <v>1</v>
      </c>
      <c r="CO17" s="17">
        <f t="shared" si="29"/>
        <v>170</v>
      </c>
      <c r="CP17" s="9">
        <v>170</v>
      </c>
      <c r="CQ17" s="10">
        <v>1</v>
      </c>
      <c r="CR17" s="17">
        <f>IFERROR(AVERAGE(CP17/CQ17),0)</f>
        <v>170</v>
      </c>
      <c r="CS17" s="19">
        <f t="shared" si="31"/>
        <v>948</v>
      </c>
      <c r="CT17" s="19">
        <f t="shared" si="32"/>
        <v>895</v>
      </c>
      <c r="CU17" s="19">
        <f t="shared" si="33"/>
        <v>1068</v>
      </c>
      <c r="CV17" s="19">
        <f t="shared" si="34"/>
        <v>1254</v>
      </c>
      <c r="CW17" s="19">
        <f t="shared" si="35"/>
        <v>340</v>
      </c>
      <c r="CX17" s="19">
        <f t="shared" si="36"/>
        <v>5</v>
      </c>
      <c r="CY17" s="19">
        <f t="shared" si="37"/>
        <v>5</v>
      </c>
      <c r="CZ17" s="19">
        <f t="shared" si="38"/>
        <v>6</v>
      </c>
      <c r="DA17" s="19">
        <f t="shared" si="39"/>
        <v>7</v>
      </c>
      <c r="DB17" s="19">
        <f t="shared" si="40"/>
        <v>2</v>
      </c>
      <c r="DC17" s="19">
        <f t="shared" si="41"/>
        <v>189.6</v>
      </c>
      <c r="DD17" s="19">
        <f t="shared" si="42"/>
        <v>179</v>
      </c>
      <c r="DE17" s="19">
        <f t="shared" si="43"/>
        <v>178</v>
      </c>
      <c r="DF17" s="19">
        <f t="shared" si="44"/>
        <v>179.14285714285714</v>
      </c>
      <c r="DG17" s="19">
        <f t="shared" si="45"/>
        <v>170</v>
      </c>
      <c r="DH17" s="19">
        <f t="shared" si="46"/>
        <v>179.14857142857142</v>
      </c>
    </row>
    <row r="18" spans="1:112" ht="14.5">
      <c r="A18" s="2" t="s">
        <v>55</v>
      </c>
      <c r="B18" s="23" t="s">
        <v>103</v>
      </c>
      <c r="C18" s="25" t="s">
        <v>151</v>
      </c>
      <c r="D18" s="9">
        <v>21600</v>
      </c>
      <c r="E18" s="10">
        <v>160</v>
      </c>
      <c r="F18" s="17">
        <f t="shared" si="0"/>
        <v>135</v>
      </c>
      <c r="G18" s="9">
        <v>19035</v>
      </c>
      <c r="H18" s="10">
        <v>141</v>
      </c>
      <c r="I18" s="17">
        <f t="shared" si="1"/>
        <v>135</v>
      </c>
      <c r="J18" s="9">
        <v>18495</v>
      </c>
      <c r="K18" s="10">
        <v>137</v>
      </c>
      <c r="L18" s="17">
        <f t="shared" si="2"/>
        <v>135</v>
      </c>
      <c r="M18" s="9">
        <v>19170</v>
      </c>
      <c r="N18" s="10">
        <v>142</v>
      </c>
      <c r="O18" s="17">
        <f t="shared" si="3"/>
        <v>135</v>
      </c>
      <c r="P18" s="9">
        <v>15930</v>
      </c>
      <c r="Q18" s="10">
        <v>118</v>
      </c>
      <c r="R18" s="17">
        <f t="shared" si="4"/>
        <v>135</v>
      </c>
      <c r="S18" s="9">
        <v>19049</v>
      </c>
      <c r="T18" s="10">
        <v>141</v>
      </c>
      <c r="U18" s="17">
        <f t="shared" si="5"/>
        <v>135.09929078014184</v>
      </c>
      <c r="V18" s="9">
        <v>20250</v>
      </c>
      <c r="W18" s="10">
        <v>150</v>
      </c>
      <c r="X18" s="17">
        <f t="shared" si="6"/>
        <v>135</v>
      </c>
      <c r="Y18" s="9">
        <v>20115</v>
      </c>
      <c r="Z18" s="10">
        <v>149</v>
      </c>
      <c r="AA18" s="17">
        <f t="shared" si="7"/>
        <v>135</v>
      </c>
      <c r="AB18" s="9">
        <v>17955</v>
      </c>
      <c r="AC18" s="10">
        <v>133</v>
      </c>
      <c r="AD18" s="17">
        <f t="shared" si="8"/>
        <v>135</v>
      </c>
      <c r="AE18" s="9">
        <v>20115</v>
      </c>
      <c r="AF18" s="10">
        <v>149</v>
      </c>
      <c r="AG18" s="17">
        <f t="shared" si="9"/>
        <v>135</v>
      </c>
      <c r="AH18" s="9">
        <v>9720</v>
      </c>
      <c r="AI18" s="10">
        <v>72</v>
      </c>
      <c r="AJ18" s="17">
        <f t="shared" si="10"/>
        <v>135</v>
      </c>
      <c r="AK18" s="9">
        <v>675</v>
      </c>
      <c r="AL18" s="10">
        <v>5</v>
      </c>
      <c r="AM18" s="17">
        <f t="shared" si="11"/>
        <v>135</v>
      </c>
      <c r="AN18" s="9">
        <v>2295</v>
      </c>
      <c r="AO18" s="10">
        <v>17</v>
      </c>
      <c r="AP18" s="17">
        <f t="shared" si="12"/>
        <v>135</v>
      </c>
      <c r="AQ18" s="9">
        <v>945</v>
      </c>
      <c r="AR18" s="10">
        <v>7</v>
      </c>
      <c r="AS18" s="17">
        <f t="shared" si="13"/>
        <v>135</v>
      </c>
      <c r="AT18" s="9">
        <v>24030</v>
      </c>
      <c r="AU18" s="10">
        <v>178</v>
      </c>
      <c r="AV18" s="17">
        <f t="shared" si="14"/>
        <v>135</v>
      </c>
      <c r="AW18" s="9">
        <v>29685</v>
      </c>
      <c r="AX18" s="10">
        <v>216</v>
      </c>
      <c r="AY18" s="17">
        <f t="shared" si="15"/>
        <v>137.43055555555554</v>
      </c>
      <c r="AZ18" s="9">
        <v>34830</v>
      </c>
      <c r="BA18" s="10">
        <v>258</v>
      </c>
      <c r="BB18" s="17">
        <f t="shared" si="16"/>
        <v>135</v>
      </c>
      <c r="BC18" s="9">
        <v>27540</v>
      </c>
      <c r="BD18" s="10">
        <v>204</v>
      </c>
      <c r="BE18" s="17">
        <f t="shared" si="17"/>
        <v>135</v>
      </c>
      <c r="BF18" s="9">
        <v>26190</v>
      </c>
      <c r="BG18" s="10">
        <v>194</v>
      </c>
      <c r="BH18" s="17">
        <f t="shared" si="18"/>
        <v>135</v>
      </c>
      <c r="BI18" s="9">
        <v>27270</v>
      </c>
      <c r="BJ18" s="10">
        <v>202</v>
      </c>
      <c r="BK18" s="17">
        <f t="shared" si="19"/>
        <v>135</v>
      </c>
      <c r="BL18" s="9">
        <v>23909</v>
      </c>
      <c r="BM18" s="10">
        <v>177</v>
      </c>
      <c r="BN18" s="17">
        <f t="shared" si="20"/>
        <v>135.07909604519773</v>
      </c>
      <c r="BO18" s="9">
        <v>32940</v>
      </c>
      <c r="BP18" s="10">
        <v>244</v>
      </c>
      <c r="BQ18" s="17">
        <f t="shared" si="21"/>
        <v>135</v>
      </c>
      <c r="BR18" s="9">
        <v>32265</v>
      </c>
      <c r="BS18" s="10">
        <v>239</v>
      </c>
      <c r="BT18" s="17">
        <f t="shared" si="22"/>
        <v>135</v>
      </c>
      <c r="BU18" s="9">
        <v>25785</v>
      </c>
      <c r="BV18" s="10">
        <v>191</v>
      </c>
      <c r="BW18" s="17">
        <f t="shared" si="23"/>
        <v>135</v>
      </c>
      <c r="BX18" s="9">
        <v>20250</v>
      </c>
      <c r="BY18" s="10">
        <v>150</v>
      </c>
      <c r="BZ18" s="17">
        <f t="shared" si="24"/>
        <v>135</v>
      </c>
      <c r="CA18" s="9">
        <v>10530</v>
      </c>
      <c r="CB18" s="10">
        <v>78</v>
      </c>
      <c r="CC18" s="17">
        <f t="shared" si="25"/>
        <v>135</v>
      </c>
      <c r="CD18" s="9">
        <v>8259</v>
      </c>
      <c r="CE18" s="10">
        <v>61</v>
      </c>
      <c r="CF18" s="17">
        <f t="shared" si="26"/>
        <v>135.39344262295083</v>
      </c>
      <c r="CG18" s="9">
        <v>27369</v>
      </c>
      <c r="CH18" s="10">
        <v>212</v>
      </c>
      <c r="CI18" s="17">
        <f t="shared" si="27"/>
        <v>129.09905660377359</v>
      </c>
      <c r="CJ18" s="9">
        <v>30187</v>
      </c>
      <c r="CK18" s="10">
        <v>234</v>
      </c>
      <c r="CL18" s="17">
        <f t="shared" si="28"/>
        <v>129.0042735042735</v>
      </c>
      <c r="CM18" s="9">
        <v>27994</v>
      </c>
      <c r="CN18" s="10">
        <v>217</v>
      </c>
      <c r="CO18" s="17">
        <f t="shared" si="29"/>
        <v>129.00460829493088</v>
      </c>
      <c r="CP18" s="9">
        <v>32265</v>
      </c>
      <c r="CQ18" s="10">
        <v>239</v>
      </c>
      <c r="CR18" s="17">
        <f t="shared" si="30"/>
        <v>135</v>
      </c>
      <c r="CS18" s="19">
        <f t="shared" si="31"/>
        <v>133529</v>
      </c>
      <c r="CT18" s="19">
        <f t="shared" si="32"/>
        <v>71820</v>
      </c>
      <c r="CU18" s="19">
        <f t="shared" si="33"/>
        <v>193454</v>
      </c>
      <c r="CV18" s="19">
        <f t="shared" si="34"/>
        <v>157398</v>
      </c>
      <c r="CW18" s="19">
        <f t="shared" si="35"/>
        <v>90446</v>
      </c>
      <c r="CX18" s="19">
        <f t="shared" si="36"/>
        <v>989</v>
      </c>
      <c r="CY18" s="19">
        <f t="shared" si="37"/>
        <v>532</v>
      </c>
      <c r="CZ18" s="19">
        <f t="shared" si="38"/>
        <v>1429</v>
      </c>
      <c r="DA18" s="19">
        <f t="shared" si="39"/>
        <v>1175</v>
      </c>
      <c r="DB18" s="19">
        <f t="shared" si="40"/>
        <v>690</v>
      </c>
      <c r="DC18" s="19">
        <f t="shared" si="41"/>
        <v>135.01415571284124</v>
      </c>
      <c r="DD18" s="19">
        <f t="shared" si="42"/>
        <v>135</v>
      </c>
      <c r="DE18" s="19">
        <f t="shared" si="43"/>
        <v>135.37718684394682</v>
      </c>
      <c r="DF18" s="19">
        <f t="shared" si="44"/>
        <v>133.95574468085107</v>
      </c>
      <c r="DG18" s="19">
        <f t="shared" si="45"/>
        <v>131.08115942028985</v>
      </c>
      <c r="DH18" s="19">
        <f t="shared" si="46"/>
        <v>134.08564933158578</v>
      </c>
    </row>
    <row r="19" spans="1:112" ht="14.5" hidden="1">
      <c r="A19" s="2" t="s">
        <v>56</v>
      </c>
      <c r="B19" s="23" t="s">
        <v>104</v>
      </c>
      <c r="C19" s="25" t="s">
        <v>142</v>
      </c>
      <c r="D19" s="9">
        <v>0</v>
      </c>
      <c r="E19" s="10">
        <v>0</v>
      </c>
      <c r="F19" s="17">
        <f t="shared" si="0"/>
        <v>0</v>
      </c>
      <c r="G19" s="9">
        <v>0</v>
      </c>
      <c r="H19" s="10">
        <v>0</v>
      </c>
      <c r="I19" s="17">
        <f t="shared" si="1"/>
        <v>0</v>
      </c>
      <c r="J19" s="9">
        <v>0</v>
      </c>
      <c r="K19" s="10">
        <v>0</v>
      </c>
      <c r="L19" s="17">
        <f t="shared" si="2"/>
        <v>0</v>
      </c>
      <c r="M19" s="9">
        <v>0</v>
      </c>
      <c r="N19" s="10">
        <v>0</v>
      </c>
      <c r="O19" s="17">
        <f t="shared" si="3"/>
        <v>0</v>
      </c>
      <c r="P19" s="9">
        <v>0</v>
      </c>
      <c r="Q19" s="10">
        <v>0</v>
      </c>
      <c r="R19" s="17">
        <f t="shared" si="4"/>
        <v>0</v>
      </c>
      <c r="S19" s="9">
        <v>0</v>
      </c>
      <c r="T19" s="10">
        <v>0</v>
      </c>
      <c r="U19" s="17">
        <f t="shared" si="5"/>
        <v>0</v>
      </c>
      <c r="V19" s="9">
        <v>0</v>
      </c>
      <c r="W19" s="10">
        <v>0</v>
      </c>
      <c r="X19" s="17">
        <f t="shared" si="6"/>
        <v>0</v>
      </c>
      <c r="Y19" s="9">
        <v>0</v>
      </c>
      <c r="Z19" s="10">
        <v>0</v>
      </c>
      <c r="AA19" s="17">
        <f t="shared" si="7"/>
        <v>0</v>
      </c>
      <c r="AB19" s="9">
        <v>0</v>
      </c>
      <c r="AC19" s="10">
        <v>0</v>
      </c>
      <c r="AD19" s="17">
        <f t="shared" si="8"/>
        <v>0</v>
      </c>
      <c r="AE19" s="9">
        <v>0</v>
      </c>
      <c r="AF19" s="10">
        <v>0</v>
      </c>
      <c r="AG19" s="17">
        <f t="shared" si="9"/>
        <v>0</v>
      </c>
      <c r="AH19" s="9">
        <v>0</v>
      </c>
      <c r="AI19" s="10">
        <v>0</v>
      </c>
      <c r="AJ19" s="17">
        <f t="shared" si="10"/>
        <v>0</v>
      </c>
      <c r="AK19" s="9">
        <v>0</v>
      </c>
      <c r="AL19" s="10">
        <v>0</v>
      </c>
      <c r="AM19" s="17">
        <f t="shared" si="11"/>
        <v>0</v>
      </c>
      <c r="AN19" s="9">
        <v>0</v>
      </c>
      <c r="AO19" s="10">
        <v>0</v>
      </c>
      <c r="AP19" s="17">
        <f t="shared" si="12"/>
        <v>0</v>
      </c>
      <c r="AQ19" s="9">
        <v>0</v>
      </c>
      <c r="AR19" s="10">
        <v>0</v>
      </c>
      <c r="AS19" s="17">
        <f t="shared" si="13"/>
        <v>0</v>
      </c>
      <c r="AT19" s="9">
        <v>0</v>
      </c>
      <c r="AU19" s="10">
        <v>0</v>
      </c>
      <c r="AV19" s="17">
        <f t="shared" si="14"/>
        <v>0</v>
      </c>
      <c r="AW19" s="9">
        <v>0</v>
      </c>
      <c r="AX19" s="10">
        <v>0</v>
      </c>
      <c r="AY19" s="17">
        <f t="shared" si="15"/>
        <v>0</v>
      </c>
      <c r="AZ19" s="9">
        <v>0</v>
      </c>
      <c r="BA19" s="10">
        <v>0</v>
      </c>
      <c r="BB19" s="17">
        <f t="shared" si="16"/>
        <v>0</v>
      </c>
      <c r="BC19" s="9">
        <v>0</v>
      </c>
      <c r="BD19" s="10">
        <v>0</v>
      </c>
      <c r="BE19" s="17">
        <f t="shared" si="17"/>
        <v>0</v>
      </c>
      <c r="BF19" s="9">
        <v>0</v>
      </c>
      <c r="BG19" s="10">
        <v>0</v>
      </c>
      <c r="BH19" s="17">
        <f t="shared" si="18"/>
        <v>0</v>
      </c>
      <c r="BI19" s="9">
        <v>0</v>
      </c>
      <c r="BJ19" s="10">
        <v>0</v>
      </c>
      <c r="BK19" s="17">
        <f t="shared" si="19"/>
        <v>0</v>
      </c>
      <c r="BL19" s="9">
        <v>0</v>
      </c>
      <c r="BM19" s="10">
        <v>0</v>
      </c>
      <c r="BN19" s="17">
        <f t="shared" si="20"/>
        <v>0</v>
      </c>
      <c r="BO19" s="9">
        <v>0</v>
      </c>
      <c r="BP19" s="10">
        <v>0</v>
      </c>
      <c r="BQ19" s="17">
        <f t="shared" si="21"/>
        <v>0</v>
      </c>
      <c r="BR19" s="9">
        <v>0</v>
      </c>
      <c r="BS19" s="10">
        <v>0</v>
      </c>
      <c r="BT19" s="17">
        <f t="shared" si="22"/>
        <v>0</v>
      </c>
      <c r="BU19" s="9">
        <v>0</v>
      </c>
      <c r="BV19" s="10">
        <v>0</v>
      </c>
      <c r="BW19" s="17">
        <f t="shared" si="23"/>
        <v>0</v>
      </c>
      <c r="BX19" s="9">
        <v>0</v>
      </c>
      <c r="BY19" s="10">
        <v>0</v>
      </c>
      <c r="BZ19" s="17">
        <f t="shared" si="24"/>
        <v>0</v>
      </c>
      <c r="CA19" s="9">
        <v>0</v>
      </c>
      <c r="CB19" s="10">
        <v>0</v>
      </c>
      <c r="CC19" s="17">
        <f t="shared" si="25"/>
        <v>0</v>
      </c>
      <c r="CD19" s="9">
        <v>0</v>
      </c>
      <c r="CE19" s="10">
        <v>0</v>
      </c>
      <c r="CF19" s="17">
        <f t="shared" si="26"/>
        <v>0</v>
      </c>
      <c r="CG19" s="9">
        <v>0</v>
      </c>
      <c r="CH19" s="10">
        <v>0</v>
      </c>
      <c r="CI19" s="17">
        <f t="shared" si="27"/>
        <v>0</v>
      </c>
      <c r="CJ19" s="9">
        <v>0</v>
      </c>
      <c r="CK19" s="10">
        <v>0</v>
      </c>
      <c r="CL19" s="17">
        <f t="shared" si="28"/>
        <v>0</v>
      </c>
      <c r="CM19" s="9">
        <v>0</v>
      </c>
      <c r="CN19" s="10">
        <v>0</v>
      </c>
      <c r="CO19" s="17">
        <f t="shared" si="29"/>
        <v>0</v>
      </c>
      <c r="CP19" s="9">
        <v>0</v>
      </c>
      <c r="CQ19" s="10">
        <v>0</v>
      </c>
      <c r="CR19" s="17">
        <f t="shared" si="30"/>
        <v>0</v>
      </c>
      <c r="CS19" s="19">
        <f t="shared" si="31"/>
        <v>0</v>
      </c>
      <c r="CT19" s="19">
        <f t="shared" si="32"/>
        <v>0</v>
      </c>
      <c r="CU19" s="19">
        <f t="shared" si="33"/>
        <v>0</v>
      </c>
      <c r="CV19" s="19">
        <f t="shared" si="34"/>
        <v>0</v>
      </c>
      <c r="CW19" s="19">
        <f t="shared" si="35"/>
        <v>0</v>
      </c>
      <c r="CX19" s="19">
        <f t="shared" si="36"/>
        <v>0</v>
      </c>
      <c r="CY19" s="19">
        <f t="shared" si="37"/>
        <v>0</v>
      </c>
      <c r="CZ19" s="19">
        <f t="shared" si="38"/>
        <v>0</v>
      </c>
      <c r="DA19" s="19">
        <f t="shared" si="39"/>
        <v>0</v>
      </c>
      <c r="DB19" s="19">
        <f t="shared" si="40"/>
        <v>0</v>
      </c>
      <c r="DC19" s="19">
        <f t="shared" si="41"/>
        <v>0</v>
      </c>
      <c r="DD19" s="19">
        <f t="shared" si="42"/>
        <v>0</v>
      </c>
      <c r="DE19" s="19">
        <f t="shared" si="43"/>
        <v>0</v>
      </c>
      <c r="DF19" s="19">
        <f t="shared" si="44"/>
        <v>0</v>
      </c>
      <c r="DG19" s="19">
        <f t="shared" si="45"/>
        <v>0</v>
      </c>
      <c r="DH19" s="19">
        <f t="shared" si="46"/>
        <v>0</v>
      </c>
    </row>
    <row r="20" spans="1:112" ht="14.5">
      <c r="A20" s="2" t="s">
        <v>96</v>
      </c>
      <c r="B20" s="23" t="s">
        <v>104</v>
      </c>
      <c r="C20" s="25" t="s">
        <v>142</v>
      </c>
      <c r="D20" s="9">
        <v>0</v>
      </c>
      <c r="E20" s="10">
        <v>0</v>
      </c>
      <c r="F20" s="17">
        <f t="shared" si="0"/>
        <v>0</v>
      </c>
      <c r="G20" s="9">
        <v>0</v>
      </c>
      <c r="H20" s="10">
        <v>0</v>
      </c>
      <c r="I20" s="17">
        <f t="shared" si="1"/>
        <v>0</v>
      </c>
      <c r="J20" s="9">
        <v>0</v>
      </c>
      <c r="K20" s="10">
        <v>0</v>
      </c>
      <c r="L20" s="17">
        <f t="shared" si="2"/>
        <v>0</v>
      </c>
      <c r="M20" s="9">
        <v>0</v>
      </c>
      <c r="N20" s="10">
        <v>0</v>
      </c>
      <c r="O20" s="17">
        <f t="shared" si="3"/>
        <v>0</v>
      </c>
      <c r="P20" s="9">
        <v>0</v>
      </c>
      <c r="Q20" s="10">
        <v>0</v>
      </c>
      <c r="R20" s="17">
        <f t="shared" si="4"/>
        <v>0</v>
      </c>
      <c r="S20" s="9">
        <v>0</v>
      </c>
      <c r="T20" s="10">
        <v>0</v>
      </c>
      <c r="U20" s="17">
        <f t="shared" si="5"/>
        <v>0</v>
      </c>
      <c r="V20" s="9">
        <v>0</v>
      </c>
      <c r="W20" s="10">
        <v>0</v>
      </c>
      <c r="X20" s="17">
        <f t="shared" si="6"/>
        <v>0</v>
      </c>
      <c r="Y20" s="9">
        <v>0</v>
      </c>
      <c r="Z20" s="10">
        <v>0</v>
      </c>
      <c r="AA20" s="17">
        <f t="shared" si="7"/>
        <v>0</v>
      </c>
      <c r="AB20" s="9">
        <v>0</v>
      </c>
      <c r="AC20" s="10">
        <v>0</v>
      </c>
      <c r="AD20" s="17">
        <f t="shared" si="8"/>
        <v>0</v>
      </c>
      <c r="AE20" s="9">
        <v>0</v>
      </c>
      <c r="AF20" s="10">
        <v>0</v>
      </c>
      <c r="AG20" s="17">
        <f t="shared" si="9"/>
        <v>0</v>
      </c>
      <c r="AH20" s="9">
        <v>0</v>
      </c>
      <c r="AI20" s="10">
        <v>0</v>
      </c>
      <c r="AJ20" s="17">
        <f t="shared" si="10"/>
        <v>0</v>
      </c>
      <c r="AK20" s="9">
        <v>0</v>
      </c>
      <c r="AL20" s="10">
        <v>0</v>
      </c>
      <c r="AM20" s="17">
        <f t="shared" si="11"/>
        <v>0</v>
      </c>
      <c r="AN20" s="9">
        <v>0</v>
      </c>
      <c r="AO20" s="10">
        <v>0</v>
      </c>
      <c r="AP20" s="17">
        <f t="shared" si="12"/>
        <v>0</v>
      </c>
      <c r="AQ20" s="9">
        <v>0</v>
      </c>
      <c r="AR20" s="10">
        <v>0</v>
      </c>
      <c r="AS20" s="17">
        <f t="shared" si="13"/>
        <v>0</v>
      </c>
      <c r="AT20" s="9">
        <v>0</v>
      </c>
      <c r="AU20" s="10">
        <v>0</v>
      </c>
      <c r="AV20" s="17">
        <f t="shared" si="14"/>
        <v>0</v>
      </c>
      <c r="AW20" s="9">
        <v>0</v>
      </c>
      <c r="AX20" s="10">
        <v>0</v>
      </c>
      <c r="AY20" s="17">
        <f t="shared" si="15"/>
        <v>0</v>
      </c>
      <c r="AZ20" s="9">
        <v>0</v>
      </c>
      <c r="BA20" s="10">
        <v>0</v>
      </c>
      <c r="BB20" s="17">
        <f t="shared" si="16"/>
        <v>0</v>
      </c>
      <c r="BC20" s="9">
        <v>479</v>
      </c>
      <c r="BD20" s="10">
        <v>1</v>
      </c>
      <c r="BE20" s="17">
        <f t="shared" si="17"/>
        <v>479</v>
      </c>
      <c r="BF20" s="9">
        <v>0</v>
      </c>
      <c r="BG20" s="10">
        <v>0</v>
      </c>
      <c r="BH20" s="17">
        <f t="shared" si="18"/>
        <v>0</v>
      </c>
      <c r="BI20" s="9">
        <v>0</v>
      </c>
      <c r="BJ20" s="10">
        <v>0</v>
      </c>
      <c r="BK20" s="17">
        <f t="shared" si="19"/>
        <v>0</v>
      </c>
      <c r="BL20" s="9">
        <v>0</v>
      </c>
      <c r="BM20" s="10">
        <v>0</v>
      </c>
      <c r="BN20" s="17">
        <f t="shared" si="20"/>
        <v>0</v>
      </c>
      <c r="BO20" s="9">
        <v>0</v>
      </c>
      <c r="BP20" s="10">
        <v>0</v>
      </c>
      <c r="BQ20" s="17">
        <f t="shared" si="21"/>
        <v>0</v>
      </c>
      <c r="BR20" s="9">
        <v>0</v>
      </c>
      <c r="BS20" s="10">
        <v>0</v>
      </c>
      <c r="BT20" s="17">
        <f t="shared" si="22"/>
        <v>0</v>
      </c>
      <c r="BU20" s="9">
        <v>0</v>
      </c>
      <c r="BV20" s="10">
        <v>0</v>
      </c>
      <c r="BW20" s="17">
        <f t="shared" si="23"/>
        <v>0</v>
      </c>
      <c r="BX20" s="9">
        <v>0</v>
      </c>
      <c r="BY20" s="10">
        <v>0</v>
      </c>
      <c r="BZ20" s="17">
        <f t="shared" si="24"/>
        <v>0</v>
      </c>
      <c r="CA20" s="9">
        <v>0</v>
      </c>
      <c r="CB20" s="10">
        <v>0</v>
      </c>
      <c r="CC20" s="17">
        <f t="shared" si="25"/>
        <v>0</v>
      </c>
      <c r="CD20" s="9">
        <v>0</v>
      </c>
      <c r="CE20" s="10">
        <v>0</v>
      </c>
      <c r="CF20" s="17">
        <f t="shared" si="26"/>
        <v>0</v>
      </c>
      <c r="CG20" s="9">
        <v>0</v>
      </c>
      <c r="CH20" s="10">
        <v>0</v>
      </c>
      <c r="CI20" s="17">
        <f t="shared" si="27"/>
        <v>0</v>
      </c>
      <c r="CJ20" s="9">
        <v>0</v>
      </c>
      <c r="CK20" s="10">
        <v>0</v>
      </c>
      <c r="CL20" s="17">
        <f t="shared" si="28"/>
        <v>0</v>
      </c>
      <c r="CM20" s="9">
        <v>0</v>
      </c>
      <c r="CN20" s="10">
        <v>0</v>
      </c>
      <c r="CO20" s="17">
        <f t="shared" si="29"/>
        <v>0</v>
      </c>
      <c r="CP20" s="9">
        <v>0</v>
      </c>
      <c r="CQ20" s="10">
        <v>0</v>
      </c>
      <c r="CR20" s="17">
        <f t="shared" si="30"/>
        <v>0</v>
      </c>
      <c r="CS20" s="19">
        <f t="shared" si="31"/>
        <v>0</v>
      </c>
      <c r="CT20" s="19">
        <f t="shared" si="32"/>
        <v>0</v>
      </c>
      <c r="CU20" s="19">
        <f t="shared" si="33"/>
        <v>479</v>
      </c>
      <c r="CV20" s="19">
        <f t="shared" si="34"/>
        <v>0</v>
      </c>
      <c r="CW20" s="19">
        <f t="shared" si="35"/>
        <v>0</v>
      </c>
      <c r="CX20" s="19">
        <f t="shared" si="36"/>
        <v>0</v>
      </c>
      <c r="CY20" s="19">
        <f t="shared" si="37"/>
        <v>0</v>
      </c>
      <c r="CZ20" s="19">
        <f t="shared" si="38"/>
        <v>1</v>
      </c>
      <c r="DA20" s="19">
        <f t="shared" si="39"/>
        <v>0</v>
      </c>
      <c r="DB20" s="19">
        <f t="shared" si="40"/>
        <v>0</v>
      </c>
      <c r="DC20" s="19">
        <f t="shared" si="41"/>
        <v>0</v>
      </c>
      <c r="DD20" s="19">
        <f t="shared" si="42"/>
        <v>0</v>
      </c>
      <c r="DE20" s="19">
        <f t="shared" si="43"/>
        <v>479</v>
      </c>
      <c r="DF20" s="19">
        <f t="shared" si="44"/>
        <v>0</v>
      </c>
      <c r="DG20" s="19">
        <f t="shared" si="45"/>
        <v>0</v>
      </c>
      <c r="DH20" s="19">
        <f t="shared" si="46"/>
        <v>95.8</v>
      </c>
    </row>
    <row r="21" spans="1:112" ht="14.5">
      <c r="A21" s="2" t="s">
        <v>39</v>
      </c>
      <c r="B21" s="23" t="s">
        <v>104</v>
      </c>
      <c r="C21" s="25" t="s">
        <v>142</v>
      </c>
      <c r="D21" s="9">
        <v>877</v>
      </c>
      <c r="E21" s="10">
        <v>3</v>
      </c>
      <c r="F21" s="17">
        <f t="shared" si="0"/>
        <v>292.33333333333331</v>
      </c>
      <c r="G21" s="9">
        <v>767</v>
      </c>
      <c r="H21" s="10">
        <v>3</v>
      </c>
      <c r="I21" s="17">
        <f t="shared" si="1"/>
        <v>255.66666666666666</v>
      </c>
      <c r="J21" s="9">
        <v>1196</v>
      </c>
      <c r="K21" s="10">
        <v>4</v>
      </c>
      <c r="L21" s="17">
        <f t="shared" si="2"/>
        <v>299</v>
      </c>
      <c r="M21" s="9">
        <v>837</v>
      </c>
      <c r="N21" s="10">
        <v>3</v>
      </c>
      <c r="O21" s="17">
        <f t="shared" si="3"/>
        <v>279</v>
      </c>
      <c r="P21" s="9">
        <v>877</v>
      </c>
      <c r="Q21" s="10">
        <v>3</v>
      </c>
      <c r="R21" s="17">
        <f t="shared" si="4"/>
        <v>292.33333333333331</v>
      </c>
      <c r="S21" s="9">
        <v>957</v>
      </c>
      <c r="T21" s="10">
        <v>3</v>
      </c>
      <c r="U21" s="17">
        <f t="shared" si="5"/>
        <v>319</v>
      </c>
      <c r="V21" s="9">
        <v>1156</v>
      </c>
      <c r="W21" s="10">
        <v>4</v>
      </c>
      <c r="X21" s="17">
        <f t="shared" si="6"/>
        <v>289</v>
      </c>
      <c r="Y21" s="9">
        <v>1196</v>
      </c>
      <c r="Z21" s="10">
        <v>4</v>
      </c>
      <c r="AA21" s="17">
        <f t="shared" si="7"/>
        <v>299</v>
      </c>
      <c r="AB21" s="9">
        <v>3348</v>
      </c>
      <c r="AC21" s="10">
        <v>12</v>
      </c>
      <c r="AD21" s="17">
        <f t="shared" si="8"/>
        <v>279</v>
      </c>
      <c r="AE21" s="9">
        <v>279</v>
      </c>
      <c r="AF21" s="10">
        <v>1</v>
      </c>
      <c r="AG21" s="17">
        <f t="shared" si="9"/>
        <v>279</v>
      </c>
      <c r="AH21" s="9">
        <v>558</v>
      </c>
      <c r="AI21" s="10">
        <v>2</v>
      </c>
      <c r="AJ21" s="17">
        <f t="shared" si="10"/>
        <v>279</v>
      </c>
      <c r="AK21" s="9">
        <v>837</v>
      </c>
      <c r="AL21" s="10">
        <v>3</v>
      </c>
      <c r="AM21" s="17">
        <f t="shared" si="11"/>
        <v>279</v>
      </c>
      <c r="AN21" s="9">
        <v>2073</v>
      </c>
      <c r="AO21" s="10">
        <v>7</v>
      </c>
      <c r="AP21" s="17">
        <f t="shared" si="12"/>
        <v>296.14285714285717</v>
      </c>
      <c r="AQ21" s="9">
        <v>558</v>
      </c>
      <c r="AR21" s="10">
        <v>2</v>
      </c>
      <c r="AS21" s="17">
        <f t="shared" si="13"/>
        <v>279</v>
      </c>
      <c r="AT21" s="9">
        <v>1714</v>
      </c>
      <c r="AU21" s="10">
        <v>6</v>
      </c>
      <c r="AV21" s="17">
        <f t="shared" si="14"/>
        <v>285.66666666666669</v>
      </c>
      <c r="AW21" s="9">
        <v>1395</v>
      </c>
      <c r="AX21" s="10">
        <v>5</v>
      </c>
      <c r="AY21" s="17">
        <f t="shared" si="15"/>
        <v>279</v>
      </c>
      <c r="AZ21" s="9">
        <v>1116</v>
      </c>
      <c r="BA21" s="10">
        <v>4</v>
      </c>
      <c r="BB21" s="17">
        <f t="shared" si="16"/>
        <v>279</v>
      </c>
      <c r="BC21" s="9">
        <v>279</v>
      </c>
      <c r="BD21" s="10">
        <v>1</v>
      </c>
      <c r="BE21" s="17">
        <f t="shared" si="17"/>
        <v>279</v>
      </c>
      <c r="BF21" s="9">
        <v>279</v>
      </c>
      <c r="BG21" s="10">
        <v>1</v>
      </c>
      <c r="BH21" s="17">
        <f t="shared" si="18"/>
        <v>279</v>
      </c>
      <c r="BI21" s="9">
        <v>279</v>
      </c>
      <c r="BJ21" s="10">
        <v>1</v>
      </c>
      <c r="BK21" s="17">
        <f t="shared" si="19"/>
        <v>279</v>
      </c>
      <c r="BL21" s="9">
        <v>1668</v>
      </c>
      <c r="BM21" s="10">
        <v>8</v>
      </c>
      <c r="BN21" s="17">
        <f t="shared" si="20"/>
        <v>208.5</v>
      </c>
      <c r="BO21" s="9">
        <v>185</v>
      </c>
      <c r="BP21" s="10">
        <v>1</v>
      </c>
      <c r="BQ21" s="17">
        <f t="shared" si="21"/>
        <v>185</v>
      </c>
      <c r="BR21" s="9">
        <v>764</v>
      </c>
      <c r="BS21" s="10">
        <v>4</v>
      </c>
      <c r="BT21" s="17">
        <f t="shared" si="22"/>
        <v>191</v>
      </c>
      <c r="BU21" s="9">
        <v>804</v>
      </c>
      <c r="BV21" s="10">
        <v>4</v>
      </c>
      <c r="BW21" s="17">
        <f t="shared" si="23"/>
        <v>201</v>
      </c>
      <c r="BX21" s="9">
        <v>613</v>
      </c>
      <c r="BY21" s="10">
        <v>3</v>
      </c>
      <c r="BZ21" s="17">
        <f t="shared" si="24"/>
        <v>204.33333333333334</v>
      </c>
      <c r="CA21" s="9">
        <v>1560</v>
      </c>
      <c r="CB21" s="10">
        <v>8</v>
      </c>
      <c r="CC21" s="17">
        <f t="shared" si="25"/>
        <v>195</v>
      </c>
      <c r="CD21" s="9">
        <v>925</v>
      </c>
      <c r="CE21" s="10">
        <v>5</v>
      </c>
      <c r="CF21" s="17">
        <f t="shared" si="26"/>
        <v>185</v>
      </c>
      <c r="CG21" s="9">
        <v>1110</v>
      </c>
      <c r="CH21" s="10">
        <v>6</v>
      </c>
      <c r="CI21" s="17">
        <f t="shared" si="27"/>
        <v>185</v>
      </c>
      <c r="CJ21" s="9">
        <v>1375</v>
      </c>
      <c r="CK21" s="10">
        <v>7</v>
      </c>
      <c r="CL21" s="17">
        <f t="shared" si="28"/>
        <v>196.42857142857142</v>
      </c>
      <c r="CM21" s="9">
        <v>1190</v>
      </c>
      <c r="CN21" s="10">
        <v>6</v>
      </c>
      <c r="CO21" s="17">
        <f t="shared" si="29"/>
        <v>198.33333333333334</v>
      </c>
      <c r="CP21" s="9">
        <v>764</v>
      </c>
      <c r="CQ21" s="10">
        <v>4</v>
      </c>
      <c r="CR21" s="17">
        <f t="shared" si="30"/>
        <v>191</v>
      </c>
      <c r="CS21" s="19">
        <f t="shared" si="31"/>
        <v>6667</v>
      </c>
      <c r="CT21" s="19">
        <f t="shared" si="32"/>
        <v>8849</v>
      </c>
      <c r="CU21" s="19">
        <f t="shared" si="33"/>
        <v>6730</v>
      </c>
      <c r="CV21" s="19">
        <f t="shared" si="34"/>
        <v>5961</v>
      </c>
      <c r="CW21" s="19">
        <f t="shared" si="35"/>
        <v>3329</v>
      </c>
      <c r="CX21" s="19">
        <f t="shared" si="36"/>
        <v>23</v>
      </c>
      <c r="CY21" s="19">
        <f t="shared" si="37"/>
        <v>31</v>
      </c>
      <c r="CZ21" s="19">
        <f t="shared" si="38"/>
        <v>26</v>
      </c>
      <c r="DA21" s="19">
        <f t="shared" si="39"/>
        <v>31</v>
      </c>
      <c r="DB21" s="19">
        <f t="shared" si="40"/>
        <v>17</v>
      </c>
      <c r="DC21" s="19">
        <f t="shared" si="41"/>
        <v>289.86956521739131</v>
      </c>
      <c r="DD21" s="19">
        <f t="shared" si="42"/>
        <v>285.45161290322579</v>
      </c>
      <c r="DE21" s="19">
        <f t="shared" si="43"/>
        <v>258.84615384615387</v>
      </c>
      <c r="DF21" s="19">
        <f t="shared" si="44"/>
        <v>192.29032258064515</v>
      </c>
      <c r="DG21" s="19">
        <f t="shared" si="45"/>
        <v>195.8235294117647</v>
      </c>
      <c r="DH21" s="19">
        <f t="shared" si="46"/>
        <v>244.45623679183615</v>
      </c>
    </row>
    <row r="22" spans="1:112" ht="14.5">
      <c r="A22" s="2" t="s">
        <v>21</v>
      </c>
      <c r="B22" s="23" t="s">
        <v>101</v>
      </c>
      <c r="C22" s="25" t="s">
        <v>152</v>
      </c>
      <c r="D22" s="9">
        <v>10148</v>
      </c>
      <c r="E22" s="10">
        <v>12</v>
      </c>
      <c r="F22" s="17">
        <f t="shared" si="0"/>
        <v>845.66666666666663</v>
      </c>
      <c r="G22" s="9">
        <v>5228</v>
      </c>
      <c r="H22" s="10">
        <v>6</v>
      </c>
      <c r="I22" s="17">
        <f t="shared" si="1"/>
        <v>871.33333333333337</v>
      </c>
      <c r="J22" s="9">
        <v>6806</v>
      </c>
      <c r="K22" s="10">
        <v>8</v>
      </c>
      <c r="L22" s="17">
        <f t="shared" si="2"/>
        <v>850.75</v>
      </c>
      <c r="M22" s="9">
        <v>8548</v>
      </c>
      <c r="N22" s="10">
        <v>10</v>
      </c>
      <c r="O22" s="17">
        <f t="shared" si="3"/>
        <v>854.8</v>
      </c>
      <c r="P22" s="9">
        <v>15358</v>
      </c>
      <c r="Q22" s="10">
        <v>18</v>
      </c>
      <c r="R22" s="17">
        <f t="shared" si="4"/>
        <v>853.22222222222217</v>
      </c>
      <c r="S22" s="9">
        <v>14441</v>
      </c>
      <c r="T22" s="10">
        <v>17</v>
      </c>
      <c r="U22" s="17">
        <f t="shared" si="5"/>
        <v>849.47058823529414</v>
      </c>
      <c r="V22" s="9">
        <v>10126</v>
      </c>
      <c r="W22" s="10">
        <v>12</v>
      </c>
      <c r="X22" s="17">
        <f t="shared" si="6"/>
        <v>843.83333333333337</v>
      </c>
      <c r="Y22" s="9">
        <v>16087</v>
      </c>
      <c r="Z22" s="10">
        <v>19</v>
      </c>
      <c r="AA22" s="17">
        <f t="shared" si="7"/>
        <v>846.68421052631584</v>
      </c>
      <c r="AB22" s="9">
        <v>5118</v>
      </c>
      <c r="AC22" s="10">
        <v>6</v>
      </c>
      <c r="AD22" s="17">
        <f t="shared" si="8"/>
        <v>853</v>
      </c>
      <c r="AE22" s="9">
        <v>10969</v>
      </c>
      <c r="AF22" s="10">
        <v>13</v>
      </c>
      <c r="AG22" s="17">
        <f t="shared" si="9"/>
        <v>843.76923076923072</v>
      </c>
      <c r="AH22" s="9">
        <v>14400</v>
      </c>
      <c r="AI22" s="10">
        <v>17</v>
      </c>
      <c r="AJ22" s="17">
        <f t="shared" si="10"/>
        <v>847.05882352941171</v>
      </c>
      <c r="AK22" s="9">
        <v>12823</v>
      </c>
      <c r="AL22" s="10">
        <v>15</v>
      </c>
      <c r="AM22" s="17">
        <f t="shared" si="11"/>
        <v>854.86666666666667</v>
      </c>
      <c r="AN22" s="9">
        <v>10199</v>
      </c>
      <c r="AO22" s="10">
        <v>12</v>
      </c>
      <c r="AP22" s="17">
        <f t="shared" si="12"/>
        <v>849.91666666666663</v>
      </c>
      <c r="AQ22" s="9">
        <v>16253</v>
      </c>
      <c r="AR22" s="10">
        <v>19</v>
      </c>
      <c r="AS22" s="17">
        <f t="shared" si="13"/>
        <v>855.42105263157896</v>
      </c>
      <c r="AT22" s="9">
        <v>9447</v>
      </c>
      <c r="AU22" s="10">
        <v>11</v>
      </c>
      <c r="AV22" s="17">
        <f t="shared" si="14"/>
        <v>858.81818181818187</v>
      </c>
      <c r="AW22" s="9">
        <v>10291</v>
      </c>
      <c r="AX22" s="10">
        <v>12</v>
      </c>
      <c r="AY22" s="17">
        <f t="shared" si="15"/>
        <v>857.58333333333337</v>
      </c>
      <c r="AZ22" s="9">
        <v>8548</v>
      </c>
      <c r="BA22" s="10">
        <v>10</v>
      </c>
      <c r="BB22" s="17">
        <f t="shared" si="16"/>
        <v>854.8</v>
      </c>
      <c r="BC22" s="9">
        <v>7815</v>
      </c>
      <c r="BD22" s="10">
        <v>9</v>
      </c>
      <c r="BE22" s="17">
        <f t="shared" si="17"/>
        <v>868.33333333333337</v>
      </c>
      <c r="BF22" s="9">
        <v>10166</v>
      </c>
      <c r="BG22" s="10">
        <v>12</v>
      </c>
      <c r="BH22" s="17">
        <f t="shared" si="18"/>
        <v>847.16666666666663</v>
      </c>
      <c r="BI22" s="9">
        <v>10996</v>
      </c>
      <c r="BJ22" s="10">
        <v>13</v>
      </c>
      <c r="BK22" s="17">
        <f t="shared" si="19"/>
        <v>845.84615384615381</v>
      </c>
      <c r="BL22" s="9">
        <v>12606</v>
      </c>
      <c r="BM22" s="10">
        <v>15</v>
      </c>
      <c r="BN22" s="17">
        <f t="shared" si="20"/>
        <v>840.4</v>
      </c>
      <c r="BO22" s="9">
        <v>11059</v>
      </c>
      <c r="BP22" s="10">
        <v>13</v>
      </c>
      <c r="BQ22" s="17">
        <f t="shared" si="21"/>
        <v>850.69230769230774</v>
      </c>
      <c r="BR22" s="9">
        <v>7573</v>
      </c>
      <c r="BS22" s="10">
        <v>9</v>
      </c>
      <c r="BT22" s="17">
        <f t="shared" si="22"/>
        <v>841.44444444444446</v>
      </c>
      <c r="BU22" s="9">
        <v>9307</v>
      </c>
      <c r="BV22" s="10">
        <v>11</v>
      </c>
      <c r="BW22" s="17">
        <f t="shared" si="23"/>
        <v>846.09090909090912</v>
      </c>
      <c r="BX22" s="9">
        <v>9053</v>
      </c>
      <c r="BY22" s="10">
        <v>11</v>
      </c>
      <c r="BZ22" s="17">
        <f t="shared" si="24"/>
        <v>823</v>
      </c>
      <c r="CA22" s="9">
        <v>12958</v>
      </c>
      <c r="CB22" s="10">
        <v>19</v>
      </c>
      <c r="CC22" s="17">
        <f t="shared" si="25"/>
        <v>682</v>
      </c>
      <c r="CD22" s="9">
        <v>13147</v>
      </c>
      <c r="CE22" s="10">
        <v>19</v>
      </c>
      <c r="CF22" s="17">
        <f t="shared" si="26"/>
        <v>691.9473684210526</v>
      </c>
      <c r="CG22" s="9">
        <v>19374</v>
      </c>
      <c r="CH22" s="10">
        <v>28</v>
      </c>
      <c r="CI22" s="17">
        <f t="shared" si="27"/>
        <v>691.92857142857144</v>
      </c>
      <c r="CJ22" s="9">
        <v>13147</v>
      </c>
      <c r="CK22" s="10">
        <v>19</v>
      </c>
      <c r="CL22" s="17">
        <f t="shared" si="28"/>
        <v>691.9473684210526</v>
      </c>
      <c r="CM22" s="9">
        <v>11071</v>
      </c>
      <c r="CN22" s="10">
        <v>16</v>
      </c>
      <c r="CO22" s="17">
        <f t="shared" si="29"/>
        <v>691.9375</v>
      </c>
      <c r="CP22" s="9">
        <v>7573</v>
      </c>
      <c r="CQ22" s="10">
        <v>9</v>
      </c>
      <c r="CR22" s="17">
        <f t="shared" si="30"/>
        <v>841.44444444444446</v>
      </c>
      <c r="CS22" s="19">
        <f t="shared" si="31"/>
        <v>70655</v>
      </c>
      <c r="CT22" s="19">
        <f t="shared" si="32"/>
        <v>85849</v>
      </c>
      <c r="CU22" s="19">
        <f t="shared" si="33"/>
        <v>69869</v>
      </c>
      <c r="CV22" s="19">
        <f t="shared" si="34"/>
        <v>82471</v>
      </c>
      <c r="CW22" s="19">
        <f t="shared" si="35"/>
        <v>31791</v>
      </c>
      <c r="CX22" s="19">
        <f t="shared" si="36"/>
        <v>83</v>
      </c>
      <c r="CY22" s="19">
        <f t="shared" si="37"/>
        <v>101</v>
      </c>
      <c r="CZ22" s="19">
        <f t="shared" si="38"/>
        <v>82</v>
      </c>
      <c r="DA22" s="19">
        <f t="shared" si="39"/>
        <v>110</v>
      </c>
      <c r="DB22" s="19">
        <f t="shared" si="40"/>
        <v>44</v>
      </c>
      <c r="DC22" s="19">
        <f t="shared" si="41"/>
        <v>851.26506024096386</v>
      </c>
      <c r="DD22" s="19">
        <f t="shared" si="42"/>
        <v>849.99009900990097</v>
      </c>
      <c r="DE22" s="19">
        <f t="shared" si="43"/>
        <v>852.06097560975604</v>
      </c>
      <c r="DF22" s="19">
        <f t="shared" si="44"/>
        <v>749.73636363636365</v>
      </c>
      <c r="DG22" s="19">
        <f t="shared" si="45"/>
        <v>722.52272727272725</v>
      </c>
      <c r="DH22" s="19">
        <f t="shared" si="46"/>
        <v>805.11504515394222</v>
      </c>
    </row>
    <row r="23" spans="1:112" ht="14.5">
      <c r="A23" s="2" t="s">
        <v>69</v>
      </c>
      <c r="B23" s="23" t="s">
        <v>101</v>
      </c>
      <c r="C23" s="25" t="s">
        <v>147</v>
      </c>
      <c r="D23" s="9">
        <v>10472</v>
      </c>
      <c r="E23" s="10">
        <v>17</v>
      </c>
      <c r="F23" s="17">
        <f t="shared" si="0"/>
        <v>616</v>
      </c>
      <c r="G23" s="9">
        <v>6776</v>
      </c>
      <c r="H23" s="10">
        <v>11</v>
      </c>
      <c r="I23" s="17">
        <f t="shared" si="1"/>
        <v>616</v>
      </c>
      <c r="J23" s="9">
        <v>7629</v>
      </c>
      <c r="K23" s="10">
        <v>12</v>
      </c>
      <c r="L23" s="17">
        <f t="shared" si="2"/>
        <v>635.75</v>
      </c>
      <c r="M23" s="9">
        <v>7392</v>
      </c>
      <c r="N23" s="10">
        <v>12</v>
      </c>
      <c r="O23" s="17">
        <f t="shared" si="3"/>
        <v>616</v>
      </c>
      <c r="P23" s="9">
        <v>8394</v>
      </c>
      <c r="Q23" s="10">
        <v>16</v>
      </c>
      <c r="R23" s="17">
        <f t="shared" si="4"/>
        <v>524.625</v>
      </c>
      <c r="S23" s="9">
        <v>6120</v>
      </c>
      <c r="T23" s="10">
        <v>10</v>
      </c>
      <c r="U23" s="17">
        <f t="shared" si="5"/>
        <v>612</v>
      </c>
      <c r="V23" s="9">
        <v>11767</v>
      </c>
      <c r="W23" s="10">
        <v>23</v>
      </c>
      <c r="X23" s="17">
        <f t="shared" si="6"/>
        <v>511.60869565217394</v>
      </c>
      <c r="Y23" s="9">
        <v>8697</v>
      </c>
      <c r="Z23" s="10">
        <v>17</v>
      </c>
      <c r="AA23" s="17">
        <f t="shared" si="7"/>
        <v>511.58823529411762</v>
      </c>
      <c r="AB23" s="9">
        <v>17394</v>
      </c>
      <c r="AC23" s="10">
        <v>34</v>
      </c>
      <c r="AD23" s="17">
        <f t="shared" si="8"/>
        <v>511.58823529411762</v>
      </c>
      <c r="AE23" s="9">
        <v>9209</v>
      </c>
      <c r="AF23" s="10">
        <v>18</v>
      </c>
      <c r="AG23" s="17">
        <f t="shared" si="9"/>
        <v>511.61111111111109</v>
      </c>
      <c r="AH23" s="9">
        <v>9720</v>
      </c>
      <c r="AI23" s="10">
        <v>19</v>
      </c>
      <c r="AJ23" s="17">
        <f t="shared" si="10"/>
        <v>511.57894736842104</v>
      </c>
      <c r="AK23" s="9">
        <v>14730</v>
      </c>
      <c r="AL23" s="10">
        <v>29</v>
      </c>
      <c r="AM23" s="17">
        <f t="shared" si="11"/>
        <v>507.93103448275861</v>
      </c>
      <c r="AN23" s="9">
        <v>7181</v>
      </c>
      <c r="AO23" s="10">
        <v>14</v>
      </c>
      <c r="AP23" s="17">
        <f t="shared" si="12"/>
        <v>512.92857142857144</v>
      </c>
      <c r="AQ23" s="9">
        <v>12600</v>
      </c>
      <c r="AR23" s="10">
        <v>25</v>
      </c>
      <c r="AS23" s="17">
        <f t="shared" si="13"/>
        <v>504</v>
      </c>
      <c r="AT23" s="9">
        <v>11592</v>
      </c>
      <c r="AU23" s="10">
        <v>23</v>
      </c>
      <c r="AV23" s="17">
        <f t="shared" si="14"/>
        <v>504</v>
      </c>
      <c r="AW23" s="9">
        <v>12883</v>
      </c>
      <c r="AX23" s="10">
        <v>31</v>
      </c>
      <c r="AY23" s="17">
        <f t="shared" si="15"/>
        <v>415.58064516129031</v>
      </c>
      <c r="AZ23" s="9">
        <v>11152</v>
      </c>
      <c r="BA23" s="10">
        <v>31</v>
      </c>
      <c r="BB23" s="17">
        <f t="shared" si="16"/>
        <v>359.74193548387098</v>
      </c>
      <c r="BC23" s="9">
        <v>10072</v>
      </c>
      <c r="BD23" s="10">
        <v>28</v>
      </c>
      <c r="BE23" s="17">
        <f t="shared" si="17"/>
        <v>359.71428571428572</v>
      </c>
      <c r="BF23" s="9">
        <v>13310</v>
      </c>
      <c r="BG23" s="10">
        <v>37</v>
      </c>
      <c r="BH23" s="17">
        <f t="shared" si="18"/>
        <v>359.72972972972974</v>
      </c>
      <c r="BI23" s="9">
        <v>10792</v>
      </c>
      <c r="BJ23" s="10">
        <v>30</v>
      </c>
      <c r="BK23" s="17">
        <f t="shared" si="19"/>
        <v>359.73333333333335</v>
      </c>
      <c r="BL23" s="9">
        <v>11871</v>
      </c>
      <c r="BM23" s="10">
        <v>33</v>
      </c>
      <c r="BN23" s="17">
        <f t="shared" si="20"/>
        <v>359.72727272727275</v>
      </c>
      <c r="BO23" s="9">
        <v>12950</v>
      </c>
      <c r="BP23" s="10">
        <v>36</v>
      </c>
      <c r="BQ23" s="17">
        <f t="shared" si="21"/>
        <v>359.72222222222223</v>
      </c>
      <c r="BR23" s="9">
        <v>17986</v>
      </c>
      <c r="BS23" s="10">
        <v>50</v>
      </c>
      <c r="BT23" s="17">
        <f t="shared" si="22"/>
        <v>359.72</v>
      </c>
      <c r="BU23" s="9">
        <v>15109</v>
      </c>
      <c r="BV23" s="10">
        <v>42</v>
      </c>
      <c r="BW23" s="17">
        <f t="shared" si="23"/>
        <v>359.73809523809524</v>
      </c>
      <c r="BX23" s="9">
        <v>14749</v>
      </c>
      <c r="BY23" s="10">
        <v>41</v>
      </c>
      <c r="BZ23" s="17">
        <f t="shared" si="24"/>
        <v>359.73170731707319</v>
      </c>
      <c r="CA23" s="9">
        <v>15828</v>
      </c>
      <c r="CB23" s="10">
        <v>44</v>
      </c>
      <c r="CC23" s="17">
        <f t="shared" si="25"/>
        <v>359.72727272727275</v>
      </c>
      <c r="CD23" s="9">
        <v>19785</v>
      </c>
      <c r="CE23" s="10">
        <v>55</v>
      </c>
      <c r="CF23" s="17">
        <f t="shared" si="26"/>
        <v>359.72727272727275</v>
      </c>
      <c r="CG23" s="9">
        <v>14749</v>
      </c>
      <c r="CH23" s="10">
        <v>41</v>
      </c>
      <c r="CI23" s="17">
        <f t="shared" si="27"/>
        <v>359.73170731707319</v>
      </c>
      <c r="CJ23" s="9">
        <v>14749</v>
      </c>
      <c r="CK23" s="10">
        <v>41</v>
      </c>
      <c r="CL23" s="17">
        <f t="shared" si="28"/>
        <v>359.73170731707319</v>
      </c>
      <c r="CM23" s="9">
        <v>14389</v>
      </c>
      <c r="CN23" s="10">
        <v>40</v>
      </c>
      <c r="CO23" s="17">
        <f t="shared" si="29"/>
        <v>359.72500000000002</v>
      </c>
      <c r="CP23" s="9">
        <v>17986</v>
      </c>
      <c r="CQ23" s="10">
        <v>50</v>
      </c>
      <c r="CR23" s="17">
        <f t="shared" si="30"/>
        <v>359.72</v>
      </c>
      <c r="CS23" s="19">
        <f t="shared" si="31"/>
        <v>58550</v>
      </c>
      <c r="CT23" s="19">
        <f t="shared" si="32"/>
        <v>79531</v>
      </c>
      <c r="CU23" s="19">
        <f t="shared" si="33"/>
        <v>81672</v>
      </c>
      <c r="CV23" s="19">
        <f t="shared" si="34"/>
        <v>111156</v>
      </c>
      <c r="CW23" s="19">
        <f t="shared" si="35"/>
        <v>47124</v>
      </c>
      <c r="CX23" s="19">
        <f t="shared" si="36"/>
        <v>101</v>
      </c>
      <c r="CY23" s="19">
        <f t="shared" si="37"/>
        <v>156</v>
      </c>
      <c r="CZ23" s="19">
        <f t="shared" si="38"/>
        <v>213</v>
      </c>
      <c r="DA23" s="19">
        <f t="shared" si="39"/>
        <v>309</v>
      </c>
      <c r="DB23" s="19">
        <f t="shared" si="40"/>
        <v>131</v>
      </c>
      <c r="DC23" s="19">
        <f t="shared" si="41"/>
        <v>579.70297029702965</v>
      </c>
      <c r="DD23" s="19">
        <f t="shared" si="42"/>
        <v>509.81410256410254</v>
      </c>
      <c r="DE23" s="19">
        <f t="shared" si="43"/>
        <v>383.43661971830988</v>
      </c>
      <c r="DF23" s="19">
        <f t="shared" si="44"/>
        <v>359.72815533980582</v>
      </c>
      <c r="DG23" s="19">
        <f t="shared" si="45"/>
        <v>359.72519083969468</v>
      </c>
      <c r="DH23" s="19">
        <f t="shared" si="46"/>
        <v>438.48140775178854</v>
      </c>
    </row>
    <row r="24" spans="1:112" ht="14.5">
      <c r="A24" s="2" t="s">
        <v>9</v>
      </c>
      <c r="B24" s="23" t="s">
        <v>104</v>
      </c>
      <c r="C24" s="25" t="s">
        <v>142</v>
      </c>
      <c r="D24" s="9">
        <v>0</v>
      </c>
      <c r="E24" s="10">
        <v>0</v>
      </c>
      <c r="F24" s="17">
        <f t="shared" si="0"/>
        <v>0</v>
      </c>
      <c r="G24" s="9">
        <v>632</v>
      </c>
      <c r="H24" s="10">
        <v>2</v>
      </c>
      <c r="I24" s="17">
        <f t="shared" si="1"/>
        <v>316</v>
      </c>
      <c r="J24" s="9">
        <v>0</v>
      </c>
      <c r="K24" s="10">
        <v>0</v>
      </c>
      <c r="L24" s="17">
        <f t="shared" si="2"/>
        <v>0</v>
      </c>
      <c r="M24" s="9">
        <v>0</v>
      </c>
      <c r="N24" s="10">
        <v>0</v>
      </c>
      <c r="O24" s="17">
        <f t="shared" si="3"/>
        <v>0</v>
      </c>
      <c r="P24" s="9">
        <v>316</v>
      </c>
      <c r="Q24" s="10">
        <v>1</v>
      </c>
      <c r="R24" s="17">
        <f t="shared" si="4"/>
        <v>316</v>
      </c>
      <c r="S24" s="9">
        <v>632</v>
      </c>
      <c r="T24" s="10">
        <v>2</v>
      </c>
      <c r="U24" s="17">
        <f t="shared" si="5"/>
        <v>316</v>
      </c>
      <c r="V24" s="9">
        <v>672</v>
      </c>
      <c r="W24" s="10">
        <v>2</v>
      </c>
      <c r="X24" s="17">
        <f t="shared" si="6"/>
        <v>336</v>
      </c>
      <c r="Y24" s="9">
        <v>632</v>
      </c>
      <c r="Z24" s="10">
        <v>2</v>
      </c>
      <c r="AA24" s="17">
        <f t="shared" si="7"/>
        <v>316</v>
      </c>
      <c r="AB24" s="9">
        <v>316</v>
      </c>
      <c r="AC24" s="10">
        <v>1</v>
      </c>
      <c r="AD24" s="17">
        <f t="shared" si="8"/>
        <v>316</v>
      </c>
      <c r="AE24" s="9">
        <v>1304</v>
      </c>
      <c r="AF24" s="10">
        <v>4</v>
      </c>
      <c r="AG24" s="17">
        <f t="shared" si="9"/>
        <v>326</v>
      </c>
      <c r="AH24" s="9">
        <v>316</v>
      </c>
      <c r="AI24" s="10">
        <v>1</v>
      </c>
      <c r="AJ24" s="17">
        <f t="shared" si="10"/>
        <v>316</v>
      </c>
      <c r="AK24" s="9">
        <v>672</v>
      </c>
      <c r="AL24" s="10">
        <v>2</v>
      </c>
      <c r="AM24" s="17">
        <f t="shared" si="11"/>
        <v>336</v>
      </c>
      <c r="AN24" s="9">
        <v>632</v>
      </c>
      <c r="AO24" s="10">
        <v>2</v>
      </c>
      <c r="AP24" s="17">
        <f t="shared" si="12"/>
        <v>316</v>
      </c>
      <c r="AQ24" s="9">
        <v>712</v>
      </c>
      <c r="AR24" s="10">
        <v>2</v>
      </c>
      <c r="AS24" s="17">
        <f t="shared" si="13"/>
        <v>356</v>
      </c>
      <c r="AT24" s="9">
        <v>1620</v>
      </c>
      <c r="AU24" s="10">
        <v>5</v>
      </c>
      <c r="AV24" s="17">
        <f t="shared" si="14"/>
        <v>324</v>
      </c>
      <c r="AW24" s="9">
        <v>672</v>
      </c>
      <c r="AX24" s="10">
        <v>2</v>
      </c>
      <c r="AY24" s="17">
        <f t="shared" si="15"/>
        <v>336</v>
      </c>
      <c r="AZ24" s="9">
        <v>316</v>
      </c>
      <c r="BA24" s="10">
        <v>1</v>
      </c>
      <c r="BB24" s="17">
        <f t="shared" si="16"/>
        <v>316</v>
      </c>
      <c r="BC24" s="9">
        <v>2252</v>
      </c>
      <c r="BD24" s="10">
        <v>7</v>
      </c>
      <c r="BE24" s="17">
        <f t="shared" si="17"/>
        <v>321.71428571428572</v>
      </c>
      <c r="BF24" s="9">
        <v>632</v>
      </c>
      <c r="BG24" s="10">
        <v>2</v>
      </c>
      <c r="BH24" s="17">
        <f t="shared" si="18"/>
        <v>316</v>
      </c>
      <c r="BI24" s="9">
        <v>0</v>
      </c>
      <c r="BJ24" s="10">
        <v>0</v>
      </c>
      <c r="BK24" s="17">
        <f t="shared" si="19"/>
        <v>0</v>
      </c>
      <c r="BL24" s="9">
        <v>672</v>
      </c>
      <c r="BM24" s="10">
        <v>2</v>
      </c>
      <c r="BN24" s="17">
        <f t="shared" si="20"/>
        <v>336</v>
      </c>
      <c r="BO24" s="9">
        <v>948</v>
      </c>
      <c r="BP24" s="10">
        <v>3</v>
      </c>
      <c r="BQ24" s="17">
        <f t="shared" si="21"/>
        <v>316</v>
      </c>
      <c r="BR24" s="9">
        <v>0</v>
      </c>
      <c r="BS24" s="10">
        <v>0</v>
      </c>
      <c r="BT24" s="17">
        <f t="shared" si="22"/>
        <v>0</v>
      </c>
      <c r="BU24" s="9">
        <v>0</v>
      </c>
      <c r="BV24" s="10">
        <v>0</v>
      </c>
      <c r="BW24" s="17">
        <f t="shared" si="23"/>
        <v>0</v>
      </c>
      <c r="BX24" s="9">
        <v>0</v>
      </c>
      <c r="BY24" s="10">
        <v>0</v>
      </c>
      <c r="BZ24" s="17">
        <f t="shared" si="24"/>
        <v>0</v>
      </c>
      <c r="CA24" s="9">
        <v>1896</v>
      </c>
      <c r="CB24" s="10">
        <v>6</v>
      </c>
      <c r="CC24" s="17">
        <f t="shared" si="25"/>
        <v>316</v>
      </c>
      <c r="CD24" s="9">
        <v>316</v>
      </c>
      <c r="CE24" s="10">
        <v>1</v>
      </c>
      <c r="CF24" s="17">
        <f t="shared" si="26"/>
        <v>316</v>
      </c>
      <c r="CG24" s="9">
        <v>672</v>
      </c>
      <c r="CH24" s="10">
        <v>2</v>
      </c>
      <c r="CI24" s="17">
        <f t="shared" si="27"/>
        <v>336</v>
      </c>
      <c r="CJ24" s="9">
        <v>316</v>
      </c>
      <c r="CK24" s="10">
        <v>1</v>
      </c>
      <c r="CL24" s="17">
        <f t="shared" si="28"/>
        <v>316</v>
      </c>
      <c r="CM24" s="9">
        <v>1304</v>
      </c>
      <c r="CN24" s="10">
        <v>4</v>
      </c>
      <c r="CO24" s="17">
        <f t="shared" si="29"/>
        <v>326</v>
      </c>
      <c r="CP24" s="9">
        <v>0</v>
      </c>
      <c r="CQ24" s="10">
        <v>0</v>
      </c>
      <c r="CR24" s="17">
        <f t="shared" si="30"/>
        <v>0</v>
      </c>
      <c r="CS24" s="19">
        <f t="shared" si="31"/>
        <v>2252</v>
      </c>
      <c r="CT24" s="19">
        <f t="shared" si="32"/>
        <v>4584</v>
      </c>
      <c r="CU24" s="19">
        <f t="shared" si="33"/>
        <v>6164</v>
      </c>
      <c r="CV24" s="19">
        <f t="shared" si="34"/>
        <v>3832</v>
      </c>
      <c r="CW24" s="19">
        <f t="shared" si="35"/>
        <v>1620</v>
      </c>
      <c r="CX24" s="19">
        <f t="shared" si="36"/>
        <v>7</v>
      </c>
      <c r="CY24" s="19">
        <f t="shared" si="37"/>
        <v>14</v>
      </c>
      <c r="CZ24" s="19">
        <f t="shared" si="38"/>
        <v>19</v>
      </c>
      <c r="DA24" s="19">
        <f t="shared" si="39"/>
        <v>12</v>
      </c>
      <c r="DB24" s="19">
        <f t="shared" si="40"/>
        <v>5</v>
      </c>
      <c r="DC24" s="19">
        <f t="shared" si="41"/>
        <v>321.71428571428572</v>
      </c>
      <c r="DD24" s="19">
        <f t="shared" si="42"/>
        <v>327.42857142857144</v>
      </c>
      <c r="DE24" s="19">
        <f t="shared" si="43"/>
        <v>324.42105263157896</v>
      </c>
      <c r="DF24" s="19">
        <f t="shared" si="44"/>
        <v>319.33333333333331</v>
      </c>
      <c r="DG24" s="19">
        <f t="shared" si="45"/>
        <v>324</v>
      </c>
      <c r="DH24" s="19">
        <f t="shared" si="46"/>
        <v>323.37944862155388</v>
      </c>
    </row>
    <row r="25" spans="1:112" ht="14.5">
      <c r="A25" s="2" t="s">
        <v>89</v>
      </c>
      <c r="B25" s="23" t="s">
        <v>102</v>
      </c>
      <c r="C25" s="25" t="s">
        <v>149</v>
      </c>
      <c r="D25" s="9">
        <v>0</v>
      </c>
      <c r="E25" s="10">
        <v>0</v>
      </c>
      <c r="F25" s="17">
        <f t="shared" si="0"/>
        <v>0</v>
      </c>
      <c r="G25" s="9">
        <v>0</v>
      </c>
      <c r="H25" s="10">
        <v>0</v>
      </c>
      <c r="I25" s="17">
        <f t="shared" si="1"/>
        <v>0</v>
      </c>
      <c r="J25" s="9">
        <v>0</v>
      </c>
      <c r="K25" s="10">
        <v>0</v>
      </c>
      <c r="L25" s="17">
        <f t="shared" si="2"/>
        <v>0</v>
      </c>
      <c r="M25" s="9">
        <v>538</v>
      </c>
      <c r="N25" s="10">
        <v>2</v>
      </c>
      <c r="O25" s="17">
        <f t="shared" si="3"/>
        <v>269</v>
      </c>
      <c r="P25" s="9">
        <v>0</v>
      </c>
      <c r="Q25" s="10">
        <v>0</v>
      </c>
      <c r="R25" s="17">
        <f t="shared" si="4"/>
        <v>0</v>
      </c>
      <c r="S25" s="9">
        <v>0</v>
      </c>
      <c r="T25" s="10">
        <v>0</v>
      </c>
      <c r="U25" s="17">
        <f t="shared" si="5"/>
        <v>0</v>
      </c>
      <c r="V25" s="9">
        <v>309</v>
      </c>
      <c r="W25" s="10">
        <v>1</v>
      </c>
      <c r="X25" s="17">
        <f t="shared" si="6"/>
        <v>309</v>
      </c>
      <c r="Y25" s="9">
        <v>0</v>
      </c>
      <c r="Z25" s="10">
        <v>0</v>
      </c>
      <c r="AA25" s="17">
        <f t="shared" si="7"/>
        <v>0</v>
      </c>
      <c r="AB25" s="9">
        <v>0</v>
      </c>
      <c r="AC25" s="10">
        <v>0</v>
      </c>
      <c r="AD25" s="17">
        <f t="shared" si="8"/>
        <v>0</v>
      </c>
      <c r="AE25" s="9">
        <v>0</v>
      </c>
      <c r="AF25" s="10">
        <v>0</v>
      </c>
      <c r="AG25" s="17">
        <f t="shared" si="9"/>
        <v>0</v>
      </c>
      <c r="AH25" s="9">
        <v>269</v>
      </c>
      <c r="AI25" s="10">
        <v>1</v>
      </c>
      <c r="AJ25" s="17">
        <f t="shared" si="10"/>
        <v>269</v>
      </c>
      <c r="AK25" s="9">
        <v>0</v>
      </c>
      <c r="AL25" s="10">
        <v>0</v>
      </c>
      <c r="AM25" s="17">
        <f t="shared" si="11"/>
        <v>0</v>
      </c>
      <c r="AN25" s="9">
        <v>269</v>
      </c>
      <c r="AO25" s="10">
        <v>1</v>
      </c>
      <c r="AP25" s="17">
        <f t="shared" si="12"/>
        <v>269</v>
      </c>
      <c r="AQ25" s="9">
        <v>0</v>
      </c>
      <c r="AR25" s="10">
        <v>0</v>
      </c>
      <c r="AS25" s="17">
        <f t="shared" si="13"/>
        <v>0</v>
      </c>
      <c r="AT25" s="9">
        <v>0</v>
      </c>
      <c r="AU25" s="10">
        <v>0</v>
      </c>
      <c r="AV25" s="17">
        <f t="shared" si="14"/>
        <v>0</v>
      </c>
      <c r="AW25" s="9">
        <v>0</v>
      </c>
      <c r="AX25" s="10">
        <v>0</v>
      </c>
      <c r="AY25" s="17">
        <f t="shared" si="15"/>
        <v>0</v>
      </c>
      <c r="AZ25" s="9">
        <v>0</v>
      </c>
      <c r="BA25" s="10">
        <v>0</v>
      </c>
      <c r="BB25" s="17">
        <f t="shared" si="16"/>
        <v>0</v>
      </c>
      <c r="BC25" s="9">
        <v>0</v>
      </c>
      <c r="BD25" s="10">
        <v>0</v>
      </c>
      <c r="BE25" s="17">
        <f t="shared" si="17"/>
        <v>0</v>
      </c>
      <c r="BF25" s="9">
        <v>1216</v>
      </c>
      <c r="BG25" s="10">
        <v>4</v>
      </c>
      <c r="BH25" s="17">
        <f t="shared" si="18"/>
        <v>304</v>
      </c>
      <c r="BI25" s="9">
        <v>0</v>
      </c>
      <c r="BJ25" s="10">
        <v>0</v>
      </c>
      <c r="BK25" s="17">
        <f t="shared" si="19"/>
        <v>0</v>
      </c>
      <c r="BL25" s="9">
        <v>309</v>
      </c>
      <c r="BM25" s="10">
        <v>1</v>
      </c>
      <c r="BN25" s="17">
        <f t="shared" si="20"/>
        <v>309</v>
      </c>
      <c r="BO25" s="9">
        <v>0</v>
      </c>
      <c r="BP25" s="10">
        <v>0</v>
      </c>
      <c r="BQ25" s="17">
        <f t="shared" si="21"/>
        <v>0</v>
      </c>
      <c r="BR25" s="9">
        <v>269</v>
      </c>
      <c r="BS25" s="10">
        <v>1</v>
      </c>
      <c r="BT25" s="17">
        <f t="shared" si="22"/>
        <v>269</v>
      </c>
      <c r="BU25" s="9">
        <v>269</v>
      </c>
      <c r="BV25" s="10">
        <v>1</v>
      </c>
      <c r="BW25" s="17">
        <f t="shared" si="23"/>
        <v>269</v>
      </c>
      <c r="BX25" s="9">
        <v>0</v>
      </c>
      <c r="BY25" s="10">
        <v>0</v>
      </c>
      <c r="BZ25" s="17">
        <f t="shared" si="24"/>
        <v>0</v>
      </c>
      <c r="CA25" s="9">
        <v>0</v>
      </c>
      <c r="CB25" s="10">
        <v>0</v>
      </c>
      <c r="CC25" s="17">
        <f t="shared" si="25"/>
        <v>0</v>
      </c>
      <c r="CD25" s="9">
        <v>269</v>
      </c>
      <c r="CE25" s="10">
        <v>1</v>
      </c>
      <c r="CF25" s="17">
        <f t="shared" si="26"/>
        <v>269</v>
      </c>
      <c r="CG25" s="9">
        <v>0</v>
      </c>
      <c r="CH25" s="10">
        <v>0</v>
      </c>
      <c r="CI25" s="17">
        <f t="shared" si="27"/>
        <v>0</v>
      </c>
      <c r="CJ25" s="9">
        <v>0</v>
      </c>
      <c r="CK25" s="10">
        <v>0</v>
      </c>
      <c r="CL25" s="17">
        <f t="shared" si="28"/>
        <v>0</v>
      </c>
      <c r="CM25" s="9">
        <v>-267</v>
      </c>
      <c r="CN25" s="10">
        <v>-1</v>
      </c>
      <c r="CO25" s="17">
        <f t="shared" si="29"/>
        <v>267</v>
      </c>
      <c r="CP25" s="9">
        <v>269</v>
      </c>
      <c r="CQ25" s="10">
        <v>1</v>
      </c>
      <c r="CR25" s="17">
        <f t="shared" si="30"/>
        <v>269</v>
      </c>
      <c r="CS25" s="19">
        <f t="shared" si="31"/>
        <v>847</v>
      </c>
      <c r="CT25" s="19">
        <f t="shared" si="32"/>
        <v>538</v>
      </c>
      <c r="CU25" s="19">
        <f t="shared" si="33"/>
        <v>1525</v>
      </c>
      <c r="CV25" s="19">
        <f t="shared" si="34"/>
        <v>807</v>
      </c>
      <c r="CW25" s="19">
        <f t="shared" si="35"/>
        <v>2</v>
      </c>
      <c r="CX25" s="19">
        <f t="shared" si="36"/>
        <v>3</v>
      </c>
      <c r="CY25" s="19">
        <f t="shared" si="37"/>
        <v>2</v>
      </c>
      <c r="CZ25" s="19">
        <f t="shared" si="38"/>
        <v>5</v>
      </c>
      <c r="DA25" s="19">
        <f t="shared" si="39"/>
        <v>3</v>
      </c>
      <c r="DB25" s="19">
        <f t="shared" si="40"/>
        <v>0</v>
      </c>
      <c r="DC25" s="19">
        <f t="shared" si="41"/>
        <v>282.33333333333331</v>
      </c>
      <c r="DD25" s="19">
        <f t="shared" si="42"/>
        <v>269</v>
      </c>
      <c r="DE25" s="19">
        <f t="shared" si="43"/>
        <v>305</v>
      </c>
      <c r="DF25" s="19">
        <f t="shared" si="44"/>
        <v>269</v>
      </c>
      <c r="DG25" s="19">
        <f t="shared" si="45"/>
        <v>0</v>
      </c>
      <c r="DH25" s="19">
        <f t="shared" si="46"/>
        <v>225.06666666666666</v>
      </c>
    </row>
    <row r="26" spans="1:112" ht="14.5">
      <c r="A26" s="2" t="s">
        <v>92</v>
      </c>
      <c r="B26" s="23" t="s">
        <v>104</v>
      </c>
      <c r="C26" s="25" t="s">
        <v>144</v>
      </c>
      <c r="D26" s="9">
        <v>0</v>
      </c>
      <c r="E26" s="10">
        <v>0</v>
      </c>
      <c r="F26" s="17">
        <f t="shared" si="0"/>
        <v>0</v>
      </c>
      <c r="G26" s="9">
        <v>244</v>
      </c>
      <c r="H26" s="10">
        <v>1</v>
      </c>
      <c r="I26" s="17">
        <f t="shared" si="1"/>
        <v>244</v>
      </c>
      <c r="J26" s="9">
        <v>488</v>
      </c>
      <c r="K26" s="10">
        <v>2</v>
      </c>
      <c r="L26" s="17">
        <f t="shared" si="2"/>
        <v>244</v>
      </c>
      <c r="M26" s="9">
        <v>244</v>
      </c>
      <c r="N26" s="10">
        <v>1</v>
      </c>
      <c r="O26" s="17">
        <f t="shared" si="3"/>
        <v>244</v>
      </c>
      <c r="P26" s="9">
        <v>0</v>
      </c>
      <c r="Q26" s="10">
        <v>0</v>
      </c>
      <c r="R26" s="17">
        <f t="shared" si="4"/>
        <v>0</v>
      </c>
      <c r="S26" s="9">
        <v>488</v>
      </c>
      <c r="T26" s="10">
        <v>2</v>
      </c>
      <c r="U26" s="17">
        <f t="shared" si="5"/>
        <v>244</v>
      </c>
      <c r="V26" s="9">
        <v>244</v>
      </c>
      <c r="W26" s="10">
        <v>1</v>
      </c>
      <c r="X26" s="17">
        <f t="shared" si="6"/>
        <v>244</v>
      </c>
      <c r="Y26" s="9">
        <v>0</v>
      </c>
      <c r="Z26" s="10">
        <v>0</v>
      </c>
      <c r="AA26" s="17">
        <f t="shared" si="7"/>
        <v>0</v>
      </c>
      <c r="AB26" s="9">
        <v>812</v>
      </c>
      <c r="AC26" s="10">
        <v>3</v>
      </c>
      <c r="AD26" s="17">
        <f t="shared" si="8"/>
        <v>270.66666666666669</v>
      </c>
      <c r="AE26" s="9">
        <v>772</v>
      </c>
      <c r="AF26" s="10">
        <v>3</v>
      </c>
      <c r="AG26" s="17">
        <f t="shared" si="9"/>
        <v>257.33333333333331</v>
      </c>
      <c r="AH26" s="9">
        <v>0</v>
      </c>
      <c r="AI26" s="10">
        <v>0</v>
      </c>
      <c r="AJ26" s="17">
        <f t="shared" si="10"/>
        <v>0</v>
      </c>
      <c r="AK26" s="9">
        <v>488</v>
      </c>
      <c r="AL26" s="10">
        <v>2</v>
      </c>
      <c r="AM26" s="17">
        <f t="shared" si="11"/>
        <v>244</v>
      </c>
      <c r="AN26" s="9">
        <v>0</v>
      </c>
      <c r="AO26" s="10">
        <v>0</v>
      </c>
      <c r="AP26" s="17">
        <f t="shared" si="12"/>
        <v>0</v>
      </c>
      <c r="AQ26" s="9">
        <v>0</v>
      </c>
      <c r="AR26" s="10">
        <v>0</v>
      </c>
      <c r="AS26" s="17">
        <f t="shared" si="13"/>
        <v>0</v>
      </c>
      <c r="AT26" s="9">
        <v>244</v>
      </c>
      <c r="AU26" s="10">
        <v>1</v>
      </c>
      <c r="AV26" s="17">
        <f t="shared" si="14"/>
        <v>244</v>
      </c>
      <c r="AW26" s="9">
        <v>0</v>
      </c>
      <c r="AX26" s="10">
        <v>0</v>
      </c>
      <c r="AY26" s="17">
        <f t="shared" si="15"/>
        <v>0</v>
      </c>
      <c r="AZ26" s="9">
        <v>0</v>
      </c>
      <c r="BA26" s="10">
        <v>0</v>
      </c>
      <c r="BB26" s="17">
        <f t="shared" si="16"/>
        <v>0</v>
      </c>
      <c r="BC26" s="9">
        <v>0</v>
      </c>
      <c r="BD26" s="10">
        <v>0</v>
      </c>
      <c r="BE26" s="17">
        <f t="shared" si="17"/>
        <v>0</v>
      </c>
      <c r="BF26" s="9">
        <v>244</v>
      </c>
      <c r="BG26" s="10">
        <v>1</v>
      </c>
      <c r="BH26" s="17">
        <f t="shared" si="18"/>
        <v>244</v>
      </c>
      <c r="BI26" s="9">
        <v>244</v>
      </c>
      <c r="BJ26" s="10">
        <v>1</v>
      </c>
      <c r="BK26" s="17">
        <f t="shared" si="19"/>
        <v>244</v>
      </c>
      <c r="BL26" s="9">
        <v>732</v>
      </c>
      <c r="BM26" s="10">
        <v>3</v>
      </c>
      <c r="BN26" s="17">
        <f t="shared" si="20"/>
        <v>244</v>
      </c>
      <c r="BO26" s="9">
        <v>0</v>
      </c>
      <c r="BP26" s="10">
        <v>0</v>
      </c>
      <c r="BQ26" s="17">
        <f t="shared" si="21"/>
        <v>0</v>
      </c>
      <c r="BR26" s="9">
        <v>0</v>
      </c>
      <c r="BS26" s="10">
        <v>0</v>
      </c>
      <c r="BT26" s="17">
        <f t="shared" si="22"/>
        <v>0</v>
      </c>
      <c r="BU26" s="9">
        <v>0</v>
      </c>
      <c r="BV26" s="10">
        <v>0</v>
      </c>
      <c r="BW26" s="17">
        <f t="shared" si="23"/>
        <v>0</v>
      </c>
      <c r="BX26" s="9">
        <v>0</v>
      </c>
      <c r="BY26" s="10">
        <v>0</v>
      </c>
      <c r="BZ26" s="17">
        <f t="shared" si="24"/>
        <v>0</v>
      </c>
      <c r="CA26" s="9">
        <v>732</v>
      </c>
      <c r="CB26" s="10">
        <v>3</v>
      </c>
      <c r="CC26" s="17">
        <f t="shared" si="25"/>
        <v>244</v>
      </c>
      <c r="CD26" s="9">
        <v>732</v>
      </c>
      <c r="CE26" s="10">
        <v>3</v>
      </c>
      <c r="CF26" s="17">
        <f t="shared" si="26"/>
        <v>244</v>
      </c>
      <c r="CG26" s="9">
        <v>732</v>
      </c>
      <c r="CH26" s="10">
        <v>3</v>
      </c>
      <c r="CI26" s="17">
        <f t="shared" si="27"/>
        <v>244</v>
      </c>
      <c r="CJ26" s="9">
        <v>732</v>
      </c>
      <c r="CK26" s="10">
        <v>3</v>
      </c>
      <c r="CL26" s="17">
        <f t="shared" si="28"/>
        <v>244</v>
      </c>
      <c r="CM26" s="9">
        <v>0</v>
      </c>
      <c r="CN26" s="10">
        <v>0</v>
      </c>
      <c r="CO26" s="17">
        <f t="shared" si="29"/>
        <v>0</v>
      </c>
      <c r="CP26" s="9">
        <v>0</v>
      </c>
      <c r="CQ26" s="10">
        <v>0</v>
      </c>
      <c r="CR26" s="17">
        <f t="shared" si="30"/>
        <v>0</v>
      </c>
      <c r="CS26" s="19">
        <f t="shared" si="31"/>
        <v>1708</v>
      </c>
      <c r="CT26" s="19">
        <f t="shared" si="32"/>
        <v>2072</v>
      </c>
      <c r="CU26" s="19">
        <f t="shared" si="33"/>
        <v>1464</v>
      </c>
      <c r="CV26" s="19">
        <f t="shared" si="34"/>
        <v>2196</v>
      </c>
      <c r="CW26" s="19">
        <f t="shared" si="35"/>
        <v>732</v>
      </c>
      <c r="CX26" s="19">
        <f t="shared" si="36"/>
        <v>7</v>
      </c>
      <c r="CY26" s="19">
        <f t="shared" si="37"/>
        <v>8</v>
      </c>
      <c r="CZ26" s="19">
        <f t="shared" si="38"/>
        <v>6</v>
      </c>
      <c r="DA26" s="19">
        <f t="shared" si="39"/>
        <v>9</v>
      </c>
      <c r="DB26" s="19">
        <f t="shared" si="40"/>
        <v>3</v>
      </c>
      <c r="DC26" s="19">
        <f t="shared" si="41"/>
        <v>244</v>
      </c>
      <c r="DD26" s="19">
        <f t="shared" si="42"/>
        <v>259</v>
      </c>
      <c r="DE26" s="19">
        <f t="shared" si="43"/>
        <v>244</v>
      </c>
      <c r="DF26" s="19">
        <f t="shared" si="44"/>
        <v>244</v>
      </c>
      <c r="DG26" s="19">
        <f t="shared" si="45"/>
        <v>244</v>
      </c>
      <c r="DH26" s="19">
        <f t="shared" si="46"/>
        <v>247</v>
      </c>
    </row>
    <row r="27" spans="1:112" ht="14.5">
      <c r="A27" s="2" t="s">
        <v>24</v>
      </c>
      <c r="B27" s="23" t="s">
        <v>103</v>
      </c>
      <c r="C27" s="25" t="s">
        <v>151</v>
      </c>
      <c r="D27" s="9">
        <v>2716</v>
      </c>
      <c r="E27" s="10">
        <v>4</v>
      </c>
      <c r="F27" s="17">
        <f t="shared" si="0"/>
        <v>679</v>
      </c>
      <c r="G27" s="9">
        <v>3395</v>
      </c>
      <c r="H27" s="10">
        <v>5</v>
      </c>
      <c r="I27" s="17">
        <f t="shared" si="1"/>
        <v>679</v>
      </c>
      <c r="J27" s="9">
        <v>2037</v>
      </c>
      <c r="K27" s="10">
        <v>3</v>
      </c>
      <c r="L27" s="17">
        <f t="shared" si="2"/>
        <v>679</v>
      </c>
      <c r="M27" s="9">
        <v>2037</v>
      </c>
      <c r="N27" s="10">
        <v>3</v>
      </c>
      <c r="O27" s="17">
        <f t="shared" si="3"/>
        <v>679</v>
      </c>
      <c r="P27" s="9">
        <v>2037</v>
      </c>
      <c r="Q27" s="10">
        <v>3</v>
      </c>
      <c r="R27" s="17">
        <f t="shared" si="4"/>
        <v>679</v>
      </c>
      <c r="S27" s="9">
        <v>4753</v>
      </c>
      <c r="T27" s="10">
        <v>7</v>
      </c>
      <c r="U27" s="17">
        <f t="shared" si="5"/>
        <v>679</v>
      </c>
      <c r="V27" s="9">
        <v>4074</v>
      </c>
      <c r="W27" s="10">
        <v>6</v>
      </c>
      <c r="X27" s="17">
        <f t="shared" si="6"/>
        <v>679</v>
      </c>
      <c r="Y27" s="9">
        <v>4074</v>
      </c>
      <c r="Z27" s="10">
        <v>6</v>
      </c>
      <c r="AA27" s="17">
        <f t="shared" si="7"/>
        <v>679</v>
      </c>
      <c r="AB27" s="9">
        <v>1358</v>
      </c>
      <c r="AC27" s="10">
        <v>2</v>
      </c>
      <c r="AD27" s="17">
        <f t="shared" si="8"/>
        <v>679</v>
      </c>
      <c r="AE27" s="9">
        <v>2037</v>
      </c>
      <c r="AF27" s="10">
        <v>3</v>
      </c>
      <c r="AG27" s="17">
        <f t="shared" si="9"/>
        <v>679</v>
      </c>
      <c r="AH27" s="9">
        <v>2716</v>
      </c>
      <c r="AI27" s="10">
        <v>4</v>
      </c>
      <c r="AJ27" s="17">
        <f t="shared" si="10"/>
        <v>679</v>
      </c>
      <c r="AK27" s="9">
        <v>3395</v>
      </c>
      <c r="AL27" s="10">
        <v>5</v>
      </c>
      <c r="AM27" s="17">
        <f t="shared" si="11"/>
        <v>679</v>
      </c>
      <c r="AN27" s="9">
        <v>2007</v>
      </c>
      <c r="AO27" s="10">
        <v>3</v>
      </c>
      <c r="AP27" s="17">
        <f t="shared" si="12"/>
        <v>669</v>
      </c>
      <c r="AQ27" s="9">
        <v>4543</v>
      </c>
      <c r="AR27" s="10">
        <v>7</v>
      </c>
      <c r="AS27" s="17">
        <f t="shared" si="13"/>
        <v>649</v>
      </c>
      <c r="AT27" s="9">
        <v>7788</v>
      </c>
      <c r="AU27" s="10">
        <v>12</v>
      </c>
      <c r="AV27" s="17">
        <f t="shared" si="14"/>
        <v>649</v>
      </c>
      <c r="AW27" s="9">
        <v>3245</v>
      </c>
      <c r="AX27" s="10">
        <v>5</v>
      </c>
      <c r="AY27" s="17">
        <f t="shared" si="15"/>
        <v>649</v>
      </c>
      <c r="AZ27" s="9">
        <v>5841</v>
      </c>
      <c r="BA27" s="10">
        <v>9</v>
      </c>
      <c r="BB27" s="17">
        <f t="shared" si="16"/>
        <v>649</v>
      </c>
      <c r="BC27" s="9">
        <v>2596</v>
      </c>
      <c r="BD27" s="10">
        <v>4</v>
      </c>
      <c r="BE27" s="17">
        <f t="shared" si="17"/>
        <v>649</v>
      </c>
      <c r="BF27" s="9">
        <v>5192</v>
      </c>
      <c r="BG27" s="10">
        <v>8</v>
      </c>
      <c r="BH27" s="17">
        <f t="shared" si="18"/>
        <v>649</v>
      </c>
      <c r="BI27" s="9">
        <v>5192</v>
      </c>
      <c r="BJ27" s="10">
        <v>8</v>
      </c>
      <c r="BK27" s="17">
        <f t="shared" si="19"/>
        <v>649</v>
      </c>
      <c r="BL27" s="9">
        <v>3894</v>
      </c>
      <c r="BM27" s="10">
        <v>6</v>
      </c>
      <c r="BN27" s="17">
        <f t="shared" si="20"/>
        <v>649</v>
      </c>
      <c r="BO27" s="9">
        <v>6490</v>
      </c>
      <c r="BP27" s="10">
        <v>10</v>
      </c>
      <c r="BQ27" s="17">
        <f t="shared" si="21"/>
        <v>649</v>
      </c>
      <c r="BR27" s="9">
        <v>9735</v>
      </c>
      <c r="BS27" s="10">
        <v>15</v>
      </c>
      <c r="BT27" s="17">
        <f t="shared" si="22"/>
        <v>649</v>
      </c>
      <c r="BU27" s="9">
        <v>12331</v>
      </c>
      <c r="BV27" s="10">
        <v>19</v>
      </c>
      <c r="BW27" s="17">
        <f t="shared" si="23"/>
        <v>649</v>
      </c>
      <c r="BX27" s="9">
        <v>5192</v>
      </c>
      <c r="BY27" s="10">
        <v>8</v>
      </c>
      <c r="BZ27" s="17">
        <f t="shared" si="24"/>
        <v>649</v>
      </c>
      <c r="CA27" s="9">
        <v>9086</v>
      </c>
      <c r="CB27" s="10">
        <v>14</v>
      </c>
      <c r="CC27" s="17">
        <f t="shared" si="25"/>
        <v>649</v>
      </c>
      <c r="CD27" s="9">
        <v>5192</v>
      </c>
      <c r="CE27" s="10">
        <v>8</v>
      </c>
      <c r="CF27" s="17">
        <f t="shared" si="26"/>
        <v>649</v>
      </c>
      <c r="CG27" s="9">
        <v>8985</v>
      </c>
      <c r="CH27" s="10">
        <v>15</v>
      </c>
      <c r="CI27" s="17">
        <f t="shared" si="27"/>
        <v>599</v>
      </c>
      <c r="CJ27" s="9">
        <v>11381</v>
      </c>
      <c r="CK27" s="10">
        <v>19</v>
      </c>
      <c r="CL27" s="17">
        <f t="shared" si="28"/>
        <v>599</v>
      </c>
      <c r="CM27" s="9">
        <v>7787</v>
      </c>
      <c r="CN27" s="10">
        <v>13</v>
      </c>
      <c r="CO27" s="17">
        <f t="shared" si="29"/>
        <v>599</v>
      </c>
      <c r="CP27" s="9">
        <v>9735</v>
      </c>
      <c r="CQ27" s="10">
        <v>15</v>
      </c>
      <c r="CR27" s="17">
        <f t="shared" si="30"/>
        <v>649</v>
      </c>
      <c r="CS27" s="19">
        <f t="shared" si="31"/>
        <v>21049</v>
      </c>
      <c r="CT27" s="19">
        <f t="shared" si="32"/>
        <v>20130</v>
      </c>
      <c r="CU27" s="19">
        <f t="shared" si="33"/>
        <v>33748</v>
      </c>
      <c r="CV27" s="19">
        <f t="shared" si="34"/>
        <v>57011</v>
      </c>
      <c r="CW27" s="19">
        <f t="shared" si="35"/>
        <v>28903</v>
      </c>
      <c r="CX27" s="19">
        <f t="shared" si="36"/>
        <v>31</v>
      </c>
      <c r="CY27" s="19">
        <f t="shared" si="37"/>
        <v>30</v>
      </c>
      <c r="CZ27" s="19">
        <f t="shared" si="38"/>
        <v>52</v>
      </c>
      <c r="DA27" s="19">
        <f t="shared" si="39"/>
        <v>89</v>
      </c>
      <c r="DB27" s="19">
        <f t="shared" si="40"/>
        <v>47</v>
      </c>
      <c r="DC27" s="19">
        <f t="shared" si="41"/>
        <v>679</v>
      </c>
      <c r="DD27" s="19">
        <f t="shared" si="42"/>
        <v>671</v>
      </c>
      <c r="DE27" s="19">
        <f t="shared" si="43"/>
        <v>649</v>
      </c>
      <c r="DF27" s="19">
        <f t="shared" si="44"/>
        <v>640.57303370786519</v>
      </c>
      <c r="DG27" s="19">
        <f t="shared" si="45"/>
        <v>614.95744680851067</v>
      </c>
      <c r="DH27" s="19">
        <f t="shared" si="46"/>
        <v>650.90609610327522</v>
      </c>
    </row>
    <row r="28" spans="1:112" ht="14.5">
      <c r="A28" s="2" t="s">
        <v>50</v>
      </c>
      <c r="B28" s="23" t="s">
        <v>104</v>
      </c>
      <c r="C28" s="25" t="s">
        <v>144</v>
      </c>
      <c r="D28" s="9">
        <v>487</v>
      </c>
      <c r="E28" s="10">
        <v>3</v>
      </c>
      <c r="F28" s="17">
        <f t="shared" si="0"/>
        <v>162.33333333333334</v>
      </c>
      <c r="G28" s="9">
        <v>1163</v>
      </c>
      <c r="H28" s="10">
        <v>7</v>
      </c>
      <c r="I28" s="17">
        <f t="shared" si="1"/>
        <v>166.14285714285714</v>
      </c>
      <c r="J28" s="9">
        <v>1083</v>
      </c>
      <c r="K28" s="10">
        <v>7</v>
      </c>
      <c r="L28" s="17">
        <f t="shared" si="2"/>
        <v>154.71428571428572</v>
      </c>
      <c r="M28" s="9">
        <v>487</v>
      </c>
      <c r="N28" s="10">
        <v>3</v>
      </c>
      <c r="O28" s="17">
        <f t="shared" si="3"/>
        <v>162.33333333333334</v>
      </c>
      <c r="P28" s="9">
        <v>716</v>
      </c>
      <c r="Q28" s="10">
        <v>4</v>
      </c>
      <c r="R28" s="17">
        <f t="shared" si="4"/>
        <v>179</v>
      </c>
      <c r="S28" s="9">
        <v>447</v>
      </c>
      <c r="T28" s="10">
        <v>3</v>
      </c>
      <c r="U28" s="17">
        <f t="shared" si="5"/>
        <v>149</v>
      </c>
      <c r="V28" s="9">
        <v>984</v>
      </c>
      <c r="W28" s="10">
        <v>6</v>
      </c>
      <c r="X28" s="17">
        <f t="shared" si="6"/>
        <v>164</v>
      </c>
      <c r="Y28" s="9">
        <v>785</v>
      </c>
      <c r="Z28" s="10">
        <v>5</v>
      </c>
      <c r="AA28" s="17">
        <f t="shared" si="7"/>
        <v>157</v>
      </c>
      <c r="AB28" s="9">
        <v>865</v>
      </c>
      <c r="AC28" s="10">
        <v>5</v>
      </c>
      <c r="AD28" s="17">
        <f t="shared" si="8"/>
        <v>173</v>
      </c>
      <c r="AE28" s="9">
        <v>636</v>
      </c>
      <c r="AF28" s="10">
        <v>4</v>
      </c>
      <c r="AG28" s="17">
        <f t="shared" si="9"/>
        <v>159</v>
      </c>
      <c r="AH28" s="9">
        <v>596</v>
      </c>
      <c r="AI28" s="10">
        <v>4</v>
      </c>
      <c r="AJ28" s="17">
        <f t="shared" si="10"/>
        <v>149</v>
      </c>
      <c r="AK28" s="9">
        <v>1014</v>
      </c>
      <c r="AL28" s="10">
        <v>6</v>
      </c>
      <c r="AM28" s="17">
        <f t="shared" si="11"/>
        <v>169</v>
      </c>
      <c r="AN28" s="9">
        <v>447</v>
      </c>
      <c r="AO28" s="10">
        <v>3</v>
      </c>
      <c r="AP28" s="17">
        <f t="shared" si="12"/>
        <v>149</v>
      </c>
      <c r="AQ28" s="9">
        <v>487</v>
      </c>
      <c r="AR28" s="10">
        <v>3</v>
      </c>
      <c r="AS28" s="17">
        <f t="shared" si="13"/>
        <v>162.33333333333334</v>
      </c>
      <c r="AT28" s="9">
        <v>447</v>
      </c>
      <c r="AU28" s="10">
        <v>3</v>
      </c>
      <c r="AV28" s="17">
        <f t="shared" si="14"/>
        <v>149</v>
      </c>
      <c r="AW28" s="9">
        <v>905</v>
      </c>
      <c r="AX28" s="10">
        <v>5</v>
      </c>
      <c r="AY28" s="17">
        <f t="shared" si="15"/>
        <v>181</v>
      </c>
      <c r="AZ28" s="9">
        <v>865</v>
      </c>
      <c r="BA28" s="10">
        <v>5</v>
      </c>
      <c r="BB28" s="17">
        <f t="shared" si="16"/>
        <v>173</v>
      </c>
      <c r="BC28" s="9">
        <v>189</v>
      </c>
      <c r="BD28" s="10">
        <v>1</v>
      </c>
      <c r="BE28" s="17">
        <f t="shared" si="17"/>
        <v>189</v>
      </c>
      <c r="BF28" s="9">
        <v>785</v>
      </c>
      <c r="BG28" s="10">
        <v>5</v>
      </c>
      <c r="BH28" s="17">
        <f t="shared" si="18"/>
        <v>157</v>
      </c>
      <c r="BI28" s="9">
        <v>338</v>
      </c>
      <c r="BJ28" s="10">
        <v>2</v>
      </c>
      <c r="BK28" s="17">
        <f t="shared" si="19"/>
        <v>169</v>
      </c>
      <c r="BL28" s="9">
        <v>1075</v>
      </c>
      <c r="BM28" s="10">
        <v>5</v>
      </c>
      <c r="BN28" s="17">
        <f t="shared" si="20"/>
        <v>215</v>
      </c>
      <c r="BO28" s="9">
        <v>1314</v>
      </c>
      <c r="BP28" s="10">
        <v>6</v>
      </c>
      <c r="BQ28" s="17">
        <f t="shared" si="21"/>
        <v>219</v>
      </c>
      <c r="BR28" s="9">
        <v>1632</v>
      </c>
      <c r="BS28" s="10">
        <v>8</v>
      </c>
      <c r="BT28" s="17">
        <f t="shared" si="22"/>
        <v>204</v>
      </c>
      <c r="BU28" s="9">
        <v>1075</v>
      </c>
      <c r="BV28" s="10">
        <v>5</v>
      </c>
      <c r="BW28" s="17">
        <f t="shared" si="23"/>
        <v>215</v>
      </c>
      <c r="BX28" s="9">
        <v>2349</v>
      </c>
      <c r="BY28" s="10">
        <v>11</v>
      </c>
      <c r="BZ28" s="17">
        <f t="shared" si="24"/>
        <v>213.54545454545453</v>
      </c>
      <c r="CA28" s="9">
        <v>677</v>
      </c>
      <c r="CB28" s="10">
        <v>3</v>
      </c>
      <c r="CC28" s="17">
        <f t="shared" si="25"/>
        <v>225.66666666666666</v>
      </c>
      <c r="CD28" s="9">
        <v>1234</v>
      </c>
      <c r="CE28" s="10">
        <v>6</v>
      </c>
      <c r="CF28" s="17">
        <f t="shared" si="26"/>
        <v>205.66666666666666</v>
      </c>
      <c r="CG28" s="9">
        <v>1632</v>
      </c>
      <c r="CH28" s="10">
        <v>8</v>
      </c>
      <c r="CI28" s="17">
        <f t="shared" si="27"/>
        <v>204</v>
      </c>
      <c r="CJ28" s="9">
        <v>1115</v>
      </c>
      <c r="CK28" s="10">
        <v>5</v>
      </c>
      <c r="CL28" s="17">
        <f t="shared" si="28"/>
        <v>223</v>
      </c>
      <c r="CM28" s="9">
        <v>1075</v>
      </c>
      <c r="CN28" s="10">
        <v>5</v>
      </c>
      <c r="CO28" s="17">
        <f t="shared" si="29"/>
        <v>215</v>
      </c>
      <c r="CP28" s="9">
        <v>1632</v>
      </c>
      <c r="CQ28" s="10">
        <v>8</v>
      </c>
      <c r="CR28" s="17">
        <f t="shared" si="30"/>
        <v>204</v>
      </c>
      <c r="CS28" s="19">
        <f t="shared" si="31"/>
        <v>5367</v>
      </c>
      <c r="CT28" s="19">
        <f t="shared" si="32"/>
        <v>4830</v>
      </c>
      <c r="CU28" s="19">
        <f t="shared" si="33"/>
        <v>4604</v>
      </c>
      <c r="CV28" s="19">
        <f t="shared" si="34"/>
        <v>9913</v>
      </c>
      <c r="CW28" s="19">
        <f t="shared" si="35"/>
        <v>3822</v>
      </c>
      <c r="CX28" s="19">
        <f t="shared" si="36"/>
        <v>33</v>
      </c>
      <c r="CY28" s="19">
        <f t="shared" si="37"/>
        <v>30</v>
      </c>
      <c r="CZ28" s="19">
        <f t="shared" si="38"/>
        <v>26</v>
      </c>
      <c r="DA28" s="19">
        <f t="shared" si="39"/>
        <v>47</v>
      </c>
      <c r="DB28" s="19">
        <f t="shared" si="40"/>
        <v>18</v>
      </c>
      <c r="DC28" s="19">
        <f t="shared" si="41"/>
        <v>162.63636363636363</v>
      </c>
      <c r="DD28" s="19">
        <f t="shared" si="42"/>
        <v>161</v>
      </c>
      <c r="DE28" s="19">
        <f t="shared" si="43"/>
        <v>177.07692307692307</v>
      </c>
      <c r="DF28" s="19">
        <f t="shared" si="44"/>
        <v>210.91489361702128</v>
      </c>
      <c r="DG28" s="19">
        <f t="shared" si="45"/>
        <v>212.33333333333334</v>
      </c>
      <c r="DH28" s="19">
        <f t="shared" si="46"/>
        <v>184.79230273272827</v>
      </c>
    </row>
    <row r="29" spans="1:112" ht="14.5">
      <c r="A29" s="2" t="s">
        <v>90</v>
      </c>
      <c r="B29" s="23" t="s">
        <v>103</v>
      </c>
      <c r="C29" s="25" t="s">
        <v>151</v>
      </c>
      <c r="D29" s="9">
        <v>16450</v>
      </c>
      <c r="E29" s="10">
        <v>33</v>
      </c>
      <c r="F29" s="17">
        <f t="shared" si="0"/>
        <v>498.4848484848485</v>
      </c>
      <c r="G29" s="9">
        <v>15769</v>
      </c>
      <c r="H29" s="10">
        <v>32</v>
      </c>
      <c r="I29" s="17">
        <f t="shared" si="1"/>
        <v>492.78125</v>
      </c>
      <c r="J29" s="9">
        <v>19212</v>
      </c>
      <c r="K29" s="10">
        <v>39</v>
      </c>
      <c r="L29" s="17">
        <f t="shared" si="2"/>
        <v>492.61538461538464</v>
      </c>
      <c r="M29" s="9">
        <v>24138</v>
      </c>
      <c r="N29" s="10">
        <v>49</v>
      </c>
      <c r="O29" s="17">
        <f t="shared" si="3"/>
        <v>492.61224489795916</v>
      </c>
      <c r="P29" s="9">
        <v>21245</v>
      </c>
      <c r="Q29" s="10">
        <v>43</v>
      </c>
      <c r="R29" s="17">
        <f t="shared" si="4"/>
        <v>494.06976744186045</v>
      </c>
      <c r="S29" s="9">
        <v>22283</v>
      </c>
      <c r="T29" s="10">
        <v>45</v>
      </c>
      <c r="U29" s="17">
        <f t="shared" si="5"/>
        <v>495.17777777777781</v>
      </c>
      <c r="V29" s="9">
        <v>20197</v>
      </c>
      <c r="W29" s="10">
        <v>41</v>
      </c>
      <c r="X29" s="17">
        <f t="shared" si="6"/>
        <v>492.60975609756099</v>
      </c>
      <c r="Y29" s="9">
        <v>17734</v>
      </c>
      <c r="Z29" s="10">
        <v>36</v>
      </c>
      <c r="AA29" s="17">
        <f t="shared" si="7"/>
        <v>492.61111111111109</v>
      </c>
      <c r="AB29" s="9">
        <v>20197</v>
      </c>
      <c r="AC29" s="10">
        <v>41</v>
      </c>
      <c r="AD29" s="17">
        <f t="shared" si="8"/>
        <v>492.60975609756099</v>
      </c>
      <c r="AE29" s="9">
        <v>24138</v>
      </c>
      <c r="AF29" s="10">
        <v>49</v>
      </c>
      <c r="AG29" s="17">
        <f t="shared" si="9"/>
        <v>492.61224489795916</v>
      </c>
      <c r="AH29" s="9">
        <v>24631</v>
      </c>
      <c r="AI29" s="10">
        <v>50</v>
      </c>
      <c r="AJ29" s="17">
        <f t="shared" si="10"/>
        <v>492.62</v>
      </c>
      <c r="AK29" s="9">
        <v>13793</v>
      </c>
      <c r="AL29" s="10">
        <v>28</v>
      </c>
      <c r="AM29" s="17">
        <f t="shared" si="11"/>
        <v>492.60714285714283</v>
      </c>
      <c r="AN29" s="9">
        <v>17242</v>
      </c>
      <c r="AO29" s="10">
        <v>35</v>
      </c>
      <c r="AP29" s="17">
        <f t="shared" si="12"/>
        <v>492.62857142857143</v>
      </c>
      <c r="AQ29" s="9">
        <v>14778</v>
      </c>
      <c r="AR29" s="10">
        <v>30</v>
      </c>
      <c r="AS29" s="17">
        <f t="shared" si="13"/>
        <v>492.6</v>
      </c>
      <c r="AT29" s="9">
        <v>17734</v>
      </c>
      <c r="AU29" s="10">
        <v>36</v>
      </c>
      <c r="AV29" s="17">
        <f t="shared" si="14"/>
        <v>492.61111111111109</v>
      </c>
      <c r="AW29" s="9">
        <v>15271</v>
      </c>
      <c r="AX29" s="10">
        <v>31</v>
      </c>
      <c r="AY29" s="17">
        <f t="shared" si="15"/>
        <v>492.61290322580646</v>
      </c>
      <c r="AZ29" s="9">
        <v>24631</v>
      </c>
      <c r="BA29" s="10">
        <v>50</v>
      </c>
      <c r="BB29" s="17">
        <f t="shared" si="16"/>
        <v>492.62</v>
      </c>
      <c r="BC29" s="9">
        <v>22660</v>
      </c>
      <c r="BD29" s="10">
        <v>46</v>
      </c>
      <c r="BE29" s="17">
        <f t="shared" si="17"/>
        <v>492.60869565217394</v>
      </c>
      <c r="BF29" s="9">
        <v>23645</v>
      </c>
      <c r="BG29" s="10">
        <v>48</v>
      </c>
      <c r="BH29" s="17">
        <f t="shared" si="18"/>
        <v>492.60416666666669</v>
      </c>
      <c r="BI29" s="9">
        <v>23153</v>
      </c>
      <c r="BJ29" s="10">
        <v>47</v>
      </c>
      <c r="BK29" s="17">
        <f t="shared" si="19"/>
        <v>492.61702127659572</v>
      </c>
      <c r="BL29" s="9">
        <v>27094</v>
      </c>
      <c r="BM29" s="10">
        <v>55</v>
      </c>
      <c r="BN29" s="17">
        <f t="shared" si="20"/>
        <v>492.61818181818182</v>
      </c>
      <c r="BO29" s="9">
        <v>38441</v>
      </c>
      <c r="BP29" s="10">
        <v>78</v>
      </c>
      <c r="BQ29" s="17">
        <f t="shared" si="21"/>
        <v>492.83333333333331</v>
      </c>
      <c r="BR29" s="9">
        <v>43964</v>
      </c>
      <c r="BS29" s="10">
        <v>91</v>
      </c>
      <c r="BT29" s="17">
        <f t="shared" si="22"/>
        <v>483.12087912087912</v>
      </c>
      <c r="BU29" s="9">
        <v>50245</v>
      </c>
      <c r="BV29" s="10">
        <v>104</v>
      </c>
      <c r="BW29" s="17">
        <f t="shared" si="23"/>
        <v>483.125</v>
      </c>
      <c r="BX29" s="9">
        <v>31403</v>
      </c>
      <c r="BY29" s="10">
        <v>65</v>
      </c>
      <c r="BZ29" s="17">
        <f t="shared" si="24"/>
        <v>483.12307692307695</v>
      </c>
      <c r="CA29" s="9">
        <v>30437</v>
      </c>
      <c r="CB29" s="10">
        <v>63</v>
      </c>
      <c r="CC29" s="17">
        <f t="shared" si="25"/>
        <v>483.12698412698415</v>
      </c>
      <c r="CD29" s="9">
        <v>34785</v>
      </c>
      <c r="CE29" s="10">
        <v>72</v>
      </c>
      <c r="CF29" s="17">
        <f t="shared" si="26"/>
        <v>483.125</v>
      </c>
      <c r="CG29" s="9">
        <v>29631</v>
      </c>
      <c r="CH29" s="10">
        <v>60</v>
      </c>
      <c r="CI29" s="17">
        <f t="shared" si="27"/>
        <v>493.85</v>
      </c>
      <c r="CJ29" s="9">
        <v>27586</v>
      </c>
      <c r="CK29" s="10">
        <v>56</v>
      </c>
      <c r="CL29" s="17">
        <f t="shared" si="28"/>
        <v>492.60714285714283</v>
      </c>
      <c r="CM29" s="9">
        <v>21182</v>
      </c>
      <c r="CN29" s="10">
        <v>43</v>
      </c>
      <c r="CO29" s="17">
        <f t="shared" si="29"/>
        <v>492.60465116279067</v>
      </c>
      <c r="CP29" s="9">
        <v>43964</v>
      </c>
      <c r="CQ29" s="10">
        <v>91</v>
      </c>
      <c r="CR29" s="17">
        <f t="shared" si="30"/>
        <v>483.12087912087912</v>
      </c>
      <c r="CS29" s="19">
        <f t="shared" si="31"/>
        <v>139294</v>
      </c>
      <c r="CT29" s="19">
        <f t="shared" si="32"/>
        <v>132513</v>
      </c>
      <c r="CU29" s="19">
        <f t="shared" si="33"/>
        <v>154188</v>
      </c>
      <c r="CV29" s="19">
        <f t="shared" si="34"/>
        <v>258906</v>
      </c>
      <c r="CW29" s="19">
        <f t="shared" si="35"/>
        <v>92732</v>
      </c>
      <c r="CX29" s="19">
        <f t="shared" si="36"/>
        <v>282</v>
      </c>
      <c r="CY29" s="19">
        <f t="shared" si="37"/>
        <v>269</v>
      </c>
      <c r="CZ29" s="19">
        <f t="shared" si="38"/>
        <v>313</v>
      </c>
      <c r="DA29" s="19">
        <f t="shared" si="39"/>
        <v>533</v>
      </c>
      <c r="DB29" s="19">
        <f t="shared" si="40"/>
        <v>190</v>
      </c>
      <c r="DC29" s="19">
        <f t="shared" si="41"/>
        <v>493.95035460992909</v>
      </c>
      <c r="DD29" s="19">
        <f t="shared" si="42"/>
        <v>492.61338289962828</v>
      </c>
      <c r="DE29" s="19">
        <f t="shared" si="43"/>
        <v>492.61341853035145</v>
      </c>
      <c r="DF29" s="19">
        <f t="shared" si="44"/>
        <v>485.75234521575987</v>
      </c>
      <c r="DG29" s="19">
        <f t="shared" si="45"/>
        <v>488.06315789473683</v>
      </c>
      <c r="DH29" s="19">
        <f t="shared" si="46"/>
        <v>490.59853183008107</v>
      </c>
    </row>
    <row r="30" spans="1:112" ht="14.5">
      <c r="A30" s="2" t="s">
        <v>32</v>
      </c>
      <c r="B30" s="23" t="s">
        <v>101</v>
      </c>
      <c r="C30" s="25" t="s">
        <v>147</v>
      </c>
      <c r="D30" s="9">
        <v>10994</v>
      </c>
      <c r="E30" s="10">
        <v>13</v>
      </c>
      <c r="F30" s="17">
        <f t="shared" si="0"/>
        <v>845.69230769230774</v>
      </c>
      <c r="G30" s="9">
        <v>10291</v>
      </c>
      <c r="H30" s="10">
        <v>12</v>
      </c>
      <c r="I30" s="17">
        <f t="shared" si="1"/>
        <v>857.58333333333337</v>
      </c>
      <c r="J30" s="9">
        <v>11979</v>
      </c>
      <c r="K30" s="10">
        <v>14</v>
      </c>
      <c r="L30" s="17">
        <f t="shared" si="2"/>
        <v>855.64285714285711</v>
      </c>
      <c r="M30" s="9">
        <v>9447</v>
      </c>
      <c r="N30" s="10">
        <v>11</v>
      </c>
      <c r="O30" s="17">
        <f t="shared" si="3"/>
        <v>858.81818181818187</v>
      </c>
      <c r="P30" s="9">
        <v>4221</v>
      </c>
      <c r="Q30" s="10">
        <v>5</v>
      </c>
      <c r="R30" s="17">
        <f t="shared" si="4"/>
        <v>844.2</v>
      </c>
      <c r="S30" s="9">
        <v>2477</v>
      </c>
      <c r="T30" s="10">
        <v>3</v>
      </c>
      <c r="U30" s="17">
        <f t="shared" si="5"/>
        <v>825.66666666666663</v>
      </c>
      <c r="V30" s="9">
        <v>12878</v>
      </c>
      <c r="W30" s="10">
        <v>15</v>
      </c>
      <c r="X30" s="17">
        <f t="shared" si="6"/>
        <v>858.5333333333333</v>
      </c>
      <c r="Y30" s="9">
        <v>11190</v>
      </c>
      <c r="Z30" s="10">
        <v>13</v>
      </c>
      <c r="AA30" s="17">
        <f t="shared" si="7"/>
        <v>860.76923076923072</v>
      </c>
      <c r="AB30" s="9">
        <v>7649</v>
      </c>
      <c r="AC30" s="10">
        <v>9</v>
      </c>
      <c r="AD30" s="17">
        <f t="shared" si="8"/>
        <v>849.88888888888891</v>
      </c>
      <c r="AE30" s="9">
        <v>6916</v>
      </c>
      <c r="AF30" s="10">
        <v>8</v>
      </c>
      <c r="AG30" s="17">
        <f t="shared" si="9"/>
        <v>864.5</v>
      </c>
      <c r="AH30" s="9">
        <v>12878</v>
      </c>
      <c r="AI30" s="10">
        <v>15</v>
      </c>
      <c r="AJ30" s="17">
        <f t="shared" si="10"/>
        <v>858.5333333333333</v>
      </c>
      <c r="AK30" s="9">
        <v>9282</v>
      </c>
      <c r="AL30" s="10">
        <v>11</v>
      </c>
      <c r="AM30" s="17">
        <f t="shared" si="11"/>
        <v>843.81818181818187</v>
      </c>
      <c r="AN30" s="9">
        <v>11868</v>
      </c>
      <c r="AO30" s="10">
        <v>14</v>
      </c>
      <c r="AP30" s="17">
        <f t="shared" si="12"/>
        <v>847.71428571428567</v>
      </c>
      <c r="AQ30" s="9">
        <v>13666</v>
      </c>
      <c r="AR30" s="10">
        <v>16</v>
      </c>
      <c r="AS30" s="17">
        <f t="shared" si="13"/>
        <v>854.125</v>
      </c>
      <c r="AT30" s="9">
        <v>10181</v>
      </c>
      <c r="AU30" s="10">
        <v>12</v>
      </c>
      <c r="AV30" s="17">
        <f t="shared" si="14"/>
        <v>848.41666666666663</v>
      </c>
      <c r="AW30" s="9">
        <v>8438</v>
      </c>
      <c r="AX30" s="10">
        <v>10</v>
      </c>
      <c r="AY30" s="17">
        <f t="shared" si="15"/>
        <v>843.8</v>
      </c>
      <c r="AZ30" s="9">
        <v>5907</v>
      </c>
      <c r="BA30" s="10">
        <v>7</v>
      </c>
      <c r="BB30" s="17">
        <f t="shared" si="16"/>
        <v>843.85714285714289</v>
      </c>
      <c r="BC30" s="9">
        <v>5063</v>
      </c>
      <c r="BD30" s="10">
        <v>6</v>
      </c>
      <c r="BE30" s="17">
        <f t="shared" si="17"/>
        <v>843.83333333333337</v>
      </c>
      <c r="BF30" s="9">
        <v>5876</v>
      </c>
      <c r="BG30" s="10">
        <v>7</v>
      </c>
      <c r="BH30" s="17">
        <f t="shared" si="18"/>
        <v>839.42857142857144</v>
      </c>
      <c r="BI30" s="9">
        <v>5853</v>
      </c>
      <c r="BJ30" s="10">
        <v>7</v>
      </c>
      <c r="BK30" s="17">
        <f t="shared" si="19"/>
        <v>836.14285714285711</v>
      </c>
      <c r="BL30" s="9">
        <v>7526</v>
      </c>
      <c r="BM30" s="10">
        <v>9</v>
      </c>
      <c r="BN30" s="17">
        <f t="shared" si="20"/>
        <v>836.22222222222217</v>
      </c>
      <c r="BO30" s="9">
        <v>6690</v>
      </c>
      <c r="BP30" s="10">
        <v>8</v>
      </c>
      <c r="BQ30" s="17">
        <f t="shared" si="21"/>
        <v>836.25</v>
      </c>
      <c r="BR30" s="9">
        <v>5840</v>
      </c>
      <c r="BS30" s="10">
        <v>7</v>
      </c>
      <c r="BT30" s="17">
        <f t="shared" si="22"/>
        <v>834.28571428571433</v>
      </c>
      <c r="BU30" s="9">
        <v>6674</v>
      </c>
      <c r="BV30" s="10">
        <v>8</v>
      </c>
      <c r="BW30" s="17">
        <f t="shared" si="23"/>
        <v>834.25</v>
      </c>
      <c r="BX30" s="9">
        <v>5006</v>
      </c>
      <c r="BY30" s="10">
        <v>6</v>
      </c>
      <c r="BZ30" s="17">
        <f t="shared" si="24"/>
        <v>834.33333333333337</v>
      </c>
      <c r="CA30" s="9">
        <v>10846</v>
      </c>
      <c r="CB30" s="10">
        <v>13</v>
      </c>
      <c r="CC30" s="17">
        <f t="shared" si="25"/>
        <v>834.30769230769226</v>
      </c>
      <c r="CD30" s="9">
        <v>5840</v>
      </c>
      <c r="CE30" s="10">
        <v>7</v>
      </c>
      <c r="CF30" s="17">
        <f t="shared" si="26"/>
        <v>834.28571428571433</v>
      </c>
      <c r="CG30" s="9">
        <v>6769</v>
      </c>
      <c r="CH30" s="10">
        <v>8</v>
      </c>
      <c r="CI30" s="17">
        <f t="shared" si="27"/>
        <v>846.125</v>
      </c>
      <c r="CJ30" s="9">
        <v>10969</v>
      </c>
      <c r="CK30" s="10">
        <v>13</v>
      </c>
      <c r="CL30" s="17">
        <f t="shared" si="28"/>
        <v>843.76923076923072</v>
      </c>
      <c r="CM30" s="9">
        <v>5907</v>
      </c>
      <c r="CN30" s="10">
        <v>7</v>
      </c>
      <c r="CO30" s="17">
        <f t="shared" si="29"/>
        <v>843.85714285714289</v>
      </c>
      <c r="CP30" s="9">
        <v>5840</v>
      </c>
      <c r="CQ30" s="10">
        <v>7</v>
      </c>
      <c r="CR30" s="17">
        <f t="shared" si="30"/>
        <v>834.28571428571433</v>
      </c>
      <c r="CS30" s="19">
        <f t="shared" si="31"/>
        <v>62287</v>
      </c>
      <c r="CT30" s="19">
        <f t="shared" si="32"/>
        <v>73449</v>
      </c>
      <c r="CU30" s="19">
        <f t="shared" si="33"/>
        <v>48844</v>
      </c>
      <c r="CV30" s="19">
        <f t="shared" si="34"/>
        <v>47665</v>
      </c>
      <c r="CW30" s="19">
        <f t="shared" si="35"/>
        <v>22716</v>
      </c>
      <c r="CX30" s="19">
        <f t="shared" si="36"/>
        <v>73</v>
      </c>
      <c r="CY30" s="19">
        <f t="shared" si="37"/>
        <v>86</v>
      </c>
      <c r="CZ30" s="19">
        <f t="shared" si="38"/>
        <v>58</v>
      </c>
      <c r="DA30" s="19">
        <f t="shared" si="39"/>
        <v>57</v>
      </c>
      <c r="DB30" s="19">
        <f t="shared" si="40"/>
        <v>27</v>
      </c>
      <c r="DC30" s="19">
        <f t="shared" si="41"/>
        <v>853.2465753424658</v>
      </c>
      <c r="DD30" s="19">
        <f t="shared" si="42"/>
        <v>854.05813953488371</v>
      </c>
      <c r="DE30" s="19">
        <f t="shared" si="43"/>
        <v>842.13793103448279</v>
      </c>
      <c r="DF30" s="19">
        <f t="shared" si="44"/>
        <v>836.22807017543857</v>
      </c>
      <c r="DG30" s="19">
        <f t="shared" si="45"/>
        <v>841.33333333333337</v>
      </c>
      <c r="DH30" s="19">
        <f t="shared" si="46"/>
        <v>845.4008098841208</v>
      </c>
    </row>
    <row r="31" spans="1:112" ht="14.5">
      <c r="A31" s="2" t="s">
        <v>42</v>
      </c>
      <c r="B31" s="23" t="s">
        <v>101</v>
      </c>
      <c r="C31" s="25" t="s">
        <v>152</v>
      </c>
      <c r="D31" s="9">
        <v>9087</v>
      </c>
      <c r="E31" s="10">
        <v>13</v>
      </c>
      <c r="F31" s="17">
        <f t="shared" si="0"/>
        <v>699</v>
      </c>
      <c r="G31" s="9">
        <v>6291</v>
      </c>
      <c r="H31" s="10">
        <v>9</v>
      </c>
      <c r="I31" s="17">
        <f t="shared" si="1"/>
        <v>699</v>
      </c>
      <c r="J31" s="9">
        <v>6990</v>
      </c>
      <c r="K31" s="10">
        <v>10</v>
      </c>
      <c r="L31" s="17">
        <f t="shared" si="2"/>
        <v>699</v>
      </c>
      <c r="M31" s="9">
        <v>8388</v>
      </c>
      <c r="N31" s="10">
        <v>12</v>
      </c>
      <c r="O31" s="17">
        <f t="shared" si="3"/>
        <v>699</v>
      </c>
      <c r="P31" s="9">
        <v>7689</v>
      </c>
      <c r="Q31" s="10">
        <v>11</v>
      </c>
      <c r="R31" s="17">
        <f t="shared" si="4"/>
        <v>699</v>
      </c>
      <c r="S31" s="9">
        <v>7689</v>
      </c>
      <c r="T31" s="10">
        <v>11</v>
      </c>
      <c r="U31" s="17">
        <f t="shared" si="5"/>
        <v>699</v>
      </c>
      <c r="V31" s="9">
        <v>9087</v>
      </c>
      <c r="W31" s="10">
        <v>13</v>
      </c>
      <c r="X31" s="17">
        <f t="shared" si="6"/>
        <v>699</v>
      </c>
      <c r="Y31" s="9">
        <v>11184</v>
      </c>
      <c r="Z31" s="10">
        <v>16</v>
      </c>
      <c r="AA31" s="17">
        <f t="shared" si="7"/>
        <v>699</v>
      </c>
      <c r="AB31" s="9">
        <v>11883</v>
      </c>
      <c r="AC31" s="10">
        <v>17</v>
      </c>
      <c r="AD31" s="17">
        <f t="shared" si="8"/>
        <v>699</v>
      </c>
      <c r="AE31" s="9">
        <v>12582</v>
      </c>
      <c r="AF31" s="10">
        <v>18</v>
      </c>
      <c r="AG31" s="17">
        <f t="shared" si="9"/>
        <v>699</v>
      </c>
      <c r="AH31" s="9">
        <v>11883</v>
      </c>
      <c r="AI31" s="10">
        <v>17</v>
      </c>
      <c r="AJ31" s="17">
        <f t="shared" si="10"/>
        <v>699</v>
      </c>
      <c r="AK31" s="9">
        <v>11883</v>
      </c>
      <c r="AL31" s="10">
        <v>17</v>
      </c>
      <c r="AM31" s="17">
        <f t="shared" si="11"/>
        <v>699</v>
      </c>
      <c r="AN31" s="9">
        <v>10784</v>
      </c>
      <c r="AO31" s="10">
        <v>16</v>
      </c>
      <c r="AP31" s="17">
        <f t="shared" si="12"/>
        <v>674</v>
      </c>
      <c r="AQ31" s="9">
        <v>16874</v>
      </c>
      <c r="AR31" s="10">
        <v>26</v>
      </c>
      <c r="AS31" s="17">
        <f t="shared" si="13"/>
        <v>649</v>
      </c>
      <c r="AT31" s="9">
        <v>12980</v>
      </c>
      <c r="AU31" s="10">
        <v>20</v>
      </c>
      <c r="AV31" s="17">
        <f t="shared" si="14"/>
        <v>649</v>
      </c>
      <c r="AW31" s="9">
        <v>15856</v>
      </c>
      <c r="AX31" s="10">
        <v>24</v>
      </c>
      <c r="AY31" s="17">
        <f t="shared" si="15"/>
        <v>660.66666666666663</v>
      </c>
      <c r="AZ31" s="9">
        <v>15576</v>
      </c>
      <c r="BA31" s="10">
        <v>24</v>
      </c>
      <c r="BB31" s="17">
        <f t="shared" si="16"/>
        <v>649</v>
      </c>
      <c r="BC31" s="9">
        <v>13629</v>
      </c>
      <c r="BD31" s="10">
        <v>21</v>
      </c>
      <c r="BE31" s="17">
        <f t="shared" si="17"/>
        <v>649</v>
      </c>
      <c r="BF31" s="9">
        <v>15576</v>
      </c>
      <c r="BG31" s="10">
        <v>24</v>
      </c>
      <c r="BH31" s="17">
        <f t="shared" si="18"/>
        <v>649</v>
      </c>
      <c r="BI31" s="9">
        <v>18172</v>
      </c>
      <c r="BJ31" s="10">
        <v>28</v>
      </c>
      <c r="BK31" s="17">
        <f t="shared" si="19"/>
        <v>649</v>
      </c>
      <c r="BL31" s="9">
        <v>11033</v>
      </c>
      <c r="BM31" s="10">
        <v>17</v>
      </c>
      <c r="BN31" s="17">
        <f t="shared" si="20"/>
        <v>649</v>
      </c>
      <c r="BO31" s="9">
        <v>17523</v>
      </c>
      <c r="BP31" s="10">
        <v>27</v>
      </c>
      <c r="BQ31" s="17">
        <f t="shared" si="21"/>
        <v>649</v>
      </c>
      <c r="BR31" s="9">
        <v>22066</v>
      </c>
      <c r="BS31" s="10">
        <v>34</v>
      </c>
      <c r="BT31" s="17">
        <f t="shared" si="22"/>
        <v>649</v>
      </c>
      <c r="BU31" s="9">
        <v>16225</v>
      </c>
      <c r="BV31" s="10">
        <v>25</v>
      </c>
      <c r="BW31" s="17">
        <f t="shared" si="23"/>
        <v>649</v>
      </c>
      <c r="BX31" s="9">
        <v>14927</v>
      </c>
      <c r="BY31" s="10">
        <v>23</v>
      </c>
      <c r="BZ31" s="17">
        <f t="shared" si="24"/>
        <v>649</v>
      </c>
      <c r="CA31" s="9">
        <v>18172</v>
      </c>
      <c r="CB31" s="10">
        <v>28</v>
      </c>
      <c r="CC31" s="17">
        <f t="shared" si="25"/>
        <v>649</v>
      </c>
      <c r="CD31" s="9">
        <v>20119</v>
      </c>
      <c r="CE31" s="10">
        <v>31</v>
      </c>
      <c r="CF31" s="17">
        <f t="shared" si="26"/>
        <v>649</v>
      </c>
      <c r="CG31" s="9">
        <v>23750</v>
      </c>
      <c r="CH31" s="10">
        <v>38</v>
      </c>
      <c r="CI31" s="17">
        <f t="shared" si="27"/>
        <v>625</v>
      </c>
      <c r="CJ31" s="9">
        <v>20000</v>
      </c>
      <c r="CK31" s="10">
        <v>32</v>
      </c>
      <c r="CL31" s="17">
        <f t="shared" si="28"/>
        <v>625</v>
      </c>
      <c r="CM31" s="9">
        <v>13750</v>
      </c>
      <c r="CN31" s="10">
        <v>22</v>
      </c>
      <c r="CO31" s="17">
        <f t="shared" si="29"/>
        <v>625</v>
      </c>
      <c r="CP31" s="9">
        <v>22066</v>
      </c>
      <c r="CQ31" s="10">
        <v>34</v>
      </c>
      <c r="CR31" s="17">
        <f t="shared" si="30"/>
        <v>649</v>
      </c>
      <c r="CS31" s="19">
        <f t="shared" si="31"/>
        <v>55221</v>
      </c>
      <c r="CT31" s="19">
        <f t="shared" si="32"/>
        <v>87073</v>
      </c>
      <c r="CU31" s="19">
        <f t="shared" si="33"/>
        <v>102822</v>
      </c>
      <c r="CV31" s="19">
        <f t="shared" si="34"/>
        <v>132782</v>
      </c>
      <c r="CW31" s="19">
        <f t="shared" si="35"/>
        <v>55816</v>
      </c>
      <c r="CX31" s="19">
        <f t="shared" si="36"/>
        <v>79</v>
      </c>
      <c r="CY31" s="19">
        <f t="shared" si="37"/>
        <v>127</v>
      </c>
      <c r="CZ31" s="19">
        <f t="shared" si="38"/>
        <v>158</v>
      </c>
      <c r="DA31" s="19">
        <f t="shared" si="39"/>
        <v>206</v>
      </c>
      <c r="DB31" s="19">
        <f t="shared" si="40"/>
        <v>88</v>
      </c>
      <c r="DC31" s="19">
        <f t="shared" si="41"/>
        <v>699</v>
      </c>
      <c r="DD31" s="19">
        <f t="shared" si="42"/>
        <v>685.61417322834643</v>
      </c>
      <c r="DE31" s="19">
        <f t="shared" si="43"/>
        <v>650.77215189873414</v>
      </c>
      <c r="DF31" s="19">
        <f t="shared" si="44"/>
        <v>644.57281553398059</v>
      </c>
      <c r="DG31" s="19">
        <f t="shared" si="45"/>
        <v>634.27272727272725</v>
      </c>
      <c r="DH31" s="19">
        <f t="shared" si="46"/>
        <v>662.84637358675775</v>
      </c>
    </row>
    <row r="32" spans="1:112" ht="14.5">
      <c r="A32" s="2" t="s">
        <v>81</v>
      </c>
      <c r="B32" s="23" t="s">
        <v>103</v>
      </c>
      <c r="C32" s="25" t="s">
        <v>151</v>
      </c>
      <c r="D32" s="9">
        <v>17132</v>
      </c>
      <c r="E32" s="10">
        <v>41</v>
      </c>
      <c r="F32" s="17">
        <f t="shared" si="0"/>
        <v>417.85365853658539</v>
      </c>
      <c r="G32" s="9">
        <v>23400</v>
      </c>
      <c r="H32" s="10">
        <v>56</v>
      </c>
      <c r="I32" s="17">
        <f t="shared" si="1"/>
        <v>417.85714285714283</v>
      </c>
      <c r="J32" s="9">
        <v>30086</v>
      </c>
      <c r="K32" s="10">
        <v>72</v>
      </c>
      <c r="L32" s="17">
        <f t="shared" si="2"/>
        <v>417.86111111111109</v>
      </c>
      <c r="M32" s="9">
        <v>17132</v>
      </c>
      <c r="N32" s="10">
        <v>41</v>
      </c>
      <c r="O32" s="17">
        <f t="shared" si="3"/>
        <v>417.85365853658539</v>
      </c>
      <c r="P32" s="9">
        <v>18804</v>
      </c>
      <c r="Q32" s="10">
        <v>45</v>
      </c>
      <c r="R32" s="17">
        <f t="shared" si="4"/>
        <v>417.86666666666667</v>
      </c>
      <c r="S32" s="9">
        <v>16714</v>
      </c>
      <c r="T32" s="10">
        <v>40</v>
      </c>
      <c r="U32" s="17">
        <f t="shared" si="5"/>
        <v>417.85</v>
      </c>
      <c r="V32" s="9">
        <v>12536</v>
      </c>
      <c r="W32" s="10">
        <v>30</v>
      </c>
      <c r="X32" s="17">
        <f t="shared" si="6"/>
        <v>417.86666666666667</v>
      </c>
      <c r="Y32" s="9">
        <v>20475</v>
      </c>
      <c r="Z32" s="10">
        <v>49</v>
      </c>
      <c r="AA32" s="17">
        <f t="shared" si="7"/>
        <v>417.85714285714283</v>
      </c>
      <c r="AB32" s="9">
        <v>21729</v>
      </c>
      <c r="AC32" s="10">
        <v>52</v>
      </c>
      <c r="AD32" s="17">
        <f t="shared" si="8"/>
        <v>417.86538461538464</v>
      </c>
      <c r="AE32" s="9">
        <v>24236</v>
      </c>
      <c r="AF32" s="10">
        <v>58</v>
      </c>
      <c r="AG32" s="17">
        <f t="shared" si="9"/>
        <v>417.86206896551727</v>
      </c>
      <c r="AH32" s="9">
        <v>21311</v>
      </c>
      <c r="AI32" s="10">
        <v>51</v>
      </c>
      <c r="AJ32" s="17">
        <f t="shared" si="10"/>
        <v>417.86274509803923</v>
      </c>
      <c r="AK32" s="9">
        <v>19222</v>
      </c>
      <c r="AL32" s="10">
        <v>46</v>
      </c>
      <c r="AM32" s="17">
        <f t="shared" si="11"/>
        <v>417.86956521739131</v>
      </c>
      <c r="AN32" s="9">
        <v>15880</v>
      </c>
      <c r="AO32" s="10">
        <v>38</v>
      </c>
      <c r="AP32" s="17">
        <f t="shared" si="12"/>
        <v>417.89473684210526</v>
      </c>
      <c r="AQ32" s="9">
        <v>11282</v>
      </c>
      <c r="AR32" s="10">
        <v>27</v>
      </c>
      <c r="AS32" s="17">
        <f t="shared" si="13"/>
        <v>417.85185185185185</v>
      </c>
      <c r="AT32" s="9">
        <v>18804</v>
      </c>
      <c r="AU32" s="10">
        <v>45</v>
      </c>
      <c r="AV32" s="17">
        <f t="shared" si="14"/>
        <v>417.86666666666667</v>
      </c>
      <c r="AW32" s="9">
        <v>13372</v>
      </c>
      <c r="AX32" s="10">
        <v>32</v>
      </c>
      <c r="AY32" s="17">
        <f t="shared" si="15"/>
        <v>417.875</v>
      </c>
      <c r="AZ32" s="9">
        <v>11282</v>
      </c>
      <c r="BA32" s="10">
        <v>27</v>
      </c>
      <c r="BB32" s="17">
        <f t="shared" si="16"/>
        <v>417.85185185185185</v>
      </c>
      <c r="BC32" s="9">
        <v>13789</v>
      </c>
      <c r="BD32" s="10">
        <v>33</v>
      </c>
      <c r="BE32" s="17">
        <f t="shared" si="17"/>
        <v>417.84848484848487</v>
      </c>
      <c r="BF32" s="9">
        <v>13372</v>
      </c>
      <c r="BG32" s="10">
        <v>32</v>
      </c>
      <c r="BH32" s="17">
        <f t="shared" si="18"/>
        <v>417.875</v>
      </c>
      <c r="BI32" s="9">
        <v>11700</v>
      </c>
      <c r="BJ32" s="10">
        <v>28</v>
      </c>
      <c r="BK32" s="17">
        <f t="shared" si="19"/>
        <v>417.85714285714283</v>
      </c>
      <c r="BL32" s="9">
        <v>15461</v>
      </c>
      <c r="BM32" s="10">
        <v>37</v>
      </c>
      <c r="BN32" s="17">
        <f t="shared" si="20"/>
        <v>417.86486486486484</v>
      </c>
      <c r="BO32" s="9">
        <v>15879</v>
      </c>
      <c r="BP32" s="10">
        <v>38</v>
      </c>
      <c r="BQ32" s="17">
        <f t="shared" si="21"/>
        <v>417.86842105263156</v>
      </c>
      <c r="BR32" s="9">
        <v>14625</v>
      </c>
      <c r="BS32" s="10">
        <v>35</v>
      </c>
      <c r="BT32" s="17">
        <f t="shared" si="22"/>
        <v>417.85714285714283</v>
      </c>
      <c r="BU32" s="9">
        <v>16297</v>
      </c>
      <c r="BV32" s="10">
        <v>39</v>
      </c>
      <c r="BW32" s="17">
        <f t="shared" si="23"/>
        <v>417.87179487179486</v>
      </c>
      <c r="BX32" s="9">
        <v>16714</v>
      </c>
      <c r="BY32" s="10">
        <v>40</v>
      </c>
      <c r="BZ32" s="17">
        <f t="shared" si="24"/>
        <v>417.85</v>
      </c>
      <c r="CA32" s="9">
        <v>17132</v>
      </c>
      <c r="CB32" s="10">
        <v>41</v>
      </c>
      <c r="CC32" s="17">
        <f t="shared" si="25"/>
        <v>417.85365853658539</v>
      </c>
      <c r="CD32" s="9">
        <v>10447</v>
      </c>
      <c r="CE32" s="10">
        <v>25</v>
      </c>
      <c r="CF32" s="17">
        <f t="shared" si="26"/>
        <v>417.88</v>
      </c>
      <c r="CG32" s="9">
        <v>8775</v>
      </c>
      <c r="CH32" s="10">
        <v>21</v>
      </c>
      <c r="CI32" s="17">
        <f t="shared" si="27"/>
        <v>417.85714285714283</v>
      </c>
      <c r="CJ32" s="9">
        <v>9193</v>
      </c>
      <c r="CK32" s="10">
        <v>22</v>
      </c>
      <c r="CL32" s="17">
        <f t="shared" si="28"/>
        <v>417.86363636363637</v>
      </c>
      <c r="CM32" s="9">
        <v>11282</v>
      </c>
      <c r="CN32" s="10">
        <v>27</v>
      </c>
      <c r="CO32" s="17">
        <f t="shared" si="29"/>
        <v>417.85185185185185</v>
      </c>
      <c r="CP32" s="9">
        <v>14625</v>
      </c>
      <c r="CQ32" s="10">
        <v>35</v>
      </c>
      <c r="CR32" s="17">
        <f t="shared" si="30"/>
        <v>417.85714285714283</v>
      </c>
      <c r="CS32" s="19">
        <f t="shared" si="31"/>
        <v>135804</v>
      </c>
      <c r="CT32" s="19">
        <f t="shared" si="32"/>
        <v>134135</v>
      </c>
      <c r="CU32" s="19">
        <f t="shared" si="33"/>
        <v>97780</v>
      </c>
      <c r="CV32" s="19">
        <f t="shared" si="34"/>
        <v>99869</v>
      </c>
      <c r="CW32" s="19">
        <f t="shared" si="35"/>
        <v>35100</v>
      </c>
      <c r="CX32" s="19">
        <f t="shared" si="36"/>
        <v>325</v>
      </c>
      <c r="CY32" s="19">
        <f t="shared" si="37"/>
        <v>321</v>
      </c>
      <c r="CZ32" s="19">
        <f t="shared" si="38"/>
        <v>234</v>
      </c>
      <c r="DA32" s="19">
        <f t="shared" si="39"/>
        <v>239</v>
      </c>
      <c r="DB32" s="19">
        <f t="shared" si="40"/>
        <v>84</v>
      </c>
      <c r="DC32" s="19">
        <f t="shared" si="41"/>
        <v>417.85846153846154</v>
      </c>
      <c r="DD32" s="19">
        <f t="shared" si="42"/>
        <v>417.86604361370718</v>
      </c>
      <c r="DE32" s="19">
        <f t="shared" si="43"/>
        <v>417.86324786324786</v>
      </c>
      <c r="DF32" s="19">
        <f t="shared" si="44"/>
        <v>417.86192468619248</v>
      </c>
      <c r="DG32" s="19">
        <f t="shared" si="45"/>
        <v>417.85714285714283</v>
      </c>
      <c r="DH32" s="19">
        <f t="shared" si="46"/>
        <v>417.86136411175039</v>
      </c>
    </row>
    <row r="33" spans="1:112" ht="14.5">
      <c r="A33" s="2" t="s">
        <v>99</v>
      </c>
      <c r="B33" s="23" t="s">
        <v>103</v>
      </c>
      <c r="C33" s="25" t="s">
        <v>146</v>
      </c>
      <c r="D33" s="9">
        <v>227</v>
      </c>
      <c r="E33" s="10">
        <v>1</v>
      </c>
      <c r="F33" s="17">
        <f t="shared" si="0"/>
        <v>227</v>
      </c>
      <c r="G33" s="9">
        <v>0</v>
      </c>
      <c r="H33" s="10">
        <v>0</v>
      </c>
      <c r="I33" s="17">
        <f t="shared" si="1"/>
        <v>0</v>
      </c>
      <c r="J33" s="9">
        <v>359</v>
      </c>
      <c r="K33" s="10">
        <v>2</v>
      </c>
      <c r="L33" s="17">
        <f t="shared" si="2"/>
        <v>179.5</v>
      </c>
      <c r="M33" s="9">
        <v>0</v>
      </c>
      <c r="N33" s="10">
        <v>0</v>
      </c>
      <c r="O33" s="17">
        <f t="shared" si="3"/>
        <v>0</v>
      </c>
      <c r="P33" s="9">
        <v>0</v>
      </c>
      <c r="Q33" s="10">
        <v>0</v>
      </c>
      <c r="R33" s="17">
        <f t="shared" si="4"/>
        <v>0</v>
      </c>
      <c r="S33" s="9">
        <v>362</v>
      </c>
      <c r="T33" s="10">
        <v>2</v>
      </c>
      <c r="U33" s="17">
        <f t="shared" si="5"/>
        <v>181</v>
      </c>
      <c r="V33" s="9">
        <v>0</v>
      </c>
      <c r="W33" s="10">
        <v>0</v>
      </c>
      <c r="X33" s="17">
        <f t="shared" si="6"/>
        <v>0</v>
      </c>
      <c r="Y33" s="9">
        <v>179</v>
      </c>
      <c r="Z33" s="10">
        <v>1</v>
      </c>
      <c r="AA33" s="17">
        <f t="shared" si="7"/>
        <v>179</v>
      </c>
      <c r="AB33" s="9">
        <v>179</v>
      </c>
      <c r="AC33" s="10">
        <v>1</v>
      </c>
      <c r="AD33" s="17">
        <f t="shared" si="8"/>
        <v>179</v>
      </c>
      <c r="AE33" s="9">
        <v>179</v>
      </c>
      <c r="AF33" s="10">
        <v>1</v>
      </c>
      <c r="AG33" s="17">
        <f t="shared" si="9"/>
        <v>179</v>
      </c>
      <c r="AH33" s="9">
        <v>0</v>
      </c>
      <c r="AI33" s="10">
        <v>0</v>
      </c>
      <c r="AJ33" s="17">
        <f t="shared" si="10"/>
        <v>0</v>
      </c>
      <c r="AK33" s="9">
        <v>179</v>
      </c>
      <c r="AL33" s="10">
        <v>1</v>
      </c>
      <c r="AM33" s="17">
        <f t="shared" si="11"/>
        <v>179</v>
      </c>
      <c r="AN33" s="9">
        <v>179</v>
      </c>
      <c r="AO33" s="10">
        <v>1</v>
      </c>
      <c r="AP33" s="17">
        <f t="shared" si="12"/>
        <v>179</v>
      </c>
      <c r="AQ33" s="9">
        <v>0</v>
      </c>
      <c r="AR33" s="10">
        <v>0</v>
      </c>
      <c r="AS33" s="17">
        <f t="shared" si="13"/>
        <v>0</v>
      </c>
      <c r="AT33" s="9">
        <v>0</v>
      </c>
      <c r="AU33" s="10">
        <v>0</v>
      </c>
      <c r="AV33" s="17">
        <f t="shared" si="14"/>
        <v>0</v>
      </c>
      <c r="AW33" s="9">
        <v>179</v>
      </c>
      <c r="AX33" s="10">
        <v>1</v>
      </c>
      <c r="AY33" s="17">
        <f t="shared" si="15"/>
        <v>179</v>
      </c>
      <c r="AZ33" s="9">
        <v>0</v>
      </c>
      <c r="BA33" s="10">
        <v>0</v>
      </c>
      <c r="BB33" s="17">
        <f t="shared" si="16"/>
        <v>0</v>
      </c>
      <c r="BC33" s="9">
        <v>538</v>
      </c>
      <c r="BD33" s="10">
        <v>3</v>
      </c>
      <c r="BE33" s="17">
        <f t="shared" si="17"/>
        <v>179.33333333333334</v>
      </c>
      <c r="BF33" s="9">
        <v>179</v>
      </c>
      <c r="BG33" s="10">
        <v>1</v>
      </c>
      <c r="BH33" s="17">
        <f t="shared" si="18"/>
        <v>179</v>
      </c>
      <c r="BI33" s="9">
        <v>172</v>
      </c>
      <c r="BJ33" s="10">
        <v>1</v>
      </c>
      <c r="BK33" s="17">
        <f t="shared" si="19"/>
        <v>172</v>
      </c>
      <c r="BL33" s="9">
        <v>0</v>
      </c>
      <c r="BM33" s="10">
        <v>0</v>
      </c>
      <c r="BN33" s="17">
        <f t="shared" si="20"/>
        <v>0</v>
      </c>
      <c r="BO33" s="9">
        <v>172</v>
      </c>
      <c r="BP33" s="10">
        <v>1</v>
      </c>
      <c r="BQ33" s="17">
        <f t="shared" si="21"/>
        <v>172</v>
      </c>
      <c r="BR33" s="9">
        <v>170</v>
      </c>
      <c r="BS33" s="10">
        <v>1</v>
      </c>
      <c r="BT33" s="17">
        <f t="shared" si="22"/>
        <v>170</v>
      </c>
      <c r="BU33" s="9">
        <v>170</v>
      </c>
      <c r="BV33" s="10">
        <v>1</v>
      </c>
      <c r="BW33" s="17">
        <f t="shared" si="23"/>
        <v>170</v>
      </c>
      <c r="BX33" s="9">
        <v>340</v>
      </c>
      <c r="BY33" s="10">
        <v>2</v>
      </c>
      <c r="BZ33" s="17">
        <f t="shared" si="24"/>
        <v>170</v>
      </c>
      <c r="CA33" s="9">
        <v>0</v>
      </c>
      <c r="CB33" s="10">
        <v>0</v>
      </c>
      <c r="CC33" s="17">
        <f t="shared" si="25"/>
        <v>0</v>
      </c>
      <c r="CD33" s="9">
        <v>0</v>
      </c>
      <c r="CE33" s="10">
        <v>0</v>
      </c>
      <c r="CF33" s="17">
        <f t="shared" si="26"/>
        <v>0</v>
      </c>
      <c r="CG33" s="9">
        <v>402</v>
      </c>
      <c r="CH33" s="10">
        <v>2</v>
      </c>
      <c r="CI33" s="17">
        <f t="shared" si="27"/>
        <v>201</v>
      </c>
      <c r="CJ33" s="9">
        <v>0</v>
      </c>
      <c r="CK33" s="10">
        <v>0</v>
      </c>
      <c r="CL33" s="17">
        <f t="shared" si="28"/>
        <v>0</v>
      </c>
      <c r="CM33" s="9">
        <v>170</v>
      </c>
      <c r="CN33" s="10">
        <v>1</v>
      </c>
      <c r="CO33" s="17">
        <f t="shared" si="29"/>
        <v>170</v>
      </c>
      <c r="CP33" s="9">
        <v>170</v>
      </c>
      <c r="CQ33" s="10">
        <v>1</v>
      </c>
      <c r="CR33" s="17">
        <f t="shared" si="30"/>
        <v>170</v>
      </c>
      <c r="CS33" s="19">
        <f t="shared" si="31"/>
        <v>948</v>
      </c>
      <c r="CT33" s="19">
        <f t="shared" si="32"/>
        <v>895</v>
      </c>
      <c r="CU33" s="19">
        <f t="shared" si="33"/>
        <v>1068</v>
      </c>
      <c r="CV33" s="19">
        <f t="shared" si="34"/>
        <v>1254</v>
      </c>
      <c r="CW33" s="19">
        <f t="shared" si="35"/>
        <v>340</v>
      </c>
      <c r="CX33" s="19">
        <f t="shared" si="36"/>
        <v>5</v>
      </c>
      <c r="CY33" s="19">
        <f t="shared" si="37"/>
        <v>5</v>
      </c>
      <c r="CZ33" s="19">
        <f t="shared" si="38"/>
        <v>6</v>
      </c>
      <c r="DA33" s="19">
        <f t="shared" si="39"/>
        <v>7</v>
      </c>
      <c r="DB33" s="19">
        <f t="shared" si="40"/>
        <v>2</v>
      </c>
      <c r="DC33" s="19">
        <f t="shared" si="41"/>
        <v>189.6</v>
      </c>
      <c r="DD33" s="19">
        <f t="shared" si="42"/>
        <v>179</v>
      </c>
      <c r="DE33" s="19">
        <f t="shared" si="43"/>
        <v>178</v>
      </c>
      <c r="DF33" s="19">
        <f t="shared" si="44"/>
        <v>179.14285714285714</v>
      </c>
      <c r="DG33" s="19">
        <f t="shared" si="45"/>
        <v>170</v>
      </c>
      <c r="DH33" s="19">
        <f t="shared" si="46"/>
        <v>179.14857142857142</v>
      </c>
    </row>
    <row r="34" spans="1:112" ht="14.5">
      <c r="A34" s="2" t="s">
        <v>45</v>
      </c>
      <c r="B34" s="23" t="s">
        <v>103</v>
      </c>
      <c r="C34" s="25" t="s">
        <v>151</v>
      </c>
      <c r="D34" s="9">
        <v>21600</v>
      </c>
      <c r="E34" s="10">
        <v>160</v>
      </c>
      <c r="F34" s="17">
        <f t="shared" si="0"/>
        <v>135</v>
      </c>
      <c r="G34" s="9">
        <v>19035</v>
      </c>
      <c r="H34" s="10">
        <v>141</v>
      </c>
      <c r="I34" s="17">
        <f t="shared" si="1"/>
        <v>135</v>
      </c>
      <c r="J34" s="9">
        <v>18495</v>
      </c>
      <c r="K34" s="10">
        <v>137</v>
      </c>
      <c r="L34" s="17">
        <f t="shared" si="2"/>
        <v>135</v>
      </c>
      <c r="M34" s="9">
        <v>19170</v>
      </c>
      <c r="N34" s="10">
        <v>142</v>
      </c>
      <c r="O34" s="17">
        <f t="shared" si="3"/>
        <v>135</v>
      </c>
      <c r="P34" s="9">
        <v>15930</v>
      </c>
      <c r="Q34" s="10">
        <v>118</v>
      </c>
      <c r="R34" s="17">
        <f t="shared" si="4"/>
        <v>135</v>
      </c>
      <c r="S34" s="9">
        <v>19049</v>
      </c>
      <c r="T34" s="10">
        <v>141</v>
      </c>
      <c r="U34" s="17">
        <f t="shared" si="5"/>
        <v>135.09929078014184</v>
      </c>
      <c r="V34" s="9">
        <v>20250</v>
      </c>
      <c r="W34" s="10">
        <v>150</v>
      </c>
      <c r="X34" s="17">
        <f t="shared" si="6"/>
        <v>135</v>
      </c>
      <c r="Y34" s="9">
        <v>20115</v>
      </c>
      <c r="Z34" s="10">
        <v>149</v>
      </c>
      <c r="AA34" s="17">
        <f t="shared" si="7"/>
        <v>135</v>
      </c>
      <c r="AB34" s="9">
        <v>17955</v>
      </c>
      <c r="AC34" s="10">
        <v>133</v>
      </c>
      <c r="AD34" s="17">
        <f t="shared" si="8"/>
        <v>135</v>
      </c>
      <c r="AE34" s="9">
        <v>20115</v>
      </c>
      <c r="AF34" s="10">
        <v>149</v>
      </c>
      <c r="AG34" s="17">
        <f t="shared" si="9"/>
        <v>135</v>
      </c>
      <c r="AH34" s="9">
        <v>9720</v>
      </c>
      <c r="AI34" s="10">
        <v>72</v>
      </c>
      <c r="AJ34" s="17">
        <f t="shared" si="10"/>
        <v>135</v>
      </c>
      <c r="AK34" s="9">
        <v>675</v>
      </c>
      <c r="AL34" s="10">
        <v>5</v>
      </c>
      <c r="AM34" s="17">
        <f t="shared" si="11"/>
        <v>135</v>
      </c>
      <c r="AN34" s="9">
        <v>2295</v>
      </c>
      <c r="AO34" s="10">
        <v>17</v>
      </c>
      <c r="AP34" s="17">
        <f t="shared" si="12"/>
        <v>135</v>
      </c>
      <c r="AQ34" s="9">
        <v>945</v>
      </c>
      <c r="AR34" s="10">
        <v>7</v>
      </c>
      <c r="AS34" s="17">
        <f t="shared" si="13"/>
        <v>135</v>
      </c>
      <c r="AT34" s="9">
        <v>24030</v>
      </c>
      <c r="AU34" s="10">
        <v>178</v>
      </c>
      <c r="AV34" s="17">
        <f t="shared" si="14"/>
        <v>135</v>
      </c>
      <c r="AW34" s="9">
        <v>29685</v>
      </c>
      <c r="AX34" s="10">
        <v>216</v>
      </c>
      <c r="AY34" s="17">
        <f t="shared" si="15"/>
        <v>137.43055555555554</v>
      </c>
      <c r="AZ34" s="9">
        <v>34830</v>
      </c>
      <c r="BA34" s="10">
        <v>258</v>
      </c>
      <c r="BB34" s="17">
        <f t="shared" si="16"/>
        <v>135</v>
      </c>
      <c r="BC34" s="9">
        <v>27540</v>
      </c>
      <c r="BD34" s="10">
        <v>204</v>
      </c>
      <c r="BE34" s="17">
        <f t="shared" si="17"/>
        <v>135</v>
      </c>
      <c r="BF34" s="9">
        <v>26190</v>
      </c>
      <c r="BG34" s="10">
        <v>194</v>
      </c>
      <c r="BH34" s="17">
        <f t="shared" si="18"/>
        <v>135</v>
      </c>
      <c r="BI34" s="9">
        <v>27270</v>
      </c>
      <c r="BJ34" s="10">
        <v>202</v>
      </c>
      <c r="BK34" s="17">
        <f t="shared" si="19"/>
        <v>135</v>
      </c>
      <c r="BL34" s="9">
        <v>23909</v>
      </c>
      <c r="BM34" s="10">
        <v>177</v>
      </c>
      <c r="BN34" s="17">
        <f t="shared" si="20"/>
        <v>135.07909604519773</v>
      </c>
      <c r="BO34" s="9">
        <v>32940</v>
      </c>
      <c r="BP34" s="10">
        <v>244</v>
      </c>
      <c r="BQ34" s="17">
        <f t="shared" si="21"/>
        <v>135</v>
      </c>
      <c r="BR34" s="9">
        <v>32265</v>
      </c>
      <c r="BS34" s="10">
        <v>239</v>
      </c>
      <c r="BT34" s="17">
        <f t="shared" si="22"/>
        <v>135</v>
      </c>
      <c r="BU34" s="9">
        <v>25785</v>
      </c>
      <c r="BV34" s="10">
        <v>191</v>
      </c>
      <c r="BW34" s="17">
        <f t="shared" si="23"/>
        <v>135</v>
      </c>
      <c r="BX34" s="9">
        <v>20250</v>
      </c>
      <c r="BY34" s="10">
        <v>150</v>
      </c>
      <c r="BZ34" s="17">
        <f t="shared" si="24"/>
        <v>135</v>
      </c>
      <c r="CA34" s="9">
        <v>10530</v>
      </c>
      <c r="CB34" s="10">
        <v>78</v>
      </c>
      <c r="CC34" s="17">
        <f t="shared" si="25"/>
        <v>135</v>
      </c>
      <c r="CD34" s="9">
        <v>8259</v>
      </c>
      <c r="CE34" s="10">
        <v>61</v>
      </c>
      <c r="CF34" s="17">
        <f t="shared" si="26"/>
        <v>135.39344262295083</v>
      </c>
      <c r="CG34" s="9">
        <v>27369</v>
      </c>
      <c r="CH34" s="10">
        <v>212</v>
      </c>
      <c r="CI34" s="17">
        <f t="shared" si="27"/>
        <v>129.09905660377359</v>
      </c>
      <c r="CJ34" s="9">
        <v>30187</v>
      </c>
      <c r="CK34" s="10">
        <v>234</v>
      </c>
      <c r="CL34" s="17">
        <f t="shared" si="28"/>
        <v>129.0042735042735</v>
      </c>
      <c r="CM34" s="9">
        <v>27994</v>
      </c>
      <c r="CN34" s="10">
        <v>217</v>
      </c>
      <c r="CO34" s="17">
        <f t="shared" si="29"/>
        <v>129.00460829493088</v>
      </c>
      <c r="CP34" s="9">
        <v>32265</v>
      </c>
      <c r="CQ34" s="10">
        <v>239</v>
      </c>
      <c r="CR34" s="17">
        <f t="shared" si="30"/>
        <v>135</v>
      </c>
      <c r="CS34" s="19">
        <f t="shared" si="31"/>
        <v>133529</v>
      </c>
      <c r="CT34" s="19">
        <f t="shared" si="32"/>
        <v>71820</v>
      </c>
      <c r="CU34" s="19">
        <f t="shared" si="33"/>
        <v>193454</v>
      </c>
      <c r="CV34" s="19">
        <f t="shared" si="34"/>
        <v>157398</v>
      </c>
      <c r="CW34" s="19">
        <f t="shared" si="35"/>
        <v>90446</v>
      </c>
      <c r="CX34" s="19">
        <f t="shared" si="36"/>
        <v>989</v>
      </c>
      <c r="CY34" s="19">
        <f t="shared" si="37"/>
        <v>532</v>
      </c>
      <c r="CZ34" s="19">
        <f t="shared" si="38"/>
        <v>1429</v>
      </c>
      <c r="DA34" s="19">
        <f t="shared" si="39"/>
        <v>1175</v>
      </c>
      <c r="DB34" s="19">
        <f t="shared" si="40"/>
        <v>690</v>
      </c>
      <c r="DC34" s="19">
        <f t="shared" si="41"/>
        <v>135.01415571284124</v>
      </c>
      <c r="DD34" s="19">
        <f t="shared" si="42"/>
        <v>135</v>
      </c>
      <c r="DE34" s="19">
        <f t="shared" si="43"/>
        <v>135.37718684394682</v>
      </c>
      <c r="DF34" s="19">
        <f t="shared" si="44"/>
        <v>133.95574468085107</v>
      </c>
      <c r="DG34" s="19">
        <f t="shared" si="45"/>
        <v>131.08115942028985</v>
      </c>
      <c r="DH34" s="19">
        <f t="shared" si="46"/>
        <v>134.08564933158578</v>
      </c>
    </row>
    <row r="35" spans="1:112" ht="14.5" hidden="1">
      <c r="A35" s="2" t="s">
        <v>58</v>
      </c>
      <c r="B35" s="23" t="s">
        <v>104</v>
      </c>
      <c r="C35" s="25" t="s">
        <v>142</v>
      </c>
      <c r="D35" s="9">
        <v>0</v>
      </c>
      <c r="E35" s="10">
        <v>0</v>
      </c>
      <c r="F35" s="17">
        <f t="shared" si="0"/>
        <v>0</v>
      </c>
      <c r="G35" s="9">
        <v>0</v>
      </c>
      <c r="H35" s="10">
        <v>0</v>
      </c>
      <c r="I35" s="17">
        <f t="shared" si="1"/>
        <v>0</v>
      </c>
      <c r="J35" s="9">
        <v>0</v>
      </c>
      <c r="K35" s="10">
        <v>0</v>
      </c>
      <c r="L35" s="17">
        <f t="shared" si="2"/>
        <v>0</v>
      </c>
      <c r="M35" s="9">
        <v>0</v>
      </c>
      <c r="N35" s="10">
        <v>0</v>
      </c>
      <c r="O35" s="17">
        <f t="shared" si="3"/>
        <v>0</v>
      </c>
      <c r="P35" s="9">
        <v>0</v>
      </c>
      <c r="Q35" s="10">
        <v>0</v>
      </c>
      <c r="R35" s="17">
        <f t="shared" si="4"/>
        <v>0</v>
      </c>
      <c r="S35" s="9">
        <v>0</v>
      </c>
      <c r="T35" s="10">
        <v>0</v>
      </c>
      <c r="U35" s="17">
        <f t="shared" si="5"/>
        <v>0</v>
      </c>
      <c r="V35" s="9">
        <v>0</v>
      </c>
      <c r="W35" s="10">
        <v>0</v>
      </c>
      <c r="X35" s="17">
        <f t="shared" si="6"/>
        <v>0</v>
      </c>
      <c r="Y35" s="9">
        <v>0</v>
      </c>
      <c r="Z35" s="10">
        <v>0</v>
      </c>
      <c r="AA35" s="17">
        <f t="shared" si="7"/>
        <v>0</v>
      </c>
      <c r="AB35" s="9">
        <v>0</v>
      </c>
      <c r="AC35" s="10">
        <v>0</v>
      </c>
      <c r="AD35" s="17">
        <f t="shared" si="8"/>
        <v>0</v>
      </c>
      <c r="AE35" s="9">
        <v>0</v>
      </c>
      <c r="AF35" s="10">
        <v>0</v>
      </c>
      <c r="AG35" s="17">
        <f t="shared" si="9"/>
        <v>0</v>
      </c>
      <c r="AH35" s="9">
        <v>0</v>
      </c>
      <c r="AI35" s="10">
        <v>0</v>
      </c>
      <c r="AJ35" s="17">
        <f t="shared" si="10"/>
        <v>0</v>
      </c>
      <c r="AK35" s="9">
        <v>0</v>
      </c>
      <c r="AL35" s="10">
        <v>0</v>
      </c>
      <c r="AM35" s="17">
        <f t="shared" si="11"/>
        <v>0</v>
      </c>
      <c r="AN35" s="9">
        <v>0</v>
      </c>
      <c r="AO35" s="10">
        <v>0</v>
      </c>
      <c r="AP35" s="17">
        <f t="shared" si="12"/>
        <v>0</v>
      </c>
      <c r="AQ35" s="9">
        <v>0</v>
      </c>
      <c r="AR35" s="10">
        <v>0</v>
      </c>
      <c r="AS35" s="17">
        <f t="shared" si="13"/>
        <v>0</v>
      </c>
      <c r="AT35" s="9">
        <v>0</v>
      </c>
      <c r="AU35" s="10">
        <v>0</v>
      </c>
      <c r="AV35" s="17">
        <f t="shared" si="14"/>
        <v>0</v>
      </c>
      <c r="AW35" s="9">
        <v>0</v>
      </c>
      <c r="AX35" s="10">
        <v>0</v>
      </c>
      <c r="AY35" s="17">
        <f t="shared" si="15"/>
        <v>0</v>
      </c>
      <c r="AZ35" s="9">
        <v>0</v>
      </c>
      <c r="BA35" s="10">
        <v>0</v>
      </c>
      <c r="BB35" s="17">
        <f t="shared" si="16"/>
        <v>0</v>
      </c>
      <c r="BC35" s="9">
        <v>0</v>
      </c>
      <c r="BD35" s="10">
        <v>0</v>
      </c>
      <c r="BE35" s="17">
        <f t="shared" si="17"/>
        <v>0</v>
      </c>
      <c r="BF35" s="9">
        <v>0</v>
      </c>
      <c r="BG35" s="10">
        <v>0</v>
      </c>
      <c r="BH35" s="17">
        <f t="shared" si="18"/>
        <v>0</v>
      </c>
      <c r="BI35" s="9">
        <v>0</v>
      </c>
      <c r="BJ35" s="10">
        <v>0</v>
      </c>
      <c r="BK35" s="17">
        <f t="shared" si="19"/>
        <v>0</v>
      </c>
      <c r="BL35" s="9">
        <v>0</v>
      </c>
      <c r="BM35" s="10">
        <v>0</v>
      </c>
      <c r="BN35" s="17">
        <f t="shared" si="20"/>
        <v>0</v>
      </c>
      <c r="BO35" s="9">
        <v>0</v>
      </c>
      <c r="BP35" s="10">
        <v>0</v>
      </c>
      <c r="BQ35" s="17">
        <f t="shared" si="21"/>
        <v>0</v>
      </c>
      <c r="BR35" s="9">
        <v>0</v>
      </c>
      <c r="BS35" s="10">
        <v>0</v>
      </c>
      <c r="BT35" s="17">
        <f t="shared" si="22"/>
        <v>0</v>
      </c>
      <c r="BU35" s="9">
        <v>0</v>
      </c>
      <c r="BV35" s="10">
        <v>0</v>
      </c>
      <c r="BW35" s="17">
        <f t="shared" si="23"/>
        <v>0</v>
      </c>
      <c r="BX35" s="9">
        <v>0</v>
      </c>
      <c r="BY35" s="10">
        <v>0</v>
      </c>
      <c r="BZ35" s="17">
        <f t="shared" si="24"/>
        <v>0</v>
      </c>
      <c r="CA35" s="9">
        <v>0</v>
      </c>
      <c r="CB35" s="10">
        <v>0</v>
      </c>
      <c r="CC35" s="17">
        <f t="shared" si="25"/>
        <v>0</v>
      </c>
      <c r="CD35" s="9">
        <v>0</v>
      </c>
      <c r="CE35" s="10">
        <v>0</v>
      </c>
      <c r="CF35" s="17">
        <f t="shared" si="26"/>
        <v>0</v>
      </c>
      <c r="CG35" s="9">
        <v>0</v>
      </c>
      <c r="CH35" s="10">
        <v>0</v>
      </c>
      <c r="CI35" s="17">
        <f t="shared" si="27"/>
        <v>0</v>
      </c>
      <c r="CJ35" s="9">
        <v>0</v>
      </c>
      <c r="CK35" s="10">
        <v>0</v>
      </c>
      <c r="CL35" s="17">
        <f t="shared" si="28"/>
        <v>0</v>
      </c>
      <c r="CM35" s="9">
        <v>0</v>
      </c>
      <c r="CN35" s="10">
        <v>0</v>
      </c>
      <c r="CO35" s="17">
        <f t="shared" si="29"/>
        <v>0</v>
      </c>
      <c r="CP35" s="9">
        <v>0</v>
      </c>
      <c r="CQ35" s="10">
        <v>0</v>
      </c>
      <c r="CR35" s="17">
        <f t="shared" si="30"/>
        <v>0</v>
      </c>
      <c r="CS35" s="19">
        <f t="shared" si="31"/>
        <v>0</v>
      </c>
      <c r="CT35" s="19">
        <f t="shared" si="32"/>
        <v>0</v>
      </c>
      <c r="CU35" s="19">
        <f t="shared" si="33"/>
        <v>0</v>
      </c>
      <c r="CV35" s="19">
        <f t="shared" si="34"/>
        <v>0</v>
      </c>
      <c r="CW35" s="19">
        <f t="shared" si="35"/>
        <v>0</v>
      </c>
      <c r="CX35" s="19">
        <f t="shared" si="36"/>
        <v>0</v>
      </c>
      <c r="CY35" s="19">
        <f t="shared" si="37"/>
        <v>0</v>
      </c>
      <c r="CZ35" s="19">
        <f t="shared" si="38"/>
        <v>0</v>
      </c>
      <c r="DA35" s="19">
        <f t="shared" si="39"/>
        <v>0</v>
      </c>
      <c r="DB35" s="19">
        <f t="shared" si="40"/>
        <v>0</v>
      </c>
      <c r="DC35" s="19">
        <f t="shared" si="41"/>
        <v>0</v>
      </c>
      <c r="DD35" s="19">
        <f t="shared" si="42"/>
        <v>0</v>
      </c>
      <c r="DE35" s="19">
        <f t="shared" si="43"/>
        <v>0</v>
      </c>
      <c r="DF35" s="19">
        <f t="shared" si="44"/>
        <v>0</v>
      </c>
      <c r="DG35" s="19">
        <f t="shared" si="45"/>
        <v>0</v>
      </c>
      <c r="DH35" s="19">
        <f t="shared" si="46"/>
        <v>0</v>
      </c>
    </row>
    <row r="36" spans="1:112" ht="14.5">
      <c r="A36" s="2" t="s">
        <v>100</v>
      </c>
      <c r="B36" s="23" t="s">
        <v>103</v>
      </c>
      <c r="C36" s="25" t="s">
        <v>145</v>
      </c>
      <c r="D36" s="9">
        <v>0</v>
      </c>
      <c r="E36" s="10">
        <v>0</v>
      </c>
      <c r="F36" s="17">
        <f t="shared" si="0"/>
        <v>0</v>
      </c>
      <c r="G36" s="9">
        <v>0</v>
      </c>
      <c r="H36" s="10">
        <v>0</v>
      </c>
      <c r="I36" s="17">
        <f t="shared" si="1"/>
        <v>0</v>
      </c>
      <c r="J36" s="9">
        <v>0</v>
      </c>
      <c r="K36" s="10">
        <v>0</v>
      </c>
      <c r="L36" s="17">
        <f t="shared" si="2"/>
        <v>0</v>
      </c>
      <c r="M36" s="9">
        <v>0</v>
      </c>
      <c r="N36" s="10">
        <v>0</v>
      </c>
      <c r="O36" s="17">
        <f t="shared" si="3"/>
        <v>0</v>
      </c>
      <c r="P36" s="9">
        <v>0</v>
      </c>
      <c r="Q36" s="10">
        <v>0</v>
      </c>
      <c r="R36" s="17">
        <f t="shared" si="4"/>
        <v>0</v>
      </c>
      <c r="S36" s="9">
        <v>0</v>
      </c>
      <c r="T36" s="10">
        <v>0</v>
      </c>
      <c r="U36" s="17">
        <f t="shared" si="5"/>
        <v>0</v>
      </c>
      <c r="V36" s="9">
        <v>0</v>
      </c>
      <c r="W36" s="10">
        <v>0</v>
      </c>
      <c r="X36" s="17">
        <f t="shared" si="6"/>
        <v>0</v>
      </c>
      <c r="Y36" s="9">
        <v>0</v>
      </c>
      <c r="Z36" s="10">
        <v>0</v>
      </c>
      <c r="AA36" s="17">
        <f t="shared" si="7"/>
        <v>0</v>
      </c>
      <c r="AB36" s="9">
        <v>0</v>
      </c>
      <c r="AC36" s="10">
        <v>0</v>
      </c>
      <c r="AD36" s="17">
        <f t="shared" si="8"/>
        <v>0</v>
      </c>
      <c r="AE36" s="9">
        <v>0</v>
      </c>
      <c r="AF36" s="10">
        <v>0</v>
      </c>
      <c r="AG36" s="17">
        <f t="shared" si="9"/>
        <v>0</v>
      </c>
      <c r="AH36" s="9">
        <v>0</v>
      </c>
      <c r="AI36" s="10">
        <v>0</v>
      </c>
      <c r="AJ36" s="17">
        <f t="shared" si="10"/>
        <v>0</v>
      </c>
      <c r="AK36" s="9">
        <v>0</v>
      </c>
      <c r="AL36" s="10">
        <v>0</v>
      </c>
      <c r="AM36" s="17">
        <f t="shared" si="11"/>
        <v>0</v>
      </c>
      <c r="AN36" s="9">
        <v>0</v>
      </c>
      <c r="AO36" s="10">
        <v>0</v>
      </c>
      <c r="AP36" s="17">
        <f t="shared" si="12"/>
        <v>0</v>
      </c>
      <c r="AQ36" s="9">
        <v>0</v>
      </c>
      <c r="AR36" s="10">
        <v>0</v>
      </c>
      <c r="AS36" s="17">
        <f t="shared" si="13"/>
        <v>0</v>
      </c>
      <c r="AT36" s="9">
        <v>0</v>
      </c>
      <c r="AU36" s="10">
        <v>0</v>
      </c>
      <c r="AV36" s="17">
        <f t="shared" si="14"/>
        <v>0</v>
      </c>
      <c r="AW36" s="9">
        <v>0</v>
      </c>
      <c r="AX36" s="10">
        <v>0</v>
      </c>
      <c r="AY36" s="17">
        <f t="shared" si="15"/>
        <v>0</v>
      </c>
      <c r="AZ36" s="9">
        <v>0</v>
      </c>
      <c r="BA36" s="10">
        <v>0</v>
      </c>
      <c r="BB36" s="17">
        <f t="shared" si="16"/>
        <v>0</v>
      </c>
      <c r="BC36" s="9">
        <v>479</v>
      </c>
      <c r="BD36" s="10">
        <v>1</v>
      </c>
      <c r="BE36" s="17">
        <f t="shared" si="17"/>
        <v>479</v>
      </c>
      <c r="BF36" s="9">
        <v>0</v>
      </c>
      <c r="BG36" s="10">
        <v>0</v>
      </c>
      <c r="BH36" s="17">
        <f t="shared" si="18"/>
        <v>0</v>
      </c>
      <c r="BI36" s="9">
        <v>0</v>
      </c>
      <c r="BJ36" s="10">
        <v>0</v>
      </c>
      <c r="BK36" s="17">
        <f t="shared" si="19"/>
        <v>0</v>
      </c>
      <c r="BL36" s="9">
        <v>0</v>
      </c>
      <c r="BM36" s="10">
        <v>0</v>
      </c>
      <c r="BN36" s="17">
        <f t="shared" si="20"/>
        <v>0</v>
      </c>
      <c r="BO36" s="9">
        <v>0</v>
      </c>
      <c r="BP36" s="10">
        <v>0</v>
      </c>
      <c r="BQ36" s="17">
        <f t="shared" si="21"/>
        <v>0</v>
      </c>
      <c r="BR36" s="9">
        <v>0</v>
      </c>
      <c r="BS36" s="10">
        <v>0</v>
      </c>
      <c r="BT36" s="17">
        <f t="shared" si="22"/>
        <v>0</v>
      </c>
      <c r="BU36" s="9">
        <v>0</v>
      </c>
      <c r="BV36" s="10">
        <v>0</v>
      </c>
      <c r="BW36" s="17">
        <f t="shared" si="23"/>
        <v>0</v>
      </c>
      <c r="BX36" s="9">
        <v>0</v>
      </c>
      <c r="BY36" s="10">
        <v>0</v>
      </c>
      <c r="BZ36" s="17">
        <f t="shared" si="24"/>
        <v>0</v>
      </c>
      <c r="CA36" s="9">
        <v>0</v>
      </c>
      <c r="CB36" s="10">
        <v>0</v>
      </c>
      <c r="CC36" s="17">
        <f t="shared" si="25"/>
        <v>0</v>
      </c>
      <c r="CD36" s="9">
        <v>0</v>
      </c>
      <c r="CE36" s="10">
        <v>0</v>
      </c>
      <c r="CF36" s="17">
        <f t="shared" si="26"/>
        <v>0</v>
      </c>
      <c r="CG36" s="9">
        <v>0</v>
      </c>
      <c r="CH36" s="10">
        <v>0</v>
      </c>
      <c r="CI36" s="17">
        <f t="shared" si="27"/>
        <v>0</v>
      </c>
      <c r="CJ36" s="9">
        <v>0</v>
      </c>
      <c r="CK36" s="10">
        <v>0</v>
      </c>
      <c r="CL36" s="17">
        <f t="shared" si="28"/>
        <v>0</v>
      </c>
      <c r="CM36" s="9">
        <v>0</v>
      </c>
      <c r="CN36" s="10">
        <v>0</v>
      </c>
      <c r="CO36" s="17">
        <f t="shared" si="29"/>
        <v>0</v>
      </c>
      <c r="CP36" s="9">
        <v>0</v>
      </c>
      <c r="CQ36" s="10">
        <v>0</v>
      </c>
      <c r="CR36" s="17">
        <f t="shared" si="30"/>
        <v>0</v>
      </c>
      <c r="CS36" s="19">
        <f t="shared" si="31"/>
        <v>0</v>
      </c>
      <c r="CT36" s="19">
        <f t="shared" si="32"/>
        <v>0</v>
      </c>
      <c r="CU36" s="19">
        <f t="shared" si="33"/>
        <v>479</v>
      </c>
      <c r="CV36" s="19">
        <f t="shared" si="34"/>
        <v>0</v>
      </c>
      <c r="CW36" s="19">
        <f t="shared" si="35"/>
        <v>0</v>
      </c>
      <c r="CX36" s="19">
        <f t="shared" si="36"/>
        <v>0</v>
      </c>
      <c r="CY36" s="19">
        <f t="shared" si="37"/>
        <v>0</v>
      </c>
      <c r="CZ36" s="19">
        <f t="shared" si="38"/>
        <v>1</v>
      </c>
      <c r="DA36" s="19">
        <f t="shared" si="39"/>
        <v>0</v>
      </c>
      <c r="DB36" s="19">
        <f t="shared" si="40"/>
        <v>0</v>
      </c>
      <c r="DC36" s="19">
        <f t="shared" si="41"/>
        <v>0</v>
      </c>
      <c r="DD36" s="19">
        <f t="shared" si="42"/>
        <v>0</v>
      </c>
      <c r="DE36" s="19">
        <f t="shared" si="43"/>
        <v>479</v>
      </c>
      <c r="DF36" s="19">
        <f t="shared" si="44"/>
        <v>0</v>
      </c>
      <c r="DG36" s="19">
        <f t="shared" si="45"/>
        <v>0</v>
      </c>
      <c r="DH36" s="19">
        <f t="shared" si="46"/>
        <v>95.8</v>
      </c>
    </row>
    <row r="37" spans="1:112" ht="14.5">
      <c r="A37" s="2" t="s">
        <v>59</v>
      </c>
      <c r="B37" s="23" t="s">
        <v>104</v>
      </c>
      <c r="C37" s="25" t="s">
        <v>142</v>
      </c>
      <c r="D37" s="9">
        <v>877</v>
      </c>
      <c r="E37" s="10">
        <v>3</v>
      </c>
      <c r="F37" s="17">
        <f t="shared" si="0"/>
        <v>292.33333333333331</v>
      </c>
      <c r="G37" s="9">
        <v>767</v>
      </c>
      <c r="H37" s="10">
        <v>3</v>
      </c>
      <c r="I37" s="17">
        <f t="shared" si="1"/>
        <v>255.66666666666666</v>
      </c>
      <c r="J37" s="9">
        <v>1196</v>
      </c>
      <c r="K37" s="10">
        <v>4</v>
      </c>
      <c r="L37" s="17">
        <f t="shared" si="2"/>
        <v>299</v>
      </c>
      <c r="M37" s="9">
        <v>837</v>
      </c>
      <c r="N37" s="10">
        <v>3</v>
      </c>
      <c r="O37" s="17">
        <f t="shared" si="3"/>
        <v>279</v>
      </c>
      <c r="P37" s="9">
        <v>877</v>
      </c>
      <c r="Q37" s="10">
        <v>3</v>
      </c>
      <c r="R37" s="17">
        <f t="shared" si="4"/>
        <v>292.33333333333331</v>
      </c>
      <c r="S37" s="9">
        <v>957</v>
      </c>
      <c r="T37" s="10">
        <v>3</v>
      </c>
      <c r="U37" s="17">
        <f t="shared" si="5"/>
        <v>319</v>
      </c>
      <c r="V37" s="9">
        <v>1156</v>
      </c>
      <c r="W37" s="10">
        <v>4</v>
      </c>
      <c r="X37" s="17">
        <f t="shared" si="6"/>
        <v>289</v>
      </c>
      <c r="Y37" s="9">
        <v>1196</v>
      </c>
      <c r="Z37" s="10">
        <v>4</v>
      </c>
      <c r="AA37" s="17">
        <f t="shared" si="7"/>
        <v>299</v>
      </c>
      <c r="AB37" s="9">
        <v>3348</v>
      </c>
      <c r="AC37" s="10">
        <v>12</v>
      </c>
      <c r="AD37" s="17">
        <f t="shared" si="8"/>
        <v>279</v>
      </c>
      <c r="AE37" s="9">
        <v>279</v>
      </c>
      <c r="AF37" s="10">
        <v>1</v>
      </c>
      <c r="AG37" s="17">
        <f t="shared" si="9"/>
        <v>279</v>
      </c>
      <c r="AH37" s="9">
        <v>558</v>
      </c>
      <c r="AI37" s="10">
        <v>2</v>
      </c>
      <c r="AJ37" s="17">
        <f t="shared" si="10"/>
        <v>279</v>
      </c>
      <c r="AK37" s="9">
        <v>837</v>
      </c>
      <c r="AL37" s="10">
        <v>3</v>
      </c>
      <c r="AM37" s="17">
        <f t="shared" si="11"/>
        <v>279</v>
      </c>
      <c r="AN37" s="9">
        <v>2073</v>
      </c>
      <c r="AO37" s="10">
        <v>7</v>
      </c>
      <c r="AP37" s="17">
        <f t="shared" si="12"/>
        <v>296.14285714285717</v>
      </c>
      <c r="AQ37" s="9">
        <v>558</v>
      </c>
      <c r="AR37" s="10">
        <v>2</v>
      </c>
      <c r="AS37" s="17">
        <f t="shared" si="13"/>
        <v>279</v>
      </c>
      <c r="AT37" s="9">
        <v>1714</v>
      </c>
      <c r="AU37" s="10">
        <v>6</v>
      </c>
      <c r="AV37" s="17">
        <f t="shared" si="14"/>
        <v>285.66666666666669</v>
      </c>
      <c r="AW37" s="9">
        <v>1395</v>
      </c>
      <c r="AX37" s="10">
        <v>5</v>
      </c>
      <c r="AY37" s="17">
        <f t="shared" si="15"/>
        <v>279</v>
      </c>
      <c r="AZ37" s="9">
        <v>1116</v>
      </c>
      <c r="BA37" s="10">
        <v>4</v>
      </c>
      <c r="BB37" s="17">
        <f t="shared" si="16"/>
        <v>279</v>
      </c>
      <c r="BC37" s="9">
        <v>279</v>
      </c>
      <c r="BD37" s="10">
        <v>1</v>
      </c>
      <c r="BE37" s="17">
        <f t="shared" si="17"/>
        <v>279</v>
      </c>
      <c r="BF37" s="9">
        <v>279</v>
      </c>
      <c r="BG37" s="10">
        <v>1</v>
      </c>
      <c r="BH37" s="17">
        <f t="shared" si="18"/>
        <v>279</v>
      </c>
      <c r="BI37" s="9">
        <v>279</v>
      </c>
      <c r="BJ37" s="10">
        <v>1</v>
      </c>
      <c r="BK37" s="17">
        <f t="shared" si="19"/>
        <v>279</v>
      </c>
      <c r="BL37" s="9">
        <v>1668</v>
      </c>
      <c r="BM37" s="10">
        <v>8</v>
      </c>
      <c r="BN37" s="17">
        <f t="shared" si="20"/>
        <v>208.5</v>
      </c>
      <c r="BO37" s="9">
        <v>185</v>
      </c>
      <c r="BP37" s="10">
        <v>1</v>
      </c>
      <c r="BQ37" s="17">
        <f t="shared" si="21"/>
        <v>185</v>
      </c>
      <c r="BR37" s="9">
        <v>764</v>
      </c>
      <c r="BS37" s="10">
        <v>4</v>
      </c>
      <c r="BT37" s="17">
        <f t="shared" si="22"/>
        <v>191</v>
      </c>
      <c r="BU37" s="9">
        <v>804</v>
      </c>
      <c r="BV37" s="10">
        <v>4</v>
      </c>
      <c r="BW37" s="17">
        <f t="shared" si="23"/>
        <v>201</v>
      </c>
      <c r="BX37" s="9">
        <v>613</v>
      </c>
      <c r="BY37" s="10">
        <v>3</v>
      </c>
      <c r="BZ37" s="17">
        <f t="shared" si="24"/>
        <v>204.33333333333334</v>
      </c>
      <c r="CA37" s="9">
        <v>1560</v>
      </c>
      <c r="CB37" s="10">
        <v>8</v>
      </c>
      <c r="CC37" s="17">
        <f t="shared" si="25"/>
        <v>195</v>
      </c>
      <c r="CD37" s="9">
        <v>925</v>
      </c>
      <c r="CE37" s="10">
        <v>5</v>
      </c>
      <c r="CF37" s="17">
        <f t="shared" si="26"/>
        <v>185</v>
      </c>
      <c r="CG37" s="9">
        <v>1110</v>
      </c>
      <c r="CH37" s="10">
        <v>6</v>
      </c>
      <c r="CI37" s="17">
        <f t="shared" si="27"/>
        <v>185</v>
      </c>
      <c r="CJ37" s="9">
        <v>1375</v>
      </c>
      <c r="CK37" s="10">
        <v>7</v>
      </c>
      <c r="CL37" s="17">
        <f t="shared" si="28"/>
        <v>196.42857142857142</v>
      </c>
      <c r="CM37" s="9">
        <v>1190</v>
      </c>
      <c r="CN37" s="10">
        <v>6</v>
      </c>
      <c r="CO37" s="17">
        <f t="shared" si="29"/>
        <v>198.33333333333334</v>
      </c>
      <c r="CP37" s="9">
        <v>764</v>
      </c>
      <c r="CQ37" s="10">
        <v>4</v>
      </c>
      <c r="CR37" s="17">
        <f t="shared" si="30"/>
        <v>191</v>
      </c>
      <c r="CS37" s="19">
        <f t="shared" si="31"/>
        <v>6667</v>
      </c>
      <c r="CT37" s="19">
        <f t="shared" si="32"/>
        <v>8849</v>
      </c>
      <c r="CU37" s="19">
        <f t="shared" si="33"/>
        <v>6730</v>
      </c>
      <c r="CV37" s="19">
        <f t="shared" si="34"/>
        <v>5961</v>
      </c>
      <c r="CW37" s="19">
        <f t="shared" si="35"/>
        <v>3329</v>
      </c>
      <c r="CX37" s="19">
        <f t="shared" si="36"/>
        <v>23</v>
      </c>
      <c r="CY37" s="19">
        <f t="shared" si="37"/>
        <v>31</v>
      </c>
      <c r="CZ37" s="19">
        <f t="shared" si="38"/>
        <v>26</v>
      </c>
      <c r="DA37" s="19">
        <f t="shared" si="39"/>
        <v>31</v>
      </c>
      <c r="DB37" s="19">
        <f t="shared" si="40"/>
        <v>17</v>
      </c>
      <c r="DC37" s="19">
        <f t="shared" si="41"/>
        <v>289.86956521739131</v>
      </c>
      <c r="DD37" s="19">
        <f t="shared" si="42"/>
        <v>285.45161290322579</v>
      </c>
      <c r="DE37" s="19">
        <f t="shared" si="43"/>
        <v>258.84615384615387</v>
      </c>
      <c r="DF37" s="19">
        <f t="shared" si="44"/>
        <v>192.29032258064515</v>
      </c>
      <c r="DG37" s="19">
        <f t="shared" si="45"/>
        <v>195.8235294117647</v>
      </c>
      <c r="DH37" s="19">
        <f t="shared" si="46"/>
        <v>244.45623679183615</v>
      </c>
    </row>
    <row r="38" spans="1:112" ht="14.5">
      <c r="A38" s="2" t="s">
        <v>63</v>
      </c>
      <c r="B38" s="23" t="s">
        <v>103</v>
      </c>
      <c r="C38" s="25" t="s">
        <v>151</v>
      </c>
      <c r="D38" s="9">
        <v>10148</v>
      </c>
      <c r="E38" s="10">
        <v>12</v>
      </c>
      <c r="F38" s="17">
        <f t="shared" si="0"/>
        <v>845.66666666666663</v>
      </c>
      <c r="G38" s="9">
        <v>5228</v>
      </c>
      <c r="H38" s="10">
        <v>6</v>
      </c>
      <c r="I38" s="17">
        <f t="shared" si="1"/>
        <v>871.33333333333337</v>
      </c>
      <c r="J38" s="9">
        <v>6806</v>
      </c>
      <c r="K38" s="10">
        <v>8</v>
      </c>
      <c r="L38" s="17">
        <f t="shared" si="2"/>
        <v>850.75</v>
      </c>
      <c r="M38" s="9">
        <v>8548</v>
      </c>
      <c r="N38" s="10">
        <v>10</v>
      </c>
      <c r="O38" s="17">
        <f t="shared" si="3"/>
        <v>854.8</v>
      </c>
      <c r="P38" s="9">
        <v>15358</v>
      </c>
      <c r="Q38" s="10">
        <v>18</v>
      </c>
      <c r="R38" s="17">
        <f t="shared" si="4"/>
        <v>853.22222222222217</v>
      </c>
      <c r="S38" s="9">
        <v>14441</v>
      </c>
      <c r="T38" s="10">
        <v>17</v>
      </c>
      <c r="U38" s="17">
        <f t="shared" si="5"/>
        <v>849.47058823529414</v>
      </c>
      <c r="V38" s="9">
        <v>10126</v>
      </c>
      <c r="W38" s="10">
        <v>12</v>
      </c>
      <c r="X38" s="17">
        <f t="shared" si="6"/>
        <v>843.83333333333337</v>
      </c>
      <c r="Y38" s="9">
        <v>16087</v>
      </c>
      <c r="Z38" s="10">
        <v>19</v>
      </c>
      <c r="AA38" s="17">
        <f t="shared" si="7"/>
        <v>846.68421052631584</v>
      </c>
      <c r="AB38" s="9">
        <v>5118</v>
      </c>
      <c r="AC38" s="10">
        <v>6</v>
      </c>
      <c r="AD38" s="17">
        <f t="shared" si="8"/>
        <v>853</v>
      </c>
      <c r="AE38" s="9">
        <v>10969</v>
      </c>
      <c r="AF38" s="10">
        <v>13</v>
      </c>
      <c r="AG38" s="17">
        <f t="shared" si="9"/>
        <v>843.76923076923072</v>
      </c>
      <c r="AH38" s="9">
        <v>14400</v>
      </c>
      <c r="AI38" s="10">
        <v>17</v>
      </c>
      <c r="AJ38" s="17">
        <f t="shared" si="10"/>
        <v>847.05882352941171</v>
      </c>
      <c r="AK38" s="9">
        <v>12823</v>
      </c>
      <c r="AL38" s="10">
        <v>15</v>
      </c>
      <c r="AM38" s="17">
        <f t="shared" si="11"/>
        <v>854.86666666666667</v>
      </c>
      <c r="AN38" s="9">
        <v>10199</v>
      </c>
      <c r="AO38" s="10">
        <v>12</v>
      </c>
      <c r="AP38" s="17">
        <f t="shared" si="12"/>
        <v>849.91666666666663</v>
      </c>
      <c r="AQ38" s="9">
        <v>16253</v>
      </c>
      <c r="AR38" s="10">
        <v>19</v>
      </c>
      <c r="AS38" s="17">
        <f t="shared" si="13"/>
        <v>855.42105263157896</v>
      </c>
      <c r="AT38" s="9">
        <v>9447</v>
      </c>
      <c r="AU38" s="10">
        <v>11</v>
      </c>
      <c r="AV38" s="17">
        <f t="shared" si="14"/>
        <v>858.81818181818187</v>
      </c>
      <c r="AW38" s="9">
        <v>10291</v>
      </c>
      <c r="AX38" s="10">
        <v>12</v>
      </c>
      <c r="AY38" s="17">
        <f t="shared" si="15"/>
        <v>857.58333333333337</v>
      </c>
      <c r="AZ38" s="9">
        <v>8548</v>
      </c>
      <c r="BA38" s="10">
        <v>10</v>
      </c>
      <c r="BB38" s="17">
        <f t="shared" si="16"/>
        <v>854.8</v>
      </c>
      <c r="BC38" s="9">
        <v>7815</v>
      </c>
      <c r="BD38" s="10">
        <v>9</v>
      </c>
      <c r="BE38" s="17">
        <f t="shared" si="17"/>
        <v>868.33333333333337</v>
      </c>
      <c r="BF38" s="9">
        <v>10166</v>
      </c>
      <c r="BG38" s="10">
        <v>12</v>
      </c>
      <c r="BH38" s="17">
        <f t="shared" si="18"/>
        <v>847.16666666666663</v>
      </c>
      <c r="BI38" s="9">
        <v>10996</v>
      </c>
      <c r="BJ38" s="10">
        <v>13</v>
      </c>
      <c r="BK38" s="17">
        <f t="shared" si="19"/>
        <v>845.84615384615381</v>
      </c>
      <c r="BL38" s="9">
        <v>12606</v>
      </c>
      <c r="BM38" s="10">
        <v>15</v>
      </c>
      <c r="BN38" s="17">
        <f t="shared" si="20"/>
        <v>840.4</v>
      </c>
      <c r="BO38" s="9">
        <v>11059</v>
      </c>
      <c r="BP38" s="10">
        <v>13</v>
      </c>
      <c r="BQ38" s="17">
        <f t="shared" si="21"/>
        <v>850.69230769230774</v>
      </c>
      <c r="BR38" s="9">
        <v>7573</v>
      </c>
      <c r="BS38" s="10">
        <v>9</v>
      </c>
      <c r="BT38" s="17">
        <f t="shared" si="22"/>
        <v>841.44444444444446</v>
      </c>
      <c r="BU38" s="9">
        <v>9307</v>
      </c>
      <c r="BV38" s="10">
        <v>11</v>
      </c>
      <c r="BW38" s="17">
        <f t="shared" si="23"/>
        <v>846.09090909090912</v>
      </c>
      <c r="BX38" s="9">
        <v>9053</v>
      </c>
      <c r="BY38" s="10">
        <v>11</v>
      </c>
      <c r="BZ38" s="17">
        <f t="shared" si="24"/>
        <v>823</v>
      </c>
      <c r="CA38" s="9">
        <v>12958</v>
      </c>
      <c r="CB38" s="10">
        <v>19</v>
      </c>
      <c r="CC38" s="17">
        <f t="shared" si="25"/>
        <v>682</v>
      </c>
      <c r="CD38" s="9">
        <v>13147</v>
      </c>
      <c r="CE38" s="10">
        <v>19</v>
      </c>
      <c r="CF38" s="17">
        <f t="shared" si="26"/>
        <v>691.9473684210526</v>
      </c>
      <c r="CG38" s="9">
        <v>19374</v>
      </c>
      <c r="CH38" s="10">
        <v>28</v>
      </c>
      <c r="CI38" s="17">
        <f t="shared" si="27"/>
        <v>691.92857142857144</v>
      </c>
      <c r="CJ38" s="9">
        <v>13147</v>
      </c>
      <c r="CK38" s="10">
        <v>19</v>
      </c>
      <c r="CL38" s="17">
        <f t="shared" si="28"/>
        <v>691.9473684210526</v>
      </c>
      <c r="CM38" s="9">
        <v>11071</v>
      </c>
      <c r="CN38" s="10">
        <v>16</v>
      </c>
      <c r="CO38" s="17">
        <f t="shared" si="29"/>
        <v>691.9375</v>
      </c>
      <c r="CP38" s="9">
        <v>7573</v>
      </c>
      <c r="CQ38" s="10">
        <v>9</v>
      </c>
      <c r="CR38" s="17">
        <f t="shared" si="30"/>
        <v>841.44444444444446</v>
      </c>
      <c r="CS38" s="19">
        <f t="shared" si="31"/>
        <v>70655</v>
      </c>
      <c r="CT38" s="19">
        <f t="shared" si="32"/>
        <v>85849</v>
      </c>
      <c r="CU38" s="19">
        <f t="shared" si="33"/>
        <v>69869</v>
      </c>
      <c r="CV38" s="19">
        <f t="shared" si="34"/>
        <v>82471</v>
      </c>
      <c r="CW38" s="19">
        <f t="shared" si="35"/>
        <v>31791</v>
      </c>
      <c r="CX38" s="19">
        <f t="shared" si="36"/>
        <v>83</v>
      </c>
      <c r="CY38" s="19">
        <f t="shared" si="37"/>
        <v>101</v>
      </c>
      <c r="CZ38" s="19">
        <f t="shared" si="38"/>
        <v>82</v>
      </c>
      <c r="DA38" s="19">
        <f t="shared" si="39"/>
        <v>110</v>
      </c>
      <c r="DB38" s="19">
        <f t="shared" si="40"/>
        <v>44</v>
      </c>
      <c r="DC38" s="19">
        <f t="shared" si="41"/>
        <v>851.26506024096386</v>
      </c>
      <c r="DD38" s="19">
        <f t="shared" si="42"/>
        <v>849.99009900990097</v>
      </c>
      <c r="DE38" s="19">
        <f t="shared" si="43"/>
        <v>852.06097560975604</v>
      </c>
      <c r="DF38" s="19">
        <f t="shared" si="44"/>
        <v>749.73636363636365</v>
      </c>
      <c r="DG38" s="19">
        <f t="shared" si="45"/>
        <v>722.52272727272725</v>
      </c>
      <c r="DH38" s="19">
        <f t="shared" si="46"/>
        <v>805.11504515394222</v>
      </c>
    </row>
    <row r="39" spans="1:112" ht="14.5">
      <c r="A39" s="2" t="s">
        <v>93</v>
      </c>
      <c r="B39" s="23" t="s">
        <v>103</v>
      </c>
      <c r="C39" s="25" t="s">
        <v>146</v>
      </c>
      <c r="D39" s="9">
        <v>10472</v>
      </c>
      <c r="E39" s="10">
        <v>17</v>
      </c>
      <c r="F39" s="17">
        <f t="shared" si="0"/>
        <v>616</v>
      </c>
      <c r="G39" s="9">
        <v>6776</v>
      </c>
      <c r="H39" s="10">
        <v>11</v>
      </c>
      <c r="I39" s="17">
        <f t="shared" si="1"/>
        <v>616</v>
      </c>
      <c r="J39" s="9">
        <v>7629</v>
      </c>
      <c r="K39" s="10">
        <v>12</v>
      </c>
      <c r="L39" s="17">
        <f t="shared" si="2"/>
        <v>635.75</v>
      </c>
      <c r="M39" s="9">
        <v>7392</v>
      </c>
      <c r="N39" s="10">
        <v>12</v>
      </c>
      <c r="O39" s="17">
        <f t="shared" si="3"/>
        <v>616</v>
      </c>
      <c r="P39" s="9">
        <v>8394</v>
      </c>
      <c r="Q39" s="10">
        <v>16</v>
      </c>
      <c r="R39" s="17">
        <f t="shared" si="4"/>
        <v>524.625</v>
      </c>
      <c r="S39" s="9">
        <v>6120</v>
      </c>
      <c r="T39" s="10">
        <v>10</v>
      </c>
      <c r="U39" s="17">
        <f t="shared" si="5"/>
        <v>612</v>
      </c>
      <c r="V39" s="9">
        <v>11767</v>
      </c>
      <c r="W39" s="10">
        <v>23</v>
      </c>
      <c r="X39" s="17">
        <f t="shared" si="6"/>
        <v>511.60869565217394</v>
      </c>
      <c r="Y39" s="9">
        <v>8697</v>
      </c>
      <c r="Z39" s="10">
        <v>17</v>
      </c>
      <c r="AA39" s="17">
        <f t="shared" si="7"/>
        <v>511.58823529411762</v>
      </c>
      <c r="AB39" s="9">
        <v>17394</v>
      </c>
      <c r="AC39" s="10">
        <v>34</v>
      </c>
      <c r="AD39" s="17">
        <f t="shared" si="8"/>
        <v>511.58823529411762</v>
      </c>
      <c r="AE39" s="9">
        <v>9209</v>
      </c>
      <c r="AF39" s="10">
        <v>18</v>
      </c>
      <c r="AG39" s="17">
        <f t="shared" si="9"/>
        <v>511.61111111111109</v>
      </c>
      <c r="AH39" s="9">
        <v>9720</v>
      </c>
      <c r="AI39" s="10">
        <v>19</v>
      </c>
      <c r="AJ39" s="17">
        <f t="shared" si="10"/>
        <v>511.57894736842104</v>
      </c>
      <c r="AK39" s="9">
        <v>14730</v>
      </c>
      <c r="AL39" s="10">
        <v>29</v>
      </c>
      <c r="AM39" s="17">
        <f t="shared" si="11"/>
        <v>507.93103448275861</v>
      </c>
      <c r="AN39" s="9">
        <v>7181</v>
      </c>
      <c r="AO39" s="10">
        <v>14</v>
      </c>
      <c r="AP39" s="17">
        <f t="shared" si="12"/>
        <v>512.92857142857144</v>
      </c>
      <c r="AQ39" s="9">
        <v>12600</v>
      </c>
      <c r="AR39" s="10">
        <v>25</v>
      </c>
      <c r="AS39" s="17">
        <f t="shared" si="13"/>
        <v>504</v>
      </c>
      <c r="AT39" s="9">
        <v>11592</v>
      </c>
      <c r="AU39" s="10">
        <v>23</v>
      </c>
      <c r="AV39" s="17">
        <f t="shared" si="14"/>
        <v>504</v>
      </c>
      <c r="AW39" s="9">
        <v>12883</v>
      </c>
      <c r="AX39" s="10">
        <v>31</v>
      </c>
      <c r="AY39" s="17">
        <f t="shared" si="15"/>
        <v>415.58064516129031</v>
      </c>
      <c r="AZ39" s="9">
        <v>11152</v>
      </c>
      <c r="BA39" s="10">
        <v>31</v>
      </c>
      <c r="BB39" s="17">
        <f t="shared" si="16"/>
        <v>359.74193548387098</v>
      </c>
      <c r="BC39" s="9">
        <v>10072</v>
      </c>
      <c r="BD39" s="10">
        <v>28</v>
      </c>
      <c r="BE39" s="17">
        <f t="shared" si="17"/>
        <v>359.71428571428572</v>
      </c>
      <c r="BF39" s="9">
        <v>13310</v>
      </c>
      <c r="BG39" s="10">
        <v>37</v>
      </c>
      <c r="BH39" s="17">
        <f t="shared" si="18"/>
        <v>359.72972972972974</v>
      </c>
      <c r="BI39" s="9">
        <v>10792</v>
      </c>
      <c r="BJ39" s="10">
        <v>30</v>
      </c>
      <c r="BK39" s="17">
        <f t="shared" si="19"/>
        <v>359.73333333333335</v>
      </c>
      <c r="BL39" s="9">
        <v>11871</v>
      </c>
      <c r="BM39" s="10">
        <v>33</v>
      </c>
      <c r="BN39" s="17">
        <f t="shared" si="20"/>
        <v>359.72727272727275</v>
      </c>
      <c r="BO39" s="9">
        <v>12950</v>
      </c>
      <c r="BP39" s="10">
        <v>36</v>
      </c>
      <c r="BQ39" s="17">
        <f t="shared" si="21"/>
        <v>359.72222222222223</v>
      </c>
      <c r="BR39" s="9">
        <v>17986</v>
      </c>
      <c r="BS39" s="10">
        <v>50</v>
      </c>
      <c r="BT39" s="17">
        <f t="shared" si="22"/>
        <v>359.72</v>
      </c>
      <c r="BU39" s="9">
        <v>15109</v>
      </c>
      <c r="BV39" s="10">
        <v>42</v>
      </c>
      <c r="BW39" s="17">
        <f t="shared" si="23"/>
        <v>359.73809523809524</v>
      </c>
      <c r="BX39" s="9">
        <v>14749</v>
      </c>
      <c r="BY39" s="10">
        <v>41</v>
      </c>
      <c r="BZ39" s="17">
        <f t="shared" si="24"/>
        <v>359.73170731707319</v>
      </c>
      <c r="CA39" s="9">
        <v>15828</v>
      </c>
      <c r="CB39" s="10">
        <v>44</v>
      </c>
      <c r="CC39" s="17">
        <f t="shared" si="25"/>
        <v>359.72727272727275</v>
      </c>
      <c r="CD39" s="9">
        <v>19785</v>
      </c>
      <c r="CE39" s="10">
        <v>55</v>
      </c>
      <c r="CF39" s="17">
        <f t="shared" si="26"/>
        <v>359.72727272727275</v>
      </c>
      <c r="CG39" s="9">
        <v>14749</v>
      </c>
      <c r="CH39" s="10">
        <v>41</v>
      </c>
      <c r="CI39" s="17">
        <f t="shared" si="27"/>
        <v>359.73170731707319</v>
      </c>
      <c r="CJ39" s="9">
        <v>14749</v>
      </c>
      <c r="CK39" s="10">
        <v>41</v>
      </c>
      <c r="CL39" s="17">
        <f t="shared" si="28"/>
        <v>359.73170731707319</v>
      </c>
      <c r="CM39" s="9">
        <v>14389</v>
      </c>
      <c r="CN39" s="10">
        <v>40</v>
      </c>
      <c r="CO39" s="17">
        <f t="shared" si="29"/>
        <v>359.72500000000002</v>
      </c>
      <c r="CP39" s="9">
        <v>17986</v>
      </c>
      <c r="CQ39" s="10">
        <v>50</v>
      </c>
      <c r="CR39" s="17">
        <f t="shared" si="30"/>
        <v>359.72</v>
      </c>
      <c r="CS39" s="19">
        <f t="shared" si="31"/>
        <v>58550</v>
      </c>
      <c r="CT39" s="19">
        <f t="shared" si="32"/>
        <v>79531</v>
      </c>
      <c r="CU39" s="19">
        <f t="shared" si="33"/>
        <v>81672</v>
      </c>
      <c r="CV39" s="19">
        <f t="shared" si="34"/>
        <v>111156</v>
      </c>
      <c r="CW39" s="19">
        <f t="shared" si="35"/>
        <v>47124</v>
      </c>
      <c r="CX39" s="19">
        <f t="shared" si="36"/>
        <v>101</v>
      </c>
      <c r="CY39" s="19">
        <f t="shared" si="37"/>
        <v>156</v>
      </c>
      <c r="CZ39" s="19">
        <f t="shared" si="38"/>
        <v>213</v>
      </c>
      <c r="DA39" s="19">
        <f t="shared" si="39"/>
        <v>309</v>
      </c>
      <c r="DB39" s="19">
        <f t="shared" si="40"/>
        <v>131</v>
      </c>
      <c r="DC39" s="19">
        <f t="shared" si="41"/>
        <v>579.70297029702965</v>
      </c>
      <c r="DD39" s="19">
        <f t="shared" si="42"/>
        <v>509.81410256410254</v>
      </c>
      <c r="DE39" s="19">
        <f t="shared" si="43"/>
        <v>383.43661971830988</v>
      </c>
      <c r="DF39" s="19">
        <f t="shared" si="44"/>
        <v>359.72815533980582</v>
      </c>
      <c r="DG39" s="19">
        <f t="shared" si="45"/>
        <v>359.72519083969468</v>
      </c>
      <c r="DH39" s="19">
        <f t="shared" si="46"/>
        <v>438.48140775178854</v>
      </c>
    </row>
    <row r="40" spans="1:112" ht="14.5">
      <c r="A40" s="2" t="s">
        <v>53</v>
      </c>
      <c r="B40" s="23" t="s">
        <v>102</v>
      </c>
      <c r="C40" s="25" t="s">
        <v>150</v>
      </c>
      <c r="D40" s="9">
        <v>0</v>
      </c>
      <c r="E40" s="10">
        <v>0</v>
      </c>
      <c r="F40" s="17">
        <f t="shared" si="0"/>
        <v>0</v>
      </c>
      <c r="G40" s="9">
        <v>632</v>
      </c>
      <c r="H40" s="10">
        <v>2</v>
      </c>
      <c r="I40" s="17">
        <f t="shared" si="1"/>
        <v>316</v>
      </c>
      <c r="J40" s="9">
        <v>0</v>
      </c>
      <c r="K40" s="10">
        <v>0</v>
      </c>
      <c r="L40" s="17">
        <f t="shared" si="2"/>
        <v>0</v>
      </c>
      <c r="M40" s="9">
        <v>0</v>
      </c>
      <c r="N40" s="10">
        <v>0</v>
      </c>
      <c r="O40" s="17">
        <f t="shared" si="3"/>
        <v>0</v>
      </c>
      <c r="P40" s="9">
        <v>316</v>
      </c>
      <c r="Q40" s="10">
        <v>1</v>
      </c>
      <c r="R40" s="17">
        <f t="shared" si="4"/>
        <v>316</v>
      </c>
      <c r="S40" s="9">
        <v>632</v>
      </c>
      <c r="T40" s="10">
        <v>2</v>
      </c>
      <c r="U40" s="17">
        <f t="shared" si="5"/>
        <v>316</v>
      </c>
      <c r="V40" s="9">
        <v>672</v>
      </c>
      <c r="W40" s="10">
        <v>2</v>
      </c>
      <c r="X40" s="17">
        <f t="shared" si="6"/>
        <v>336</v>
      </c>
      <c r="Y40" s="9">
        <v>632</v>
      </c>
      <c r="Z40" s="10">
        <v>2</v>
      </c>
      <c r="AA40" s="17">
        <f t="shared" si="7"/>
        <v>316</v>
      </c>
      <c r="AB40" s="9">
        <v>316</v>
      </c>
      <c r="AC40" s="10">
        <v>1</v>
      </c>
      <c r="AD40" s="17">
        <f t="shared" si="8"/>
        <v>316</v>
      </c>
      <c r="AE40" s="9">
        <v>1304</v>
      </c>
      <c r="AF40" s="10">
        <v>4</v>
      </c>
      <c r="AG40" s="17">
        <f t="shared" si="9"/>
        <v>326</v>
      </c>
      <c r="AH40" s="9">
        <v>316</v>
      </c>
      <c r="AI40" s="10">
        <v>1</v>
      </c>
      <c r="AJ40" s="17">
        <f t="shared" si="10"/>
        <v>316</v>
      </c>
      <c r="AK40" s="9">
        <v>672</v>
      </c>
      <c r="AL40" s="10">
        <v>2</v>
      </c>
      <c r="AM40" s="17">
        <f t="shared" si="11"/>
        <v>336</v>
      </c>
      <c r="AN40" s="9">
        <v>632</v>
      </c>
      <c r="AO40" s="10">
        <v>2</v>
      </c>
      <c r="AP40" s="17">
        <f t="shared" si="12"/>
        <v>316</v>
      </c>
      <c r="AQ40" s="9">
        <v>712</v>
      </c>
      <c r="AR40" s="10">
        <v>2</v>
      </c>
      <c r="AS40" s="17">
        <f t="shared" si="13"/>
        <v>356</v>
      </c>
      <c r="AT40" s="9">
        <v>1620</v>
      </c>
      <c r="AU40" s="10">
        <v>5</v>
      </c>
      <c r="AV40" s="17">
        <f t="shared" si="14"/>
        <v>324</v>
      </c>
      <c r="AW40" s="9">
        <v>672</v>
      </c>
      <c r="AX40" s="10">
        <v>2</v>
      </c>
      <c r="AY40" s="17">
        <f t="shared" si="15"/>
        <v>336</v>
      </c>
      <c r="AZ40" s="9">
        <v>316</v>
      </c>
      <c r="BA40" s="10">
        <v>1</v>
      </c>
      <c r="BB40" s="17">
        <f t="shared" si="16"/>
        <v>316</v>
      </c>
      <c r="BC40" s="9">
        <v>2252</v>
      </c>
      <c r="BD40" s="10">
        <v>7</v>
      </c>
      <c r="BE40" s="17">
        <f t="shared" si="17"/>
        <v>321.71428571428572</v>
      </c>
      <c r="BF40" s="9">
        <v>632</v>
      </c>
      <c r="BG40" s="10">
        <v>2</v>
      </c>
      <c r="BH40" s="17">
        <f t="shared" si="18"/>
        <v>316</v>
      </c>
      <c r="BI40" s="9">
        <v>0</v>
      </c>
      <c r="BJ40" s="10">
        <v>0</v>
      </c>
      <c r="BK40" s="17">
        <f t="shared" si="19"/>
        <v>0</v>
      </c>
      <c r="BL40" s="9">
        <v>672</v>
      </c>
      <c r="BM40" s="10">
        <v>2</v>
      </c>
      <c r="BN40" s="17">
        <f t="shared" si="20"/>
        <v>336</v>
      </c>
      <c r="BO40" s="9">
        <v>948</v>
      </c>
      <c r="BP40" s="10">
        <v>3</v>
      </c>
      <c r="BQ40" s="17">
        <f t="shared" si="21"/>
        <v>316</v>
      </c>
      <c r="BR40" s="9">
        <v>0</v>
      </c>
      <c r="BS40" s="10">
        <v>0</v>
      </c>
      <c r="BT40" s="17">
        <f t="shared" si="22"/>
        <v>0</v>
      </c>
      <c r="BU40" s="9">
        <v>0</v>
      </c>
      <c r="BV40" s="10">
        <v>0</v>
      </c>
      <c r="BW40" s="17">
        <f t="shared" si="23"/>
        <v>0</v>
      </c>
      <c r="BX40" s="9">
        <v>0</v>
      </c>
      <c r="BY40" s="10">
        <v>0</v>
      </c>
      <c r="BZ40" s="17">
        <f t="shared" si="24"/>
        <v>0</v>
      </c>
      <c r="CA40" s="9">
        <v>1896</v>
      </c>
      <c r="CB40" s="10">
        <v>6</v>
      </c>
      <c r="CC40" s="17">
        <f t="shared" si="25"/>
        <v>316</v>
      </c>
      <c r="CD40" s="9">
        <v>316</v>
      </c>
      <c r="CE40" s="10">
        <v>1</v>
      </c>
      <c r="CF40" s="17">
        <f t="shared" si="26"/>
        <v>316</v>
      </c>
      <c r="CG40" s="9">
        <v>672</v>
      </c>
      <c r="CH40" s="10">
        <v>2</v>
      </c>
      <c r="CI40" s="17">
        <f t="shared" si="27"/>
        <v>336</v>
      </c>
      <c r="CJ40" s="9">
        <v>316</v>
      </c>
      <c r="CK40" s="10">
        <v>1</v>
      </c>
      <c r="CL40" s="17">
        <f t="shared" si="28"/>
        <v>316</v>
      </c>
      <c r="CM40" s="9">
        <v>1304</v>
      </c>
      <c r="CN40" s="10">
        <v>4</v>
      </c>
      <c r="CO40" s="17">
        <f t="shared" si="29"/>
        <v>326</v>
      </c>
      <c r="CP40" s="9">
        <v>0</v>
      </c>
      <c r="CQ40" s="10">
        <v>0</v>
      </c>
      <c r="CR40" s="17">
        <f t="shared" si="30"/>
        <v>0</v>
      </c>
      <c r="CS40" s="19">
        <f t="shared" si="31"/>
        <v>2252</v>
      </c>
      <c r="CT40" s="19">
        <f t="shared" si="32"/>
        <v>4584</v>
      </c>
      <c r="CU40" s="19">
        <f t="shared" si="33"/>
        <v>6164</v>
      </c>
      <c r="CV40" s="19">
        <f t="shared" si="34"/>
        <v>3832</v>
      </c>
      <c r="CW40" s="19">
        <f t="shared" si="35"/>
        <v>1620</v>
      </c>
      <c r="CX40" s="19">
        <f t="shared" si="36"/>
        <v>7</v>
      </c>
      <c r="CY40" s="19">
        <f t="shared" si="37"/>
        <v>14</v>
      </c>
      <c r="CZ40" s="19">
        <f t="shared" si="38"/>
        <v>19</v>
      </c>
      <c r="DA40" s="19">
        <f t="shared" si="39"/>
        <v>12</v>
      </c>
      <c r="DB40" s="19">
        <f t="shared" si="40"/>
        <v>5</v>
      </c>
      <c r="DC40" s="19">
        <f t="shared" si="41"/>
        <v>321.71428571428572</v>
      </c>
      <c r="DD40" s="19">
        <f t="shared" si="42"/>
        <v>327.42857142857144</v>
      </c>
      <c r="DE40" s="19">
        <f t="shared" si="43"/>
        <v>324.42105263157896</v>
      </c>
      <c r="DF40" s="19">
        <f t="shared" si="44"/>
        <v>319.33333333333331</v>
      </c>
      <c r="DG40" s="19">
        <f t="shared" si="45"/>
        <v>324</v>
      </c>
      <c r="DH40" s="19">
        <f t="shared" si="46"/>
        <v>323.37944862155388</v>
      </c>
    </row>
    <row r="41" spans="1:112" ht="14.5">
      <c r="A41" s="2" t="s">
        <v>4</v>
      </c>
      <c r="B41" s="23" t="s">
        <v>102</v>
      </c>
      <c r="C41" s="25" t="s">
        <v>154</v>
      </c>
      <c r="D41" s="9">
        <v>0</v>
      </c>
      <c r="E41" s="10">
        <v>0</v>
      </c>
      <c r="F41" s="17">
        <f t="shared" si="0"/>
        <v>0</v>
      </c>
      <c r="G41" s="9">
        <v>0</v>
      </c>
      <c r="H41" s="10">
        <v>0</v>
      </c>
      <c r="I41" s="17">
        <f t="shared" si="1"/>
        <v>0</v>
      </c>
      <c r="J41" s="9">
        <v>0</v>
      </c>
      <c r="K41" s="10">
        <v>0</v>
      </c>
      <c r="L41" s="17">
        <f t="shared" si="2"/>
        <v>0</v>
      </c>
      <c r="M41" s="9">
        <v>538</v>
      </c>
      <c r="N41" s="10">
        <v>2</v>
      </c>
      <c r="O41" s="17">
        <f t="shared" si="3"/>
        <v>269</v>
      </c>
      <c r="P41" s="9">
        <v>0</v>
      </c>
      <c r="Q41" s="10">
        <v>0</v>
      </c>
      <c r="R41" s="17">
        <f t="shared" si="4"/>
        <v>0</v>
      </c>
      <c r="S41" s="9">
        <v>0</v>
      </c>
      <c r="T41" s="10">
        <v>0</v>
      </c>
      <c r="U41" s="17">
        <f t="shared" si="5"/>
        <v>0</v>
      </c>
      <c r="V41" s="9">
        <v>309</v>
      </c>
      <c r="W41" s="10">
        <v>1</v>
      </c>
      <c r="X41" s="17">
        <f t="shared" si="6"/>
        <v>309</v>
      </c>
      <c r="Y41" s="9">
        <v>0</v>
      </c>
      <c r="Z41" s="10">
        <v>0</v>
      </c>
      <c r="AA41" s="17">
        <f t="shared" si="7"/>
        <v>0</v>
      </c>
      <c r="AB41" s="9">
        <v>0</v>
      </c>
      <c r="AC41" s="10">
        <v>0</v>
      </c>
      <c r="AD41" s="17">
        <f t="shared" si="8"/>
        <v>0</v>
      </c>
      <c r="AE41" s="9">
        <v>0</v>
      </c>
      <c r="AF41" s="10">
        <v>0</v>
      </c>
      <c r="AG41" s="17">
        <f t="shared" si="9"/>
        <v>0</v>
      </c>
      <c r="AH41" s="9">
        <v>269</v>
      </c>
      <c r="AI41" s="10">
        <v>1</v>
      </c>
      <c r="AJ41" s="17">
        <f t="shared" si="10"/>
        <v>269</v>
      </c>
      <c r="AK41" s="9">
        <v>0</v>
      </c>
      <c r="AL41" s="10">
        <v>0</v>
      </c>
      <c r="AM41" s="17">
        <f t="shared" si="11"/>
        <v>0</v>
      </c>
      <c r="AN41" s="9">
        <v>269</v>
      </c>
      <c r="AO41" s="10">
        <v>1</v>
      </c>
      <c r="AP41" s="17">
        <f t="shared" si="12"/>
        <v>269</v>
      </c>
      <c r="AQ41" s="9">
        <v>0</v>
      </c>
      <c r="AR41" s="10">
        <v>0</v>
      </c>
      <c r="AS41" s="17">
        <f t="shared" si="13"/>
        <v>0</v>
      </c>
      <c r="AT41" s="9">
        <v>0</v>
      </c>
      <c r="AU41" s="10">
        <v>0</v>
      </c>
      <c r="AV41" s="17">
        <f t="shared" si="14"/>
        <v>0</v>
      </c>
      <c r="AW41" s="9">
        <v>0</v>
      </c>
      <c r="AX41" s="10">
        <v>0</v>
      </c>
      <c r="AY41" s="17">
        <f t="shared" si="15"/>
        <v>0</v>
      </c>
      <c r="AZ41" s="9">
        <v>0</v>
      </c>
      <c r="BA41" s="10">
        <v>0</v>
      </c>
      <c r="BB41" s="17">
        <f t="shared" si="16"/>
        <v>0</v>
      </c>
      <c r="BC41" s="9">
        <v>0</v>
      </c>
      <c r="BD41" s="10">
        <v>0</v>
      </c>
      <c r="BE41" s="17">
        <f t="shared" si="17"/>
        <v>0</v>
      </c>
      <c r="BF41" s="9">
        <v>1216</v>
      </c>
      <c r="BG41" s="10">
        <v>4</v>
      </c>
      <c r="BH41" s="17">
        <f t="shared" si="18"/>
        <v>304</v>
      </c>
      <c r="BI41" s="9">
        <v>0</v>
      </c>
      <c r="BJ41" s="10">
        <v>0</v>
      </c>
      <c r="BK41" s="17">
        <f t="shared" si="19"/>
        <v>0</v>
      </c>
      <c r="BL41" s="9">
        <v>309</v>
      </c>
      <c r="BM41" s="10">
        <v>1</v>
      </c>
      <c r="BN41" s="17">
        <f t="shared" si="20"/>
        <v>309</v>
      </c>
      <c r="BO41" s="9">
        <v>0</v>
      </c>
      <c r="BP41" s="10">
        <v>0</v>
      </c>
      <c r="BQ41" s="17">
        <f t="shared" si="21"/>
        <v>0</v>
      </c>
      <c r="BR41" s="9">
        <v>269</v>
      </c>
      <c r="BS41" s="10">
        <v>1</v>
      </c>
      <c r="BT41" s="17">
        <f t="shared" si="22"/>
        <v>269</v>
      </c>
      <c r="BU41" s="9">
        <v>269</v>
      </c>
      <c r="BV41" s="10">
        <v>1</v>
      </c>
      <c r="BW41" s="17">
        <f t="shared" si="23"/>
        <v>269</v>
      </c>
      <c r="BX41" s="9">
        <v>0</v>
      </c>
      <c r="BY41" s="10">
        <v>0</v>
      </c>
      <c r="BZ41" s="17">
        <f t="shared" si="24"/>
        <v>0</v>
      </c>
      <c r="CA41" s="9">
        <v>0</v>
      </c>
      <c r="CB41" s="10">
        <v>0</v>
      </c>
      <c r="CC41" s="17">
        <f t="shared" si="25"/>
        <v>0</v>
      </c>
      <c r="CD41" s="9">
        <v>269</v>
      </c>
      <c r="CE41" s="10">
        <v>1</v>
      </c>
      <c r="CF41" s="17">
        <f t="shared" si="26"/>
        <v>269</v>
      </c>
      <c r="CG41" s="9">
        <v>0</v>
      </c>
      <c r="CH41" s="10">
        <v>0</v>
      </c>
      <c r="CI41" s="17">
        <f t="shared" si="27"/>
        <v>0</v>
      </c>
      <c r="CJ41" s="9">
        <v>0</v>
      </c>
      <c r="CK41" s="10">
        <v>0</v>
      </c>
      <c r="CL41" s="17">
        <f t="shared" si="28"/>
        <v>0</v>
      </c>
      <c r="CM41" s="9">
        <v>-267</v>
      </c>
      <c r="CN41" s="10">
        <v>-1</v>
      </c>
      <c r="CO41" s="17">
        <f t="shared" si="29"/>
        <v>267</v>
      </c>
      <c r="CP41" s="9">
        <v>269</v>
      </c>
      <c r="CQ41" s="10">
        <v>1</v>
      </c>
      <c r="CR41" s="17">
        <f t="shared" si="30"/>
        <v>269</v>
      </c>
      <c r="CS41" s="19">
        <f t="shared" si="31"/>
        <v>847</v>
      </c>
      <c r="CT41" s="19">
        <f t="shared" si="32"/>
        <v>538</v>
      </c>
      <c r="CU41" s="19">
        <f t="shared" si="33"/>
        <v>1525</v>
      </c>
      <c r="CV41" s="19">
        <f t="shared" si="34"/>
        <v>807</v>
      </c>
      <c r="CW41" s="19">
        <f t="shared" si="35"/>
        <v>2</v>
      </c>
      <c r="CX41" s="19">
        <f t="shared" si="36"/>
        <v>3</v>
      </c>
      <c r="CY41" s="19">
        <f t="shared" si="37"/>
        <v>2</v>
      </c>
      <c r="CZ41" s="19">
        <f t="shared" si="38"/>
        <v>5</v>
      </c>
      <c r="DA41" s="19">
        <f t="shared" si="39"/>
        <v>3</v>
      </c>
      <c r="DB41" s="19">
        <f t="shared" si="40"/>
        <v>0</v>
      </c>
      <c r="DC41" s="19">
        <f t="shared" si="41"/>
        <v>282.33333333333331</v>
      </c>
      <c r="DD41" s="19">
        <f t="shared" si="42"/>
        <v>269</v>
      </c>
      <c r="DE41" s="19">
        <f t="shared" si="43"/>
        <v>305</v>
      </c>
      <c r="DF41" s="19">
        <f t="shared" si="44"/>
        <v>269</v>
      </c>
      <c r="DG41" s="19">
        <f t="shared" si="45"/>
        <v>0</v>
      </c>
      <c r="DH41" s="19">
        <f t="shared" si="46"/>
        <v>225.06666666666666</v>
      </c>
    </row>
    <row r="42" spans="1:112" ht="14.5">
      <c r="A42" s="2" t="s">
        <v>43</v>
      </c>
      <c r="B42" s="23" t="s">
        <v>102</v>
      </c>
      <c r="C42" s="25" t="s">
        <v>150</v>
      </c>
      <c r="D42" s="9">
        <v>0</v>
      </c>
      <c r="E42" s="10">
        <v>0</v>
      </c>
      <c r="F42" s="17">
        <f t="shared" si="0"/>
        <v>0</v>
      </c>
      <c r="G42" s="9">
        <v>244</v>
      </c>
      <c r="H42" s="10">
        <v>1</v>
      </c>
      <c r="I42" s="17">
        <f t="shared" si="1"/>
        <v>244</v>
      </c>
      <c r="J42" s="9">
        <v>488</v>
      </c>
      <c r="K42" s="10">
        <v>2</v>
      </c>
      <c r="L42" s="17">
        <f t="shared" si="2"/>
        <v>244</v>
      </c>
      <c r="M42" s="9">
        <v>244</v>
      </c>
      <c r="N42" s="10">
        <v>1</v>
      </c>
      <c r="O42" s="17">
        <f t="shared" si="3"/>
        <v>244</v>
      </c>
      <c r="P42" s="9">
        <v>0</v>
      </c>
      <c r="Q42" s="10">
        <v>0</v>
      </c>
      <c r="R42" s="17">
        <f t="shared" si="4"/>
        <v>0</v>
      </c>
      <c r="S42" s="9">
        <v>488</v>
      </c>
      <c r="T42" s="10">
        <v>2</v>
      </c>
      <c r="U42" s="17">
        <f t="shared" si="5"/>
        <v>244</v>
      </c>
      <c r="V42" s="9">
        <v>244</v>
      </c>
      <c r="W42" s="10">
        <v>1</v>
      </c>
      <c r="X42" s="17">
        <f t="shared" si="6"/>
        <v>244</v>
      </c>
      <c r="Y42" s="9">
        <v>0</v>
      </c>
      <c r="Z42" s="10">
        <v>0</v>
      </c>
      <c r="AA42" s="17">
        <f t="shared" si="7"/>
        <v>0</v>
      </c>
      <c r="AB42" s="9">
        <v>812</v>
      </c>
      <c r="AC42" s="10">
        <v>3</v>
      </c>
      <c r="AD42" s="17">
        <f t="shared" si="8"/>
        <v>270.66666666666669</v>
      </c>
      <c r="AE42" s="9">
        <v>772</v>
      </c>
      <c r="AF42" s="10">
        <v>3</v>
      </c>
      <c r="AG42" s="17">
        <f t="shared" si="9"/>
        <v>257.33333333333331</v>
      </c>
      <c r="AH42" s="9">
        <v>0</v>
      </c>
      <c r="AI42" s="10">
        <v>0</v>
      </c>
      <c r="AJ42" s="17">
        <f t="shared" si="10"/>
        <v>0</v>
      </c>
      <c r="AK42" s="9">
        <v>488</v>
      </c>
      <c r="AL42" s="10">
        <v>2</v>
      </c>
      <c r="AM42" s="17">
        <f t="shared" si="11"/>
        <v>244</v>
      </c>
      <c r="AN42" s="9">
        <v>0</v>
      </c>
      <c r="AO42" s="10">
        <v>0</v>
      </c>
      <c r="AP42" s="17">
        <f t="shared" si="12"/>
        <v>0</v>
      </c>
      <c r="AQ42" s="9">
        <v>0</v>
      </c>
      <c r="AR42" s="10">
        <v>0</v>
      </c>
      <c r="AS42" s="17">
        <f t="shared" si="13"/>
        <v>0</v>
      </c>
      <c r="AT42" s="9">
        <v>244</v>
      </c>
      <c r="AU42" s="10">
        <v>1</v>
      </c>
      <c r="AV42" s="17">
        <f t="shared" si="14"/>
        <v>244</v>
      </c>
      <c r="AW42" s="9">
        <v>0</v>
      </c>
      <c r="AX42" s="10">
        <v>0</v>
      </c>
      <c r="AY42" s="17">
        <f t="shared" si="15"/>
        <v>0</v>
      </c>
      <c r="AZ42" s="9">
        <v>0</v>
      </c>
      <c r="BA42" s="10">
        <v>0</v>
      </c>
      <c r="BB42" s="17">
        <f t="shared" si="16"/>
        <v>0</v>
      </c>
      <c r="BC42" s="9">
        <v>0</v>
      </c>
      <c r="BD42" s="10">
        <v>0</v>
      </c>
      <c r="BE42" s="17">
        <f t="shared" si="17"/>
        <v>0</v>
      </c>
      <c r="BF42" s="9">
        <v>244</v>
      </c>
      <c r="BG42" s="10">
        <v>1</v>
      </c>
      <c r="BH42" s="17">
        <f t="shared" si="18"/>
        <v>244</v>
      </c>
      <c r="BI42" s="9">
        <v>244</v>
      </c>
      <c r="BJ42" s="10">
        <v>1</v>
      </c>
      <c r="BK42" s="17">
        <f t="shared" si="19"/>
        <v>244</v>
      </c>
      <c r="BL42" s="9">
        <v>732</v>
      </c>
      <c r="BM42" s="10">
        <v>3</v>
      </c>
      <c r="BN42" s="17">
        <f t="shared" si="20"/>
        <v>244</v>
      </c>
      <c r="BO42" s="9">
        <v>0</v>
      </c>
      <c r="BP42" s="10">
        <v>0</v>
      </c>
      <c r="BQ42" s="17">
        <f t="shared" si="21"/>
        <v>0</v>
      </c>
      <c r="BR42" s="9">
        <v>0</v>
      </c>
      <c r="BS42" s="10">
        <v>0</v>
      </c>
      <c r="BT42" s="17">
        <f t="shared" si="22"/>
        <v>0</v>
      </c>
      <c r="BU42" s="9">
        <v>0</v>
      </c>
      <c r="BV42" s="10">
        <v>0</v>
      </c>
      <c r="BW42" s="17">
        <f t="shared" si="23"/>
        <v>0</v>
      </c>
      <c r="BX42" s="9">
        <v>0</v>
      </c>
      <c r="BY42" s="10">
        <v>0</v>
      </c>
      <c r="BZ42" s="17">
        <f t="shared" si="24"/>
        <v>0</v>
      </c>
      <c r="CA42" s="9">
        <v>732</v>
      </c>
      <c r="CB42" s="10">
        <v>3</v>
      </c>
      <c r="CC42" s="17">
        <f t="shared" si="25"/>
        <v>244</v>
      </c>
      <c r="CD42" s="9">
        <v>732</v>
      </c>
      <c r="CE42" s="10">
        <v>3</v>
      </c>
      <c r="CF42" s="17">
        <f t="shared" si="26"/>
        <v>244</v>
      </c>
      <c r="CG42" s="9">
        <v>732</v>
      </c>
      <c r="CH42" s="10">
        <v>3</v>
      </c>
      <c r="CI42" s="17">
        <f t="shared" si="27"/>
        <v>244</v>
      </c>
      <c r="CJ42" s="9">
        <v>732</v>
      </c>
      <c r="CK42" s="10">
        <v>3</v>
      </c>
      <c r="CL42" s="17">
        <f t="shared" si="28"/>
        <v>244</v>
      </c>
      <c r="CM42" s="9">
        <v>0</v>
      </c>
      <c r="CN42" s="10">
        <v>0</v>
      </c>
      <c r="CO42" s="17">
        <f t="shared" si="29"/>
        <v>0</v>
      </c>
      <c r="CP42" s="9">
        <v>0</v>
      </c>
      <c r="CQ42" s="10">
        <v>0</v>
      </c>
      <c r="CR42" s="17">
        <f t="shared" si="30"/>
        <v>0</v>
      </c>
      <c r="CS42" s="19">
        <f t="shared" si="31"/>
        <v>1708</v>
      </c>
      <c r="CT42" s="19">
        <f t="shared" si="32"/>
        <v>2072</v>
      </c>
      <c r="CU42" s="19">
        <f t="shared" si="33"/>
        <v>1464</v>
      </c>
      <c r="CV42" s="19">
        <f t="shared" si="34"/>
        <v>2196</v>
      </c>
      <c r="CW42" s="19">
        <f t="shared" si="35"/>
        <v>732</v>
      </c>
      <c r="CX42" s="19">
        <f t="shared" si="36"/>
        <v>7</v>
      </c>
      <c r="CY42" s="19">
        <f t="shared" si="37"/>
        <v>8</v>
      </c>
      <c r="CZ42" s="19">
        <f t="shared" si="38"/>
        <v>6</v>
      </c>
      <c r="DA42" s="19">
        <f t="shared" si="39"/>
        <v>9</v>
      </c>
      <c r="DB42" s="19">
        <f t="shared" si="40"/>
        <v>3</v>
      </c>
      <c r="DC42" s="19">
        <f t="shared" si="41"/>
        <v>244</v>
      </c>
      <c r="DD42" s="19">
        <f t="shared" si="42"/>
        <v>259</v>
      </c>
      <c r="DE42" s="19">
        <f t="shared" si="43"/>
        <v>244</v>
      </c>
      <c r="DF42" s="19">
        <f t="shared" si="44"/>
        <v>244</v>
      </c>
      <c r="DG42" s="19">
        <f t="shared" si="45"/>
        <v>244</v>
      </c>
      <c r="DH42" s="19">
        <f t="shared" si="46"/>
        <v>247</v>
      </c>
    </row>
    <row r="43" spans="1:112" ht="14.5">
      <c r="A43" s="2" t="s">
        <v>31</v>
      </c>
      <c r="B43" s="23" t="s">
        <v>101</v>
      </c>
      <c r="C43" s="25" t="s">
        <v>148</v>
      </c>
      <c r="D43" s="9">
        <v>2716</v>
      </c>
      <c r="E43" s="10">
        <v>4</v>
      </c>
      <c r="F43" s="17">
        <f t="shared" si="0"/>
        <v>679</v>
      </c>
      <c r="G43" s="9">
        <v>3395</v>
      </c>
      <c r="H43" s="10">
        <v>5</v>
      </c>
      <c r="I43" s="17">
        <f t="shared" si="1"/>
        <v>679</v>
      </c>
      <c r="J43" s="9">
        <v>2037</v>
      </c>
      <c r="K43" s="10">
        <v>3</v>
      </c>
      <c r="L43" s="17">
        <f t="shared" si="2"/>
        <v>679</v>
      </c>
      <c r="M43" s="9">
        <v>2037</v>
      </c>
      <c r="N43" s="10">
        <v>3</v>
      </c>
      <c r="O43" s="17">
        <f t="shared" si="3"/>
        <v>679</v>
      </c>
      <c r="P43" s="9">
        <v>2037</v>
      </c>
      <c r="Q43" s="10">
        <v>3</v>
      </c>
      <c r="R43" s="17">
        <f t="shared" si="4"/>
        <v>679</v>
      </c>
      <c r="S43" s="9">
        <v>4753</v>
      </c>
      <c r="T43" s="10">
        <v>7</v>
      </c>
      <c r="U43" s="17">
        <f t="shared" si="5"/>
        <v>679</v>
      </c>
      <c r="V43" s="9">
        <v>4074</v>
      </c>
      <c r="W43" s="10">
        <v>6</v>
      </c>
      <c r="X43" s="17">
        <f t="shared" si="6"/>
        <v>679</v>
      </c>
      <c r="Y43" s="9">
        <v>4074</v>
      </c>
      <c r="Z43" s="10">
        <v>6</v>
      </c>
      <c r="AA43" s="17">
        <f t="shared" si="7"/>
        <v>679</v>
      </c>
      <c r="AB43" s="9">
        <v>1358</v>
      </c>
      <c r="AC43" s="10">
        <v>2</v>
      </c>
      <c r="AD43" s="17">
        <f t="shared" si="8"/>
        <v>679</v>
      </c>
      <c r="AE43" s="9">
        <v>2037</v>
      </c>
      <c r="AF43" s="10">
        <v>3</v>
      </c>
      <c r="AG43" s="17">
        <f t="shared" si="9"/>
        <v>679</v>
      </c>
      <c r="AH43" s="9">
        <v>2716</v>
      </c>
      <c r="AI43" s="10">
        <v>4</v>
      </c>
      <c r="AJ43" s="17">
        <f t="shared" si="10"/>
        <v>679</v>
      </c>
      <c r="AK43" s="9">
        <v>3395</v>
      </c>
      <c r="AL43" s="10">
        <v>5</v>
      </c>
      <c r="AM43" s="17">
        <f t="shared" si="11"/>
        <v>679</v>
      </c>
      <c r="AN43" s="9">
        <v>2007</v>
      </c>
      <c r="AO43" s="10">
        <v>3</v>
      </c>
      <c r="AP43" s="17">
        <f t="shared" si="12"/>
        <v>669</v>
      </c>
      <c r="AQ43" s="9">
        <v>4543</v>
      </c>
      <c r="AR43" s="10">
        <v>7</v>
      </c>
      <c r="AS43" s="17">
        <f t="shared" si="13"/>
        <v>649</v>
      </c>
      <c r="AT43" s="9">
        <v>7788</v>
      </c>
      <c r="AU43" s="10">
        <v>12</v>
      </c>
      <c r="AV43" s="17">
        <f t="shared" si="14"/>
        <v>649</v>
      </c>
      <c r="AW43" s="9">
        <v>3245</v>
      </c>
      <c r="AX43" s="10">
        <v>5</v>
      </c>
      <c r="AY43" s="17">
        <f t="shared" si="15"/>
        <v>649</v>
      </c>
      <c r="AZ43" s="9">
        <v>5841</v>
      </c>
      <c r="BA43" s="10">
        <v>9</v>
      </c>
      <c r="BB43" s="17">
        <f t="shared" si="16"/>
        <v>649</v>
      </c>
      <c r="BC43" s="9">
        <v>2596</v>
      </c>
      <c r="BD43" s="10">
        <v>4</v>
      </c>
      <c r="BE43" s="17">
        <f t="shared" si="17"/>
        <v>649</v>
      </c>
      <c r="BF43" s="9">
        <v>5192</v>
      </c>
      <c r="BG43" s="10">
        <v>8</v>
      </c>
      <c r="BH43" s="17">
        <f t="shared" si="18"/>
        <v>649</v>
      </c>
      <c r="BI43" s="9">
        <v>5192</v>
      </c>
      <c r="BJ43" s="10">
        <v>8</v>
      </c>
      <c r="BK43" s="17">
        <f t="shared" si="19"/>
        <v>649</v>
      </c>
      <c r="BL43" s="9">
        <v>3894</v>
      </c>
      <c r="BM43" s="10">
        <v>6</v>
      </c>
      <c r="BN43" s="17">
        <f t="shared" si="20"/>
        <v>649</v>
      </c>
      <c r="BO43" s="9">
        <v>6490</v>
      </c>
      <c r="BP43" s="10">
        <v>10</v>
      </c>
      <c r="BQ43" s="17">
        <f t="shared" si="21"/>
        <v>649</v>
      </c>
      <c r="BR43" s="9">
        <v>9735</v>
      </c>
      <c r="BS43" s="10">
        <v>15</v>
      </c>
      <c r="BT43" s="17">
        <f t="shared" si="22"/>
        <v>649</v>
      </c>
      <c r="BU43" s="9">
        <v>12331</v>
      </c>
      <c r="BV43" s="10">
        <v>19</v>
      </c>
      <c r="BW43" s="17">
        <f t="shared" si="23"/>
        <v>649</v>
      </c>
      <c r="BX43" s="9">
        <v>5192</v>
      </c>
      <c r="BY43" s="10">
        <v>8</v>
      </c>
      <c r="BZ43" s="17">
        <f t="shared" si="24"/>
        <v>649</v>
      </c>
      <c r="CA43" s="9">
        <v>9086</v>
      </c>
      <c r="CB43" s="10">
        <v>14</v>
      </c>
      <c r="CC43" s="17">
        <f t="shared" si="25"/>
        <v>649</v>
      </c>
      <c r="CD43" s="9">
        <v>5192</v>
      </c>
      <c r="CE43" s="10">
        <v>8</v>
      </c>
      <c r="CF43" s="17">
        <f t="shared" si="26"/>
        <v>649</v>
      </c>
      <c r="CG43" s="9">
        <v>8985</v>
      </c>
      <c r="CH43" s="10">
        <v>15</v>
      </c>
      <c r="CI43" s="17">
        <f t="shared" si="27"/>
        <v>599</v>
      </c>
      <c r="CJ43" s="9">
        <v>11381</v>
      </c>
      <c r="CK43" s="10">
        <v>19</v>
      </c>
      <c r="CL43" s="17">
        <f t="shared" si="28"/>
        <v>599</v>
      </c>
      <c r="CM43" s="9">
        <v>7787</v>
      </c>
      <c r="CN43" s="10">
        <v>13</v>
      </c>
      <c r="CO43" s="17">
        <f t="shared" si="29"/>
        <v>599</v>
      </c>
      <c r="CP43" s="9">
        <v>9735</v>
      </c>
      <c r="CQ43" s="10">
        <v>15</v>
      </c>
      <c r="CR43" s="17">
        <f t="shared" si="30"/>
        <v>649</v>
      </c>
      <c r="CS43" s="19">
        <f t="shared" si="31"/>
        <v>21049</v>
      </c>
      <c r="CT43" s="19">
        <f t="shared" si="32"/>
        <v>20130</v>
      </c>
      <c r="CU43" s="19">
        <f t="shared" si="33"/>
        <v>33748</v>
      </c>
      <c r="CV43" s="19">
        <f t="shared" si="34"/>
        <v>57011</v>
      </c>
      <c r="CW43" s="19">
        <f t="shared" si="35"/>
        <v>28903</v>
      </c>
      <c r="CX43" s="19">
        <f t="shared" si="36"/>
        <v>31</v>
      </c>
      <c r="CY43" s="19">
        <f t="shared" si="37"/>
        <v>30</v>
      </c>
      <c r="CZ43" s="19">
        <f t="shared" si="38"/>
        <v>52</v>
      </c>
      <c r="DA43" s="19">
        <f t="shared" si="39"/>
        <v>89</v>
      </c>
      <c r="DB43" s="19">
        <f t="shared" si="40"/>
        <v>47</v>
      </c>
      <c r="DC43" s="19">
        <f t="shared" si="41"/>
        <v>679</v>
      </c>
      <c r="DD43" s="19">
        <f t="shared" si="42"/>
        <v>671</v>
      </c>
      <c r="DE43" s="19">
        <f t="shared" si="43"/>
        <v>649</v>
      </c>
      <c r="DF43" s="19">
        <f t="shared" si="44"/>
        <v>640.57303370786519</v>
      </c>
      <c r="DG43" s="19">
        <f t="shared" si="45"/>
        <v>614.95744680851067</v>
      </c>
      <c r="DH43" s="19">
        <f t="shared" si="46"/>
        <v>650.90609610327522</v>
      </c>
    </row>
    <row r="44" spans="1:112" ht="14.5">
      <c r="A44" s="2" t="s">
        <v>37</v>
      </c>
      <c r="B44" s="23" t="s">
        <v>103</v>
      </c>
      <c r="C44" s="25" t="s">
        <v>146</v>
      </c>
      <c r="D44" s="9">
        <v>487</v>
      </c>
      <c r="E44" s="10">
        <v>3</v>
      </c>
      <c r="F44" s="17">
        <f t="shared" si="0"/>
        <v>162.33333333333334</v>
      </c>
      <c r="G44" s="9">
        <v>1163</v>
      </c>
      <c r="H44" s="10">
        <v>7</v>
      </c>
      <c r="I44" s="17">
        <f t="shared" si="1"/>
        <v>166.14285714285714</v>
      </c>
      <c r="J44" s="9">
        <v>1083</v>
      </c>
      <c r="K44" s="10">
        <v>7</v>
      </c>
      <c r="L44" s="17">
        <f t="shared" si="2"/>
        <v>154.71428571428572</v>
      </c>
      <c r="M44" s="9">
        <v>487</v>
      </c>
      <c r="N44" s="10">
        <v>3</v>
      </c>
      <c r="O44" s="17">
        <f t="shared" si="3"/>
        <v>162.33333333333334</v>
      </c>
      <c r="P44" s="9">
        <v>716</v>
      </c>
      <c r="Q44" s="10">
        <v>4</v>
      </c>
      <c r="R44" s="17">
        <f t="shared" si="4"/>
        <v>179</v>
      </c>
      <c r="S44" s="9">
        <v>447</v>
      </c>
      <c r="T44" s="10">
        <v>3</v>
      </c>
      <c r="U44" s="17">
        <f t="shared" si="5"/>
        <v>149</v>
      </c>
      <c r="V44" s="9">
        <v>984</v>
      </c>
      <c r="W44" s="10">
        <v>6</v>
      </c>
      <c r="X44" s="17">
        <f t="shared" si="6"/>
        <v>164</v>
      </c>
      <c r="Y44" s="9">
        <v>785</v>
      </c>
      <c r="Z44" s="10">
        <v>5</v>
      </c>
      <c r="AA44" s="17">
        <f t="shared" si="7"/>
        <v>157</v>
      </c>
      <c r="AB44" s="9">
        <v>865</v>
      </c>
      <c r="AC44" s="10">
        <v>5</v>
      </c>
      <c r="AD44" s="17">
        <f t="shared" si="8"/>
        <v>173</v>
      </c>
      <c r="AE44" s="9">
        <v>636</v>
      </c>
      <c r="AF44" s="10">
        <v>4</v>
      </c>
      <c r="AG44" s="17">
        <f t="shared" si="9"/>
        <v>159</v>
      </c>
      <c r="AH44" s="9">
        <v>596</v>
      </c>
      <c r="AI44" s="10">
        <v>4</v>
      </c>
      <c r="AJ44" s="17">
        <f t="shared" si="10"/>
        <v>149</v>
      </c>
      <c r="AK44" s="9">
        <v>1014</v>
      </c>
      <c r="AL44" s="10">
        <v>6</v>
      </c>
      <c r="AM44" s="17">
        <f t="shared" si="11"/>
        <v>169</v>
      </c>
      <c r="AN44" s="9">
        <v>447</v>
      </c>
      <c r="AO44" s="10">
        <v>3</v>
      </c>
      <c r="AP44" s="17">
        <f t="shared" si="12"/>
        <v>149</v>
      </c>
      <c r="AQ44" s="9">
        <v>487</v>
      </c>
      <c r="AR44" s="10">
        <v>3</v>
      </c>
      <c r="AS44" s="17">
        <f t="shared" si="13"/>
        <v>162.33333333333334</v>
      </c>
      <c r="AT44" s="9">
        <v>447</v>
      </c>
      <c r="AU44" s="10">
        <v>3</v>
      </c>
      <c r="AV44" s="17">
        <f t="shared" si="14"/>
        <v>149</v>
      </c>
      <c r="AW44" s="9">
        <v>905</v>
      </c>
      <c r="AX44" s="10">
        <v>5</v>
      </c>
      <c r="AY44" s="17">
        <f t="shared" si="15"/>
        <v>181</v>
      </c>
      <c r="AZ44" s="9">
        <v>865</v>
      </c>
      <c r="BA44" s="10">
        <v>5</v>
      </c>
      <c r="BB44" s="17">
        <f t="shared" si="16"/>
        <v>173</v>
      </c>
      <c r="BC44" s="9">
        <v>189</v>
      </c>
      <c r="BD44" s="10">
        <v>1</v>
      </c>
      <c r="BE44" s="17">
        <f t="shared" si="17"/>
        <v>189</v>
      </c>
      <c r="BF44" s="9">
        <v>785</v>
      </c>
      <c r="BG44" s="10">
        <v>5</v>
      </c>
      <c r="BH44" s="17">
        <f t="shared" si="18"/>
        <v>157</v>
      </c>
      <c r="BI44" s="9">
        <v>338</v>
      </c>
      <c r="BJ44" s="10">
        <v>2</v>
      </c>
      <c r="BK44" s="17">
        <f t="shared" si="19"/>
        <v>169</v>
      </c>
      <c r="BL44" s="9">
        <v>1075</v>
      </c>
      <c r="BM44" s="10">
        <v>5</v>
      </c>
      <c r="BN44" s="17">
        <f t="shared" si="20"/>
        <v>215</v>
      </c>
      <c r="BO44" s="9">
        <v>1314</v>
      </c>
      <c r="BP44" s="10">
        <v>6</v>
      </c>
      <c r="BQ44" s="17">
        <f t="shared" si="21"/>
        <v>219</v>
      </c>
      <c r="BR44" s="9">
        <v>1632</v>
      </c>
      <c r="BS44" s="10">
        <v>8</v>
      </c>
      <c r="BT44" s="17">
        <f t="shared" si="22"/>
        <v>204</v>
      </c>
      <c r="BU44" s="9">
        <v>1075</v>
      </c>
      <c r="BV44" s="10">
        <v>5</v>
      </c>
      <c r="BW44" s="17">
        <f t="shared" si="23"/>
        <v>215</v>
      </c>
      <c r="BX44" s="9">
        <v>2349</v>
      </c>
      <c r="BY44" s="10">
        <v>11</v>
      </c>
      <c r="BZ44" s="17">
        <f t="shared" si="24"/>
        <v>213.54545454545453</v>
      </c>
      <c r="CA44" s="9">
        <v>677</v>
      </c>
      <c r="CB44" s="10">
        <v>3</v>
      </c>
      <c r="CC44" s="17">
        <f t="shared" si="25"/>
        <v>225.66666666666666</v>
      </c>
      <c r="CD44" s="9">
        <v>1234</v>
      </c>
      <c r="CE44" s="10">
        <v>6</v>
      </c>
      <c r="CF44" s="17">
        <f t="shared" si="26"/>
        <v>205.66666666666666</v>
      </c>
      <c r="CG44" s="9">
        <v>1632</v>
      </c>
      <c r="CH44" s="10">
        <v>8</v>
      </c>
      <c r="CI44" s="17">
        <f t="shared" si="27"/>
        <v>204</v>
      </c>
      <c r="CJ44" s="9">
        <v>1115</v>
      </c>
      <c r="CK44" s="10">
        <v>5</v>
      </c>
      <c r="CL44" s="17">
        <f t="shared" si="28"/>
        <v>223</v>
      </c>
      <c r="CM44" s="9">
        <v>1075</v>
      </c>
      <c r="CN44" s="10">
        <v>5</v>
      </c>
      <c r="CO44" s="17">
        <f t="shared" si="29"/>
        <v>215</v>
      </c>
      <c r="CP44" s="9">
        <v>1632</v>
      </c>
      <c r="CQ44" s="10">
        <v>8</v>
      </c>
      <c r="CR44" s="17">
        <f t="shared" si="30"/>
        <v>204</v>
      </c>
      <c r="CS44" s="19">
        <f t="shared" si="31"/>
        <v>5367</v>
      </c>
      <c r="CT44" s="19">
        <f t="shared" si="32"/>
        <v>4830</v>
      </c>
      <c r="CU44" s="19">
        <f t="shared" si="33"/>
        <v>4604</v>
      </c>
      <c r="CV44" s="19">
        <f t="shared" si="34"/>
        <v>9913</v>
      </c>
      <c r="CW44" s="19">
        <f t="shared" si="35"/>
        <v>3822</v>
      </c>
      <c r="CX44" s="19">
        <f t="shared" si="36"/>
        <v>33</v>
      </c>
      <c r="CY44" s="19">
        <f t="shared" si="37"/>
        <v>30</v>
      </c>
      <c r="CZ44" s="19">
        <f t="shared" si="38"/>
        <v>26</v>
      </c>
      <c r="DA44" s="19">
        <f t="shared" si="39"/>
        <v>47</v>
      </c>
      <c r="DB44" s="19">
        <f t="shared" si="40"/>
        <v>18</v>
      </c>
      <c r="DC44" s="19">
        <f t="shared" si="41"/>
        <v>162.63636363636363</v>
      </c>
      <c r="DD44" s="19">
        <f t="shared" si="42"/>
        <v>161</v>
      </c>
      <c r="DE44" s="19">
        <f t="shared" si="43"/>
        <v>177.07692307692307</v>
      </c>
      <c r="DF44" s="19">
        <f t="shared" si="44"/>
        <v>210.91489361702128</v>
      </c>
      <c r="DG44" s="19">
        <f t="shared" si="45"/>
        <v>212.33333333333334</v>
      </c>
      <c r="DH44" s="19">
        <f t="shared" si="46"/>
        <v>184.79230273272827</v>
      </c>
    </row>
    <row r="45" spans="1:112" ht="14.5">
      <c r="A45" s="2" t="s">
        <v>15</v>
      </c>
      <c r="B45" s="23" t="s">
        <v>103</v>
      </c>
      <c r="C45" s="25" t="s">
        <v>151</v>
      </c>
      <c r="D45" s="9">
        <v>16450</v>
      </c>
      <c r="E45" s="10">
        <v>33</v>
      </c>
      <c r="F45" s="17">
        <f t="shared" si="0"/>
        <v>498.4848484848485</v>
      </c>
      <c r="G45" s="9">
        <v>15769</v>
      </c>
      <c r="H45" s="10">
        <v>32</v>
      </c>
      <c r="I45" s="17">
        <f t="shared" si="1"/>
        <v>492.78125</v>
      </c>
      <c r="J45" s="9">
        <v>19212</v>
      </c>
      <c r="K45" s="10">
        <v>39</v>
      </c>
      <c r="L45" s="17">
        <f t="shared" si="2"/>
        <v>492.61538461538464</v>
      </c>
      <c r="M45" s="9">
        <v>24138</v>
      </c>
      <c r="N45" s="10">
        <v>49</v>
      </c>
      <c r="O45" s="17">
        <f t="shared" si="3"/>
        <v>492.61224489795916</v>
      </c>
      <c r="P45" s="9">
        <v>21245</v>
      </c>
      <c r="Q45" s="10">
        <v>43</v>
      </c>
      <c r="R45" s="17">
        <f t="shared" si="4"/>
        <v>494.06976744186045</v>
      </c>
      <c r="S45" s="9">
        <v>22283</v>
      </c>
      <c r="T45" s="10">
        <v>45</v>
      </c>
      <c r="U45" s="17">
        <f t="shared" si="5"/>
        <v>495.17777777777781</v>
      </c>
      <c r="V45" s="9">
        <v>20197</v>
      </c>
      <c r="W45" s="10">
        <v>41</v>
      </c>
      <c r="X45" s="17">
        <f t="shared" si="6"/>
        <v>492.60975609756099</v>
      </c>
      <c r="Y45" s="9">
        <v>17734</v>
      </c>
      <c r="Z45" s="10">
        <v>36</v>
      </c>
      <c r="AA45" s="17">
        <f t="shared" si="7"/>
        <v>492.61111111111109</v>
      </c>
      <c r="AB45" s="9">
        <v>20197</v>
      </c>
      <c r="AC45" s="10">
        <v>41</v>
      </c>
      <c r="AD45" s="17">
        <f t="shared" si="8"/>
        <v>492.60975609756099</v>
      </c>
      <c r="AE45" s="9">
        <v>24138</v>
      </c>
      <c r="AF45" s="10">
        <v>49</v>
      </c>
      <c r="AG45" s="17">
        <f t="shared" si="9"/>
        <v>492.61224489795916</v>
      </c>
      <c r="AH45" s="9">
        <v>24631</v>
      </c>
      <c r="AI45" s="10">
        <v>50</v>
      </c>
      <c r="AJ45" s="17">
        <f t="shared" si="10"/>
        <v>492.62</v>
      </c>
      <c r="AK45" s="9">
        <v>13793</v>
      </c>
      <c r="AL45" s="10">
        <v>28</v>
      </c>
      <c r="AM45" s="17">
        <f t="shared" si="11"/>
        <v>492.60714285714283</v>
      </c>
      <c r="AN45" s="9">
        <v>17242</v>
      </c>
      <c r="AO45" s="10">
        <v>35</v>
      </c>
      <c r="AP45" s="17">
        <f t="shared" si="12"/>
        <v>492.62857142857143</v>
      </c>
      <c r="AQ45" s="9">
        <v>14778</v>
      </c>
      <c r="AR45" s="10">
        <v>30</v>
      </c>
      <c r="AS45" s="17">
        <f t="shared" si="13"/>
        <v>492.6</v>
      </c>
      <c r="AT45" s="9">
        <v>17734</v>
      </c>
      <c r="AU45" s="10">
        <v>36</v>
      </c>
      <c r="AV45" s="17">
        <f t="shared" si="14"/>
        <v>492.61111111111109</v>
      </c>
      <c r="AW45" s="9">
        <v>15271</v>
      </c>
      <c r="AX45" s="10">
        <v>31</v>
      </c>
      <c r="AY45" s="17">
        <f t="shared" si="15"/>
        <v>492.61290322580646</v>
      </c>
      <c r="AZ45" s="9">
        <v>24631</v>
      </c>
      <c r="BA45" s="10">
        <v>50</v>
      </c>
      <c r="BB45" s="17">
        <f t="shared" si="16"/>
        <v>492.62</v>
      </c>
      <c r="BC45" s="9">
        <v>22660</v>
      </c>
      <c r="BD45" s="10">
        <v>46</v>
      </c>
      <c r="BE45" s="17">
        <f t="shared" si="17"/>
        <v>492.60869565217394</v>
      </c>
      <c r="BF45" s="9">
        <v>23645</v>
      </c>
      <c r="BG45" s="10">
        <v>48</v>
      </c>
      <c r="BH45" s="17">
        <f t="shared" si="18"/>
        <v>492.60416666666669</v>
      </c>
      <c r="BI45" s="9">
        <v>23153</v>
      </c>
      <c r="BJ45" s="10">
        <v>47</v>
      </c>
      <c r="BK45" s="17">
        <f t="shared" si="19"/>
        <v>492.61702127659572</v>
      </c>
      <c r="BL45" s="9">
        <v>27094</v>
      </c>
      <c r="BM45" s="10">
        <v>55</v>
      </c>
      <c r="BN45" s="17">
        <f t="shared" si="20"/>
        <v>492.61818181818182</v>
      </c>
      <c r="BO45" s="9">
        <v>38441</v>
      </c>
      <c r="BP45" s="10">
        <v>78</v>
      </c>
      <c r="BQ45" s="17">
        <f t="shared" si="21"/>
        <v>492.83333333333331</v>
      </c>
      <c r="BR45" s="9">
        <v>43964</v>
      </c>
      <c r="BS45" s="10">
        <v>91</v>
      </c>
      <c r="BT45" s="17">
        <f t="shared" si="22"/>
        <v>483.12087912087912</v>
      </c>
      <c r="BU45" s="9">
        <v>50245</v>
      </c>
      <c r="BV45" s="10">
        <v>104</v>
      </c>
      <c r="BW45" s="17">
        <f t="shared" si="23"/>
        <v>483.125</v>
      </c>
      <c r="BX45" s="9">
        <v>31403</v>
      </c>
      <c r="BY45" s="10">
        <v>65</v>
      </c>
      <c r="BZ45" s="17">
        <f t="shared" si="24"/>
        <v>483.12307692307695</v>
      </c>
      <c r="CA45" s="9">
        <v>30437</v>
      </c>
      <c r="CB45" s="10">
        <v>63</v>
      </c>
      <c r="CC45" s="17">
        <f t="shared" si="25"/>
        <v>483.12698412698415</v>
      </c>
      <c r="CD45" s="9">
        <v>34785</v>
      </c>
      <c r="CE45" s="10">
        <v>72</v>
      </c>
      <c r="CF45" s="17">
        <f t="shared" si="26"/>
        <v>483.125</v>
      </c>
      <c r="CG45" s="9">
        <v>29631</v>
      </c>
      <c r="CH45" s="10">
        <v>60</v>
      </c>
      <c r="CI45" s="17">
        <f t="shared" si="27"/>
        <v>493.85</v>
      </c>
      <c r="CJ45" s="9">
        <v>27586</v>
      </c>
      <c r="CK45" s="10">
        <v>56</v>
      </c>
      <c r="CL45" s="17">
        <f t="shared" si="28"/>
        <v>492.60714285714283</v>
      </c>
      <c r="CM45" s="9">
        <v>21182</v>
      </c>
      <c r="CN45" s="10">
        <v>43</v>
      </c>
      <c r="CO45" s="17">
        <f t="shared" si="29"/>
        <v>492.60465116279067</v>
      </c>
      <c r="CP45" s="9">
        <v>43964</v>
      </c>
      <c r="CQ45" s="10">
        <v>91</v>
      </c>
      <c r="CR45" s="17">
        <f t="shared" si="30"/>
        <v>483.12087912087912</v>
      </c>
      <c r="CS45" s="19">
        <f t="shared" si="31"/>
        <v>139294</v>
      </c>
      <c r="CT45" s="19">
        <f t="shared" si="32"/>
        <v>132513</v>
      </c>
      <c r="CU45" s="19">
        <f t="shared" si="33"/>
        <v>154188</v>
      </c>
      <c r="CV45" s="19">
        <f t="shared" si="34"/>
        <v>258906</v>
      </c>
      <c r="CW45" s="19">
        <f t="shared" si="35"/>
        <v>92732</v>
      </c>
      <c r="CX45" s="19">
        <f t="shared" si="36"/>
        <v>282</v>
      </c>
      <c r="CY45" s="19">
        <f t="shared" si="37"/>
        <v>269</v>
      </c>
      <c r="CZ45" s="19">
        <f t="shared" si="38"/>
        <v>313</v>
      </c>
      <c r="DA45" s="19">
        <f t="shared" si="39"/>
        <v>533</v>
      </c>
      <c r="DB45" s="19">
        <f t="shared" si="40"/>
        <v>190</v>
      </c>
      <c r="DC45" s="19">
        <f t="shared" si="41"/>
        <v>493.95035460992909</v>
      </c>
      <c r="DD45" s="19">
        <f t="shared" si="42"/>
        <v>492.61338289962828</v>
      </c>
      <c r="DE45" s="19">
        <f t="shared" si="43"/>
        <v>492.61341853035145</v>
      </c>
      <c r="DF45" s="19">
        <f t="shared" si="44"/>
        <v>485.75234521575987</v>
      </c>
      <c r="DG45" s="19">
        <f t="shared" si="45"/>
        <v>488.06315789473683</v>
      </c>
      <c r="DH45" s="19">
        <f t="shared" si="46"/>
        <v>490.59853183008107</v>
      </c>
    </row>
    <row r="46" spans="1:112" ht="14.5">
      <c r="A46" s="2" t="s">
        <v>94</v>
      </c>
      <c r="B46" s="23" t="s">
        <v>104</v>
      </c>
      <c r="C46" s="25" t="s">
        <v>142</v>
      </c>
      <c r="D46" s="9">
        <v>10994</v>
      </c>
      <c r="E46" s="10">
        <v>13</v>
      </c>
      <c r="F46" s="17">
        <f t="shared" si="0"/>
        <v>845.69230769230774</v>
      </c>
      <c r="G46" s="9">
        <v>10291</v>
      </c>
      <c r="H46" s="10">
        <v>12</v>
      </c>
      <c r="I46" s="17">
        <f t="shared" si="1"/>
        <v>857.58333333333337</v>
      </c>
      <c r="J46" s="9">
        <v>11979</v>
      </c>
      <c r="K46" s="10">
        <v>14</v>
      </c>
      <c r="L46" s="17">
        <f t="shared" si="2"/>
        <v>855.64285714285711</v>
      </c>
      <c r="M46" s="9">
        <v>9447</v>
      </c>
      <c r="N46" s="10">
        <v>11</v>
      </c>
      <c r="O46" s="17">
        <f t="shared" si="3"/>
        <v>858.81818181818187</v>
      </c>
      <c r="P46" s="9">
        <v>4221</v>
      </c>
      <c r="Q46" s="10">
        <v>5</v>
      </c>
      <c r="R46" s="17">
        <f t="shared" si="4"/>
        <v>844.2</v>
      </c>
      <c r="S46" s="9">
        <v>2477</v>
      </c>
      <c r="T46" s="10">
        <v>3</v>
      </c>
      <c r="U46" s="17">
        <f t="shared" si="5"/>
        <v>825.66666666666663</v>
      </c>
      <c r="V46" s="9">
        <v>12878</v>
      </c>
      <c r="W46" s="10">
        <v>15</v>
      </c>
      <c r="X46" s="17">
        <f t="shared" si="6"/>
        <v>858.5333333333333</v>
      </c>
      <c r="Y46" s="9">
        <v>11190</v>
      </c>
      <c r="Z46" s="10">
        <v>13</v>
      </c>
      <c r="AA46" s="17">
        <f t="shared" si="7"/>
        <v>860.76923076923072</v>
      </c>
      <c r="AB46" s="9">
        <v>7649</v>
      </c>
      <c r="AC46" s="10">
        <v>9</v>
      </c>
      <c r="AD46" s="17">
        <f t="shared" si="8"/>
        <v>849.88888888888891</v>
      </c>
      <c r="AE46" s="9">
        <v>6916</v>
      </c>
      <c r="AF46" s="10">
        <v>8</v>
      </c>
      <c r="AG46" s="17">
        <f t="shared" si="9"/>
        <v>864.5</v>
      </c>
      <c r="AH46" s="9">
        <v>12878</v>
      </c>
      <c r="AI46" s="10">
        <v>15</v>
      </c>
      <c r="AJ46" s="17">
        <f t="shared" si="10"/>
        <v>858.5333333333333</v>
      </c>
      <c r="AK46" s="9">
        <v>9282</v>
      </c>
      <c r="AL46" s="10">
        <v>11</v>
      </c>
      <c r="AM46" s="17">
        <f t="shared" si="11"/>
        <v>843.81818181818187</v>
      </c>
      <c r="AN46" s="9">
        <v>11868</v>
      </c>
      <c r="AO46" s="10">
        <v>14</v>
      </c>
      <c r="AP46" s="17">
        <f t="shared" si="12"/>
        <v>847.71428571428567</v>
      </c>
      <c r="AQ46" s="9">
        <v>13666</v>
      </c>
      <c r="AR46" s="10">
        <v>16</v>
      </c>
      <c r="AS46" s="17">
        <f t="shared" si="13"/>
        <v>854.125</v>
      </c>
      <c r="AT46" s="9">
        <v>10181</v>
      </c>
      <c r="AU46" s="10">
        <v>12</v>
      </c>
      <c r="AV46" s="17">
        <f t="shared" si="14"/>
        <v>848.41666666666663</v>
      </c>
      <c r="AW46" s="9">
        <v>8438</v>
      </c>
      <c r="AX46" s="10">
        <v>10</v>
      </c>
      <c r="AY46" s="17">
        <f t="shared" si="15"/>
        <v>843.8</v>
      </c>
      <c r="AZ46" s="9">
        <v>5907</v>
      </c>
      <c r="BA46" s="10">
        <v>7</v>
      </c>
      <c r="BB46" s="17">
        <f t="shared" si="16"/>
        <v>843.85714285714289</v>
      </c>
      <c r="BC46" s="9">
        <v>5063</v>
      </c>
      <c r="BD46" s="10">
        <v>6</v>
      </c>
      <c r="BE46" s="17">
        <f t="shared" si="17"/>
        <v>843.83333333333337</v>
      </c>
      <c r="BF46" s="9">
        <v>5876</v>
      </c>
      <c r="BG46" s="10">
        <v>7</v>
      </c>
      <c r="BH46" s="17">
        <f t="shared" si="18"/>
        <v>839.42857142857144</v>
      </c>
      <c r="BI46" s="9">
        <v>5853</v>
      </c>
      <c r="BJ46" s="10">
        <v>7</v>
      </c>
      <c r="BK46" s="17">
        <f t="shared" si="19"/>
        <v>836.14285714285711</v>
      </c>
      <c r="BL46" s="9">
        <v>7526</v>
      </c>
      <c r="BM46" s="10">
        <v>9</v>
      </c>
      <c r="BN46" s="17">
        <f t="shared" si="20"/>
        <v>836.22222222222217</v>
      </c>
      <c r="BO46" s="9">
        <v>6690</v>
      </c>
      <c r="BP46" s="10">
        <v>8</v>
      </c>
      <c r="BQ46" s="17">
        <f t="shared" si="21"/>
        <v>836.25</v>
      </c>
      <c r="BR46" s="9">
        <v>5840</v>
      </c>
      <c r="BS46" s="10">
        <v>7</v>
      </c>
      <c r="BT46" s="17">
        <f t="shared" si="22"/>
        <v>834.28571428571433</v>
      </c>
      <c r="BU46" s="9">
        <v>6674</v>
      </c>
      <c r="BV46" s="10">
        <v>8</v>
      </c>
      <c r="BW46" s="17">
        <f t="shared" si="23"/>
        <v>834.25</v>
      </c>
      <c r="BX46" s="9">
        <v>5006</v>
      </c>
      <c r="BY46" s="10">
        <v>6</v>
      </c>
      <c r="BZ46" s="17">
        <f t="shared" si="24"/>
        <v>834.33333333333337</v>
      </c>
      <c r="CA46" s="9">
        <v>10846</v>
      </c>
      <c r="CB46" s="10">
        <v>13</v>
      </c>
      <c r="CC46" s="17">
        <f t="shared" si="25"/>
        <v>834.30769230769226</v>
      </c>
      <c r="CD46" s="9">
        <v>5840</v>
      </c>
      <c r="CE46" s="10">
        <v>7</v>
      </c>
      <c r="CF46" s="17">
        <f t="shared" si="26"/>
        <v>834.28571428571433</v>
      </c>
      <c r="CG46" s="9">
        <v>6769</v>
      </c>
      <c r="CH46" s="10">
        <v>8</v>
      </c>
      <c r="CI46" s="17">
        <f t="shared" si="27"/>
        <v>846.125</v>
      </c>
      <c r="CJ46" s="9">
        <v>10969</v>
      </c>
      <c r="CK46" s="10">
        <v>13</v>
      </c>
      <c r="CL46" s="17">
        <f t="shared" si="28"/>
        <v>843.76923076923072</v>
      </c>
      <c r="CM46" s="9">
        <v>5907</v>
      </c>
      <c r="CN46" s="10">
        <v>7</v>
      </c>
      <c r="CO46" s="17">
        <f t="shared" si="29"/>
        <v>843.85714285714289</v>
      </c>
      <c r="CP46" s="9">
        <v>5840</v>
      </c>
      <c r="CQ46" s="10">
        <v>7</v>
      </c>
      <c r="CR46" s="17">
        <f t="shared" si="30"/>
        <v>834.28571428571433</v>
      </c>
      <c r="CS46" s="19">
        <f t="shared" si="31"/>
        <v>62287</v>
      </c>
      <c r="CT46" s="19">
        <f t="shared" si="32"/>
        <v>73449</v>
      </c>
      <c r="CU46" s="19">
        <f t="shared" si="33"/>
        <v>48844</v>
      </c>
      <c r="CV46" s="19">
        <f t="shared" si="34"/>
        <v>47665</v>
      </c>
      <c r="CW46" s="19">
        <f t="shared" si="35"/>
        <v>22716</v>
      </c>
      <c r="CX46" s="19">
        <f t="shared" si="36"/>
        <v>73</v>
      </c>
      <c r="CY46" s="19">
        <f t="shared" si="37"/>
        <v>86</v>
      </c>
      <c r="CZ46" s="19">
        <f t="shared" si="38"/>
        <v>58</v>
      </c>
      <c r="DA46" s="19">
        <f t="shared" si="39"/>
        <v>57</v>
      </c>
      <c r="DB46" s="19">
        <f t="shared" si="40"/>
        <v>27</v>
      </c>
      <c r="DC46" s="19">
        <f t="shared" si="41"/>
        <v>853.2465753424658</v>
      </c>
      <c r="DD46" s="19">
        <f t="shared" si="42"/>
        <v>854.05813953488371</v>
      </c>
      <c r="DE46" s="19">
        <f t="shared" si="43"/>
        <v>842.13793103448279</v>
      </c>
      <c r="DF46" s="19">
        <f t="shared" si="44"/>
        <v>836.22807017543857</v>
      </c>
      <c r="DG46" s="19">
        <f t="shared" si="45"/>
        <v>841.33333333333337</v>
      </c>
      <c r="DH46" s="19">
        <f t="shared" si="46"/>
        <v>845.4008098841208</v>
      </c>
    </row>
    <row r="47" spans="1:112" ht="14.5">
      <c r="A47" s="2" t="s">
        <v>82</v>
      </c>
      <c r="B47" s="23" t="s">
        <v>102</v>
      </c>
      <c r="C47" s="25" t="s">
        <v>154</v>
      </c>
      <c r="D47" s="9">
        <v>9087</v>
      </c>
      <c r="E47" s="10">
        <v>13</v>
      </c>
      <c r="F47" s="17">
        <f t="shared" si="0"/>
        <v>699</v>
      </c>
      <c r="G47" s="9">
        <v>6291</v>
      </c>
      <c r="H47" s="10">
        <v>9</v>
      </c>
      <c r="I47" s="17">
        <f t="shared" si="1"/>
        <v>699</v>
      </c>
      <c r="J47" s="9">
        <v>6990</v>
      </c>
      <c r="K47" s="10">
        <v>10</v>
      </c>
      <c r="L47" s="17">
        <f t="shared" si="2"/>
        <v>699</v>
      </c>
      <c r="M47" s="9">
        <v>8388</v>
      </c>
      <c r="N47" s="10">
        <v>12</v>
      </c>
      <c r="O47" s="17">
        <f t="shared" si="3"/>
        <v>699</v>
      </c>
      <c r="P47" s="9">
        <v>7689</v>
      </c>
      <c r="Q47" s="10">
        <v>11</v>
      </c>
      <c r="R47" s="17">
        <f t="shared" si="4"/>
        <v>699</v>
      </c>
      <c r="S47" s="9">
        <v>7689</v>
      </c>
      <c r="T47" s="10">
        <v>11</v>
      </c>
      <c r="U47" s="17">
        <f t="shared" si="5"/>
        <v>699</v>
      </c>
      <c r="V47" s="9">
        <v>9087</v>
      </c>
      <c r="W47" s="10">
        <v>13</v>
      </c>
      <c r="X47" s="17">
        <f t="shared" si="6"/>
        <v>699</v>
      </c>
      <c r="Y47" s="9">
        <v>11184</v>
      </c>
      <c r="Z47" s="10">
        <v>16</v>
      </c>
      <c r="AA47" s="17">
        <f t="shared" si="7"/>
        <v>699</v>
      </c>
      <c r="AB47" s="9">
        <v>11883</v>
      </c>
      <c r="AC47" s="10">
        <v>17</v>
      </c>
      <c r="AD47" s="17">
        <f t="shared" si="8"/>
        <v>699</v>
      </c>
      <c r="AE47" s="9">
        <v>12582</v>
      </c>
      <c r="AF47" s="10">
        <v>18</v>
      </c>
      <c r="AG47" s="17">
        <f t="shared" si="9"/>
        <v>699</v>
      </c>
      <c r="AH47" s="9">
        <v>11883</v>
      </c>
      <c r="AI47" s="10">
        <v>17</v>
      </c>
      <c r="AJ47" s="17">
        <f t="shared" si="10"/>
        <v>699</v>
      </c>
      <c r="AK47" s="9">
        <v>11883</v>
      </c>
      <c r="AL47" s="10">
        <v>17</v>
      </c>
      <c r="AM47" s="17">
        <f t="shared" si="11"/>
        <v>699</v>
      </c>
      <c r="AN47" s="9">
        <v>10784</v>
      </c>
      <c r="AO47" s="10">
        <v>16</v>
      </c>
      <c r="AP47" s="17">
        <f t="shared" si="12"/>
        <v>674</v>
      </c>
      <c r="AQ47" s="9">
        <v>16874</v>
      </c>
      <c r="AR47" s="10">
        <v>26</v>
      </c>
      <c r="AS47" s="17">
        <f t="shared" si="13"/>
        <v>649</v>
      </c>
      <c r="AT47" s="9">
        <v>12980</v>
      </c>
      <c r="AU47" s="10">
        <v>20</v>
      </c>
      <c r="AV47" s="17">
        <f t="shared" si="14"/>
        <v>649</v>
      </c>
      <c r="AW47" s="9">
        <v>15856</v>
      </c>
      <c r="AX47" s="10">
        <v>24</v>
      </c>
      <c r="AY47" s="17">
        <f t="shared" si="15"/>
        <v>660.66666666666663</v>
      </c>
      <c r="AZ47" s="9">
        <v>15576</v>
      </c>
      <c r="BA47" s="10">
        <v>24</v>
      </c>
      <c r="BB47" s="17">
        <f t="shared" si="16"/>
        <v>649</v>
      </c>
      <c r="BC47" s="9">
        <v>13629</v>
      </c>
      <c r="BD47" s="10">
        <v>21</v>
      </c>
      <c r="BE47" s="17">
        <f t="shared" si="17"/>
        <v>649</v>
      </c>
      <c r="BF47" s="9">
        <v>15576</v>
      </c>
      <c r="BG47" s="10">
        <v>24</v>
      </c>
      <c r="BH47" s="17">
        <f t="shared" si="18"/>
        <v>649</v>
      </c>
      <c r="BI47" s="9">
        <v>18172</v>
      </c>
      <c r="BJ47" s="10">
        <v>28</v>
      </c>
      <c r="BK47" s="17">
        <f t="shared" si="19"/>
        <v>649</v>
      </c>
      <c r="BL47" s="9">
        <v>11033</v>
      </c>
      <c r="BM47" s="10">
        <v>17</v>
      </c>
      <c r="BN47" s="17">
        <f t="shared" si="20"/>
        <v>649</v>
      </c>
      <c r="BO47" s="9">
        <v>17523</v>
      </c>
      <c r="BP47" s="10">
        <v>27</v>
      </c>
      <c r="BQ47" s="17">
        <f t="shared" si="21"/>
        <v>649</v>
      </c>
      <c r="BR47" s="9">
        <v>22066</v>
      </c>
      <c r="BS47" s="10">
        <v>34</v>
      </c>
      <c r="BT47" s="17">
        <f t="shared" si="22"/>
        <v>649</v>
      </c>
      <c r="BU47" s="9">
        <v>16225</v>
      </c>
      <c r="BV47" s="10">
        <v>25</v>
      </c>
      <c r="BW47" s="17">
        <f t="shared" si="23"/>
        <v>649</v>
      </c>
      <c r="BX47" s="9">
        <v>14927</v>
      </c>
      <c r="BY47" s="10">
        <v>23</v>
      </c>
      <c r="BZ47" s="17">
        <f t="shared" si="24"/>
        <v>649</v>
      </c>
      <c r="CA47" s="9">
        <v>18172</v>
      </c>
      <c r="CB47" s="10">
        <v>28</v>
      </c>
      <c r="CC47" s="17">
        <f t="shared" si="25"/>
        <v>649</v>
      </c>
      <c r="CD47" s="9">
        <v>20119</v>
      </c>
      <c r="CE47" s="10">
        <v>31</v>
      </c>
      <c r="CF47" s="17">
        <f t="shared" si="26"/>
        <v>649</v>
      </c>
      <c r="CG47" s="9">
        <v>23750</v>
      </c>
      <c r="CH47" s="10">
        <v>38</v>
      </c>
      <c r="CI47" s="17">
        <f t="shared" si="27"/>
        <v>625</v>
      </c>
      <c r="CJ47" s="9">
        <v>20000</v>
      </c>
      <c r="CK47" s="10">
        <v>32</v>
      </c>
      <c r="CL47" s="17">
        <f t="shared" si="28"/>
        <v>625</v>
      </c>
      <c r="CM47" s="9">
        <v>13750</v>
      </c>
      <c r="CN47" s="10">
        <v>22</v>
      </c>
      <c r="CO47" s="17">
        <f t="shared" si="29"/>
        <v>625</v>
      </c>
      <c r="CP47" s="9">
        <v>22066</v>
      </c>
      <c r="CQ47" s="10">
        <v>34</v>
      </c>
      <c r="CR47" s="17">
        <f t="shared" si="30"/>
        <v>649</v>
      </c>
      <c r="CS47" s="19">
        <f t="shared" si="31"/>
        <v>55221</v>
      </c>
      <c r="CT47" s="19">
        <f t="shared" si="32"/>
        <v>87073</v>
      </c>
      <c r="CU47" s="19">
        <f t="shared" si="33"/>
        <v>102822</v>
      </c>
      <c r="CV47" s="19">
        <f t="shared" si="34"/>
        <v>132782</v>
      </c>
      <c r="CW47" s="19">
        <f t="shared" si="35"/>
        <v>55816</v>
      </c>
      <c r="CX47" s="19">
        <f t="shared" si="36"/>
        <v>79</v>
      </c>
      <c r="CY47" s="19">
        <f t="shared" si="37"/>
        <v>127</v>
      </c>
      <c r="CZ47" s="19">
        <f t="shared" si="38"/>
        <v>158</v>
      </c>
      <c r="DA47" s="19">
        <f t="shared" si="39"/>
        <v>206</v>
      </c>
      <c r="DB47" s="19">
        <f t="shared" si="40"/>
        <v>88</v>
      </c>
      <c r="DC47" s="19">
        <f t="shared" si="41"/>
        <v>699</v>
      </c>
      <c r="DD47" s="19">
        <f t="shared" si="42"/>
        <v>685.61417322834643</v>
      </c>
      <c r="DE47" s="19">
        <f t="shared" si="43"/>
        <v>650.77215189873414</v>
      </c>
      <c r="DF47" s="19">
        <f t="shared" si="44"/>
        <v>644.57281553398059</v>
      </c>
      <c r="DG47" s="19">
        <f t="shared" si="45"/>
        <v>634.27272727272725</v>
      </c>
      <c r="DH47" s="19">
        <f t="shared" si="46"/>
        <v>662.84637358675775</v>
      </c>
    </row>
    <row r="48" spans="1:112" ht="14.5">
      <c r="A48" s="2" t="s">
        <v>87</v>
      </c>
      <c r="B48" s="23" t="s">
        <v>101</v>
      </c>
      <c r="C48" s="25" t="s">
        <v>148</v>
      </c>
      <c r="D48" s="9">
        <v>17132</v>
      </c>
      <c r="E48" s="10">
        <v>41</v>
      </c>
      <c r="F48" s="17">
        <f t="shared" si="0"/>
        <v>417.85365853658539</v>
      </c>
      <c r="G48" s="9">
        <v>23400</v>
      </c>
      <c r="H48" s="10">
        <v>56</v>
      </c>
      <c r="I48" s="17">
        <f t="shared" si="1"/>
        <v>417.85714285714283</v>
      </c>
      <c r="J48" s="9">
        <v>30086</v>
      </c>
      <c r="K48" s="10">
        <v>72</v>
      </c>
      <c r="L48" s="17">
        <f t="shared" si="2"/>
        <v>417.86111111111109</v>
      </c>
      <c r="M48" s="9">
        <v>17132</v>
      </c>
      <c r="N48" s="10">
        <v>41</v>
      </c>
      <c r="O48" s="17">
        <f t="shared" si="3"/>
        <v>417.85365853658539</v>
      </c>
      <c r="P48" s="9">
        <v>18804</v>
      </c>
      <c r="Q48" s="10">
        <v>45</v>
      </c>
      <c r="R48" s="17">
        <f t="shared" si="4"/>
        <v>417.86666666666667</v>
      </c>
      <c r="S48" s="9">
        <v>16714</v>
      </c>
      <c r="T48" s="10">
        <v>40</v>
      </c>
      <c r="U48" s="17">
        <f t="shared" si="5"/>
        <v>417.85</v>
      </c>
      <c r="V48" s="9">
        <v>12536</v>
      </c>
      <c r="W48" s="10">
        <v>30</v>
      </c>
      <c r="X48" s="17">
        <f t="shared" si="6"/>
        <v>417.86666666666667</v>
      </c>
      <c r="Y48" s="9">
        <v>20475</v>
      </c>
      <c r="Z48" s="10">
        <v>49</v>
      </c>
      <c r="AA48" s="17">
        <f t="shared" si="7"/>
        <v>417.85714285714283</v>
      </c>
      <c r="AB48" s="9">
        <v>21729</v>
      </c>
      <c r="AC48" s="10">
        <v>52</v>
      </c>
      <c r="AD48" s="17">
        <f t="shared" si="8"/>
        <v>417.86538461538464</v>
      </c>
      <c r="AE48" s="9">
        <v>24236</v>
      </c>
      <c r="AF48" s="10">
        <v>58</v>
      </c>
      <c r="AG48" s="17">
        <f t="shared" si="9"/>
        <v>417.86206896551727</v>
      </c>
      <c r="AH48" s="9">
        <v>21311</v>
      </c>
      <c r="AI48" s="10">
        <v>51</v>
      </c>
      <c r="AJ48" s="17">
        <f t="shared" si="10"/>
        <v>417.86274509803923</v>
      </c>
      <c r="AK48" s="9">
        <v>19222</v>
      </c>
      <c r="AL48" s="10">
        <v>46</v>
      </c>
      <c r="AM48" s="17">
        <f t="shared" si="11"/>
        <v>417.86956521739131</v>
      </c>
      <c r="AN48" s="9">
        <v>15880</v>
      </c>
      <c r="AO48" s="10">
        <v>38</v>
      </c>
      <c r="AP48" s="17">
        <f t="shared" si="12"/>
        <v>417.89473684210526</v>
      </c>
      <c r="AQ48" s="9">
        <v>11282</v>
      </c>
      <c r="AR48" s="10">
        <v>27</v>
      </c>
      <c r="AS48" s="17">
        <f t="shared" si="13"/>
        <v>417.85185185185185</v>
      </c>
      <c r="AT48" s="9">
        <v>18804</v>
      </c>
      <c r="AU48" s="10">
        <v>45</v>
      </c>
      <c r="AV48" s="17">
        <f t="shared" si="14"/>
        <v>417.86666666666667</v>
      </c>
      <c r="AW48" s="9">
        <v>13372</v>
      </c>
      <c r="AX48" s="10">
        <v>32</v>
      </c>
      <c r="AY48" s="17">
        <f t="shared" si="15"/>
        <v>417.875</v>
      </c>
      <c r="AZ48" s="9">
        <v>11282</v>
      </c>
      <c r="BA48" s="10">
        <v>27</v>
      </c>
      <c r="BB48" s="17">
        <f t="shared" si="16"/>
        <v>417.85185185185185</v>
      </c>
      <c r="BC48" s="9">
        <v>13789</v>
      </c>
      <c r="BD48" s="10">
        <v>33</v>
      </c>
      <c r="BE48" s="17">
        <f t="shared" si="17"/>
        <v>417.84848484848487</v>
      </c>
      <c r="BF48" s="9">
        <v>13372</v>
      </c>
      <c r="BG48" s="10">
        <v>32</v>
      </c>
      <c r="BH48" s="17">
        <f t="shared" si="18"/>
        <v>417.875</v>
      </c>
      <c r="BI48" s="9">
        <v>11700</v>
      </c>
      <c r="BJ48" s="10">
        <v>28</v>
      </c>
      <c r="BK48" s="17">
        <f t="shared" si="19"/>
        <v>417.85714285714283</v>
      </c>
      <c r="BL48" s="9">
        <v>15461</v>
      </c>
      <c r="BM48" s="10">
        <v>37</v>
      </c>
      <c r="BN48" s="17">
        <f t="shared" si="20"/>
        <v>417.86486486486484</v>
      </c>
      <c r="BO48" s="9">
        <v>15879</v>
      </c>
      <c r="BP48" s="10">
        <v>38</v>
      </c>
      <c r="BQ48" s="17">
        <f t="shared" si="21"/>
        <v>417.86842105263156</v>
      </c>
      <c r="BR48" s="9">
        <v>14625</v>
      </c>
      <c r="BS48" s="10">
        <v>35</v>
      </c>
      <c r="BT48" s="17">
        <f t="shared" si="22"/>
        <v>417.85714285714283</v>
      </c>
      <c r="BU48" s="9">
        <v>16297</v>
      </c>
      <c r="BV48" s="10">
        <v>39</v>
      </c>
      <c r="BW48" s="17">
        <f t="shared" si="23"/>
        <v>417.87179487179486</v>
      </c>
      <c r="BX48" s="9">
        <v>16714</v>
      </c>
      <c r="BY48" s="10">
        <v>40</v>
      </c>
      <c r="BZ48" s="17">
        <f t="shared" si="24"/>
        <v>417.85</v>
      </c>
      <c r="CA48" s="9">
        <v>17132</v>
      </c>
      <c r="CB48" s="10">
        <v>41</v>
      </c>
      <c r="CC48" s="17">
        <f t="shared" si="25"/>
        <v>417.85365853658539</v>
      </c>
      <c r="CD48" s="9">
        <v>10447</v>
      </c>
      <c r="CE48" s="10">
        <v>25</v>
      </c>
      <c r="CF48" s="17">
        <f t="shared" si="26"/>
        <v>417.88</v>
      </c>
      <c r="CG48" s="9">
        <v>8775</v>
      </c>
      <c r="CH48" s="10">
        <v>21</v>
      </c>
      <c r="CI48" s="17">
        <f t="shared" si="27"/>
        <v>417.85714285714283</v>
      </c>
      <c r="CJ48" s="9">
        <v>9193</v>
      </c>
      <c r="CK48" s="10">
        <v>22</v>
      </c>
      <c r="CL48" s="17">
        <f t="shared" si="28"/>
        <v>417.86363636363637</v>
      </c>
      <c r="CM48" s="9">
        <v>11282</v>
      </c>
      <c r="CN48" s="10">
        <v>27</v>
      </c>
      <c r="CO48" s="17">
        <f t="shared" si="29"/>
        <v>417.85185185185185</v>
      </c>
      <c r="CP48" s="9">
        <v>14625</v>
      </c>
      <c r="CQ48" s="10">
        <v>35</v>
      </c>
      <c r="CR48" s="17">
        <f t="shared" si="30"/>
        <v>417.85714285714283</v>
      </c>
      <c r="CS48" s="19">
        <f t="shared" si="31"/>
        <v>135804</v>
      </c>
      <c r="CT48" s="19">
        <f t="shared" si="32"/>
        <v>134135</v>
      </c>
      <c r="CU48" s="19">
        <f t="shared" si="33"/>
        <v>97780</v>
      </c>
      <c r="CV48" s="19">
        <f t="shared" si="34"/>
        <v>99869</v>
      </c>
      <c r="CW48" s="19">
        <f t="shared" si="35"/>
        <v>35100</v>
      </c>
      <c r="CX48" s="19">
        <f t="shared" si="36"/>
        <v>325</v>
      </c>
      <c r="CY48" s="19">
        <f t="shared" si="37"/>
        <v>321</v>
      </c>
      <c r="CZ48" s="19">
        <f t="shared" si="38"/>
        <v>234</v>
      </c>
      <c r="DA48" s="19">
        <f t="shared" si="39"/>
        <v>239</v>
      </c>
      <c r="DB48" s="19">
        <f t="shared" si="40"/>
        <v>84</v>
      </c>
      <c r="DC48" s="19">
        <f t="shared" si="41"/>
        <v>417.85846153846154</v>
      </c>
      <c r="DD48" s="19">
        <f t="shared" si="42"/>
        <v>417.86604361370718</v>
      </c>
      <c r="DE48" s="19">
        <f t="shared" si="43"/>
        <v>417.86324786324786</v>
      </c>
      <c r="DF48" s="19">
        <f t="shared" si="44"/>
        <v>417.86192468619248</v>
      </c>
      <c r="DG48" s="19">
        <f t="shared" si="45"/>
        <v>417.85714285714283</v>
      </c>
      <c r="DH48" s="19">
        <f t="shared" si="46"/>
        <v>417.86136411175039</v>
      </c>
    </row>
    <row r="49" spans="1:112" ht="14.5">
      <c r="A49" s="2" t="s">
        <v>54</v>
      </c>
      <c r="B49" s="23" t="s">
        <v>103</v>
      </c>
      <c r="C49" s="25" t="s">
        <v>151</v>
      </c>
      <c r="D49" s="9">
        <v>227</v>
      </c>
      <c r="E49" s="10">
        <v>1</v>
      </c>
      <c r="F49" s="17">
        <f t="shared" si="0"/>
        <v>227</v>
      </c>
      <c r="G49" s="9">
        <v>0</v>
      </c>
      <c r="H49" s="10">
        <v>0</v>
      </c>
      <c r="I49" s="17">
        <f t="shared" si="1"/>
        <v>0</v>
      </c>
      <c r="J49" s="9">
        <v>359</v>
      </c>
      <c r="K49" s="10">
        <v>2</v>
      </c>
      <c r="L49" s="17">
        <f t="shared" si="2"/>
        <v>179.5</v>
      </c>
      <c r="M49" s="9">
        <v>0</v>
      </c>
      <c r="N49" s="10">
        <v>0</v>
      </c>
      <c r="O49" s="17">
        <f t="shared" si="3"/>
        <v>0</v>
      </c>
      <c r="P49" s="9">
        <v>0</v>
      </c>
      <c r="Q49" s="10">
        <v>0</v>
      </c>
      <c r="R49" s="17">
        <f t="shared" si="4"/>
        <v>0</v>
      </c>
      <c r="S49" s="9">
        <v>362</v>
      </c>
      <c r="T49" s="10">
        <v>2</v>
      </c>
      <c r="U49" s="17">
        <f t="shared" si="5"/>
        <v>181</v>
      </c>
      <c r="V49" s="9">
        <v>0</v>
      </c>
      <c r="W49" s="10">
        <v>0</v>
      </c>
      <c r="X49" s="17">
        <f t="shared" si="6"/>
        <v>0</v>
      </c>
      <c r="Y49" s="9">
        <v>179</v>
      </c>
      <c r="Z49" s="10">
        <v>1</v>
      </c>
      <c r="AA49" s="17">
        <f t="shared" si="7"/>
        <v>179</v>
      </c>
      <c r="AB49" s="9">
        <v>179</v>
      </c>
      <c r="AC49" s="10">
        <v>1</v>
      </c>
      <c r="AD49" s="17">
        <f t="shared" si="8"/>
        <v>179</v>
      </c>
      <c r="AE49" s="9">
        <v>179</v>
      </c>
      <c r="AF49" s="10">
        <v>1</v>
      </c>
      <c r="AG49" s="17">
        <f t="shared" si="9"/>
        <v>179</v>
      </c>
      <c r="AH49" s="9">
        <v>0</v>
      </c>
      <c r="AI49" s="10">
        <v>0</v>
      </c>
      <c r="AJ49" s="17">
        <f t="shared" si="10"/>
        <v>0</v>
      </c>
      <c r="AK49" s="9">
        <v>179</v>
      </c>
      <c r="AL49" s="10">
        <v>1</v>
      </c>
      <c r="AM49" s="17">
        <f t="shared" si="11"/>
        <v>179</v>
      </c>
      <c r="AN49" s="9">
        <v>179</v>
      </c>
      <c r="AO49" s="10">
        <v>1</v>
      </c>
      <c r="AP49" s="17">
        <f t="shared" si="12"/>
        <v>179</v>
      </c>
      <c r="AQ49" s="9">
        <v>0</v>
      </c>
      <c r="AR49" s="10">
        <v>0</v>
      </c>
      <c r="AS49" s="17">
        <f t="shared" si="13"/>
        <v>0</v>
      </c>
      <c r="AT49" s="9">
        <v>0</v>
      </c>
      <c r="AU49" s="10">
        <v>0</v>
      </c>
      <c r="AV49" s="17">
        <f t="shared" si="14"/>
        <v>0</v>
      </c>
      <c r="AW49" s="9">
        <v>179</v>
      </c>
      <c r="AX49" s="10">
        <v>1</v>
      </c>
      <c r="AY49" s="17">
        <f t="shared" si="15"/>
        <v>179</v>
      </c>
      <c r="AZ49" s="9">
        <v>0</v>
      </c>
      <c r="BA49" s="10">
        <v>0</v>
      </c>
      <c r="BB49" s="17">
        <f t="shared" si="16"/>
        <v>0</v>
      </c>
      <c r="BC49" s="9">
        <v>538</v>
      </c>
      <c r="BD49" s="10">
        <v>3</v>
      </c>
      <c r="BE49" s="17">
        <f t="shared" si="17"/>
        <v>179.33333333333334</v>
      </c>
      <c r="BF49" s="9">
        <v>179</v>
      </c>
      <c r="BG49" s="10">
        <v>1</v>
      </c>
      <c r="BH49" s="17">
        <f t="shared" si="18"/>
        <v>179</v>
      </c>
      <c r="BI49" s="9">
        <v>172</v>
      </c>
      <c r="BJ49" s="10">
        <v>1</v>
      </c>
      <c r="BK49" s="17">
        <f t="shared" si="19"/>
        <v>172</v>
      </c>
      <c r="BL49" s="9">
        <v>0</v>
      </c>
      <c r="BM49" s="10">
        <v>0</v>
      </c>
      <c r="BN49" s="17">
        <f t="shared" si="20"/>
        <v>0</v>
      </c>
      <c r="BO49" s="9">
        <v>172</v>
      </c>
      <c r="BP49" s="10">
        <v>1</v>
      </c>
      <c r="BQ49" s="17">
        <f t="shared" si="21"/>
        <v>172</v>
      </c>
      <c r="BR49" s="9">
        <v>170</v>
      </c>
      <c r="BS49" s="10">
        <v>1</v>
      </c>
      <c r="BT49" s="17">
        <f t="shared" si="22"/>
        <v>170</v>
      </c>
      <c r="BU49" s="9">
        <v>170</v>
      </c>
      <c r="BV49" s="10">
        <v>1</v>
      </c>
      <c r="BW49" s="17">
        <f t="shared" si="23"/>
        <v>170</v>
      </c>
      <c r="BX49" s="9">
        <v>340</v>
      </c>
      <c r="BY49" s="10">
        <v>2</v>
      </c>
      <c r="BZ49" s="17">
        <f t="shared" si="24"/>
        <v>170</v>
      </c>
      <c r="CA49" s="9">
        <v>0</v>
      </c>
      <c r="CB49" s="10">
        <v>0</v>
      </c>
      <c r="CC49" s="17">
        <f t="shared" si="25"/>
        <v>0</v>
      </c>
      <c r="CD49" s="9">
        <v>0</v>
      </c>
      <c r="CE49" s="10">
        <v>0</v>
      </c>
      <c r="CF49" s="17">
        <f t="shared" si="26"/>
        <v>0</v>
      </c>
      <c r="CG49" s="9">
        <v>402</v>
      </c>
      <c r="CH49" s="10">
        <v>2</v>
      </c>
      <c r="CI49" s="17">
        <f t="shared" si="27"/>
        <v>201</v>
      </c>
      <c r="CJ49" s="9">
        <v>0</v>
      </c>
      <c r="CK49" s="10">
        <v>0</v>
      </c>
      <c r="CL49" s="17">
        <f t="shared" si="28"/>
        <v>0</v>
      </c>
      <c r="CM49" s="9">
        <v>170</v>
      </c>
      <c r="CN49" s="10">
        <v>1</v>
      </c>
      <c r="CO49" s="17">
        <f t="shared" si="29"/>
        <v>170</v>
      </c>
      <c r="CP49" s="9">
        <v>170</v>
      </c>
      <c r="CQ49" s="10">
        <v>1</v>
      </c>
      <c r="CR49" s="17">
        <f t="shared" si="30"/>
        <v>170</v>
      </c>
      <c r="CS49" s="19">
        <f t="shared" si="31"/>
        <v>948</v>
      </c>
      <c r="CT49" s="19">
        <f t="shared" si="32"/>
        <v>895</v>
      </c>
      <c r="CU49" s="19">
        <f t="shared" si="33"/>
        <v>1068</v>
      </c>
      <c r="CV49" s="19">
        <f t="shared" si="34"/>
        <v>1254</v>
      </c>
      <c r="CW49" s="19">
        <f t="shared" si="35"/>
        <v>340</v>
      </c>
      <c r="CX49" s="19">
        <f t="shared" si="36"/>
        <v>5</v>
      </c>
      <c r="CY49" s="19">
        <f t="shared" si="37"/>
        <v>5</v>
      </c>
      <c r="CZ49" s="19">
        <f t="shared" si="38"/>
        <v>6</v>
      </c>
      <c r="DA49" s="19">
        <f t="shared" si="39"/>
        <v>7</v>
      </c>
      <c r="DB49" s="19">
        <f t="shared" si="40"/>
        <v>2</v>
      </c>
      <c r="DC49" s="19">
        <f t="shared" si="41"/>
        <v>189.6</v>
      </c>
      <c r="DD49" s="19">
        <f t="shared" si="42"/>
        <v>179</v>
      </c>
      <c r="DE49" s="19">
        <f t="shared" si="43"/>
        <v>178</v>
      </c>
      <c r="DF49" s="19">
        <f t="shared" si="44"/>
        <v>179.14285714285714</v>
      </c>
      <c r="DG49" s="19">
        <f t="shared" si="45"/>
        <v>170</v>
      </c>
      <c r="DH49" s="19">
        <f t="shared" si="46"/>
        <v>179.14857142857142</v>
      </c>
    </row>
    <row r="50" spans="1:112" ht="14.5">
      <c r="A50" s="2" t="s">
        <v>98</v>
      </c>
      <c r="B50" s="23" t="s">
        <v>101</v>
      </c>
      <c r="C50" s="25" t="s">
        <v>152</v>
      </c>
      <c r="D50" s="9">
        <v>21600</v>
      </c>
      <c r="E50" s="10">
        <v>160</v>
      </c>
      <c r="F50" s="17">
        <f t="shared" si="0"/>
        <v>135</v>
      </c>
      <c r="G50" s="9">
        <v>19035</v>
      </c>
      <c r="H50" s="10">
        <v>141</v>
      </c>
      <c r="I50" s="17">
        <f t="shared" si="1"/>
        <v>135</v>
      </c>
      <c r="J50" s="9">
        <v>18495</v>
      </c>
      <c r="K50" s="10">
        <v>137</v>
      </c>
      <c r="L50" s="17">
        <f t="shared" si="2"/>
        <v>135</v>
      </c>
      <c r="M50" s="9">
        <v>19170</v>
      </c>
      <c r="N50" s="10">
        <v>142</v>
      </c>
      <c r="O50" s="17">
        <f t="shared" si="3"/>
        <v>135</v>
      </c>
      <c r="P50" s="9">
        <v>15930</v>
      </c>
      <c r="Q50" s="10">
        <v>118</v>
      </c>
      <c r="R50" s="17">
        <f t="shared" si="4"/>
        <v>135</v>
      </c>
      <c r="S50" s="9">
        <v>19049</v>
      </c>
      <c r="T50" s="10">
        <v>141</v>
      </c>
      <c r="U50" s="17">
        <f t="shared" si="5"/>
        <v>135.09929078014184</v>
      </c>
      <c r="V50" s="9">
        <v>20250</v>
      </c>
      <c r="W50" s="10">
        <v>150</v>
      </c>
      <c r="X50" s="17">
        <f t="shared" si="6"/>
        <v>135</v>
      </c>
      <c r="Y50" s="9">
        <v>20115</v>
      </c>
      <c r="Z50" s="10">
        <v>149</v>
      </c>
      <c r="AA50" s="17">
        <f t="shared" si="7"/>
        <v>135</v>
      </c>
      <c r="AB50" s="9">
        <v>17955</v>
      </c>
      <c r="AC50" s="10">
        <v>133</v>
      </c>
      <c r="AD50" s="17">
        <f t="shared" si="8"/>
        <v>135</v>
      </c>
      <c r="AE50" s="9">
        <v>20115</v>
      </c>
      <c r="AF50" s="10">
        <v>149</v>
      </c>
      <c r="AG50" s="17">
        <f t="shared" si="9"/>
        <v>135</v>
      </c>
      <c r="AH50" s="9">
        <v>9720</v>
      </c>
      <c r="AI50" s="10">
        <v>72</v>
      </c>
      <c r="AJ50" s="17">
        <f t="shared" si="10"/>
        <v>135</v>
      </c>
      <c r="AK50" s="9">
        <v>675</v>
      </c>
      <c r="AL50" s="10">
        <v>5</v>
      </c>
      <c r="AM50" s="17">
        <f t="shared" si="11"/>
        <v>135</v>
      </c>
      <c r="AN50" s="9">
        <v>2295</v>
      </c>
      <c r="AO50" s="10">
        <v>17</v>
      </c>
      <c r="AP50" s="17">
        <f t="shared" si="12"/>
        <v>135</v>
      </c>
      <c r="AQ50" s="9">
        <v>945</v>
      </c>
      <c r="AR50" s="10">
        <v>7</v>
      </c>
      <c r="AS50" s="17">
        <f t="shared" si="13"/>
        <v>135</v>
      </c>
      <c r="AT50" s="9">
        <v>24030</v>
      </c>
      <c r="AU50" s="10">
        <v>178</v>
      </c>
      <c r="AV50" s="17">
        <f t="shared" si="14"/>
        <v>135</v>
      </c>
      <c r="AW50" s="9">
        <v>29685</v>
      </c>
      <c r="AX50" s="10">
        <v>216</v>
      </c>
      <c r="AY50" s="17">
        <f t="shared" si="15"/>
        <v>137.43055555555554</v>
      </c>
      <c r="AZ50" s="9">
        <v>34830</v>
      </c>
      <c r="BA50" s="10">
        <v>258</v>
      </c>
      <c r="BB50" s="17">
        <f t="shared" si="16"/>
        <v>135</v>
      </c>
      <c r="BC50" s="9">
        <v>27540</v>
      </c>
      <c r="BD50" s="10">
        <v>204</v>
      </c>
      <c r="BE50" s="17">
        <f t="shared" si="17"/>
        <v>135</v>
      </c>
      <c r="BF50" s="9">
        <v>26190</v>
      </c>
      <c r="BG50" s="10">
        <v>194</v>
      </c>
      <c r="BH50" s="17">
        <f t="shared" si="18"/>
        <v>135</v>
      </c>
      <c r="BI50" s="9">
        <v>27270</v>
      </c>
      <c r="BJ50" s="10">
        <v>202</v>
      </c>
      <c r="BK50" s="17">
        <f t="shared" si="19"/>
        <v>135</v>
      </c>
      <c r="BL50" s="9">
        <v>23909</v>
      </c>
      <c r="BM50" s="10">
        <v>177</v>
      </c>
      <c r="BN50" s="17">
        <f t="shared" si="20"/>
        <v>135.07909604519773</v>
      </c>
      <c r="BO50" s="9">
        <v>32940</v>
      </c>
      <c r="BP50" s="10">
        <v>244</v>
      </c>
      <c r="BQ50" s="17">
        <f t="shared" si="21"/>
        <v>135</v>
      </c>
      <c r="BR50" s="9">
        <v>32265</v>
      </c>
      <c r="BS50" s="10">
        <v>239</v>
      </c>
      <c r="BT50" s="17">
        <f t="shared" si="22"/>
        <v>135</v>
      </c>
      <c r="BU50" s="9">
        <v>25785</v>
      </c>
      <c r="BV50" s="10">
        <v>191</v>
      </c>
      <c r="BW50" s="17">
        <f t="shared" si="23"/>
        <v>135</v>
      </c>
      <c r="BX50" s="9">
        <v>20250</v>
      </c>
      <c r="BY50" s="10">
        <v>150</v>
      </c>
      <c r="BZ50" s="17">
        <f t="shared" si="24"/>
        <v>135</v>
      </c>
      <c r="CA50" s="9">
        <v>10530</v>
      </c>
      <c r="CB50" s="10">
        <v>78</v>
      </c>
      <c r="CC50" s="17">
        <f t="shared" si="25"/>
        <v>135</v>
      </c>
      <c r="CD50" s="9">
        <v>8259</v>
      </c>
      <c r="CE50" s="10">
        <v>61</v>
      </c>
      <c r="CF50" s="17">
        <f t="shared" si="26"/>
        <v>135.39344262295083</v>
      </c>
      <c r="CG50" s="9">
        <v>27369</v>
      </c>
      <c r="CH50" s="10">
        <v>212</v>
      </c>
      <c r="CI50" s="17">
        <f t="shared" si="27"/>
        <v>129.09905660377359</v>
      </c>
      <c r="CJ50" s="9">
        <v>30187</v>
      </c>
      <c r="CK50" s="10">
        <v>234</v>
      </c>
      <c r="CL50" s="17">
        <f t="shared" si="28"/>
        <v>129.0042735042735</v>
      </c>
      <c r="CM50" s="9">
        <v>27994</v>
      </c>
      <c r="CN50" s="10">
        <v>217</v>
      </c>
      <c r="CO50" s="17">
        <f t="shared" si="29"/>
        <v>129.00460829493088</v>
      </c>
      <c r="CP50" s="9">
        <v>32265</v>
      </c>
      <c r="CQ50" s="10">
        <v>239</v>
      </c>
      <c r="CR50" s="17">
        <f t="shared" si="30"/>
        <v>135</v>
      </c>
      <c r="CS50" s="19">
        <f t="shared" si="31"/>
        <v>133529</v>
      </c>
      <c r="CT50" s="19">
        <f t="shared" si="32"/>
        <v>71820</v>
      </c>
      <c r="CU50" s="19">
        <f t="shared" si="33"/>
        <v>193454</v>
      </c>
      <c r="CV50" s="19">
        <f t="shared" si="34"/>
        <v>157398</v>
      </c>
      <c r="CW50" s="19">
        <f t="shared" si="35"/>
        <v>90446</v>
      </c>
      <c r="CX50" s="19">
        <f t="shared" si="36"/>
        <v>989</v>
      </c>
      <c r="CY50" s="19">
        <f t="shared" si="37"/>
        <v>532</v>
      </c>
      <c r="CZ50" s="19">
        <f t="shared" si="38"/>
        <v>1429</v>
      </c>
      <c r="DA50" s="19">
        <f t="shared" si="39"/>
        <v>1175</v>
      </c>
      <c r="DB50" s="19">
        <f t="shared" si="40"/>
        <v>690</v>
      </c>
      <c r="DC50" s="19">
        <f t="shared" si="41"/>
        <v>135.01415571284124</v>
      </c>
      <c r="DD50" s="19">
        <f t="shared" si="42"/>
        <v>135</v>
      </c>
      <c r="DE50" s="19">
        <f t="shared" si="43"/>
        <v>135.37718684394682</v>
      </c>
      <c r="DF50" s="19">
        <f t="shared" si="44"/>
        <v>133.95574468085107</v>
      </c>
      <c r="DG50" s="19">
        <f t="shared" si="45"/>
        <v>131.08115942028985</v>
      </c>
      <c r="DH50" s="19">
        <f t="shared" si="46"/>
        <v>134.08564933158578</v>
      </c>
    </row>
    <row r="51" spans="1:112" ht="14.5" hidden="1">
      <c r="A51" s="2" t="s">
        <v>38</v>
      </c>
      <c r="B51" s="23" t="s">
        <v>104</v>
      </c>
      <c r="C51" s="25" t="s">
        <v>144</v>
      </c>
      <c r="D51" s="9">
        <v>0</v>
      </c>
      <c r="E51" s="10">
        <v>0</v>
      </c>
      <c r="F51" s="17">
        <f t="shared" si="0"/>
        <v>0</v>
      </c>
      <c r="G51" s="9">
        <v>0</v>
      </c>
      <c r="H51" s="10">
        <v>0</v>
      </c>
      <c r="I51" s="17">
        <f t="shared" si="1"/>
        <v>0</v>
      </c>
      <c r="J51" s="9">
        <v>0</v>
      </c>
      <c r="K51" s="10">
        <v>0</v>
      </c>
      <c r="L51" s="17">
        <f t="shared" si="2"/>
        <v>0</v>
      </c>
      <c r="M51" s="9">
        <v>0</v>
      </c>
      <c r="N51" s="10">
        <v>0</v>
      </c>
      <c r="O51" s="17">
        <f t="shared" si="3"/>
        <v>0</v>
      </c>
      <c r="P51" s="9">
        <v>0</v>
      </c>
      <c r="Q51" s="10">
        <v>0</v>
      </c>
      <c r="R51" s="17">
        <f t="shared" si="4"/>
        <v>0</v>
      </c>
      <c r="S51" s="9">
        <v>0</v>
      </c>
      <c r="T51" s="10">
        <v>0</v>
      </c>
      <c r="U51" s="17">
        <f t="shared" si="5"/>
        <v>0</v>
      </c>
      <c r="V51" s="9">
        <v>0</v>
      </c>
      <c r="W51" s="10">
        <v>0</v>
      </c>
      <c r="X51" s="17">
        <f t="shared" si="6"/>
        <v>0</v>
      </c>
      <c r="Y51" s="9">
        <v>0</v>
      </c>
      <c r="Z51" s="10">
        <v>0</v>
      </c>
      <c r="AA51" s="17">
        <f t="shared" si="7"/>
        <v>0</v>
      </c>
      <c r="AB51" s="9">
        <v>0</v>
      </c>
      <c r="AC51" s="10">
        <v>0</v>
      </c>
      <c r="AD51" s="17">
        <f t="shared" si="8"/>
        <v>0</v>
      </c>
      <c r="AE51" s="9">
        <v>0</v>
      </c>
      <c r="AF51" s="10">
        <v>0</v>
      </c>
      <c r="AG51" s="17">
        <f t="shared" si="9"/>
        <v>0</v>
      </c>
      <c r="AH51" s="9">
        <v>0</v>
      </c>
      <c r="AI51" s="10">
        <v>0</v>
      </c>
      <c r="AJ51" s="17">
        <f t="shared" si="10"/>
        <v>0</v>
      </c>
      <c r="AK51" s="9">
        <v>0</v>
      </c>
      <c r="AL51" s="10">
        <v>0</v>
      </c>
      <c r="AM51" s="17">
        <f t="shared" si="11"/>
        <v>0</v>
      </c>
      <c r="AN51" s="9">
        <v>0</v>
      </c>
      <c r="AO51" s="10">
        <v>0</v>
      </c>
      <c r="AP51" s="17">
        <f t="shared" si="12"/>
        <v>0</v>
      </c>
      <c r="AQ51" s="9">
        <v>0</v>
      </c>
      <c r="AR51" s="10">
        <v>0</v>
      </c>
      <c r="AS51" s="17">
        <f t="shared" si="13"/>
        <v>0</v>
      </c>
      <c r="AT51" s="9">
        <v>0</v>
      </c>
      <c r="AU51" s="10">
        <v>0</v>
      </c>
      <c r="AV51" s="17">
        <f t="shared" si="14"/>
        <v>0</v>
      </c>
      <c r="AW51" s="9">
        <v>0</v>
      </c>
      <c r="AX51" s="10">
        <v>0</v>
      </c>
      <c r="AY51" s="17">
        <f t="shared" si="15"/>
        <v>0</v>
      </c>
      <c r="AZ51" s="9">
        <v>0</v>
      </c>
      <c r="BA51" s="10">
        <v>0</v>
      </c>
      <c r="BB51" s="17">
        <f t="shared" si="16"/>
        <v>0</v>
      </c>
      <c r="BC51" s="9">
        <v>0</v>
      </c>
      <c r="BD51" s="10">
        <v>0</v>
      </c>
      <c r="BE51" s="17">
        <f t="shared" si="17"/>
        <v>0</v>
      </c>
      <c r="BF51" s="9">
        <v>0</v>
      </c>
      <c r="BG51" s="10">
        <v>0</v>
      </c>
      <c r="BH51" s="17">
        <f t="shared" si="18"/>
        <v>0</v>
      </c>
      <c r="BI51" s="9">
        <v>0</v>
      </c>
      <c r="BJ51" s="10">
        <v>0</v>
      </c>
      <c r="BK51" s="17">
        <f t="shared" si="19"/>
        <v>0</v>
      </c>
      <c r="BL51" s="9">
        <v>0</v>
      </c>
      <c r="BM51" s="10">
        <v>0</v>
      </c>
      <c r="BN51" s="17">
        <f t="shared" si="20"/>
        <v>0</v>
      </c>
      <c r="BO51" s="9">
        <v>0</v>
      </c>
      <c r="BP51" s="10">
        <v>0</v>
      </c>
      <c r="BQ51" s="17">
        <f t="shared" si="21"/>
        <v>0</v>
      </c>
      <c r="BR51" s="9">
        <v>0</v>
      </c>
      <c r="BS51" s="10">
        <v>0</v>
      </c>
      <c r="BT51" s="17">
        <f t="shared" si="22"/>
        <v>0</v>
      </c>
      <c r="BU51" s="9">
        <v>0</v>
      </c>
      <c r="BV51" s="10">
        <v>0</v>
      </c>
      <c r="BW51" s="17">
        <f t="shared" si="23"/>
        <v>0</v>
      </c>
      <c r="BX51" s="9">
        <v>0</v>
      </c>
      <c r="BY51" s="10">
        <v>0</v>
      </c>
      <c r="BZ51" s="17">
        <f t="shared" si="24"/>
        <v>0</v>
      </c>
      <c r="CA51" s="9">
        <v>0</v>
      </c>
      <c r="CB51" s="10">
        <v>0</v>
      </c>
      <c r="CC51" s="17">
        <f t="shared" si="25"/>
        <v>0</v>
      </c>
      <c r="CD51" s="9">
        <v>0</v>
      </c>
      <c r="CE51" s="10">
        <v>0</v>
      </c>
      <c r="CF51" s="17">
        <f t="shared" si="26"/>
        <v>0</v>
      </c>
      <c r="CG51" s="9">
        <v>0</v>
      </c>
      <c r="CH51" s="10">
        <v>0</v>
      </c>
      <c r="CI51" s="17">
        <f t="shared" si="27"/>
        <v>0</v>
      </c>
      <c r="CJ51" s="9">
        <v>0</v>
      </c>
      <c r="CK51" s="10">
        <v>0</v>
      </c>
      <c r="CL51" s="17">
        <f t="shared" si="28"/>
        <v>0</v>
      </c>
      <c r="CM51" s="9">
        <v>0</v>
      </c>
      <c r="CN51" s="10">
        <v>0</v>
      </c>
      <c r="CO51" s="17">
        <f t="shared" si="29"/>
        <v>0</v>
      </c>
      <c r="CP51" s="9">
        <v>0</v>
      </c>
      <c r="CQ51" s="10">
        <v>0</v>
      </c>
      <c r="CR51" s="17">
        <f t="shared" si="30"/>
        <v>0</v>
      </c>
      <c r="CS51" s="19">
        <f t="shared" si="31"/>
        <v>0</v>
      </c>
      <c r="CT51" s="19">
        <f t="shared" si="32"/>
        <v>0</v>
      </c>
      <c r="CU51" s="19">
        <f t="shared" si="33"/>
        <v>0</v>
      </c>
      <c r="CV51" s="19">
        <f t="shared" si="34"/>
        <v>0</v>
      </c>
      <c r="CW51" s="19">
        <f t="shared" si="35"/>
        <v>0</v>
      </c>
      <c r="CX51" s="19">
        <f t="shared" si="36"/>
        <v>0</v>
      </c>
      <c r="CY51" s="19">
        <f t="shared" si="37"/>
        <v>0</v>
      </c>
      <c r="CZ51" s="19">
        <f t="shared" si="38"/>
        <v>0</v>
      </c>
      <c r="DA51" s="19">
        <f t="shared" si="39"/>
        <v>0</v>
      </c>
      <c r="DB51" s="19">
        <f t="shared" si="40"/>
        <v>0</v>
      </c>
      <c r="DC51" s="19">
        <f t="shared" si="41"/>
        <v>0</v>
      </c>
      <c r="DD51" s="19">
        <f t="shared" si="42"/>
        <v>0</v>
      </c>
      <c r="DE51" s="19">
        <f t="shared" si="43"/>
        <v>0</v>
      </c>
      <c r="DF51" s="19">
        <f t="shared" si="44"/>
        <v>0</v>
      </c>
      <c r="DG51" s="19">
        <f t="shared" si="45"/>
        <v>0</v>
      </c>
      <c r="DH51" s="19">
        <f t="shared" si="46"/>
        <v>0</v>
      </c>
    </row>
    <row r="52" spans="1:112" ht="14.5">
      <c r="A52" s="2" t="s">
        <v>5</v>
      </c>
      <c r="B52" s="23" t="s">
        <v>103</v>
      </c>
      <c r="C52" s="25" t="s">
        <v>151</v>
      </c>
      <c r="D52" s="9">
        <v>0</v>
      </c>
      <c r="E52" s="10">
        <v>0</v>
      </c>
      <c r="F52" s="17">
        <f t="shared" si="0"/>
        <v>0</v>
      </c>
      <c r="G52" s="9">
        <v>0</v>
      </c>
      <c r="H52" s="10">
        <v>0</v>
      </c>
      <c r="I52" s="17">
        <f t="shared" si="1"/>
        <v>0</v>
      </c>
      <c r="J52" s="9">
        <v>0</v>
      </c>
      <c r="K52" s="10">
        <v>0</v>
      </c>
      <c r="L52" s="17">
        <f t="shared" si="2"/>
        <v>0</v>
      </c>
      <c r="M52" s="9">
        <v>0</v>
      </c>
      <c r="N52" s="10">
        <v>0</v>
      </c>
      <c r="O52" s="17">
        <f t="shared" si="3"/>
        <v>0</v>
      </c>
      <c r="P52" s="9">
        <v>0</v>
      </c>
      <c r="Q52" s="10">
        <v>0</v>
      </c>
      <c r="R52" s="17">
        <f t="shared" si="4"/>
        <v>0</v>
      </c>
      <c r="S52" s="9">
        <v>0</v>
      </c>
      <c r="T52" s="10">
        <v>0</v>
      </c>
      <c r="U52" s="17">
        <f t="shared" si="5"/>
        <v>0</v>
      </c>
      <c r="V52" s="9">
        <v>0</v>
      </c>
      <c r="W52" s="10">
        <v>0</v>
      </c>
      <c r="X52" s="17">
        <f t="shared" si="6"/>
        <v>0</v>
      </c>
      <c r="Y52" s="9">
        <v>0</v>
      </c>
      <c r="Z52" s="10">
        <v>0</v>
      </c>
      <c r="AA52" s="17">
        <f t="shared" si="7"/>
        <v>0</v>
      </c>
      <c r="AB52" s="9">
        <v>0</v>
      </c>
      <c r="AC52" s="10">
        <v>0</v>
      </c>
      <c r="AD52" s="17">
        <f t="shared" si="8"/>
        <v>0</v>
      </c>
      <c r="AE52" s="9">
        <v>0</v>
      </c>
      <c r="AF52" s="10">
        <v>0</v>
      </c>
      <c r="AG52" s="17">
        <f t="shared" si="9"/>
        <v>0</v>
      </c>
      <c r="AH52" s="9">
        <v>0</v>
      </c>
      <c r="AI52" s="10">
        <v>0</v>
      </c>
      <c r="AJ52" s="17">
        <f t="shared" si="10"/>
        <v>0</v>
      </c>
      <c r="AK52" s="9">
        <v>0</v>
      </c>
      <c r="AL52" s="10">
        <v>0</v>
      </c>
      <c r="AM52" s="17">
        <f t="shared" si="11"/>
        <v>0</v>
      </c>
      <c r="AN52" s="9">
        <v>0</v>
      </c>
      <c r="AO52" s="10">
        <v>0</v>
      </c>
      <c r="AP52" s="17">
        <f t="shared" si="12"/>
        <v>0</v>
      </c>
      <c r="AQ52" s="9">
        <v>0</v>
      </c>
      <c r="AR52" s="10">
        <v>0</v>
      </c>
      <c r="AS52" s="17">
        <f t="shared" si="13"/>
        <v>0</v>
      </c>
      <c r="AT52" s="9">
        <v>0</v>
      </c>
      <c r="AU52" s="10">
        <v>0</v>
      </c>
      <c r="AV52" s="17">
        <f t="shared" si="14"/>
        <v>0</v>
      </c>
      <c r="AW52" s="9">
        <v>0</v>
      </c>
      <c r="AX52" s="10">
        <v>0</v>
      </c>
      <c r="AY52" s="17">
        <f t="shared" si="15"/>
        <v>0</v>
      </c>
      <c r="AZ52" s="9">
        <v>0</v>
      </c>
      <c r="BA52" s="10">
        <v>0</v>
      </c>
      <c r="BB52" s="17">
        <f t="shared" si="16"/>
        <v>0</v>
      </c>
      <c r="BC52" s="9">
        <v>479</v>
      </c>
      <c r="BD52" s="10">
        <v>1</v>
      </c>
      <c r="BE52" s="17">
        <f t="shared" si="17"/>
        <v>479</v>
      </c>
      <c r="BF52" s="9">
        <v>0</v>
      </c>
      <c r="BG52" s="10">
        <v>0</v>
      </c>
      <c r="BH52" s="17">
        <f t="shared" si="18"/>
        <v>0</v>
      </c>
      <c r="BI52" s="9">
        <v>0</v>
      </c>
      <c r="BJ52" s="10">
        <v>0</v>
      </c>
      <c r="BK52" s="17">
        <f t="shared" si="19"/>
        <v>0</v>
      </c>
      <c r="BL52" s="9">
        <v>0</v>
      </c>
      <c r="BM52" s="10">
        <v>0</v>
      </c>
      <c r="BN52" s="17">
        <f t="shared" si="20"/>
        <v>0</v>
      </c>
      <c r="BO52" s="9">
        <v>0</v>
      </c>
      <c r="BP52" s="10">
        <v>0</v>
      </c>
      <c r="BQ52" s="17">
        <f t="shared" si="21"/>
        <v>0</v>
      </c>
      <c r="BR52" s="9">
        <v>0</v>
      </c>
      <c r="BS52" s="10">
        <v>0</v>
      </c>
      <c r="BT52" s="17">
        <f t="shared" si="22"/>
        <v>0</v>
      </c>
      <c r="BU52" s="9">
        <v>0</v>
      </c>
      <c r="BV52" s="10">
        <v>0</v>
      </c>
      <c r="BW52" s="17">
        <f t="shared" si="23"/>
        <v>0</v>
      </c>
      <c r="BX52" s="9">
        <v>0</v>
      </c>
      <c r="BY52" s="10">
        <v>0</v>
      </c>
      <c r="BZ52" s="17">
        <f t="shared" si="24"/>
        <v>0</v>
      </c>
      <c r="CA52" s="9">
        <v>0</v>
      </c>
      <c r="CB52" s="10">
        <v>0</v>
      </c>
      <c r="CC52" s="17">
        <f t="shared" si="25"/>
        <v>0</v>
      </c>
      <c r="CD52" s="9">
        <v>0</v>
      </c>
      <c r="CE52" s="10">
        <v>0</v>
      </c>
      <c r="CF52" s="17">
        <f t="shared" si="26"/>
        <v>0</v>
      </c>
      <c r="CG52" s="9">
        <v>0</v>
      </c>
      <c r="CH52" s="10">
        <v>0</v>
      </c>
      <c r="CI52" s="17">
        <f t="shared" si="27"/>
        <v>0</v>
      </c>
      <c r="CJ52" s="9">
        <v>0</v>
      </c>
      <c r="CK52" s="10">
        <v>0</v>
      </c>
      <c r="CL52" s="17">
        <f t="shared" si="28"/>
        <v>0</v>
      </c>
      <c r="CM52" s="9">
        <v>0</v>
      </c>
      <c r="CN52" s="10">
        <v>0</v>
      </c>
      <c r="CO52" s="17">
        <f t="shared" si="29"/>
        <v>0</v>
      </c>
      <c r="CP52" s="9">
        <v>0</v>
      </c>
      <c r="CQ52" s="10">
        <v>0</v>
      </c>
      <c r="CR52" s="17">
        <f t="shared" si="30"/>
        <v>0</v>
      </c>
      <c r="CS52" s="19">
        <f t="shared" si="31"/>
        <v>0</v>
      </c>
      <c r="CT52" s="19">
        <f t="shared" si="32"/>
        <v>0</v>
      </c>
      <c r="CU52" s="19">
        <f t="shared" si="33"/>
        <v>479</v>
      </c>
      <c r="CV52" s="19">
        <f t="shared" si="34"/>
        <v>0</v>
      </c>
      <c r="CW52" s="19">
        <f t="shared" si="35"/>
        <v>0</v>
      </c>
      <c r="CX52" s="19">
        <f t="shared" si="36"/>
        <v>0</v>
      </c>
      <c r="CY52" s="19">
        <f t="shared" si="37"/>
        <v>0</v>
      </c>
      <c r="CZ52" s="19">
        <f t="shared" si="38"/>
        <v>1</v>
      </c>
      <c r="DA52" s="19">
        <f t="shared" si="39"/>
        <v>0</v>
      </c>
      <c r="DB52" s="19">
        <f t="shared" si="40"/>
        <v>0</v>
      </c>
      <c r="DC52" s="19">
        <f t="shared" si="41"/>
        <v>0</v>
      </c>
      <c r="DD52" s="19">
        <f t="shared" si="42"/>
        <v>0</v>
      </c>
      <c r="DE52" s="19">
        <f t="shared" si="43"/>
        <v>479</v>
      </c>
      <c r="DF52" s="19">
        <f t="shared" si="44"/>
        <v>0</v>
      </c>
      <c r="DG52" s="19">
        <f t="shared" si="45"/>
        <v>0</v>
      </c>
      <c r="DH52" s="19">
        <f t="shared" si="46"/>
        <v>95.8</v>
      </c>
    </row>
    <row r="53" spans="1:112" ht="14.5">
      <c r="A53" s="2" t="s">
        <v>60</v>
      </c>
      <c r="B53" s="23" t="s">
        <v>101</v>
      </c>
      <c r="C53" s="25" t="s">
        <v>152</v>
      </c>
      <c r="D53" s="9">
        <v>877</v>
      </c>
      <c r="E53" s="10">
        <v>3</v>
      </c>
      <c r="F53" s="17">
        <f t="shared" si="0"/>
        <v>292.33333333333331</v>
      </c>
      <c r="G53" s="9">
        <v>767</v>
      </c>
      <c r="H53" s="10">
        <v>3</v>
      </c>
      <c r="I53" s="17">
        <f t="shared" si="1"/>
        <v>255.66666666666666</v>
      </c>
      <c r="J53" s="9">
        <v>1196</v>
      </c>
      <c r="K53" s="10">
        <v>4</v>
      </c>
      <c r="L53" s="17">
        <f t="shared" si="2"/>
        <v>299</v>
      </c>
      <c r="M53" s="9">
        <v>837</v>
      </c>
      <c r="N53" s="10">
        <v>3</v>
      </c>
      <c r="O53" s="17">
        <f t="shared" si="3"/>
        <v>279</v>
      </c>
      <c r="P53" s="9">
        <v>877</v>
      </c>
      <c r="Q53" s="10">
        <v>3</v>
      </c>
      <c r="R53" s="17">
        <f t="shared" si="4"/>
        <v>292.33333333333331</v>
      </c>
      <c r="S53" s="9">
        <v>957</v>
      </c>
      <c r="T53" s="10">
        <v>3</v>
      </c>
      <c r="U53" s="17">
        <f t="shared" si="5"/>
        <v>319</v>
      </c>
      <c r="V53" s="9">
        <v>1156</v>
      </c>
      <c r="W53" s="10">
        <v>4</v>
      </c>
      <c r="X53" s="17">
        <f t="shared" si="6"/>
        <v>289</v>
      </c>
      <c r="Y53" s="9">
        <v>1196</v>
      </c>
      <c r="Z53" s="10">
        <v>4</v>
      </c>
      <c r="AA53" s="17">
        <f t="shared" si="7"/>
        <v>299</v>
      </c>
      <c r="AB53" s="9">
        <v>3348</v>
      </c>
      <c r="AC53" s="10">
        <v>12</v>
      </c>
      <c r="AD53" s="17">
        <f t="shared" si="8"/>
        <v>279</v>
      </c>
      <c r="AE53" s="9">
        <v>279</v>
      </c>
      <c r="AF53" s="10">
        <v>1</v>
      </c>
      <c r="AG53" s="17">
        <f t="shared" si="9"/>
        <v>279</v>
      </c>
      <c r="AH53" s="9">
        <v>558</v>
      </c>
      <c r="AI53" s="10">
        <v>2</v>
      </c>
      <c r="AJ53" s="17">
        <f t="shared" si="10"/>
        <v>279</v>
      </c>
      <c r="AK53" s="9">
        <v>837</v>
      </c>
      <c r="AL53" s="10">
        <v>3</v>
      </c>
      <c r="AM53" s="17">
        <f t="shared" si="11"/>
        <v>279</v>
      </c>
      <c r="AN53" s="9">
        <v>2073</v>
      </c>
      <c r="AO53" s="10">
        <v>7</v>
      </c>
      <c r="AP53" s="17">
        <f t="shared" si="12"/>
        <v>296.14285714285717</v>
      </c>
      <c r="AQ53" s="9">
        <v>558</v>
      </c>
      <c r="AR53" s="10">
        <v>2</v>
      </c>
      <c r="AS53" s="17">
        <f t="shared" si="13"/>
        <v>279</v>
      </c>
      <c r="AT53" s="9">
        <v>1714</v>
      </c>
      <c r="AU53" s="10">
        <v>6</v>
      </c>
      <c r="AV53" s="17">
        <f t="shared" si="14"/>
        <v>285.66666666666669</v>
      </c>
      <c r="AW53" s="9">
        <v>1395</v>
      </c>
      <c r="AX53" s="10">
        <v>5</v>
      </c>
      <c r="AY53" s="17">
        <f t="shared" si="15"/>
        <v>279</v>
      </c>
      <c r="AZ53" s="9">
        <v>1116</v>
      </c>
      <c r="BA53" s="10">
        <v>4</v>
      </c>
      <c r="BB53" s="17">
        <f t="shared" si="16"/>
        <v>279</v>
      </c>
      <c r="BC53" s="9">
        <v>279</v>
      </c>
      <c r="BD53" s="10">
        <v>1</v>
      </c>
      <c r="BE53" s="17">
        <f t="shared" si="17"/>
        <v>279</v>
      </c>
      <c r="BF53" s="9">
        <v>279</v>
      </c>
      <c r="BG53" s="10">
        <v>1</v>
      </c>
      <c r="BH53" s="17">
        <f t="shared" si="18"/>
        <v>279</v>
      </c>
      <c r="BI53" s="9">
        <v>279</v>
      </c>
      <c r="BJ53" s="10">
        <v>1</v>
      </c>
      <c r="BK53" s="17">
        <f t="shared" si="19"/>
        <v>279</v>
      </c>
      <c r="BL53" s="9">
        <v>1668</v>
      </c>
      <c r="BM53" s="10">
        <v>8</v>
      </c>
      <c r="BN53" s="17">
        <f t="shared" si="20"/>
        <v>208.5</v>
      </c>
      <c r="BO53" s="9">
        <v>185</v>
      </c>
      <c r="BP53" s="10">
        <v>1</v>
      </c>
      <c r="BQ53" s="17">
        <f t="shared" si="21"/>
        <v>185</v>
      </c>
      <c r="BR53" s="9">
        <v>764</v>
      </c>
      <c r="BS53" s="10">
        <v>4</v>
      </c>
      <c r="BT53" s="17">
        <f t="shared" si="22"/>
        <v>191</v>
      </c>
      <c r="BU53" s="9">
        <v>804</v>
      </c>
      <c r="BV53" s="10">
        <v>4</v>
      </c>
      <c r="BW53" s="17">
        <f t="shared" si="23"/>
        <v>201</v>
      </c>
      <c r="BX53" s="9">
        <v>613</v>
      </c>
      <c r="BY53" s="10">
        <v>3</v>
      </c>
      <c r="BZ53" s="17">
        <f t="shared" si="24"/>
        <v>204.33333333333334</v>
      </c>
      <c r="CA53" s="9">
        <v>1560</v>
      </c>
      <c r="CB53" s="10">
        <v>8</v>
      </c>
      <c r="CC53" s="17">
        <f t="shared" si="25"/>
        <v>195</v>
      </c>
      <c r="CD53" s="9">
        <v>925</v>
      </c>
      <c r="CE53" s="10">
        <v>5</v>
      </c>
      <c r="CF53" s="17">
        <f t="shared" si="26"/>
        <v>185</v>
      </c>
      <c r="CG53" s="9">
        <v>1110</v>
      </c>
      <c r="CH53" s="10">
        <v>6</v>
      </c>
      <c r="CI53" s="17">
        <f t="shared" si="27"/>
        <v>185</v>
      </c>
      <c r="CJ53" s="9">
        <v>1375</v>
      </c>
      <c r="CK53" s="10">
        <v>7</v>
      </c>
      <c r="CL53" s="17">
        <f t="shared" si="28"/>
        <v>196.42857142857142</v>
      </c>
      <c r="CM53" s="9">
        <v>1190</v>
      </c>
      <c r="CN53" s="10">
        <v>6</v>
      </c>
      <c r="CO53" s="17">
        <f t="shared" si="29"/>
        <v>198.33333333333334</v>
      </c>
      <c r="CP53" s="9">
        <v>764</v>
      </c>
      <c r="CQ53" s="10">
        <v>4</v>
      </c>
      <c r="CR53" s="17">
        <f t="shared" si="30"/>
        <v>191</v>
      </c>
      <c r="CS53" s="19">
        <f t="shared" si="31"/>
        <v>6667</v>
      </c>
      <c r="CT53" s="19">
        <f t="shared" si="32"/>
        <v>8849</v>
      </c>
      <c r="CU53" s="19">
        <f t="shared" si="33"/>
        <v>6730</v>
      </c>
      <c r="CV53" s="19">
        <f t="shared" si="34"/>
        <v>5961</v>
      </c>
      <c r="CW53" s="19">
        <f t="shared" si="35"/>
        <v>3329</v>
      </c>
      <c r="CX53" s="19">
        <f t="shared" si="36"/>
        <v>23</v>
      </c>
      <c r="CY53" s="19">
        <f t="shared" si="37"/>
        <v>31</v>
      </c>
      <c r="CZ53" s="19">
        <f t="shared" si="38"/>
        <v>26</v>
      </c>
      <c r="DA53" s="19">
        <f t="shared" si="39"/>
        <v>31</v>
      </c>
      <c r="DB53" s="19">
        <f t="shared" si="40"/>
        <v>17</v>
      </c>
      <c r="DC53" s="19">
        <f t="shared" si="41"/>
        <v>289.86956521739131</v>
      </c>
      <c r="DD53" s="19">
        <f t="shared" si="42"/>
        <v>285.45161290322579</v>
      </c>
      <c r="DE53" s="19">
        <f t="shared" si="43"/>
        <v>258.84615384615387</v>
      </c>
      <c r="DF53" s="19">
        <f t="shared" si="44"/>
        <v>192.29032258064515</v>
      </c>
      <c r="DG53" s="19">
        <f t="shared" si="45"/>
        <v>195.8235294117647</v>
      </c>
      <c r="DH53" s="19">
        <f t="shared" si="46"/>
        <v>244.45623679183615</v>
      </c>
    </row>
    <row r="54" spans="1:112" ht="14.5">
      <c r="A54" s="2" t="s">
        <v>40</v>
      </c>
      <c r="B54" s="23" t="s">
        <v>104</v>
      </c>
      <c r="C54" s="25" t="s">
        <v>143</v>
      </c>
      <c r="D54" s="9">
        <v>10148</v>
      </c>
      <c r="E54" s="10">
        <v>12</v>
      </c>
      <c r="F54" s="17">
        <f t="shared" si="0"/>
        <v>845.66666666666663</v>
      </c>
      <c r="G54" s="9">
        <v>5228</v>
      </c>
      <c r="H54" s="10">
        <v>6</v>
      </c>
      <c r="I54" s="17">
        <f t="shared" si="1"/>
        <v>871.33333333333337</v>
      </c>
      <c r="J54" s="9">
        <v>6806</v>
      </c>
      <c r="K54" s="10">
        <v>8</v>
      </c>
      <c r="L54" s="17">
        <f t="shared" si="2"/>
        <v>850.75</v>
      </c>
      <c r="M54" s="9">
        <v>8548</v>
      </c>
      <c r="N54" s="10">
        <v>10</v>
      </c>
      <c r="O54" s="17">
        <f t="shared" si="3"/>
        <v>854.8</v>
      </c>
      <c r="P54" s="9">
        <v>15358</v>
      </c>
      <c r="Q54" s="10">
        <v>18</v>
      </c>
      <c r="R54" s="17">
        <f t="shared" si="4"/>
        <v>853.22222222222217</v>
      </c>
      <c r="S54" s="9">
        <v>14441</v>
      </c>
      <c r="T54" s="10">
        <v>17</v>
      </c>
      <c r="U54" s="17">
        <f t="shared" si="5"/>
        <v>849.47058823529414</v>
      </c>
      <c r="V54" s="9">
        <v>10126</v>
      </c>
      <c r="W54" s="10">
        <v>12</v>
      </c>
      <c r="X54" s="17">
        <f t="shared" si="6"/>
        <v>843.83333333333337</v>
      </c>
      <c r="Y54" s="9">
        <v>16087</v>
      </c>
      <c r="Z54" s="10">
        <v>19</v>
      </c>
      <c r="AA54" s="17">
        <f t="shared" si="7"/>
        <v>846.68421052631584</v>
      </c>
      <c r="AB54" s="9">
        <v>5118</v>
      </c>
      <c r="AC54" s="10">
        <v>6</v>
      </c>
      <c r="AD54" s="17">
        <f t="shared" si="8"/>
        <v>853</v>
      </c>
      <c r="AE54" s="9">
        <v>10969</v>
      </c>
      <c r="AF54" s="10">
        <v>13</v>
      </c>
      <c r="AG54" s="17">
        <f t="shared" si="9"/>
        <v>843.76923076923072</v>
      </c>
      <c r="AH54" s="9">
        <v>14400</v>
      </c>
      <c r="AI54" s="10">
        <v>17</v>
      </c>
      <c r="AJ54" s="17">
        <f t="shared" si="10"/>
        <v>847.05882352941171</v>
      </c>
      <c r="AK54" s="9">
        <v>12823</v>
      </c>
      <c r="AL54" s="10">
        <v>15</v>
      </c>
      <c r="AM54" s="17">
        <f t="shared" si="11"/>
        <v>854.86666666666667</v>
      </c>
      <c r="AN54" s="9">
        <v>10199</v>
      </c>
      <c r="AO54" s="10">
        <v>12</v>
      </c>
      <c r="AP54" s="17">
        <f t="shared" si="12"/>
        <v>849.91666666666663</v>
      </c>
      <c r="AQ54" s="9">
        <v>16253</v>
      </c>
      <c r="AR54" s="10">
        <v>19</v>
      </c>
      <c r="AS54" s="17">
        <f t="shared" si="13"/>
        <v>855.42105263157896</v>
      </c>
      <c r="AT54" s="9">
        <v>9447</v>
      </c>
      <c r="AU54" s="10">
        <v>11</v>
      </c>
      <c r="AV54" s="17">
        <f t="shared" si="14"/>
        <v>858.81818181818187</v>
      </c>
      <c r="AW54" s="9">
        <v>10291</v>
      </c>
      <c r="AX54" s="10">
        <v>12</v>
      </c>
      <c r="AY54" s="17">
        <f t="shared" si="15"/>
        <v>857.58333333333337</v>
      </c>
      <c r="AZ54" s="9">
        <v>8548</v>
      </c>
      <c r="BA54" s="10">
        <v>10</v>
      </c>
      <c r="BB54" s="17">
        <f t="shared" si="16"/>
        <v>854.8</v>
      </c>
      <c r="BC54" s="9">
        <v>7815</v>
      </c>
      <c r="BD54" s="10">
        <v>9</v>
      </c>
      <c r="BE54" s="17">
        <f t="shared" si="17"/>
        <v>868.33333333333337</v>
      </c>
      <c r="BF54" s="9">
        <v>10166</v>
      </c>
      <c r="BG54" s="10">
        <v>12</v>
      </c>
      <c r="BH54" s="17">
        <f t="shared" si="18"/>
        <v>847.16666666666663</v>
      </c>
      <c r="BI54" s="9">
        <v>10996</v>
      </c>
      <c r="BJ54" s="10">
        <v>13</v>
      </c>
      <c r="BK54" s="17">
        <f t="shared" si="19"/>
        <v>845.84615384615381</v>
      </c>
      <c r="BL54" s="9">
        <v>12606</v>
      </c>
      <c r="BM54" s="10">
        <v>15</v>
      </c>
      <c r="BN54" s="17">
        <f t="shared" si="20"/>
        <v>840.4</v>
      </c>
      <c r="BO54" s="9">
        <v>11059</v>
      </c>
      <c r="BP54" s="10">
        <v>13</v>
      </c>
      <c r="BQ54" s="17">
        <f t="shared" si="21"/>
        <v>850.69230769230774</v>
      </c>
      <c r="BR54" s="9">
        <v>7573</v>
      </c>
      <c r="BS54" s="10">
        <v>9</v>
      </c>
      <c r="BT54" s="17">
        <f t="shared" si="22"/>
        <v>841.44444444444446</v>
      </c>
      <c r="BU54" s="9">
        <v>9307</v>
      </c>
      <c r="BV54" s="10">
        <v>11</v>
      </c>
      <c r="BW54" s="17">
        <f t="shared" si="23"/>
        <v>846.09090909090912</v>
      </c>
      <c r="BX54" s="9">
        <v>9053</v>
      </c>
      <c r="BY54" s="10">
        <v>11</v>
      </c>
      <c r="BZ54" s="17">
        <f t="shared" si="24"/>
        <v>823</v>
      </c>
      <c r="CA54" s="9">
        <v>12958</v>
      </c>
      <c r="CB54" s="10">
        <v>19</v>
      </c>
      <c r="CC54" s="17">
        <f t="shared" si="25"/>
        <v>682</v>
      </c>
      <c r="CD54" s="9">
        <v>13147</v>
      </c>
      <c r="CE54" s="10">
        <v>19</v>
      </c>
      <c r="CF54" s="17">
        <f t="shared" si="26"/>
        <v>691.9473684210526</v>
      </c>
      <c r="CG54" s="9">
        <v>19374</v>
      </c>
      <c r="CH54" s="10">
        <v>28</v>
      </c>
      <c r="CI54" s="17">
        <f t="shared" si="27"/>
        <v>691.92857142857144</v>
      </c>
      <c r="CJ54" s="9">
        <v>13147</v>
      </c>
      <c r="CK54" s="10">
        <v>19</v>
      </c>
      <c r="CL54" s="17">
        <f t="shared" si="28"/>
        <v>691.9473684210526</v>
      </c>
      <c r="CM54" s="9">
        <v>11071</v>
      </c>
      <c r="CN54" s="10">
        <v>16</v>
      </c>
      <c r="CO54" s="17">
        <f t="shared" si="29"/>
        <v>691.9375</v>
      </c>
      <c r="CP54" s="9">
        <v>7573</v>
      </c>
      <c r="CQ54" s="10">
        <v>9</v>
      </c>
      <c r="CR54" s="17">
        <f t="shared" si="30"/>
        <v>841.44444444444446</v>
      </c>
      <c r="CS54" s="19">
        <f t="shared" si="31"/>
        <v>70655</v>
      </c>
      <c r="CT54" s="19">
        <f t="shared" si="32"/>
        <v>85849</v>
      </c>
      <c r="CU54" s="19">
        <f t="shared" si="33"/>
        <v>69869</v>
      </c>
      <c r="CV54" s="19">
        <f t="shared" si="34"/>
        <v>82471</v>
      </c>
      <c r="CW54" s="19">
        <f t="shared" si="35"/>
        <v>31791</v>
      </c>
      <c r="CX54" s="19">
        <f t="shared" si="36"/>
        <v>83</v>
      </c>
      <c r="CY54" s="19">
        <f t="shared" si="37"/>
        <v>101</v>
      </c>
      <c r="CZ54" s="19">
        <f t="shared" si="38"/>
        <v>82</v>
      </c>
      <c r="DA54" s="19">
        <f t="shared" si="39"/>
        <v>110</v>
      </c>
      <c r="DB54" s="19">
        <f t="shared" si="40"/>
        <v>44</v>
      </c>
      <c r="DC54" s="19">
        <f t="shared" si="41"/>
        <v>851.26506024096386</v>
      </c>
      <c r="DD54" s="19">
        <f t="shared" si="42"/>
        <v>849.99009900990097</v>
      </c>
      <c r="DE54" s="19">
        <f t="shared" si="43"/>
        <v>852.06097560975604</v>
      </c>
      <c r="DF54" s="19">
        <f t="shared" si="44"/>
        <v>749.73636363636365</v>
      </c>
      <c r="DG54" s="19">
        <f t="shared" si="45"/>
        <v>722.52272727272725</v>
      </c>
      <c r="DH54" s="19">
        <f t="shared" si="46"/>
        <v>805.11504515394222</v>
      </c>
    </row>
    <row r="55" spans="1:112" ht="14.5">
      <c r="A55" s="2" t="s">
        <v>83</v>
      </c>
      <c r="B55" s="23" t="s">
        <v>103</v>
      </c>
      <c r="C55" s="25" t="s">
        <v>146</v>
      </c>
      <c r="D55" s="9">
        <v>10472</v>
      </c>
      <c r="E55" s="10">
        <v>17</v>
      </c>
      <c r="F55" s="17">
        <f t="shared" si="0"/>
        <v>616</v>
      </c>
      <c r="G55" s="9">
        <v>6776</v>
      </c>
      <c r="H55" s="10">
        <v>11</v>
      </c>
      <c r="I55" s="17">
        <f t="shared" si="1"/>
        <v>616</v>
      </c>
      <c r="J55" s="9">
        <v>7629</v>
      </c>
      <c r="K55" s="10">
        <v>12</v>
      </c>
      <c r="L55" s="17">
        <f t="shared" si="2"/>
        <v>635.75</v>
      </c>
      <c r="M55" s="9">
        <v>7392</v>
      </c>
      <c r="N55" s="10">
        <v>12</v>
      </c>
      <c r="O55" s="17">
        <f t="shared" si="3"/>
        <v>616</v>
      </c>
      <c r="P55" s="9">
        <v>8394</v>
      </c>
      <c r="Q55" s="10">
        <v>16</v>
      </c>
      <c r="R55" s="17">
        <f t="shared" si="4"/>
        <v>524.625</v>
      </c>
      <c r="S55" s="9">
        <v>6120</v>
      </c>
      <c r="T55" s="10">
        <v>10</v>
      </c>
      <c r="U55" s="17">
        <f t="shared" si="5"/>
        <v>612</v>
      </c>
      <c r="V55" s="9">
        <v>11767</v>
      </c>
      <c r="W55" s="10">
        <v>23</v>
      </c>
      <c r="X55" s="17">
        <f t="shared" si="6"/>
        <v>511.60869565217394</v>
      </c>
      <c r="Y55" s="9">
        <v>8697</v>
      </c>
      <c r="Z55" s="10">
        <v>17</v>
      </c>
      <c r="AA55" s="17">
        <f t="shared" si="7"/>
        <v>511.58823529411762</v>
      </c>
      <c r="AB55" s="9">
        <v>17394</v>
      </c>
      <c r="AC55" s="10">
        <v>34</v>
      </c>
      <c r="AD55" s="17">
        <f t="shared" si="8"/>
        <v>511.58823529411762</v>
      </c>
      <c r="AE55" s="9">
        <v>9209</v>
      </c>
      <c r="AF55" s="10">
        <v>18</v>
      </c>
      <c r="AG55" s="17">
        <f t="shared" si="9"/>
        <v>511.61111111111109</v>
      </c>
      <c r="AH55" s="9">
        <v>9720</v>
      </c>
      <c r="AI55" s="10">
        <v>19</v>
      </c>
      <c r="AJ55" s="17">
        <f t="shared" si="10"/>
        <v>511.57894736842104</v>
      </c>
      <c r="AK55" s="9">
        <v>14730</v>
      </c>
      <c r="AL55" s="10">
        <v>29</v>
      </c>
      <c r="AM55" s="17">
        <f t="shared" si="11"/>
        <v>507.93103448275861</v>
      </c>
      <c r="AN55" s="9">
        <v>7181</v>
      </c>
      <c r="AO55" s="10">
        <v>14</v>
      </c>
      <c r="AP55" s="17">
        <f t="shared" si="12"/>
        <v>512.92857142857144</v>
      </c>
      <c r="AQ55" s="9">
        <v>12600</v>
      </c>
      <c r="AR55" s="10">
        <v>25</v>
      </c>
      <c r="AS55" s="17">
        <f t="shared" si="13"/>
        <v>504</v>
      </c>
      <c r="AT55" s="9">
        <v>11592</v>
      </c>
      <c r="AU55" s="10">
        <v>23</v>
      </c>
      <c r="AV55" s="17">
        <f t="shared" si="14"/>
        <v>504</v>
      </c>
      <c r="AW55" s="9">
        <v>12883</v>
      </c>
      <c r="AX55" s="10">
        <v>31</v>
      </c>
      <c r="AY55" s="17">
        <f t="shared" si="15"/>
        <v>415.58064516129031</v>
      </c>
      <c r="AZ55" s="9">
        <v>11152</v>
      </c>
      <c r="BA55" s="10">
        <v>31</v>
      </c>
      <c r="BB55" s="17">
        <f t="shared" si="16"/>
        <v>359.74193548387098</v>
      </c>
      <c r="BC55" s="9">
        <v>10072</v>
      </c>
      <c r="BD55" s="10">
        <v>28</v>
      </c>
      <c r="BE55" s="17">
        <f t="shared" si="17"/>
        <v>359.71428571428572</v>
      </c>
      <c r="BF55" s="9">
        <v>13310</v>
      </c>
      <c r="BG55" s="10">
        <v>37</v>
      </c>
      <c r="BH55" s="17">
        <f t="shared" si="18"/>
        <v>359.72972972972974</v>
      </c>
      <c r="BI55" s="9">
        <v>10792</v>
      </c>
      <c r="BJ55" s="10">
        <v>30</v>
      </c>
      <c r="BK55" s="17">
        <f t="shared" si="19"/>
        <v>359.73333333333335</v>
      </c>
      <c r="BL55" s="9">
        <v>11871</v>
      </c>
      <c r="BM55" s="10">
        <v>33</v>
      </c>
      <c r="BN55" s="17">
        <f t="shared" si="20"/>
        <v>359.72727272727275</v>
      </c>
      <c r="BO55" s="9">
        <v>12950</v>
      </c>
      <c r="BP55" s="10">
        <v>36</v>
      </c>
      <c r="BQ55" s="17">
        <f t="shared" si="21"/>
        <v>359.72222222222223</v>
      </c>
      <c r="BR55" s="9">
        <v>17986</v>
      </c>
      <c r="BS55" s="10">
        <v>50</v>
      </c>
      <c r="BT55" s="17">
        <f t="shared" si="22"/>
        <v>359.72</v>
      </c>
      <c r="BU55" s="9">
        <v>15109</v>
      </c>
      <c r="BV55" s="10">
        <v>42</v>
      </c>
      <c r="BW55" s="17">
        <f t="shared" si="23"/>
        <v>359.73809523809524</v>
      </c>
      <c r="BX55" s="9">
        <v>14749</v>
      </c>
      <c r="BY55" s="10">
        <v>41</v>
      </c>
      <c r="BZ55" s="17">
        <f t="shared" si="24"/>
        <v>359.73170731707319</v>
      </c>
      <c r="CA55" s="9">
        <v>15828</v>
      </c>
      <c r="CB55" s="10">
        <v>44</v>
      </c>
      <c r="CC55" s="17">
        <f t="shared" si="25"/>
        <v>359.72727272727275</v>
      </c>
      <c r="CD55" s="9">
        <v>19785</v>
      </c>
      <c r="CE55" s="10">
        <v>55</v>
      </c>
      <c r="CF55" s="17">
        <f t="shared" si="26"/>
        <v>359.72727272727275</v>
      </c>
      <c r="CG55" s="9">
        <v>14749</v>
      </c>
      <c r="CH55" s="10">
        <v>41</v>
      </c>
      <c r="CI55" s="17">
        <f t="shared" si="27"/>
        <v>359.73170731707319</v>
      </c>
      <c r="CJ55" s="9">
        <v>14749</v>
      </c>
      <c r="CK55" s="10">
        <v>41</v>
      </c>
      <c r="CL55" s="17">
        <f t="shared" si="28"/>
        <v>359.73170731707319</v>
      </c>
      <c r="CM55" s="9">
        <v>14389</v>
      </c>
      <c r="CN55" s="10">
        <v>40</v>
      </c>
      <c r="CO55" s="17">
        <f t="shared" si="29"/>
        <v>359.72500000000002</v>
      </c>
      <c r="CP55" s="9">
        <v>17986</v>
      </c>
      <c r="CQ55" s="10">
        <v>50</v>
      </c>
      <c r="CR55" s="17">
        <f t="shared" si="30"/>
        <v>359.72</v>
      </c>
      <c r="CS55" s="19">
        <f t="shared" si="31"/>
        <v>58550</v>
      </c>
      <c r="CT55" s="19">
        <f t="shared" si="32"/>
        <v>79531</v>
      </c>
      <c r="CU55" s="19">
        <f t="shared" si="33"/>
        <v>81672</v>
      </c>
      <c r="CV55" s="19">
        <f t="shared" si="34"/>
        <v>111156</v>
      </c>
      <c r="CW55" s="19">
        <f t="shared" si="35"/>
        <v>47124</v>
      </c>
      <c r="CX55" s="19">
        <f t="shared" si="36"/>
        <v>101</v>
      </c>
      <c r="CY55" s="19">
        <f t="shared" si="37"/>
        <v>156</v>
      </c>
      <c r="CZ55" s="19">
        <f t="shared" si="38"/>
        <v>213</v>
      </c>
      <c r="DA55" s="19">
        <f t="shared" si="39"/>
        <v>309</v>
      </c>
      <c r="DB55" s="19">
        <f t="shared" si="40"/>
        <v>131</v>
      </c>
      <c r="DC55" s="19">
        <f t="shared" si="41"/>
        <v>579.70297029702965</v>
      </c>
      <c r="DD55" s="19">
        <f t="shared" si="42"/>
        <v>509.81410256410254</v>
      </c>
      <c r="DE55" s="19">
        <f t="shared" si="43"/>
        <v>383.43661971830988</v>
      </c>
      <c r="DF55" s="19">
        <f t="shared" si="44"/>
        <v>359.72815533980582</v>
      </c>
      <c r="DG55" s="19">
        <f t="shared" si="45"/>
        <v>359.72519083969468</v>
      </c>
      <c r="DH55" s="19">
        <f t="shared" si="46"/>
        <v>438.48140775178854</v>
      </c>
    </row>
    <row r="56" spans="1:112" ht="14.5">
      <c r="A56" s="2" t="s">
        <v>14</v>
      </c>
      <c r="B56" s="23" t="s">
        <v>102</v>
      </c>
      <c r="C56" s="25" t="s">
        <v>150</v>
      </c>
      <c r="D56" s="9">
        <v>0</v>
      </c>
      <c r="E56" s="10">
        <v>0</v>
      </c>
      <c r="F56" s="17">
        <f t="shared" si="0"/>
        <v>0</v>
      </c>
      <c r="G56" s="9">
        <v>632</v>
      </c>
      <c r="H56" s="10">
        <v>2</v>
      </c>
      <c r="I56" s="17">
        <f t="shared" si="1"/>
        <v>316</v>
      </c>
      <c r="J56" s="9">
        <v>0</v>
      </c>
      <c r="K56" s="10">
        <v>0</v>
      </c>
      <c r="L56" s="17">
        <f t="shared" si="2"/>
        <v>0</v>
      </c>
      <c r="M56" s="9">
        <v>0</v>
      </c>
      <c r="N56" s="10">
        <v>0</v>
      </c>
      <c r="O56" s="17">
        <f t="shared" si="3"/>
        <v>0</v>
      </c>
      <c r="P56" s="9">
        <v>316</v>
      </c>
      <c r="Q56" s="10">
        <v>1</v>
      </c>
      <c r="R56" s="17">
        <f t="shared" si="4"/>
        <v>316</v>
      </c>
      <c r="S56" s="9">
        <v>632</v>
      </c>
      <c r="T56" s="10">
        <v>2</v>
      </c>
      <c r="U56" s="17">
        <f t="shared" si="5"/>
        <v>316</v>
      </c>
      <c r="V56" s="9">
        <v>672</v>
      </c>
      <c r="W56" s="10">
        <v>2</v>
      </c>
      <c r="X56" s="17">
        <f t="shared" si="6"/>
        <v>336</v>
      </c>
      <c r="Y56" s="9">
        <v>632</v>
      </c>
      <c r="Z56" s="10">
        <v>2</v>
      </c>
      <c r="AA56" s="17">
        <f t="shared" si="7"/>
        <v>316</v>
      </c>
      <c r="AB56" s="9">
        <v>316</v>
      </c>
      <c r="AC56" s="10">
        <v>1</v>
      </c>
      <c r="AD56" s="17">
        <f t="shared" si="8"/>
        <v>316</v>
      </c>
      <c r="AE56" s="9">
        <v>1304</v>
      </c>
      <c r="AF56" s="10">
        <v>4</v>
      </c>
      <c r="AG56" s="17">
        <f t="shared" si="9"/>
        <v>326</v>
      </c>
      <c r="AH56" s="9">
        <v>316</v>
      </c>
      <c r="AI56" s="10">
        <v>1</v>
      </c>
      <c r="AJ56" s="17">
        <f t="shared" si="10"/>
        <v>316</v>
      </c>
      <c r="AK56" s="9">
        <v>672</v>
      </c>
      <c r="AL56" s="10">
        <v>2</v>
      </c>
      <c r="AM56" s="17">
        <f t="shared" si="11"/>
        <v>336</v>
      </c>
      <c r="AN56" s="9">
        <v>632</v>
      </c>
      <c r="AO56" s="10">
        <v>2</v>
      </c>
      <c r="AP56" s="17">
        <f t="shared" si="12"/>
        <v>316</v>
      </c>
      <c r="AQ56" s="9">
        <v>712</v>
      </c>
      <c r="AR56" s="10">
        <v>2</v>
      </c>
      <c r="AS56" s="17">
        <f t="shared" si="13"/>
        <v>356</v>
      </c>
      <c r="AT56" s="9">
        <v>1620</v>
      </c>
      <c r="AU56" s="10">
        <v>5</v>
      </c>
      <c r="AV56" s="17">
        <f t="shared" si="14"/>
        <v>324</v>
      </c>
      <c r="AW56" s="9">
        <v>672</v>
      </c>
      <c r="AX56" s="10">
        <v>2</v>
      </c>
      <c r="AY56" s="17">
        <f t="shared" si="15"/>
        <v>336</v>
      </c>
      <c r="AZ56" s="9">
        <v>316</v>
      </c>
      <c r="BA56" s="10">
        <v>1</v>
      </c>
      <c r="BB56" s="17">
        <f t="shared" si="16"/>
        <v>316</v>
      </c>
      <c r="BC56" s="9">
        <v>2252</v>
      </c>
      <c r="BD56" s="10">
        <v>7</v>
      </c>
      <c r="BE56" s="17">
        <f t="shared" si="17"/>
        <v>321.71428571428572</v>
      </c>
      <c r="BF56" s="9">
        <v>632</v>
      </c>
      <c r="BG56" s="10">
        <v>2</v>
      </c>
      <c r="BH56" s="17">
        <f t="shared" si="18"/>
        <v>316</v>
      </c>
      <c r="BI56" s="9">
        <v>0</v>
      </c>
      <c r="BJ56" s="10">
        <v>0</v>
      </c>
      <c r="BK56" s="17">
        <f t="shared" si="19"/>
        <v>0</v>
      </c>
      <c r="BL56" s="9">
        <v>672</v>
      </c>
      <c r="BM56" s="10">
        <v>2</v>
      </c>
      <c r="BN56" s="17">
        <f t="shared" si="20"/>
        <v>336</v>
      </c>
      <c r="BO56" s="9">
        <v>948</v>
      </c>
      <c r="BP56" s="10">
        <v>3</v>
      </c>
      <c r="BQ56" s="17">
        <f t="shared" si="21"/>
        <v>316</v>
      </c>
      <c r="BR56" s="9">
        <v>0</v>
      </c>
      <c r="BS56" s="10">
        <v>0</v>
      </c>
      <c r="BT56" s="17">
        <f t="shared" si="22"/>
        <v>0</v>
      </c>
      <c r="BU56" s="9">
        <v>0</v>
      </c>
      <c r="BV56" s="10">
        <v>0</v>
      </c>
      <c r="BW56" s="17">
        <f t="shared" si="23"/>
        <v>0</v>
      </c>
      <c r="BX56" s="9">
        <v>0</v>
      </c>
      <c r="BY56" s="10">
        <v>0</v>
      </c>
      <c r="BZ56" s="17">
        <f t="shared" si="24"/>
        <v>0</v>
      </c>
      <c r="CA56" s="9">
        <v>1896</v>
      </c>
      <c r="CB56" s="10">
        <v>6</v>
      </c>
      <c r="CC56" s="17">
        <f t="shared" si="25"/>
        <v>316</v>
      </c>
      <c r="CD56" s="9">
        <v>316</v>
      </c>
      <c r="CE56" s="10">
        <v>1</v>
      </c>
      <c r="CF56" s="17">
        <f t="shared" si="26"/>
        <v>316</v>
      </c>
      <c r="CG56" s="9">
        <v>672</v>
      </c>
      <c r="CH56" s="10">
        <v>2</v>
      </c>
      <c r="CI56" s="17">
        <f t="shared" si="27"/>
        <v>336</v>
      </c>
      <c r="CJ56" s="9">
        <v>316</v>
      </c>
      <c r="CK56" s="10">
        <v>1</v>
      </c>
      <c r="CL56" s="17">
        <f t="shared" si="28"/>
        <v>316</v>
      </c>
      <c r="CM56" s="9">
        <v>1304</v>
      </c>
      <c r="CN56" s="10">
        <v>4</v>
      </c>
      <c r="CO56" s="17">
        <f t="shared" si="29"/>
        <v>326</v>
      </c>
      <c r="CP56" s="9">
        <v>0</v>
      </c>
      <c r="CQ56" s="10">
        <v>0</v>
      </c>
      <c r="CR56" s="17">
        <f t="shared" si="30"/>
        <v>0</v>
      </c>
      <c r="CS56" s="19">
        <f t="shared" si="31"/>
        <v>2252</v>
      </c>
      <c r="CT56" s="19">
        <f t="shared" si="32"/>
        <v>4584</v>
      </c>
      <c r="CU56" s="19">
        <f t="shared" si="33"/>
        <v>6164</v>
      </c>
      <c r="CV56" s="19">
        <f t="shared" si="34"/>
        <v>3832</v>
      </c>
      <c r="CW56" s="19">
        <f t="shared" si="35"/>
        <v>1620</v>
      </c>
      <c r="CX56" s="19">
        <f t="shared" si="36"/>
        <v>7</v>
      </c>
      <c r="CY56" s="19">
        <f t="shared" si="37"/>
        <v>14</v>
      </c>
      <c r="CZ56" s="19">
        <f t="shared" si="38"/>
        <v>19</v>
      </c>
      <c r="DA56" s="19">
        <f t="shared" si="39"/>
        <v>12</v>
      </c>
      <c r="DB56" s="19">
        <f t="shared" si="40"/>
        <v>5</v>
      </c>
      <c r="DC56" s="19">
        <f t="shared" si="41"/>
        <v>321.71428571428572</v>
      </c>
      <c r="DD56" s="19">
        <f t="shared" si="42"/>
        <v>327.42857142857144</v>
      </c>
      <c r="DE56" s="19">
        <f t="shared" si="43"/>
        <v>324.42105263157896</v>
      </c>
      <c r="DF56" s="19">
        <f t="shared" si="44"/>
        <v>319.33333333333331</v>
      </c>
      <c r="DG56" s="19">
        <f t="shared" si="45"/>
        <v>324</v>
      </c>
      <c r="DH56" s="19">
        <f t="shared" si="46"/>
        <v>323.37944862155388</v>
      </c>
    </row>
    <row r="57" spans="1:112" ht="14.5">
      <c r="A57" s="2" t="s">
        <v>86</v>
      </c>
      <c r="B57" s="23" t="s">
        <v>104</v>
      </c>
      <c r="C57" s="25" t="s">
        <v>144</v>
      </c>
      <c r="D57" s="9">
        <v>0</v>
      </c>
      <c r="E57" s="10">
        <v>0</v>
      </c>
      <c r="F57" s="17">
        <f t="shared" si="0"/>
        <v>0</v>
      </c>
      <c r="G57" s="9">
        <v>0</v>
      </c>
      <c r="H57" s="10">
        <v>0</v>
      </c>
      <c r="I57" s="17">
        <f t="shared" si="1"/>
        <v>0</v>
      </c>
      <c r="J57" s="9">
        <v>0</v>
      </c>
      <c r="K57" s="10">
        <v>0</v>
      </c>
      <c r="L57" s="17">
        <f t="shared" si="2"/>
        <v>0</v>
      </c>
      <c r="M57" s="9">
        <v>538</v>
      </c>
      <c r="N57" s="10">
        <v>2</v>
      </c>
      <c r="O57" s="17">
        <f t="shared" si="3"/>
        <v>269</v>
      </c>
      <c r="P57" s="9">
        <v>0</v>
      </c>
      <c r="Q57" s="10">
        <v>0</v>
      </c>
      <c r="R57" s="17">
        <f t="shared" si="4"/>
        <v>0</v>
      </c>
      <c r="S57" s="9">
        <v>0</v>
      </c>
      <c r="T57" s="10">
        <v>0</v>
      </c>
      <c r="U57" s="17">
        <f t="shared" si="5"/>
        <v>0</v>
      </c>
      <c r="V57" s="9">
        <v>309</v>
      </c>
      <c r="W57" s="10">
        <v>1</v>
      </c>
      <c r="X57" s="17">
        <f t="shared" si="6"/>
        <v>309</v>
      </c>
      <c r="Y57" s="9">
        <v>0</v>
      </c>
      <c r="Z57" s="10">
        <v>0</v>
      </c>
      <c r="AA57" s="17">
        <f t="shared" si="7"/>
        <v>0</v>
      </c>
      <c r="AB57" s="9">
        <v>0</v>
      </c>
      <c r="AC57" s="10">
        <v>0</v>
      </c>
      <c r="AD57" s="17">
        <f t="shared" si="8"/>
        <v>0</v>
      </c>
      <c r="AE57" s="9">
        <v>0</v>
      </c>
      <c r="AF57" s="10">
        <v>0</v>
      </c>
      <c r="AG57" s="17">
        <f t="shared" si="9"/>
        <v>0</v>
      </c>
      <c r="AH57" s="9">
        <v>269</v>
      </c>
      <c r="AI57" s="10">
        <v>1</v>
      </c>
      <c r="AJ57" s="17">
        <f t="shared" si="10"/>
        <v>269</v>
      </c>
      <c r="AK57" s="9">
        <v>0</v>
      </c>
      <c r="AL57" s="10">
        <v>0</v>
      </c>
      <c r="AM57" s="17">
        <f t="shared" si="11"/>
        <v>0</v>
      </c>
      <c r="AN57" s="9">
        <v>269</v>
      </c>
      <c r="AO57" s="10">
        <v>1</v>
      </c>
      <c r="AP57" s="17">
        <f t="shared" si="12"/>
        <v>269</v>
      </c>
      <c r="AQ57" s="9">
        <v>0</v>
      </c>
      <c r="AR57" s="10">
        <v>0</v>
      </c>
      <c r="AS57" s="17">
        <f t="shared" si="13"/>
        <v>0</v>
      </c>
      <c r="AT57" s="9">
        <v>0</v>
      </c>
      <c r="AU57" s="10">
        <v>0</v>
      </c>
      <c r="AV57" s="17">
        <f t="shared" si="14"/>
        <v>0</v>
      </c>
      <c r="AW57" s="9">
        <v>0</v>
      </c>
      <c r="AX57" s="10">
        <v>0</v>
      </c>
      <c r="AY57" s="17">
        <f t="shared" si="15"/>
        <v>0</v>
      </c>
      <c r="AZ57" s="9">
        <v>0</v>
      </c>
      <c r="BA57" s="10">
        <v>0</v>
      </c>
      <c r="BB57" s="17">
        <f t="shared" si="16"/>
        <v>0</v>
      </c>
      <c r="BC57" s="9">
        <v>0</v>
      </c>
      <c r="BD57" s="10">
        <v>0</v>
      </c>
      <c r="BE57" s="17">
        <f t="shared" si="17"/>
        <v>0</v>
      </c>
      <c r="BF57" s="9">
        <v>1216</v>
      </c>
      <c r="BG57" s="10">
        <v>4</v>
      </c>
      <c r="BH57" s="17">
        <f t="shared" si="18"/>
        <v>304</v>
      </c>
      <c r="BI57" s="9">
        <v>0</v>
      </c>
      <c r="BJ57" s="10">
        <v>0</v>
      </c>
      <c r="BK57" s="17">
        <f t="shared" si="19"/>
        <v>0</v>
      </c>
      <c r="BL57" s="9">
        <v>309</v>
      </c>
      <c r="BM57" s="10">
        <v>1</v>
      </c>
      <c r="BN57" s="17">
        <f t="shared" si="20"/>
        <v>309</v>
      </c>
      <c r="BO57" s="9">
        <v>0</v>
      </c>
      <c r="BP57" s="10">
        <v>0</v>
      </c>
      <c r="BQ57" s="17">
        <f t="shared" si="21"/>
        <v>0</v>
      </c>
      <c r="BR57" s="9">
        <v>269</v>
      </c>
      <c r="BS57" s="10">
        <v>1</v>
      </c>
      <c r="BT57" s="17">
        <f t="shared" si="22"/>
        <v>269</v>
      </c>
      <c r="BU57" s="9">
        <v>269</v>
      </c>
      <c r="BV57" s="10">
        <v>1</v>
      </c>
      <c r="BW57" s="17">
        <f t="shared" si="23"/>
        <v>269</v>
      </c>
      <c r="BX57" s="9">
        <v>0</v>
      </c>
      <c r="BY57" s="10">
        <v>0</v>
      </c>
      <c r="BZ57" s="17">
        <f t="shared" si="24"/>
        <v>0</v>
      </c>
      <c r="CA57" s="9">
        <v>0</v>
      </c>
      <c r="CB57" s="10">
        <v>0</v>
      </c>
      <c r="CC57" s="17">
        <f t="shared" si="25"/>
        <v>0</v>
      </c>
      <c r="CD57" s="9">
        <v>269</v>
      </c>
      <c r="CE57" s="10">
        <v>1</v>
      </c>
      <c r="CF57" s="17">
        <f t="shared" si="26"/>
        <v>269</v>
      </c>
      <c r="CG57" s="9">
        <v>0</v>
      </c>
      <c r="CH57" s="10">
        <v>0</v>
      </c>
      <c r="CI57" s="17">
        <f t="shared" si="27"/>
        <v>0</v>
      </c>
      <c r="CJ57" s="9">
        <v>0</v>
      </c>
      <c r="CK57" s="10">
        <v>0</v>
      </c>
      <c r="CL57" s="17">
        <f t="shared" si="28"/>
        <v>0</v>
      </c>
      <c r="CM57" s="9">
        <v>-267</v>
      </c>
      <c r="CN57" s="10">
        <v>-1</v>
      </c>
      <c r="CO57" s="17">
        <f t="shared" si="29"/>
        <v>267</v>
      </c>
      <c r="CP57" s="9">
        <v>269</v>
      </c>
      <c r="CQ57" s="10">
        <v>1</v>
      </c>
      <c r="CR57" s="17">
        <f t="shared" si="30"/>
        <v>269</v>
      </c>
      <c r="CS57" s="19">
        <f t="shared" si="31"/>
        <v>847</v>
      </c>
      <c r="CT57" s="19">
        <f t="shared" si="32"/>
        <v>538</v>
      </c>
      <c r="CU57" s="19">
        <f t="shared" si="33"/>
        <v>1525</v>
      </c>
      <c r="CV57" s="19">
        <f t="shared" si="34"/>
        <v>807</v>
      </c>
      <c r="CW57" s="19">
        <f t="shared" si="35"/>
        <v>2</v>
      </c>
      <c r="CX57" s="19">
        <f t="shared" si="36"/>
        <v>3</v>
      </c>
      <c r="CY57" s="19">
        <f t="shared" si="37"/>
        <v>2</v>
      </c>
      <c r="CZ57" s="19">
        <f t="shared" si="38"/>
        <v>5</v>
      </c>
      <c r="DA57" s="19">
        <f t="shared" si="39"/>
        <v>3</v>
      </c>
      <c r="DB57" s="19">
        <f t="shared" si="40"/>
        <v>0</v>
      </c>
      <c r="DC57" s="19">
        <f t="shared" si="41"/>
        <v>282.33333333333331</v>
      </c>
      <c r="DD57" s="19">
        <f t="shared" si="42"/>
        <v>269</v>
      </c>
      <c r="DE57" s="19">
        <f t="shared" si="43"/>
        <v>305</v>
      </c>
      <c r="DF57" s="19">
        <f t="shared" si="44"/>
        <v>269</v>
      </c>
      <c r="DG57" s="19">
        <f t="shared" si="45"/>
        <v>0</v>
      </c>
      <c r="DH57" s="19">
        <f t="shared" si="46"/>
        <v>225.06666666666666</v>
      </c>
    </row>
    <row r="58" spans="1:112" ht="14.5">
      <c r="A58" s="2" t="s">
        <v>91</v>
      </c>
      <c r="B58" s="23" t="s">
        <v>103</v>
      </c>
      <c r="C58" s="25" t="s">
        <v>145</v>
      </c>
      <c r="D58" s="9">
        <v>0</v>
      </c>
      <c r="E58" s="10">
        <v>0</v>
      </c>
      <c r="F58" s="17">
        <f t="shared" si="0"/>
        <v>0</v>
      </c>
      <c r="G58" s="9">
        <v>244</v>
      </c>
      <c r="H58" s="10">
        <v>1</v>
      </c>
      <c r="I58" s="17">
        <f t="shared" si="1"/>
        <v>244</v>
      </c>
      <c r="J58" s="9">
        <v>488</v>
      </c>
      <c r="K58" s="10">
        <v>2</v>
      </c>
      <c r="L58" s="17">
        <f t="shared" si="2"/>
        <v>244</v>
      </c>
      <c r="M58" s="9">
        <v>244</v>
      </c>
      <c r="N58" s="10">
        <v>1</v>
      </c>
      <c r="O58" s="17">
        <f t="shared" si="3"/>
        <v>244</v>
      </c>
      <c r="P58" s="9">
        <v>0</v>
      </c>
      <c r="Q58" s="10">
        <v>0</v>
      </c>
      <c r="R58" s="17">
        <f t="shared" si="4"/>
        <v>0</v>
      </c>
      <c r="S58" s="9">
        <v>488</v>
      </c>
      <c r="T58" s="10">
        <v>2</v>
      </c>
      <c r="U58" s="17">
        <f t="shared" si="5"/>
        <v>244</v>
      </c>
      <c r="V58" s="9">
        <v>244</v>
      </c>
      <c r="W58" s="10">
        <v>1</v>
      </c>
      <c r="X58" s="17">
        <f t="shared" si="6"/>
        <v>244</v>
      </c>
      <c r="Y58" s="9">
        <v>0</v>
      </c>
      <c r="Z58" s="10">
        <v>0</v>
      </c>
      <c r="AA58" s="17">
        <f t="shared" si="7"/>
        <v>0</v>
      </c>
      <c r="AB58" s="9">
        <v>812</v>
      </c>
      <c r="AC58" s="10">
        <v>3</v>
      </c>
      <c r="AD58" s="17">
        <f t="shared" si="8"/>
        <v>270.66666666666669</v>
      </c>
      <c r="AE58" s="9">
        <v>772</v>
      </c>
      <c r="AF58" s="10">
        <v>3</v>
      </c>
      <c r="AG58" s="17">
        <f t="shared" si="9"/>
        <v>257.33333333333331</v>
      </c>
      <c r="AH58" s="9">
        <v>0</v>
      </c>
      <c r="AI58" s="10">
        <v>0</v>
      </c>
      <c r="AJ58" s="17">
        <f t="shared" si="10"/>
        <v>0</v>
      </c>
      <c r="AK58" s="9">
        <v>488</v>
      </c>
      <c r="AL58" s="10">
        <v>2</v>
      </c>
      <c r="AM58" s="17">
        <f t="shared" si="11"/>
        <v>244</v>
      </c>
      <c r="AN58" s="9">
        <v>0</v>
      </c>
      <c r="AO58" s="10">
        <v>0</v>
      </c>
      <c r="AP58" s="17">
        <f t="shared" si="12"/>
        <v>0</v>
      </c>
      <c r="AQ58" s="9">
        <v>0</v>
      </c>
      <c r="AR58" s="10">
        <v>0</v>
      </c>
      <c r="AS58" s="17">
        <f t="shared" si="13"/>
        <v>0</v>
      </c>
      <c r="AT58" s="9">
        <v>244</v>
      </c>
      <c r="AU58" s="10">
        <v>1</v>
      </c>
      <c r="AV58" s="17">
        <f t="shared" si="14"/>
        <v>244</v>
      </c>
      <c r="AW58" s="9">
        <v>0</v>
      </c>
      <c r="AX58" s="10">
        <v>0</v>
      </c>
      <c r="AY58" s="17">
        <f t="shared" si="15"/>
        <v>0</v>
      </c>
      <c r="AZ58" s="9">
        <v>0</v>
      </c>
      <c r="BA58" s="10">
        <v>0</v>
      </c>
      <c r="BB58" s="17">
        <f t="shared" si="16"/>
        <v>0</v>
      </c>
      <c r="BC58" s="9">
        <v>0</v>
      </c>
      <c r="BD58" s="10">
        <v>0</v>
      </c>
      <c r="BE58" s="17">
        <f t="shared" si="17"/>
        <v>0</v>
      </c>
      <c r="BF58" s="9">
        <v>244</v>
      </c>
      <c r="BG58" s="10">
        <v>1</v>
      </c>
      <c r="BH58" s="17">
        <f t="shared" si="18"/>
        <v>244</v>
      </c>
      <c r="BI58" s="9">
        <v>244</v>
      </c>
      <c r="BJ58" s="10">
        <v>1</v>
      </c>
      <c r="BK58" s="17">
        <f t="shared" si="19"/>
        <v>244</v>
      </c>
      <c r="BL58" s="9">
        <v>732</v>
      </c>
      <c r="BM58" s="10">
        <v>3</v>
      </c>
      <c r="BN58" s="17">
        <f t="shared" si="20"/>
        <v>244</v>
      </c>
      <c r="BO58" s="9">
        <v>0</v>
      </c>
      <c r="BP58" s="10">
        <v>0</v>
      </c>
      <c r="BQ58" s="17">
        <f t="shared" si="21"/>
        <v>0</v>
      </c>
      <c r="BR58" s="9">
        <v>0</v>
      </c>
      <c r="BS58" s="10">
        <v>0</v>
      </c>
      <c r="BT58" s="17">
        <f t="shared" si="22"/>
        <v>0</v>
      </c>
      <c r="BU58" s="9">
        <v>0</v>
      </c>
      <c r="BV58" s="10">
        <v>0</v>
      </c>
      <c r="BW58" s="17">
        <f t="shared" si="23"/>
        <v>0</v>
      </c>
      <c r="BX58" s="9">
        <v>0</v>
      </c>
      <c r="BY58" s="10">
        <v>0</v>
      </c>
      <c r="BZ58" s="17">
        <f t="shared" si="24"/>
        <v>0</v>
      </c>
      <c r="CA58" s="9">
        <v>732</v>
      </c>
      <c r="CB58" s="10">
        <v>3</v>
      </c>
      <c r="CC58" s="17">
        <f t="shared" si="25"/>
        <v>244</v>
      </c>
      <c r="CD58" s="9">
        <v>732</v>
      </c>
      <c r="CE58" s="10">
        <v>3</v>
      </c>
      <c r="CF58" s="17">
        <f t="shared" si="26"/>
        <v>244</v>
      </c>
      <c r="CG58" s="9">
        <v>732</v>
      </c>
      <c r="CH58" s="10">
        <v>3</v>
      </c>
      <c r="CI58" s="17">
        <f t="shared" si="27"/>
        <v>244</v>
      </c>
      <c r="CJ58" s="9">
        <v>732</v>
      </c>
      <c r="CK58" s="10">
        <v>3</v>
      </c>
      <c r="CL58" s="17">
        <f t="shared" si="28"/>
        <v>244</v>
      </c>
      <c r="CM58" s="9">
        <v>0</v>
      </c>
      <c r="CN58" s="10">
        <v>0</v>
      </c>
      <c r="CO58" s="17">
        <f t="shared" si="29"/>
        <v>0</v>
      </c>
      <c r="CP58" s="9">
        <v>0</v>
      </c>
      <c r="CQ58" s="10">
        <v>0</v>
      </c>
      <c r="CR58" s="17">
        <f t="shared" si="30"/>
        <v>0</v>
      </c>
      <c r="CS58" s="19">
        <f t="shared" si="31"/>
        <v>1708</v>
      </c>
      <c r="CT58" s="19">
        <f t="shared" si="32"/>
        <v>2072</v>
      </c>
      <c r="CU58" s="19">
        <f t="shared" si="33"/>
        <v>1464</v>
      </c>
      <c r="CV58" s="19">
        <f t="shared" si="34"/>
        <v>2196</v>
      </c>
      <c r="CW58" s="19">
        <f t="shared" si="35"/>
        <v>732</v>
      </c>
      <c r="CX58" s="19">
        <f t="shared" si="36"/>
        <v>7</v>
      </c>
      <c r="CY58" s="19">
        <f t="shared" si="37"/>
        <v>8</v>
      </c>
      <c r="CZ58" s="19">
        <f t="shared" si="38"/>
        <v>6</v>
      </c>
      <c r="DA58" s="19">
        <f t="shared" si="39"/>
        <v>9</v>
      </c>
      <c r="DB58" s="19">
        <f t="shared" si="40"/>
        <v>3</v>
      </c>
      <c r="DC58" s="19">
        <f t="shared" si="41"/>
        <v>244</v>
      </c>
      <c r="DD58" s="19">
        <f t="shared" si="42"/>
        <v>259</v>
      </c>
      <c r="DE58" s="19">
        <f t="shared" si="43"/>
        <v>244</v>
      </c>
      <c r="DF58" s="19">
        <f t="shared" si="44"/>
        <v>244</v>
      </c>
      <c r="DG58" s="19">
        <f t="shared" si="45"/>
        <v>244</v>
      </c>
      <c r="DH58" s="19">
        <f t="shared" si="46"/>
        <v>247</v>
      </c>
    </row>
    <row r="59" spans="1:112" ht="14.5">
      <c r="A59" s="2" t="s">
        <v>20</v>
      </c>
      <c r="B59" s="23" t="s">
        <v>104</v>
      </c>
      <c r="C59" s="25" t="s">
        <v>142</v>
      </c>
      <c r="D59" s="9">
        <v>2716</v>
      </c>
      <c r="E59" s="10">
        <v>4</v>
      </c>
      <c r="F59" s="17">
        <f t="shared" si="0"/>
        <v>679</v>
      </c>
      <c r="G59" s="9">
        <v>3395</v>
      </c>
      <c r="H59" s="10">
        <v>5</v>
      </c>
      <c r="I59" s="17">
        <f t="shared" si="1"/>
        <v>679</v>
      </c>
      <c r="J59" s="9">
        <v>2037</v>
      </c>
      <c r="K59" s="10">
        <v>3</v>
      </c>
      <c r="L59" s="17">
        <f t="shared" si="2"/>
        <v>679</v>
      </c>
      <c r="M59" s="9">
        <v>2037</v>
      </c>
      <c r="N59" s="10">
        <v>3</v>
      </c>
      <c r="O59" s="17">
        <f t="shared" si="3"/>
        <v>679</v>
      </c>
      <c r="P59" s="9">
        <v>2037</v>
      </c>
      <c r="Q59" s="10">
        <v>3</v>
      </c>
      <c r="R59" s="17">
        <f t="shared" si="4"/>
        <v>679</v>
      </c>
      <c r="S59" s="9">
        <v>4753</v>
      </c>
      <c r="T59" s="10">
        <v>7</v>
      </c>
      <c r="U59" s="17">
        <f t="shared" si="5"/>
        <v>679</v>
      </c>
      <c r="V59" s="9">
        <v>4074</v>
      </c>
      <c r="W59" s="10">
        <v>6</v>
      </c>
      <c r="X59" s="17">
        <f t="shared" si="6"/>
        <v>679</v>
      </c>
      <c r="Y59" s="9">
        <v>4074</v>
      </c>
      <c r="Z59" s="10">
        <v>6</v>
      </c>
      <c r="AA59" s="17">
        <f t="shared" si="7"/>
        <v>679</v>
      </c>
      <c r="AB59" s="9">
        <v>1358</v>
      </c>
      <c r="AC59" s="10">
        <v>2</v>
      </c>
      <c r="AD59" s="17">
        <f t="shared" si="8"/>
        <v>679</v>
      </c>
      <c r="AE59" s="9">
        <v>2037</v>
      </c>
      <c r="AF59" s="10">
        <v>3</v>
      </c>
      <c r="AG59" s="17">
        <f t="shared" si="9"/>
        <v>679</v>
      </c>
      <c r="AH59" s="9">
        <v>2716</v>
      </c>
      <c r="AI59" s="10">
        <v>4</v>
      </c>
      <c r="AJ59" s="17">
        <f t="shared" si="10"/>
        <v>679</v>
      </c>
      <c r="AK59" s="9">
        <v>3395</v>
      </c>
      <c r="AL59" s="10">
        <v>5</v>
      </c>
      <c r="AM59" s="17">
        <f t="shared" si="11"/>
        <v>679</v>
      </c>
      <c r="AN59" s="9">
        <v>2007</v>
      </c>
      <c r="AO59" s="10">
        <v>3</v>
      </c>
      <c r="AP59" s="17">
        <f t="shared" si="12"/>
        <v>669</v>
      </c>
      <c r="AQ59" s="9">
        <v>4543</v>
      </c>
      <c r="AR59" s="10">
        <v>7</v>
      </c>
      <c r="AS59" s="17">
        <f t="shared" si="13"/>
        <v>649</v>
      </c>
      <c r="AT59" s="9">
        <v>7788</v>
      </c>
      <c r="AU59" s="10">
        <v>12</v>
      </c>
      <c r="AV59" s="17">
        <f t="shared" si="14"/>
        <v>649</v>
      </c>
      <c r="AW59" s="9">
        <v>3245</v>
      </c>
      <c r="AX59" s="10">
        <v>5</v>
      </c>
      <c r="AY59" s="17">
        <f t="shared" si="15"/>
        <v>649</v>
      </c>
      <c r="AZ59" s="9">
        <v>5841</v>
      </c>
      <c r="BA59" s="10">
        <v>9</v>
      </c>
      <c r="BB59" s="17">
        <f t="shared" si="16"/>
        <v>649</v>
      </c>
      <c r="BC59" s="9">
        <v>2596</v>
      </c>
      <c r="BD59" s="10">
        <v>4</v>
      </c>
      <c r="BE59" s="17">
        <f t="shared" si="17"/>
        <v>649</v>
      </c>
      <c r="BF59" s="9">
        <v>5192</v>
      </c>
      <c r="BG59" s="10">
        <v>8</v>
      </c>
      <c r="BH59" s="17">
        <f t="shared" si="18"/>
        <v>649</v>
      </c>
      <c r="BI59" s="9">
        <v>5192</v>
      </c>
      <c r="BJ59" s="10">
        <v>8</v>
      </c>
      <c r="BK59" s="17">
        <f t="shared" si="19"/>
        <v>649</v>
      </c>
      <c r="BL59" s="9">
        <v>3894</v>
      </c>
      <c r="BM59" s="10">
        <v>6</v>
      </c>
      <c r="BN59" s="17">
        <f t="shared" si="20"/>
        <v>649</v>
      </c>
      <c r="BO59" s="9">
        <v>6490</v>
      </c>
      <c r="BP59" s="10">
        <v>10</v>
      </c>
      <c r="BQ59" s="17">
        <f t="shared" si="21"/>
        <v>649</v>
      </c>
      <c r="BR59" s="9">
        <v>9735</v>
      </c>
      <c r="BS59" s="10">
        <v>15</v>
      </c>
      <c r="BT59" s="17">
        <f t="shared" si="22"/>
        <v>649</v>
      </c>
      <c r="BU59" s="9">
        <v>12331</v>
      </c>
      <c r="BV59" s="10">
        <v>19</v>
      </c>
      <c r="BW59" s="17">
        <f t="shared" si="23"/>
        <v>649</v>
      </c>
      <c r="BX59" s="9">
        <v>5192</v>
      </c>
      <c r="BY59" s="10">
        <v>8</v>
      </c>
      <c r="BZ59" s="17">
        <f t="shared" si="24"/>
        <v>649</v>
      </c>
      <c r="CA59" s="9">
        <v>9086</v>
      </c>
      <c r="CB59" s="10">
        <v>14</v>
      </c>
      <c r="CC59" s="17">
        <f t="shared" si="25"/>
        <v>649</v>
      </c>
      <c r="CD59" s="9">
        <v>5192</v>
      </c>
      <c r="CE59" s="10">
        <v>8</v>
      </c>
      <c r="CF59" s="17">
        <f t="shared" si="26"/>
        <v>649</v>
      </c>
      <c r="CG59" s="9">
        <v>8985</v>
      </c>
      <c r="CH59" s="10">
        <v>15</v>
      </c>
      <c r="CI59" s="17">
        <f t="shared" si="27"/>
        <v>599</v>
      </c>
      <c r="CJ59" s="9">
        <v>11381</v>
      </c>
      <c r="CK59" s="10">
        <v>19</v>
      </c>
      <c r="CL59" s="17">
        <f t="shared" si="28"/>
        <v>599</v>
      </c>
      <c r="CM59" s="9">
        <v>7787</v>
      </c>
      <c r="CN59" s="10">
        <v>13</v>
      </c>
      <c r="CO59" s="17">
        <f t="shared" si="29"/>
        <v>599</v>
      </c>
      <c r="CP59" s="9">
        <v>9735</v>
      </c>
      <c r="CQ59" s="10">
        <v>15</v>
      </c>
      <c r="CR59" s="17">
        <f t="shared" si="30"/>
        <v>649</v>
      </c>
      <c r="CS59" s="19">
        <f t="shared" si="31"/>
        <v>21049</v>
      </c>
      <c r="CT59" s="19">
        <f t="shared" si="32"/>
        <v>20130</v>
      </c>
      <c r="CU59" s="19">
        <f t="shared" si="33"/>
        <v>33748</v>
      </c>
      <c r="CV59" s="19">
        <f t="shared" si="34"/>
        <v>57011</v>
      </c>
      <c r="CW59" s="19">
        <f t="shared" si="35"/>
        <v>28903</v>
      </c>
      <c r="CX59" s="19">
        <f t="shared" si="36"/>
        <v>31</v>
      </c>
      <c r="CY59" s="19">
        <f t="shared" si="37"/>
        <v>30</v>
      </c>
      <c r="CZ59" s="19">
        <f t="shared" si="38"/>
        <v>52</v>
      </c>
      <c r="DA59" s="19">
        <f t="shared" si="39"/>
        <v>89</v>
      </c>
      <c r="DB59" s="19">
        <f t="shared" si="40"/>
        <v>47</v>
      </c>
      <c r="DC59" s="19">
        <f t="shared" si="41"/>
        <v>679</v>
      </c>
      <c r="DD59" s="19">
        <f t="shared" si="42"/>
        <v>671</v>
      </c>
      <c r="DE59" s="19">
        <f t="shared" si="43"/>
        <v>649</v>
      </c>
      <c r="DF59" s="19">
        <f t="shared" si="44"/>
        <v>640.57303370786519</v>
      </c>
      <c r="DG59" s="19">
        <f t="shared" si="45"/>
        <v>614.95744680851067</v>
      </c>
      <c r="DH59" s="19">
        <f t="shared" si="46"/>
        <v>650.90609610327522</v>
      </c>
    </row>
    <row r="60" spans="1:112" ht="14.5">
      <c r="A60" s="2" t="s">
        <v>51</v>
      </c>
      <c r="B60" s="23" t="s">
        <v>101</v>
      </c>
      <c r="C60" s="25" t="s">
        <v>148</v>
      </c>
      <c r="D60" s="9">
        <v>487</v>
      </c>
      <c r="E60" s="10">
        <v>3</v>
      </c>
      <c r="F60" s="17">
        <f t="shared" si="0"/>
        <v>162.33333333333334</v>
      </c>
      <c r="G60" s="9">
        <v>1163</v>
      </c>
      <c r="H60" s="10">
        <v>7</v>
      </c>
      <c r="I60" s="17">
        <f t="shared" si="1"/>
        <v>166.14285714285714</v>
      </c>
      <c r="J60" s="9">
        <v>1083</v>
      </c>
      <c r="K60" s="10">
        <v>7</v>
      </c>
      <c r="L60" s="17">
        <f t="shared" si="2"/>
        <v>154.71428571428572</v>
      </c>
      <c r="M60" s="9">
        <v>487</v>
      </c>
      <c r="N60" s="10">
        <v>3</v>
      </c>
      <c r="O60" s="17">
        <f t="shared" si="3"/>
        <v>162.33333333333334</v>
      </c>
      <c r="P60" s="9">
        <v>716</v>
      </c>
      <c r="Q60" s="10">
        <v>4</v>
      </c>
      <c r="R60" s="17">
        <f t="shared" si="4"/>
        <v>179</v>
      </c>
      <c r="S60" s="9">
        <v>447</v>
      </c>
      <c r="T60" s="10">
        <v>3</v>
      </c>
      <c r="U60" s="17">
        <f t="shared" si="5"/>
        <v>149</v>
      </c>
      <c r="V60" s="9">
        <v>984</v>
      </c>
      <c r="W60" s="10">
        <v>6</v>
      </c>
      <c r="X60" s="17">
        <f t="shared" si="6"/>
        <v>164</v>
      </c>
      <c r="Y60" s="9">
        <v>785</v>
      </c>
      <c r="Z60" s="10">
        <v>5</v>
      </c>
      <c r="AA60" s="17">
        <f t="shared" si="7"/>
        <v>157</v>
      </c>
      <c r="AB60" s="9">
        <v>865</v>
      </c>
      <c r="AC60" s="10">
        <v>5</v>
      </c>
      <c r="AD60" s="17">
        <f t="shared" si="8"/>
        <v>173</v>
      </c>
      <c r="AE60" s="9">
        <v>636</v>
      </c>
      <c r="AF60" s="10">
        <v>4</v>
      </c>
      <c r="AG60" s="17">
        <f t="shared" si="9"/>
        <v>159</v>
      </c>
      <c r="AH60" s="9">
        <v>596</v>
      </c>
      <c r="AI60" s="10">
        <v>4</v>
      </c>
      <c r="AJ60" s="17">
        <f t="shared" si="10"/>
        <v>149</v>
      </c>
      <c r="AK60" s="9">
        <v>1014</v>
      </c>
      <c r="AL60" s="10">
        <v>6</v>
      </c>
      <c r="AM60" s="17">
        <f t="shared" si="11"/>
        <v>169</v>
      </c>
      <c r="AN60" s="9">
        <v>447</v>
      </c>
      <c r="AO60" s="10">
        <v>3</v>
      </c>
      <c r="AP60" s="17">
        <f t="shared" si="12"/>
        <v>149</v>
      </c>
      <c r="AQ60" s="9">
        <v>487</v>
      </c>
      <c r="AR60" s="10">
        <v>3</v>
      </c>
      <c r="AS60" s="17">
        <f t="shared" si="13"/>
        <v>162.33333333333334</v>
      </c>
      <c r="AT60" s="9">
        <v>447</v>
      </c>
      <c r="AU60" s="10">
        <v>3</v>
      </c>
      <c r="AV60" s="17">
        <f t="shared" si="14"/>
        <v>149</v>
      </c>
      <c r="AW60" s="9">
        <v>905</v>
      </c>
      <c r="AX60" s="10">
        <v>5</v>
      </c>
      <c r="AY60" s="17">
        <f t="shared" si="15"/>
        <v>181</v>
      </c>
      <c r="AZ60" s="9">
        <v>865</v>
      </c>
      <c r="BA60" s="10">
        <v>5</v>
      </c>
      <c r="BB60" s="17">
        <f t="shared" si="16"/>
        <v>173</v>
      </c>
      <c r="BC60" s="9">
        <v>189</v>
      </c>
      <c r="BD60" s="10">
        <v>1</v>
      </c>
      <c r="BE60" s="17">
        <f t="shared" si="17"/>
        <v>189</v>
      </c>
      <c r="BF60" s="9">
        <v>785</v>
      </c>
      <c r="BG60" s="10">
        <v>5</v>
      </c>
      <c r="BH60" s="17">
        <f t="shared" si="18"/>
        <v>157</v>
      </c>
      <c r="BI60" s="9">
        <v>338</v>
      </c>
      <c r="BJ60" s="10">
        <v>2</v>
      </c>
      <c r="BK60" s="17">
        <f t="shared" si="19"/>
        <v>169</v>
      </c>
      <c r="BL60" s="9">
        <v>1075</v>
      </c>
      <c r="BM60" s="10">
        <v>5</v>
      </c>
      <c r="BN60" s="17">
        <f t="shared" si="20"/>
        <v>215</v>
      </c>
      <c r="BO60" s="9">
        <v>1314</v>
      </c>
      <c r="BP60" s="10">
        <v>6</v>
      </c>
      <c r="BQ60" s="17">
        <f t="shared" si="21"/>
        <v>219</v>
      </c>
      <c r="BR60" s="9">
        <v>1632</v>
      </c>
      <c r="BS60" s="10">
        <v>8</v>
      </c>
      <c r="BT60" s="17">
        <f t="shared" si="22"/>
        <v>204</v>
      </c>
      <c r="BU60" s="9">
        <v>1075</v>
      </c>
      <c r="BV60" s="10">
        <v>5</v>
      </c>
      <c r="BW60" s="17">
        <f t="shared" si="23"/>
        <v>215</v>
      </c>
      <c r="BX60" s="9">
        <v>2349</v>
      </c>
      <c r="BY60" s="10">
        <v>11</v>
      </c>
      <c r="BZ60" s="17">
        <f t="shared" si="24"/>
        <v>213.54545454545453</v>
      </c>
      <c r="CA60" s="9">
        <v>677</v>
      </c>
      <c r="CB60" s="10">
        <v>3</v>
      </c>
      <c r="CC60" s="17">
        <f t="shared" si="25"/>
        <v>225.66666666666666</v>
      </c>
      <c r="CD60" s="9">
        <v>1234</v>
      </c>
      <c r="CE60" s="10">
        <v>6</v>
      </c>
      <c r="CF60" s="17">
        <f t="shared" si="26"/>
        <v>205.66666666666666</v>
      </c>
      <c r="CG60" s="9">
        <v>1632</v>
      </c>
      <c r="CH60" s="10">
        <v>8</v>
      </c>
      <c r="CI60" s="17">
        <f t="shared" si="27"/>
        <v>204</v>
      </c>
      <c r="CJ60" s="9">
        <v>1115</v>
      </c>
      <c r="CK60" s="10">
        <v>5</v>
      </c>
      <c r="CL60" s="17">
        <f t="shared" si="28"/>
        <v>223</v>
      </c>
      <c r="CM60" s="9">
        <v>1075</v>
      </c>
      <c r="CN60" s="10">
        <v>5</v>
      </c>
      <c r="CO60" s="17">
        <f t="shared" si="29"/>
        <v>215</v>
      </c>
      <c r="CP60" s="9">
        <v>1632</v>
      </c>
      <c r="CQ60" s="10">
        <v>8</v>
      </c>
      <c r="CR60" s="17">
        <f t="shared" si="30"/>
        <v>204</v>
      </c>
      <c r="CS60" s="19">
        <f t="shared" si="31"/>
        <v>5367</v>
      </c>
      <c r="CT60" s="19">
        <f t="shared" si="32"/>
        <v>4830</v>
      </c>
      <c r="CU60" s="19">
        <f t="shared" si="33"/>
        <v>4604</v>
      </c>
      <c r="CV60" s="19">
        <f t="shared" si="34"/>
        <v>9913</v>
      </c>
      <c r="CW60" s="19">
        <f t="shared" si="35"/>
        <v>3822</v>
      </c>
      <c r="CX60" s="19">
        <f t="shared" si="36"/>
        <v>33</v>
      </c>
      <c r="CY60" s="19">
        <f t="shared" si="37"/>
        <v>30</v>
      </c>
      <c r="CZ60" s="19">
        <f t="shared" si="38"/>
        <v>26</v>
      </c>
      <c r="DA60" s="19">
        <f t="shared" si="39"/>
        <v>47</v>
      </c>
      <c r="DB60" s="19">
        <f t="shared" si="40"/>
        <v>18</v>
      </c>
      <c r="DC60" s="19">
        <f t="shared" si="41"/>
        <v>162.63636363636363</v>
      </c>
      <c r="DD60" s="19">
        <f t="shared" si="42"/>
        <v>161</v>
      </c>
      <c r="DE60" s="19">
        <f t="shared" si="43"/>
        <v>177.07692307692307</v>
      </c>
      <c r="DF60" s="19">
        <f t="shared" si="44"/>
        <v>210.91489361702128</v>
      </c>
      <c r="DG60" s="19">
        <f t="shared" si="45"/>
        <v>212.33333333333334</v>
      </c>
      <c r="DH60" s="19">
        <f t="shared" si="46"/>
        <v>184.79230273272827</v>
      </c>
    </row>
    <row r="61" spans="1:112" ht="14.5">
      <c r="A61" s="2" t="s">
        <v>7</v>
      </c>
      <c r="B61" s="23" t="s">
        <v>104</v>
      </c>
      <c r="C61" s="25" t="s">
        <v>144</v>
      </c>
      <c r="D61" s="9">
        <v>16450</v>
      </c>
      <c r="E61" s="10">
        <v>33</v>
      </c>
      <c r="F61" s="17">
        <f t="shared" si="0"/>
        <v>498.4848484848485</v>
      </c>
      <c r="G61" s="9">
        <v>15769</v>
      </c>
      <c r="H61" s="10">
        <v>32</v>
      </c>
      <c r="I61" s="17">
        <f t="shared" si="1"/>
        <v>492.78125</v>
      </c>
      <c r="J61" s="9">
        <v>19212</v>
      </c>
      <c r="K61" s="10">
        <v>39</v>
      </c>
      <c r="L61" s="17">
        <f t="shared" si="2"/>
        <v>492.61538461538464</v>
      </c>
      <c r="M61" s="9">
        <v>24138</v>
      </c>
      <c r="N61" s="10">
        <v>49</v>
      </c>
      <c r="O61" s="17">
        <f t="shared" si="3"/>
        <v>492.61224489795916</v>
      </c>
      <c r="P61" s="9">
        <v>21245</v>
      </c>
      <c r="Q61" s="10">
        <v>43</v>
      </c>
      <c r="R61" s="17">
        <f t="shared" si="4"/>
        <v>494.06976744186045</v>
      </c>
      <c r="S61" s="9">
        <v>22283</v>
      </c>
      <c r="T61" s="10">
        <v>45</v>
      </c>
      <c r="U61" s="17">
        <f t="shared" si="5"/>
        <v>495.17777777777781</v>
      </c>
      <c r="V61" s="9">
        <v>20197</v>
      </c>
      <c r="W61" s="10">
        <v>41</v>
      </c>
      <c r="X61" s="17">
        <f t="shared" si="6"/>
        <v>492.60975609756099</v>
      </c>
      <c r="Y61" s="9">
        <v>17734</v>
      </c>
      <c r="Z61" s="10">
        <v>36</v>
      </c>
      <c r="AA61" s="17">
        <f t="shared" si="7"/>
        <v>492.61111111111109</v>
      </c>
      <c r="AB61" s="9">
        <v>20197</v>
      </c>
      <c r="AC61" s="10">
        <v>41</v>
      </c>
      <c r="AD61" s="17">
        <f t="shared" si="8"/>
        <v>492.60975609756099</v>
      </c>
      <c r="AE61" s="9">
        <v>24138</v>
      </c>
      <c r="AF61" s="10">
        <v>49</v>
      </c>
      <c r="AG61" s="17">
        <f t="shared" si="9"/>
        <v>492.61224489795916</v>
      </c>
      <c r="AH61" s="9">
        <v>24631</v>
      </c>
      <c r="AI61" s="10">
        <v>50</v>
      </c>
      <c r="AJ61" s="17">
        <f t="shared" si="10"/>
        <v>492.62</v>
      </c>
      <c r="AK61" s="9">
        <v>13793</v>
      </c>
      <c r="AL61" s="10">
        <v>28</v>
      </c>
      <c r="AM61" s="17">
        <f t="shared" si="11"/>
        <v>492.60714285714283</v>
      </c>
      <c r="AN61" s="9">
        <v>17242</v>
      </c>
      <c r="AO61" s="10">
        <v>35</v>
      </c>
      <c r="AP61" s="17">
        <f t="shared" si="12"/>
        <v>492.62857142857143</v>
      </c>
      <c r="AQ61" s="9">
        <v>14778</v>
      </c>
      <c r="AR61" s="10">
        <v>30</v>
      </c>
      <c r="AS61" s="17">
        <f t="shared" si="13"/>
        <v>492.6</v>
      </c>
      <c r="AT61" s="9">
        <v>17734</v>
      </c>
      <c r="AU61" s="10">
        <v>36</v>
      </c>
      <c r="AV61" s="17">
        <f t="shared" si="14"/>
        <v>492.61111111111109</v>
      </c>
      <c r="AW61" s="9">
        <v>15271</v>
      </c>
      <c r="AX61" s="10">
        <v>31</v>
      </c>
      <c r="AY61" s="17">
        <f t="shared" si="15"/>
        <v>492.61290322580646</v>
      </c>
      <c r="AZ61" s="9">
        <v>24631</v>
      </c>
      <c r="BA61" s="10">
        <v>50</v>
      </c>
      <c r="BB61" s="17">
        <f t="shared" si="16"/>
        <v>492.62</v>
      </c>
      <c r="BC61" s="9">
        <v>22660</v>
      </c>
      <c r="BD61" s="10">
        <v>46</v>
      </c>
      <c r="BE61" s="17">
        <f t="shared" si="17"/>
        <v>492.60869565217394</v>
      </c>
      <c r="BF61" s="9">
        <v>23645</v>
      </c>
      <c r="BG61" s="10">
        <v>48</v>
      </c>
      <c r="BH61" s="17">
        <f t="shared" si="18"/>
        <v>492.60416666666669</v>
      </c>
      <c r="BI61" s="9">
        <v>23153</v>
      </c>
      <c r="BJ61" s="10">
        <v>47</v>
      </c>
      <c r="BK61" s="17">
        <f t="shared" si="19"/>
        <v>492.61702127659572</v>
      </c>
      <c r="BL61" s="9">
        <v>27094</v>
      </c>
      <c r="BM61" s="10">
        <v>55</v>
      </c>
      <c r="BN61" s="17">
        <f t="shared" si="20"/>
        <v>492.61818181818182</v>
      </c>
      <c r="BO61" s="9">
        <v>38441</v>
      </c>
      <c r="BP61" s="10">
        <v>78</v>
      </c>
      <c r="BQ61" s="17">
        <f t="shared" si="21"/>
        <v>492.83333333333331</v>
      </c>
      <c r="BR61" s="9">
        <v>43964</v>
      </c>
      <c r="BS61" s="10">
        <v>91</v>
      </c>
      <c r="BT61" s="17">
        <f t="shared" si="22"/>
        <v>483.12087912087912</v>
      </c>
      <c r="BU61" s="9">
        <v>50245</v>
      </c>
      <c r="BV61" s="10">
        <v>104</v>
      </c>
      <c r="BW61" s="17">
        <f t="shared" si="23"/>
        <v>483.125</v>
      </c>
      <c r="BX61" s="9">
        <v>31403</v>
      </c>
      <c r="BY61" s="10">
        <v>65</v>
      </c>
      <c r="BZ61" s="17">
        <f t="shared" si="24"/>
        <v>483.12307692307695</v>
      </c>
      <c r="CA61" s="9">
        <v>30437</v>
      </c>
      <c r="CB61" s="10">
        <v>63</v>
      </c>
      <c r="CC61" s="17">
        <f t="shared" si="25"/>
        <v>483.12698412698415</v>
      </c>
      <c r="CD61" s="9">
        <v>34785</v>
      </c>
      <c r="CE61" s="10">
        <v>72</v>
      </c>
      <c r="CF61" s="17">
        <f t="shared" si="26"/>
        <v>483.125</v>
      </c>
      <c r="CG61" s="9">
        <v>29631</v>
      </c>
      <c r="CH61" s="10">
        <v>60</v>
      </c>
      <c r="CI61" s="17">
        <f t="shared" si="27"/>
        <v>493.85</v>
      </c>
      <c r="CJ61" s="9">
        <v>27586</v>
      </c>
      <c r="CK61" s="10">
        <v>56</v>
      </c>
      <c r="CL61" s="17">
        <f t="shared" si="28"/>
        <v>492.60714285714283</v>
      </c>
      <c r="CM61" s="9">
        <v>21182</v>
      </c>
      <c r="CN61" s="10">
        <v>43</v>
      </c>
      <c r="CO61" s="17">
        <f t="shared" si="29"/>
        <v>492.60465116279067</v>
      </c>
      <c r="CP61" s="9">
        <v>43964</v>
      </c>
      <c r="CQ61" s="10">
        <v>91</v>
      </c>
      <c r="CR61" s="17">
        <f t="shared" si="30"/>
        <v>483.12087912087912</v>
      </c>
      <c r="CS61" s="19">
        <f t="shared" si="31"/>
        <v>139294</v>
      </c>
      <c r="CT61" s="19">
        <f t="shared" si="32"/>
        <v>132513</v>
      </c>
      <c r="CU61" s="19">
        <f t="shared" si="33"/>
        <v>154188</v>
      </c>
      <c r="CV61" s="19">
        <f t="shared" si="34"/>
        <v>258906</v>
      </c>
      <c r="CW61" s="19">
        <f t="shared" si="35"/>
        <v>92732</v>
      </c>
      <c r="CX61" s="19">
        <f t="shared" si="36"/>
        <v>282</v>
      </c>
      <c r="CY61" s="19">
        <f t="shared" si="37"/>
        <v>269</v>
      </c>
      <c r="CZ61" s="19">
        <f t="shared" si="38"/>
        <v>313</v>
      </c>
      <c r="DA61" s="19">
        <f t="shared" si="39"/>
        <v>533</v>
      </c>
      <c r="DB61" s="19">
        <f t="shared" si="40"/>
        <v>190</v>
      </c>
      <c r="DC61" s="19">
        <f t="shared" si="41"/>
        <v>493.95035460992909</v>
      </c>
      <c r="DD61" s="19">
        <f t="shared" si="42"/>
        <v>492.61338289962828</v>
      </c>
      <c r="DE61" s="19">
        <f t="shared" si="43"/>
        <v>492.61341853035145</v>
      </c>
      <c r="DF61" s="19">
        <f t="shared" si="44"/>
        <v>485.75234521575987</v>
      </c>
      <c r="DG61" s="19">
        <f t="shared" si="45"/>
        <v>488.06315789473683</v>
      </c>
      <c r="DH61" s="19">
        <f t="shared" si="46"/>
        <v>490.59853183008107</v>
      </c>
    </row>
    <row r="62" spans="1:112" ht="14.5">
      <c r="A62" s="2" t="s">
        <v>62</v>
      </c>
      <c r="B62" s="23" t="s">
        <v>102</v>
      </c>
      <c r="C62" s="25" t="s">
        <v>150</v>
      </c>
      <c r="D62" s="9">
        <v>10994</v>
      </c>
      <c r="E62" s="10">
        <v>13</v>
      </c>
      <c r="F62" s="17">
        <f t="shared" si="0"/>
        <v>845.69230769230774</v>
      </c>
      <c r="G62" s="9">
        <v>10291</v>
      </c>
      <c r="H62" s="10">
        <v>12</v>
      </c>
      <c r="I62" s="17">
        <f t="shared" si="1"/>
        <v>857.58333333333337</v>
      </c>
      <c r="J62" s="9">
        <v>11979</v>
      </c>
      <c r="K62" s="10">
        <v>14</v>
      </c>
      <c r="L62" s="17">
        <f t="shared" si="2"/>
        <v>855.64285714285711</v>
      </c>
      <c r="M62" s="9">
        <v>9447</v>
      </c>
      <c r="N62" s="10">
        <v>11</v>
      </c>
      <c r="O62" s="17">
        <f t="shared" si="3"/>
        <v>858.81818181818187</v>
      </c>
      <c r="P62" s="9">
        <v>4221</v>
      </c>
      <c r="Q62" s="10">
        <v>5</v>
      </c>
      <c r="R62" s="17">
        <f t="shared" si="4"/>
        <v>844.2</v>
      </c>
      <c r="S62" s="9">
        <v>2477</v>
      </c>
      <c r="T62" s="10">
        <v>3</v>
      </c>
      <c r="U62" s="17">
        <f t="shared" si="5"/>
        <v>825.66666666666663</v>
      </c>
      <c r="V62" s="9">
        <v>12878</v>
      </c>
      <c r="W62" s="10">
        <v>15</v>
      </c>
      <c r="X62" s="17">
        <f t="shared" si="6"/>
        <v>858.5333333333333</v>
      </c>
      <c r="Y62" s="9">
        <v>11190</v>
      </c>
      <c r="Z62" s="10">
        <v>13</v>
      </c>
      <c r="AA62" s="17">
        <f t="shared" si="7"/>
        <v>860.76923076923072</v>
      </c>
      <c r="AB62" s="9">
        <v>7649</v>
      </c>
      <c r="AC62" s="10">
        <v>9</v>
      </c>
      <c r="AD62" s="17">
        <f t="shared" si="8"/>
        <v>849.88888888888891</v>
      </c>
      <c r="AE62" s="9">
        <v>6916</v>
      </c>
      <c r="AF62" s="10">
        <v>8</v>
      </c>
      <c r="AG62" s="17">
        <f t="shared" si="9"/>
        <v>864.5</v>
      </c>
      <c r="AH62" s="9">
        <v>12878</v>
      </c>
      <c r="AI62" s="10">
        <v>15</v>
      </c>
      <c r="AJ62" s="17">
        <f t="shared" si="10"/>
        <v>858.5333333333333</v>
      </c>
      <c r="AK62" s="9">
        <v>9282</v>
      </c>
      <c r="AL62" s="10">
        <v>11</v>
      </c>
      <c r="AM62" s="17">
        <f t="shared" si="11"/>
        <v>843.81818181818187</v>
      </c>
      <c r="AN62" s="9">
        <v>11868</v>
      </c>
      <c r="AO62" s="10">
        <v>14</v>
      </c>
      <c r="AP62" s="17">
        <f t="shared" si="12"/>
        <v>847.71428571428567</v>
      </c>
      <c r="AQ62" s="9">
        <v>13666</v>
      </c>
      <c r="AR62" s="10">
        <v>16</v>
      </c>
      <c r="AS62" s="17">
        <f t="shared" si="13"/>
        <v>854.125</v>
      </c>
      <c r="AT62" s="9">
        <v>10181</v>
      </c>
      <c r="AU62" s="10">
        <v>12</v>
      </c>
      <c r="AV62" s="17">
        <f t="shared" si="14"/>
        <v>848.41666666666663</v>
      </c>
      <c r="AW62" s="9">
        <v>8438</v>
      </c>
      <c r="AX62" s="10">
        <v>10</v>
      </c>
      <c r="AY62" s="17">
        <f t="shared" si="15"/>
        <v>843.8</v>
      </c>
      <c r="AZ62" s="9">
        <v>5907</v>
      </c>
      <c r="BA62" s="10">
        <v>7</v>
      </c>
      <c r="BB62" s="17">
        <f t="shared" si="16"/>
        <v>843.85714285714289</v>
      </c>
      <c r="BC62" s="9">
        <v>5063</v>
      </c>
      <c r="BD62" s="10">
        <v>6</v>
      </c>
      <c r="BE62" s="17">
        <f t="shared" si="17"/>
        <v>843.83333333333337</v>
      </c>
      <c r="BF62" s="9">
        <v>5876</v>
      </c>
      <c r="BG62" s="10">
        <v>7</v>
      </c>
      <c r="BH62" s="17">
        <f t="shared" si="18"/>
        <v>839.42857142857144</v>
      </c>
      <c r="BI62" s="9">
        <v>5853</v>
      </c>
      <c r="BJ62" s="10">
        <v>7</v>
      </c>
      <c r="BK62" s="17">
        <f t="shared" si="19"/>
        <v>836.14285714285711</v>
      </c>
      <c r="BL62" s="9">
        <v>7526</v>
      </c>
      <c r="BM62" s="10">
        <v>9</v>
      </c>
      <c r="BN62" s="17">
        <f t="shared" si="20"/>
        <v>836.22222222222217</v>
      </c>
      <c r="BO62" s="9">
        <v>6690</v>
      </c>
      <c r="BP62" s="10">
        <v>8</v>
      </c>
      <c r="BQ62" s="17">
        <f t="shared" si="21"/>
        <v>836.25</v>
      </c>
      <c r="BR62" s="9">
        <v>5840</v>
      </c>
      <c r="BS62" s="10">
        <v>7</v>
      </c>
      <c r="BT62" s="17">
        <f t="shared" si="22"/>
        <v>834.28571428571433</v>
      </c>
      <c r="BU62" s="9">
        <v>6674</v>
      </c>
      <c r="BV62" s="10">
        <v>8</v>
      </c>
      <c r="BW62" s="17">
        <f t="shared" si="23"/>
        <v>834.25</v>
      </c>
      <c r="BX62" s="9">
        <v>5006</v>
      </c>
      <c r="BY62" s="10">
        <v>6</v>
      </c>
      <c r="BZ62" s="17">
        <f t="shared" si="24"/>
        <v>834.33333333333337</v>
      </c>
      <c r="CA62" s="9">
        <v>10846</v>
      </c>
      <c r="CB62" s="10">
        <v>13</v>
      </c>
      <c r="CC62" s="17">
        <f t="shared" si="25"/>
        <v>834.30769230769226</v>
      </c>
      <c r="CD62" s="9">
        <v>5840</v>
      </c>
      <c r="CE62" s="10">
        <v>7</v>
      </c>
      <c r="CF62" s="17">
        <f t="shared" si="26"/>
        <v>834.28571428571433</v>
      </c>
      <c r="CG62" s="9">
        <v>6769</v>
      </c>
      <c r="CH62" s="10">
        <v>8</v>
      </c>
      <c r="CI62" s="17">
        <f t="shared" si="27"/>
        <v>846.125</v>
      </c>
      <c r="CJ62" s="9">
        <v>10969</v>
      </c>
      <c r="CK62" s="10">
        <v>13</v>
      </c>
      <c r="CL62" s="17">
        <f t="shared" si="28"/>
        <v>843.76923076923072</v>
      </c>
      <c r="CM62" s="9">
        <v>5907</v>
      </c>
      <c r="CN62" s="10">
        <v>7</v>
      </c>
      <c r="CO62" s="17">
        <f t="shared" si="29"/>
        <v>843.85714285714289</v>
      </c>
      <c r="CP62" s="9">
        <v>5840</v>
      </c>
      <c r="CQ62" s="10">
        <v>7</v>
      </c>
      <c r="CR62" s="17">
        <f t="shared" si="30"/>
        <v>834.28571428571433</v>
      </c>
      <c r="CS62" s="19">
        <f t="shared" si="31"/>
        <v>62287</v>
      </c>
      <c r="CT62" s="19">
        <f t="shared" si="32"/>
        <v>73449</v>
      </c>
      <c r="CU62" s="19">
        <f t="shared" si="33"/>
        <v>48844</v>
      </c>
      <c r="CV62" s="19">
        <f t="shared" si="34"/>
        <v>47665</v>
      </c>
      <c r="CW62" s="19">
        <f t="shared" si="35"/>
        <v>22716</v>
      </c>
      <c r="CX62" s="19">
        <f t="shared" si="36"/>
        <v>73</v>
      </c>
      <c r="CY62" s="19">
        <f t="shared" si="37"/>
        <v>86</v>
      </c>
      <c r="CZ62" s="19">
        <f t="shared" si="38"/>
        <v>58</v>
      </c>
      <c r="DA62" s="19">
        <f t="shared" si="39"/>
        <v>57</v>
      </c>
      <c r="DB62" s="19">
        <f t="shared" si="40"/>
        <v>27</v>
      </c>
      <c r="DC62" s="19">
        <f t="shared" si="41"/>
        <v>853.2465753424658</v>
      </c>
      <c r="DD62" s="19">
        <f t="shared" si="42"/>
        <v>854.05813953488371</v>
      </c>
      <c r="DE62" s="19">
        <f t="shared" si="43"/>
        <v>842.13793103448279</v>
      </c>
      <c r="DF62" s="19">
        <f t="shared" si="44"/>
        <v>836.22807017543857</v>
      </c>
      <c r="DG62" s="19">
        <f t="shared" si="45"/>
        <v>841.33333333333337</v>
      </c>
      <c r="DH62" s="19">
        <f t="shared" si="46"/>
        <v>845.4008098841208</v>
      </c>
    </row>
    <row r="63" spans="1:112" ht="14.5">
      <c r="A63" s="2" t="s">
        <v>65</v>
      </c>
      <c r="B63" s="23" t="s">
        <v>103</v>
      </c>
      <c r="C63" s="25" t="s">
        <v>151</v>
      </c>
      <c r="D63" s="9">
        <v>9087</v>
      </c>
      <c r="E63" s="10">
        <v>13</v>
      </c>
      <c r="F63" s="17">
        <f t="shared" si="0"/>
        <v>699</v>
      </c>
      <c r="G63" s="9">
        <v>6291</v>
      </c>
      <c r="H63" s="10">
        <v>9</v>
      </c>
      <c r="I63" s="17">
        <f t="shared" si="1"/>
        <v>699</v>
      </c>
      <c r="J63" s="9">
        <v>6990</v>
      </c>
      <c r="K63" s="10">
        <v>10</v>
      </c>
      <c r="L63" s="17">
        <f t="shared" si="2"/>
        <v>699</v>
      </c>
      <c r="M63" s="9">
        <v>8388</v>
      </c>
      <c r="N63" s="10">
        <v>12</v>
      </c>
      <c r="O63" s="17">
        <f t="shared" si="3"/>
        <v>699</v>
      </c>
      <c r="P63" s="9">
        <v>7689</v>
      </c>
      <c r="Q63" s="10">
        <v>11</v>
      </c>
      <c r="R63" s="17">
        <f t="shared" si="4"/>
        <v>699</v>
      </c>
      <c r="S63" s="9">
        <v>7689</v>
      </c>
      <c r="T63" s="10">
        <v>11</v>
      </c>
      <c r="U63" s="17">
        <f t="shared" si="5"/>
        <v>699</v>
      </c>
      <c r="V63" s="9">
        <v>9087</v>
      </c>
      <c r="W63" s="10">
        <v>13</v>
      </c>
      <c r="X63" s="17">
        <f t="shared" si="6"/>
        <v>699</v>
      </c>
      <c r="Y63" s="9">
        <v>11184</v>
      </c>
      <c r="Z63" s="10">
        <v>16</v>
      </c>
      <c r="AA63" s="17">
        <f t="shared" si="7"/>
        <v>699</v>
      </c>
      <c r="AB63" s="9">
        <v>11883</v>
      </c>
      <c r="AC63" s="10">
        <v>17</v>
      </c>
      <c r="AD63" s="17">
        <f t="shared" si="8"/>
        <v>699</v>
      </c>
      <c r="AE63" s="9">
        <v>12582</v>
      </c>
      <c r="AF63" s="10">
        <v>18</v>
      </c>
      <c r="AG63" s="17">
        <f t="shared" si="9"/>
        <v>699</v>
      </c>
      <c r="AH63" s="9">
        <v>11883</v>
      </c>
      <c r="AI63" s="10">
        <v>17</v>
      </c>
      <c r="AJ63" s="17">
        <f t="shared" si="10"/>
        <v>699</v>
      </c>
      <c r="AK63" s="9">
        <v>11883</v>
      </c>
      <c r="AL63" s="10">
        <v>17</v>
      </c>
      <c r="AM63" s="17">
        <f t="shared" si="11"/>
        <v>699</v>
      </c>
      <c r="AN63" s="9">
        <v>10784</v>
      </c>
      <c r="AO63" s="10">
        <v>16</v>
      </c>
      <c r="AP63" s="17">
        <f t="shared" si="12"/>
        <v>674</v>
      </c>
      <c r="AQ63" s="9">
        <v>16874</v>
      </c>
      <c r="AR63" s="10">
        <v>26</v>
      </c>
      <c r="AS63" s="17">
        <f t="shared" si="13"/>
        <v>649</v>
      </c>
      <c r="AT63" s="9">
        <v>12980</v>
      </c>
      <c r="AU63" s="10">
        <v>20</v>
      </c>
      <c r="AV63" s="17">
        <f t="shared" si="14"/>
        <v>649</v>
      </c>
      <c r="AW63" s="9">
        <v>15856</v>
      </c>
      <c r="AX63" s="10">
        <v>24</v>
      </c>
      <c r="AY63" s="17">
        <f t="shared" si="15"/>
        <v>660.66666666666663</v>
      </c>
      <c r="AZ63" s="9">
        <v>15576</v>
      </c>
      <c r="BA63" s="10">
        <v>24</v>
      </c>
      <c r="BB63" s="17">
        <f t="shared" si="16"/>
        <v>649</v>
      </c>
      <c r="BC63" s="9">
        <v>13629</v>
      </c>
      <c r="BD63" s="10">
        <v>21</v>
      </c>
      <c r="BE63" s="17">
        <f t="shared" si="17"/>
        <v>649</v>
      </c>
      <c r="BF63" s="9">
        <v>15576</v>
      </c>
      <c r="BG63" s="10">
        <v>24</v>
      </c>
      <c r="BH63" s="17">
        <f t="shared" si="18"/>
        <v>649</v>
      </c>
      <c r="BI63" s="9">
        <v>18172</v>
      </c>
      <c r="BJ63" s="10">
        <v>28</v>
      </c>
      <c r="BK63" s="17">
        <f t="shared" si="19"/>
        <v>649</v>
      </c>
      <c r="BL63" s="9">
        <v>11033</v>
      </c>
      <c r="BM63" s="10">
        <v>17</v>
      </c>
      <c r="BN63" s="17">
        <f t="shared" si="20"/>
        <v>649</v>
      </c>
      <c r="BO63" s="9">
        <v>17523</v>
      </c>
      <c r="BP63" s="10">
        <v>27</v>
      </c>
      <c r="BQ63" s="17">
        <f t="shared" si="21"/>
        <v>649</v>
      </c>
      <c r="BR63" s="9">
        <v>22066</v>
      </c>
      <c r="BS63" s="10">
        <v>34</v>
      </c>
      <c r="BT63" s="17">
        <f t="shared" si="22"/>
        <v>649</v>
      </c>
      <c r="BU63" s="9">
        <v>16225</v>
      </c>
      <c r="BV63" s="10">
        <v>25</v>
      </c>
      <c r="BW63" s="17">
        <f t="shared" si="23"/>
        <v>649</v>
      </c>
      <c r="BX63" s="9">
        <v>14927</v>
      </c>
      <c r="BY63" s="10">
        <v>23</v>
      </c>
      <c r="BZ63" s="17">
        <f t="shared" si="24"/>
        <v>649</v>
      </c>
      <c r="CA63" s="9">
        <v>18172</v>
      </c>
      <c r="CB63" s="10">
        <v>28</v>
      </c>
      <c r="CC63" s="17">
        <f t="shared" si="25"/>
        <v>649</v>
      </c>
      <c r="CD63" s="9">
        <v>20119</v>
      </c>
      <c r="CE63" s="10">
        <v>31</v>
      </c>
      <c r="CF63" s="17">
        <f t="shared" si="26"/>
        <v>649</v>
      </c>
      <c r="CG63" s="9">
        <v>23750</v>
      </c>
      <c r="CH63" s="10">
        <v>38</v>
      </c>
      <c r="CI63" s="17">
        <f t="shared" si="27"/>
        <v>625</v>
      </c>
      <c r="CJ63" s="9">
        <v>20000</v>
      </c>
      <c r="CK63" s="10">
        <v>32</v>
      </c>
      <c r="CL63" s="17">
        <f t="shared" si="28"/>
        <v>625</v>
      </c>
      <c r="CM63" s="9">
        <v>13750</v>
      </c>
      <c r="CN63" s="10">
        <v>22</v>
      </c>
      <c r="CO63" s="17">
        <f t="shared" si="29"/>
        <v>625</v>
      </c>
      <c r="CP63" s="9">
        <v>22066</v>
      </c>
      <c r="CQ63" s="10">
        <v>34</v>
      </c>
      <c r="CR63" s="17">
        <f t="shared" si="30"/>
        <v>649</v>
      </c>
      <c r="CS63" s="19">
        <f t="shared" si="31"/>
        <v>55221</v>
      </c>
      <c r="CT63" s="19">
        <f t="shared" si="32"/>
        <v>87073</v>
      </c>
      <c r="CU63" s="19">
        <f t="shared" si="33"/>
        <v>102822</v>
      </c>
      <c r="CV63" s="19">
        <f t="shared" si="34"/>
        <v>132782</v>
      </c>
      <c r="CW63" s="19">
        <f t="shared" si="35"/>
        <v>55816</v>
      </c>
      <c r="CX63" s="19">
        <f t="shared" si="36"/>
        <v>79</v>
      </c>
      <c r="CY63" s="19">
        <f t="shared" si="37"/>
        <v>127</v>
      </c>
      <c r="CZ63" s="19">
        <f t="shared" si="38"/>
        <v>158</v>
      </c>
      <c r="DA63" s="19">
        <f t="shared" si="39"/>
        <v>206</v>
      </c>
      <c r="DB63" s="19">
        <f t="shared" si="40"/>
        <v>88</v>
      </c>
      <c r="DC63" s="19">
        <f t="shared" si="41"/>
        <v>699</v>
      </c>
      <c r="DD63" s="19">
        <f t="shared" si="42"/>
        <v>685.61417322834643</v>
      </c>
      <c r="DE63" s="19">
        <f t="shared" si="43"/>
        <v>650.77215189873414</v>
      </c>
      <c r="DF63" s="19">
        <f t="shared" si="44"/>
        <v>644.57281553398059</v>
      </c>
      <c r="DG63" s="19">
        <f t="shared" si="45"/>
        <v>634.27272727272725</v>
      </c>
      <c r="DH63" s="19">
        <f t="shared" si="46"/>
        <v>662.84637358675775</v>
      </c>
    </row>
    <row r="64" spans="1:112" ht="14.5">
      <c r="A64" s="2" t="s">
        <v>17</v>
      </c>
      <c r="B64" s="23" t="s">
        <v>102</v>
      </c>
      <c r="C64" s="25" t="s">
        <v>154</v>
      </c>
      <c r="D64" s="9">
        <v>17132</v>
      </c>
      <c r="E64" s="10">
        <v>41</v>
      </c>
      <c r="F64" s="17">
        <f t="shared" si="0"/>
        <v>417.85365853658539</v>
      </c>
      <c r="G64" s="9">
        <v>23400</v>
      </c>
      <c r="H64" s="10">
        <v>56</v>
      </c>
      <c r="I64" s="17">
        <f t="shared" si="1"/>
        <v>417.85714285714283</v>
      </c>
      <c r="J64" s="9">
        <v>30086</v>
      </c>
      <c r="K64" s="10">
        <v>72</v>
      </c>
      <c r="L64" s="17">
        <f t="shared" si="2"/>
        <v>417.86111111111109</v>
      </c>
      <c r="M64" s="9">
        <v>17132</v>
      </c>
      <c r="N64" s="10">
        <v>41</v>
      </c>
      <c r="O64" s="17">
        <f t="shared" si="3"/>
        <v>417.85365853658539</v>
      </c>
      <c r="P64" s="9">
        <v>18804</v>
      </c>
      <c r="Q64" s="10">
        <v>45</v>
      </c>
      <c r="R64" s="17">
        <f t="shared" si="4"/>
        <v>417.86666666666667</v>
      </c>
      <c r="S64" s="9">
        <v>16714</v>
      </c>
      <c r="T64" s="10">
        <v>40</v>
      </c>
      <c r="U64" s="17">
        <f t="shared" si="5"/>
        <v>417.85</v>
      </c>
      <c r="V64" s="9">
        <v>12536</v>
      </c>
      <c r="W64" s="10">
        <v>30</v>
      </c>
      <c r="X64" s="17">
        <f t="shared" si="6"/>
        <v>417.86666666666667</v>
      </c>
      <c r="Y64" s="9">
        <v>20475</v>
      </c>
      <c r="Z64" s="10">
        <v>49</v>
      </c>
      <c r="AA64" s="17">
        <f t="shared" si="7"/>
        <v>417.85714285714283</v>
      </c>
      <c r="AB64" s="9">
        <v>21729</v>
      </c>
      <c r="AC64" s="10">
        <v>52</v>
      </c>
      <c r="AD64" s="17">
        <f t="shared" si="8"/>
        <v>417.86538461538464</v>
      </c>
      <c r="AE64" s="9">
        <v>24236</v>
      </c>
      <c r="AF64" s="10">
        <v>58</v>
      </c>
      <c r="AG64" s="17">
        <f t="shared" si="9"/>
        <v>417.86206896551727</v>
      </c>
      <c r="AH64" s="9">
        <v>21311</v>
      </c>
      <c r="AI64" s="10">
        <v>51</v>
      </c>
      <c r="AJ64" s="17">
        <f t="shared" si="10"/>
        <v>417.86274509803923</v>
      </c>
      <c r="AK64" s="9">
        <v>19222</v>
      </c>
      <c r="AL64" s="10">
        <v>46</v>
      </c>
      <c r="AM64" s="17">
        <f t="shared" si="11"/>
        <v>417.86956521739131</v>
      </c>
      <c r="AN64" s="9">
        <v>15880</v>
      </c>
      <c r="AO64" s="10">
        <v>38</v>
      </c>
      <c r="AP64" s="17">
        <f t="shared" si="12"/>
        <v>417.89473684210526</v>
      </c>
      <c r="AQ64" s="9">
        <v>11282</v>
      </c>
      <c r="AR64" s="10">
        <v>27</v>
      </c>
      <c r="AS64" s="17">
        <f t="shared" si="13"/>
        <v>417.85185185185185</v>
      </c>
      <c r="AT64" s="9">
        <v>18804</v>
      </c>
      <c r="AU64" s="10">
        <v>45</v>
      </c>
      <c r="AV64" s="17">
        <f t="shared" si="14"/>
        <v>417.86666666666667</v>
      </c>
      <c r="AW64" s="9">
        <v>13372</v>
      </c>
      <c r="AX64" s="10">
        <v>32</v>
      </c>
      <c r="AY64" s="17">
        <f t="shared" si="15"/>
        <v>417.875</v>
      </c>
      <c r="AZ64" s="9">
        <v>11282</v>
      </c>
      <c r="BA64" s="10">
        <v>27</v>
      </c>
      <c r="BB64" s="17">
        <f t="shared" si="16"/>
        <v>417.85185185185185</v>
      </c>
      <c r="BC64" s="9">
        <v>13789</v>
      </c>
      <c r="BD64" s="10">
        <v>33</v>
      </c>
      <c r="BE64" s="17">
        <f t="shared" si="17"/>
        <v>417.84848484848487</v>
      </c>
      <c r="BF64" s="9">
        <v>13372</v>
      </c>
      <c r="BG64" s="10">
        <v>32</v>
      </c>
      <c r="BH64" s="17">
        <f t="shared" si="18"/>
        <v>417.875</v>
      </c>
      <c r="BI64" s="9">
        <v>11700</v>
      </c>
      <c r="BJ64" s="10">
        <v>28</v>
      </c>
      <c r="BK64" s="17">
        <f t="shared" si="19"/>
        <v>417.85714285714283</v>
      </c>
      <c r="BL64" s="9">
        <v>15461</v>
      </c>
      <c r="BM64" s="10">
        <v>37</v>
      </c>
      <c r="BN64" s="17">
        <f t="shared" si="20"/>
        <v>417.86486486486484</v>
      </c>
      <c r="BO64" s="9">
        <v>15879</v>
      </c>
      <c r="BP64" s="10">
        <v>38</v>
      </c>
      <c r="BQ64" s="17">
        <f t="shared" si="21"/>
        <v>417.86842105263156</v>
      </c>
      <c r="BR64" s="9">
        <v>14625</v>
      </c>
      <c r="BS64" s="10">
        <v>35</v>
      </c>
      <c r="BT64" s="17">
        <f t="shared" si="22"/>
        <v>417.85714285714283</v>
      </c>
      <c r="BU64" s="9">
        <v>16297</v>
      </c>
      <c r="BV64" s="10">
        <v>39</v>
      </c>
      <c r="BW64" s="17">
        <f t="shared" si="23"/>
        <v>417.87179487179486</v>
      </c>
      <c r="BX64" s="9">
        <v>16714</v>
      </c>
      <c r="BY64" s="10">
        <v>40</v>
      </c>
      <c r="BZ64" s="17">
        <f t="shared" si="24"/>
        <v>417.85</v>
      </c>
      <c r="CA64" s="9">
        <v>17132</v>
      </c>
      <c r="CB64" s="10">
        <v>41</v>
      </c>
      <c r="CC64" s="17">
        <f t="shared" si="25"/>
        <v>417.85365853658539</v>
      </c>
      <c r="CD64" s="9">
        <v>10447</v>
      </c>
      <c r="CE64" s="10">
        <v>25</v>
      </c>
      <c r="CF64" s="17">
        <f t="shared" si="26"/>
        <v>417.88</v>
      </c>
      <c r="CG64" s="9">
        <v>8775</v>
      </c>
      <c r="CH64" s="10">
        <v>21</v>
      </c>
      <c r="CI64" s="17">
        <f t="shared" si="27"/>
        <v>417.85714285714283</v>
      </c>
      <c r="CJ64" s="9">
        <v>9193</v>
      </c>
      <c r="CK64" s="10">
        <v>22</v>
      </c>
      <c r="CL64" s="17">
        <f t="shared" si="28"/>
        <v>417.86363636363637</v>
      </c>
      <c r="CM64" s="9">
        <v>11282</v>
      </c>
      <c r="CN64" s="10">
        <v>27</v>
      </c>
      <c r="CO64" s="17">
        <f t="shared" si="29"/>
        <v>417.85185185185185</v>
      </c>
      <c r="CP64" s="9">
        <v>14625</v>
      </c>
      <c r="CQ64" s="10">
        <v>35</v>
      </c>
      <c r="CR64" s="17">
        <f t="shared" si="30"/>
        <v>417.85714285714283</v>
      </c>
      <c r="CS64" s="19">
        <f t="shared" si="31"/>
        <v>135804</v>
      </c>
      <c r="CT64" s="19">
        <f t="shared" si="32"/>
        <v>134135</v>
      </c>
      <c r="CU64" s="19">
        <f t="shared" si="33"/>
        <v>97780</v>
      </c>
      <c r="CV64" s="19">
        <f t="shared" si="34"/>
        <v>99869</v>
      </c>
      <c r="CW64" s="19">
        <f t="shared" si="35"/>
        <v>35100</v>
      </c>
      <c r="CX64" s="19">
        <f t="shared" si="36"/>
        <v>325</v>
      </c>
      <c r="CY64" s="19">
        <f t="shared" si="37"/>
        <v>321</v>
      </c>
      <c r="CZ64" s="19">
        <f t="shared" si="38"/>
        <v>234</v>
      </c>
      <c r="DA64" s="19">
        <f t="shared" si="39"/>
        <v>239</v>
      </c>
      <c r="DB64" s="19">
        <f t="shared" si="40"/>
        <v>84</v>
      </c>
      <c r="DC64" s="19">
        <f t="shared" si="41"/>
        <v>417.85846153846154</v>
      </c>
      <c r="DD64" s="19">
        <f t="shared" si="42"/>
        <v>417.86604361370718</v>
      </c>
      <c r="DE64" s="19">
        <f t="shared" si="43"/>
        <v>417.86324786324786</v>
      </c>
      <c r="DF64" s="19">
        <f t="shared" si="44"/>
        <v>417.86192468619248</v>
      </c>
      <c r="DG64" s="19">
        <f t="shared" si="45"/>
        <v>417.85714285714283</v>
      </c>
      <c r="DH64" s="19">
        <f t="shared" si="46"/>
        <v>417.86136411175039</v>
      </c>
    </row>
    <row r="65" spans="1:112" ht="14.5">
      <c r="A65" s="2" t="s">
        <v>68</v>
      </c>
      <c r="B65" s="23" t="s">
        <v>104</v>
      </c>
      <c r="C65" s="25" t="s">
        <v>143</v>
      </c>
      <c r="D65" s="9">
        <v>227</v>
      </c>
      <c r="E65" s="10">
        <v>1</v>
      </c>
      <c r="F65" s="17">
        <f t="shared" si="0"/>
        <v>227</v>
      </c>
      <c r="G65" s="9">
        <v>0</v>
      </c>
      <c r="H65" s="10">
        <v>0</v>
      </c>
      <c r="I65" s="17">
        <f t="shared" si="1"/>
        <v>0</v>
      </c>
      <c r="J65" s="9">
        <v>359</v>
      </c>
      <c r="K65" s="10">
        <v>2</v>
      </c>
      <c r="L65" s="17">
        <f t="shared" si="2"/>
        <v>179.5</v>
      </c>
      <c r="M65" s="9">
        <v>0</v>
      </c>
      <c r="N65" s="10">
        <v>0</v>
      </c>
      <c r="O65" s="17">
        <f t="shared" si="3"/>
        <v>0</v>
      </c>
      <c r="P65" s="9">
        <v>0</v>
      </c>
      <c r="Q65" s="10">
        <v>0</v>
      </c>
      <c r="R65" s="17">
        <f t="shared" si="4"/>
        <v>0</v>
      </c>
      <c r="S65" s="9">
        <v>362</v>
      </c>
      <c r="T65" s="10">
        <v>2</v>
      </c>
      <c r="U65" s="17">
        <f t="shared" si="5"/>
        <v>181</v>
      </c>
      <c r="V65" s="9">
        <v>0</v>
      </c>
      <c r="W65" s="10">
        <v>0</v>
      </c>
      <c r="X65" s="17">
        <f t="shared" si="6"/>
        <v>0</v>
      </c>
      <c r="Y65" s="9">
        <v>179</v>
      </c>
      <c r="Z65" s="10">
        <v>1</v>
      </c>
      <c r="AA65" s="17">
        <f t="shared" si="7"/>
        <v>179</v>
      </c>
      <c r="AB65" s="9">
        <v>179</v>
      </c>
      <c r="AC65" s="10">
        <v>1</v>
      </c>
      <c r="AD65" s="17">
        <f t="shared" si="8"/>
        <v>179</v>
      </c>
      <c r="AE65" s="9">
        <v>179</v>
      </c>
      <c r="AF65" s="10">
        <v>1</v>
      </c>
      <c r="AG65" s="17">
        <f t="shared" si="9"/>
        <v>179</v>
      </c>
      <c r="AH65" s="9">
        <v>0</v>
      </c>
      <c r="AI65" s="10">
        <v>0</v>
      </c>
      <c r="AJ65" s="17">
        <f t="shared" si="10"/>
        <v>0</v>
      </c>
      <c r="AK65" s="9">
        <v>179</v>
      </c>
      <c r="AL65" s="10">
        <v>1</v>
      </c>
      <c r="AM65" s="17">
        <f t="shared" si="11"/>
        <v>179</v>
      </c>
      <c r="AN65" s="9">
        <v>179</v>
      </c>
      <c r="AO65" s="10">
        <v>1</v>
      </c>
      <c r="AP65" s="17">
        <f t="shared" si="12"/>
        <v>179</v>
      </c>
      <c r="AQ65" s="9">
        <v>0</v>
      </c>
      <c r="AR65" s="10">
        <v>0</v>
      </c>
      <c r="AS65" s="17">
        <f t="shared" si="13"/>
        <v>0</v>
      </c>
      <c r="AT65" s="9">
        <v>0</v>
      </c>
      <c r="AU65" s="10">
        <v>0</v>
      </c>
      <c r="AV65" s="17">
        <f t="shared" si="14"/>
        <v>0</v>
      </c>
      <c r="AW65" s="9">
        <v>179</v>
      </c>
      <c r="AX65" s="10">
        <v>1</v>
      </c>
      <c r="AY65" s="17">
        <f t="shared" si="15"/>
        <v>179</v>
      </c>
      <c r="AZ65" s="9">
        <v>0</v>
      </c>
      <c r="BA65" s="10">
        <v>0</v>
      </c>
      <c r="BB65" s="17">
        <f t="shared" si="16"/>
        <v>0</v>
      </c>
      <c r="BC65" s="9">
        <v>538</v>
      </c>
      <c r="BD65" s="10">
        <v>3</v>
      </c>
      <c r="BE65" s="17">
        <f t="shared" si="17"/>
        <v>179.33333333333334</v>
      </c>
      <c r="BF65" s="9">
        <v>179</v>
      </c>
      <c r="BG65" s="10">
        <v>1</v>
      </c>
      <c r="BH65" s="17">
        <f t="shared" si="18"/>
        <v>179</v>
      </c>
      <c r="BI65" s="9">
        <v>172</v>
      </c>
      <c r="BJ65" s="10">
        <v>1</v>
      </c>
      <c r="BK65" s="17">
        <f t="shared" si="19"/>
        <v>172</v>
      </c>
      <c r="BL65" s="9">
        <v>0</v>
      </c>
      <c r="BM65" s="10">
        <v>0</v>
      </c>
      <c r="BN65" s="17">
        <f t="shared" si="20"/>
        <v>0</v>
      </c>
      <c r="BO65" s="9">
        <v>172</v>
      </c>
      <c r="BP65" s="10">
        <v>1</v>
      </c>
      <c r="BQ65" s="17">
        <f t="shared" si="21"/>
        <v>172</v>
      </c>
      <c r="BR65" s="9">
        <v>170</v>
      </c>
      <c r="BS65" s="10">
        <v>1</v>
      </c>
      <c r="BT65" s="17">
        <f t="shared" si="22"/>
        <v>170</v>
      </c>
      <c r="BU65" s="9">
        <v>170</v>
      </c>
      <c r="BV65" s="10">
        <v>1</v>
      </c>
      <c r="BW65" s="17">
        <f t="shared" si="23"/>
        <v>170</v>
      </c>
      <c r="BX65" s="9">
        <v>340</v>
      </c>
      <c r="BY65" s="10">
        <v>2</v>
      </c>
      <c r="BZ65" s="17">
        <f t="shared" si="24"/>
        <v>170</v>
      </c>
      <c r="CA65" s="9">
        <v>0</v>
      </c>
      <c r="CB65" s="10">
        <v>0</v>
      </c>
      <c r="CC65" s="17">
        <f t="shared" si="25"/>
        <v>0</v>
      </c>
      <c r="CD65" s="9">
        <v>0</v>
      </c>
      <c r="CE65" s="10">
        <v>0</v>
      </c>
      <c r="CF65" s="17">
        <f t="shared" si="26"/>
        <v>0</v>
      </c>
      <c r="CG65" s="9">
        <v>402</v>
      </c>
      <c r="CH65" s="10">
        <v>2</v>
      </c>
      <c r="CI65" s="17">
        <f t="shared" si="27"/>
        <v>201</v>
      </c>
      <c r="CJ65" s="9">
        <v>0</v>
      </c>
      <c r="CK65" s="10">
        <v>0</v>
      </c>
      <c r="CL65" s="17">
        <f t="shared" si="28"/>
        <v>0</v>
      </c>
      <c r="CM65" s="9">
        <v>170</v>
      </c>
      <c r="CN65" s="10">
        <v>1</v>
      </c>
      <c r="CO65" s="17">
        <f t="shared" si="29"/>
        <v>170</v>
      </c>
      <c r="CP65" s="9">
        <v>170</v>
      </c>
      <c r="CQ65" s="10">
        <v>1</v>
      </c>
      <c r="CR65" s="17">
        <f t="shared" si="30"/>
        <v>170</v>
      </c>
      <c r="CS65" s="19">
        <f t="shared" si="31"/>
        <v>948</v>
      </c>
      <c r="CT65" s="19">
        <f t="shared" si="32"/>
        <v>895</v>
      </c>
      <c r="CU65" s="19">
        <f t="shared" si="33"/>
        <v>1068</v>
      </c>
      <c r="CV65" s="19">
        <f t="shared" si="34"/>
        <v>1254</v>
      </c>
      <c r="CW65" s="19">
        <f t="shared" si="35"/>
        <v>340</v>
      </c>
      <c r="CX65" s="19">
        <f t="shared" si="36"/>
        <v>5</v>
      </c>
      <c r="CY65" s="19">
        <f t="shared" si="37"/>
        <v>5</v>
      </c>
      <c r="CZ65" s="19">
        <f t="shared" si="38"/>
        <v>6</v>
      </c>
      <c r="DA65" s="19">
        <f t="shared" si="39"/>
        <v>7</v>
      </c>
      <c r="DB65" s="19">
        <f t="shared" si="40"/>
        <v>2</v>
      </c>
      <c r="DC65" s="19">
        <f t="shared" si="41"/>
        <v>189.6</v>
      </c>
      <c r="DD65" s="19">
        <f t="shared" si="42"/>
        <v>179</v>
      </c>
      <c r="DE65" s="19">
        <f t="shared" si="43"/>
        <v>178</v>
      </c>
      <c r="DF65" s="19">
        <f t="shared" si="44"/>
        <v>179.14285714285714</v>
      </c>
      <c r="DG65" s="19">
        <f t="shared" si="45"/>
        <v>170</v>
      </c>
      <c r="DH65" s="19">
        <f t="shared" si="46"/>
        <v>179.14857142857142</v>
      </c>
    </row>
    <row r="66" spans="1:112" ht="14.5">
      <c r="A66" s="2" t="s">
        <v>76</v>
      </c>
      <c r="B66" s="23" t="s">
        <v>104</v>
      </c>
      <c r="C66" s="25" t="s">
        <v>142</v>
      </c>
      <c r="D66" s="9">
        <v>21600</v>
      </c>
      <c r="E66" s="10">
        <v>160</v>
      </c>
      <c r="F66" s="17">
        <f t="shared" si="0"/>
        <v>135</v>
      </c>
      <c r="G66" s="9">
        <v>19035</v>
      </c>
      <c r="H66" s="10">
        <v>141</v>
      </c>
      <c r="I66" s="17">
        <f t="shared" si="1"/>
        <v>135</v>
      </c>
      <c r="J66" s="9">
        <v>18495</v>
      </c>
      <c r="K66" s="10">
        <v>137</v>
      </c>
      <c r="L66" s="17">
        <f t="shared" si="2"/>
        <v>135</v>
      </c>
      <c r="M66" s="9">
        <v>19170</v>
      </c>
      <c r="N66" s="10">
        <v>142</v>
      </c>
      <c r="O66" s="17">
        <f t="shared" si="3"/>
        <v>135</v>
      </c>
      <c r="P66" s="9">
        <v>15930</v>
      </c>
      <c r="Q66" s="10">
        <v>118</v>
      </c>
      <c r="R66" s="17">
        <f t="shared" si="4"/>
        <v>135</v>
      </c>
      <c r="S66" s="9">
        <v>19049</v>
      </c>
      <c r="T66" s="10">
        <v>141</v>
      </c>
      <c r="U66" s="17">
        <f t="shared" si="5"/>
        <v>135.09929078014184</v>
      </c>
      <c r="V66" s="9">
        <v>20250</v>
      </c>
      <c r="W66" s="10">
        <v>150</v>
      </c>
      <c r="X66" s="17">
        <f t="shared" si="6"/>
        <v>135</v>
      </c>
      <c r="Y66" s="9">
        <v>20115</v>
      </c>
      <c r="Z66" s="10">
        <v>149</v>
      </c>
      <c r="AA66" s="17">
        <f t="shared" si="7"/>
        <v>135</v>
      </c>
      <c r="AB66" s="9">
        <v>17955</v>
      </c>
      <c r="AC66" s="10">
        <v>133</v>
      </c>
      <c r="AD66" s="17">
        <f t="shared" si="8"/>
        <v>135</v>
      </c>
      <c r="AE66" s="9">
        <v>20115</v>
      </c>
      <c r="AF66" s="10">
        <v>149</v>
      </c>
      <c r="AG66" s="17">
        <f t="shared" si="9"/>
        <v>135</v>
      </c>
      <c r="AH66" s="9">
        <v>9720</v>
      </c>
      <c r="AI66" s="10">
        <v>72</v>
      </c>
      <c r="AJ66" s="17">
        <f t="shared" si="10"/>
        <v>135</v>
      </c>
      <c r="AK66" s="9">
        <v>675</v>
      </c>
      <c r="AL66" s="10">
        <v>5</v>
      </c>
      <c r="AM66" s="17">
        <f t="shared" si="11"/>
        <v>135</v>
      </c>
      <c r="AN66" s="9">
        <v>2295</v>
      </c>
      <c r="AO66" s="10">
        <v>17</v>
      </c>
      <c r="AP66" s="17">
        <f t="shared" si="12"/>
        <v>135</v>
      </c>
      <c r="AQ66" s="9">
        <v>945</v>
      </c>
      <c r="AR66" s="10">
        <v>7</v>
      </c>
      <c r="AS66" s="17">
        <f t="shared" si="13"/>
        <v>135</v>
      </c>
      <c r="AT66" s="9">
        <v>24030</v>
      </c>
      <c r="AU66" s="10">
        <v>178</v>
      </c>
      <c r="AV66" s="17">
        <f t="shared" si="14"/>
        <v>135</v>
      </c>
      <c r="AW66" s="9">
        <v>29685</v>
      </c>
      <c r="AX66" s="10">
        <v>216</v>
      </c>
      <c r="AY66" s="17">
        <f t="shared" si="15"/>
        <v>137.43055555555554</v>
      </c>
      <c r="AZ66" s="9">
        <v>34830</v>
      </c>
      <c r="BA66" s="10">
        <v>258</v>
      </c>
      <c r="BB66" s="17">
        <f t="shared" si="16"/>
        <v>135</v>
      </c>
      <c r="BC66" s="9">
        <v>27540</v>
      </c>
      <c r="BD66" s="10">
        <v>204</v>
      </c>
      <c r="BE66" s="17">
        <f t="shared" si="17"/>
        <v>135</v>
      </c>
      <c r="BF66" s="9">
        <v>26190</v>
      </c>
      <c r="BG66" s="10">
        <v>194</v>
      </c>
      <c r="BH66" s="17">
        <f t="shared" si="18"/>
        <v>135</v>
      </c>
      <c r="BI66" s="9">
        <v>27270</v>
      </c>
      <c r="BJ66" s="10">
        <v>202</v>
      </c>
      <c r="BK66" s="17">
        <f t="shared" si="19"/>
        <v>135</v>
      </c>
      <c r="BL66" s="9">
        <v>23909</v>
      </c>
      <c r="BM66" s="10">
        <v>177</v>
      </c>
      <c r="BN66" s="17">
        <f t="shared" si="20"/>
        <v>135.07909604519773</v>
      </c>
      <c r="BO66" s="9">
        <v>32940</v>
      </c>
      <c r="BP66" s="10">
        <v>244</v>
      </c>
      <c r="BQ66" s="17">
        <f t="shared" si="21"/>
        <v>135</v>
      </c>
      <c r="BR66" s="9">
        <v>32265</v>
      </c>
      <c r="BS66" s="10">
        <v>239</v>
      </c>
      <c r="BT66" s="17">
        <f t="shared" si="22"/>
        <v>135</v>
      </c>
      <c r="BU66" s="9">
        <v>25785</v>
      </c>
      <c r="BV66" s="10">
        <v>191</v>
      </c>
      <c r="BW66" s="17">
        <f t="shared" si="23"/>
        <v>135</v>
      </c>
      <c r="BX66" s="9">
        <v>20250</v>
      </c>
      <c r="BY66" s="10">
        <v>150</v>
      </c>
      <c r="BZ66" s="17">
        <f t="shared" si="24"/>
        <v>135</v>
      </c>
      <c r="CA66" s="9">
        <v>10530</v>
      </c>
      <c r="CB66" s="10">
        <v>78</v>
      </c>
      <c r="CC66" s="17">
        <f t="shared" si="25"/>
        <v>135</v>
      </c>
      <c r="CD66" s="9">
        <v>8259</v>
      </c>
      <c r="CE66" s="10">
        <v>61</v>
      </c>
      <c r="CF66" s="17">
        <f t="shared" si="26"/>
        <v>135.39344262295083</v>
      </c>
      <c r="CG66" s="9">
        <v>27369</v>
      </c>
      <c r="CH66" s="10">
        <v>212</v>
      </c>
      <c r="CI66" s="17">
        <f t="shared" si="27"/>
        <v>129.09905660377359</v>
      </c>
      <c r="CJ66" s="9">
        <v>30187</v>
      </c>
      <c r="CK66" s="10">
        <v>234</v>
      </c>
      <c r="CL66" s="17">
        <f t="shared" si="28"/>
        <v>129.0042735042735</v>
      </c>
      <c r="CM66" s="9">
        <v>27994</v>
      </c>
      <c r="CN66" s="10">
        <v>217</v>
      </c>
      <c r="CO66" s="17">
        <f t="shared" si="29"/>
        <v>129.00460829493088</v>
      </c>
      <c r="CP66" s="9">
        <v>32265</v>
      </c>
      <c r="CQ66" s="10">
        <v>239</v>
      </c>
      <c r="CR66" s="17">
        <f t="shared" si="30"/>
        <v>135</v>
      </c>
      <c r="CS66" s="19">
        <f t="shared" si="31"/>
        <v>133529</v>
      </c>
      <c r="CT66" s="19">
        <f t="shared" si="32"/>
        <v>71820</v>
      </c>
      <c r="CU66" s="19">
        <f t="shared" si="33"/>
        <v>193454</v>
      </c>
      <c r="CV66" s="19">
        <f t="shared" si="34"/>
        <v>157398</v>
      </c>
      <c r="CW66" s="19">
        <f t="shared" si="35"/>
        <v>90446</v>
      </c>
      <c r="CX66" s="19">
        <f t="shared" si="36"/>
        <v>989</v>
      </c>
      <c r="CY66" s="19">
        <f t="shared" si="37"/>
        <v>532</v>
      </c>
      <c r="CZ66" s="19">
        <f t="shared" si="38"/>
        <v>1429</v>
      </c>
      <c r="DA66" s="19">
        <f t="shared" si="39"/>
        <v>1175</v>
      </c>
      <c r="DB66" s="19">
        <f t="shared" si="40"/>
        <v>690</v>
      </c>
      <c r="DC66" s="19">
        <f t="shared" si="41"/>
        <v>135.01415571284124</v>
      </c>
      <c r="DD66" s="19">
        <f t="shared" si="42"/>
        <v>135</v>
      </c>
      <c r="DE66" s="19">
        <f t="shared" si="43"/>
        <v>135.37718684394682</v>
      </c>
      <c r="DF66" s="19">
        <f t="shared" si="44"/>
        <v>133.95574468085107</v>
      </c>
      <c r="DG66" s="19">
        <f t="shared" si="45"/>
        <v>131.08115942028985</v>
      </c>
      <c r="DH66" s="19">
        <f t="shared" si="46"/>
        <v>134.08564933158578</v>
      </c>
    </row>
    <row r="67" spans="1:112" ht="14.5" hidden="1">
      <c r="A67" s="2" t="s">
        <v>18</v>
      </c>
      <c r="B67" s="23" t="s">
        <v>102</v>
      </c>
      <c r="C67" s="25" t="s">
        <v>154</v>
      </c>
      <c r="D67" s="9">
        <v>0</v>
      </c>
      <c r="E67" s="10">
        <v>0</v>
      </c>
      <c r="F67" s="17">
        <f t="shared" si="0"/>
        <v>0</v>
      </c>
      <c r="G67" s="9">
        <v>0</v>
      </c>
      <c r="H67" s="10">
        <v>0</v>
      </c>
      <c r="I67" s="17">
        <f t="shared" si="1"/>
        <v>0</v>
      </c>
      <c r="J67" s="9">
        <v>0</v>
      </c>
      <c r="K67" s="10">
        <v>0</v>
      </c>
      <c r="L67" s="17">
        <f t="shared" si="2"/>
        <v>0</v>
      </c>
      <c r="M67" s="9">
        <v>0</v>
      </c>
      <c r="N67" s="10">
        <v>0</v>
      </c>
      <c r="O67" s="17">
        <f t="shared" si="3"/>
        <v>0</v>
      </c>
      <c r="P67" s="9">
        <v>0</v>
      </c>
      <c r="Q67" s="10">
        <v>0</v>
      </c>
      <c r="R67" s="17">
        <f t="shared" si="4"/>
        <v>0</v>
      </c>
      <c r="S67" s="9">
        <v>0</v>
      </c>
      <c r="T67" s="10">
        <v>0</v>
      </c>
      <c r="U67" s="17">
        <f t="shared" si="5"/>
        <v>0</v>
      </c>
      <c r="V67" s="9">
        <v>0</v>
      </c>
      <c r="W67" s="10">
        <v>0</v>
      </c>
      <c r="X67" s="17">
        <f t="shared" si="6"/>
        <v>0</v>
      </c>
      <c r="Y67" s="9">
        <v>0</v>
      </c>
      <c r="Z67" s="10">
        <v>0</v>
      </c>
      <c r="AA67" s="17">
        <f t="shared" si="7"/>
        <v>0</v>
      </c>
      <c r="AB67" s="9">
        <v>0</v>
      </c>
      <c r="AC67" s="10">
        <v>0</v>
      </c>
      <c r="AD67" s="17">
        <f t="shared" si="8"/>
        <v>0</v>
      </c>
      <c r="AE67" s="9">
        <v>0</v>
      </c>
      <c r="AF67" s="10">
        <v>0</v>
      </c>
      <c r="AG67" s="17">
        <f t="shared" si="9"/>
        <v>0</v>
      </c>
      <c r="AH67" s="9">
        <v>0</v>
      </c>
      <c r="AI67" s="10">
        <v>0</v>
      </c>
      <c r="AJ67" s="17">
        <f t="shared" si="10"/>
        <v>0</v>
      </c>
      <c r="AK67" s="9">
        <v>0</v>
      </c>
      <c r="AL67" s="10">
        <v>0</v>
      </c>
      <c r="AM67" s="17">
        <f t="shared" si="11"/>
        <v>0</v>
      </c>
      <c r="AN67" s="9">
        <v>0</v>
      </c>
      <c r="AO67" s="10">
        <v>0</v>
      </c>
      <c r="AP67" s="17">
        <f t="shared" si="12"/>
        <v>0</v>
      </c>
      <c r="AQ67" s="9">
        <v>0</v>
      </c>
      <c r="AR67" s="10">
        <v>0</v>
      </c>
      <c r="AS67" s="17">
        <f t="shared" si="13"/>
        <v>0</v>
      </c>
      <c r="AT67" s="9">
        <v>0</v>
      </c>
      <c r="AU67" s="10">
        <v>0</v>
      </c>
      <c r="AV67" s="17">
        <f t="shared" si="14"/>
        <v>0</v>
      </c>
      <c r="AW67" s="9">
        <v>0</v>
      </c>
      <c r="AX67" s="10">
        <v>0</v>
      </c>
      <c r="AY67" s="17">
        <f t="shared" si="15"/>
        <v>0</v>
      </c>
      <c r="AZ67" s="9">
        <v>0</v>
      </c>
      <c r="BA67" s="10">
        <v>0</v>
      </c>
      <c r="BB67" s="17">
        <f t="shared" si="16"/>
        <v>0</v>
      </c>
      <c r="BC67" s="9">
        <v>0</v>
      </c>
      <c r="BD67" s="10">
        <v>0</v>
      </c>
      <c r="BE67" s="17">
        <f t="shared" si="17"/>
        <v>0</v>
      </c>
      <c r="BF67" s="9">
        <v>0</v>
      </c>
      <c r="BG67" s="10">
        <v>0</v>
      </c>
      <c r="BH67" s="17">
        <f t="shared" si="18"/>
        <v>0</v>
      </c>
      <c r="BI67" s="9">
        <v>0</v>
      </c>
      <c r="BJ67" s="10">
        <v>0</v>
      </c>
      <c r="BK67" s="17">
        <f t="shared" si="19"/>
        <v>0</v>
      </c>
      <c r="BL67" s="9">
        <v>0</v>
      </c>
      <c r="BM67" s="10">
        <v>0</v>
      </c>
      <c r="BN67" s="17">
        <f t="shared" si="20"/>
        <v>0</v>
      </c>
      <c r="BO67" s="9">
        <v>0</v>
      </c>
      <c r="BP67" s="10">
        <v>0</v>
      </c>
      <c r="BQ67" s="17">
        <f t="shared" si="21"/>
        <v>0</v>
      </c>
      <c r="BR67" s="9">
        <v>0</v>
      </c>
      <c r="BS67" s="10">
        <v>0</v>
      </c>
      <c r="BT67" s="17">
        <f t="shared" si="22"/>
        <v>0</v>
      </c>
      <c r="BU67" s="9">
        <v>0</v>
      </c>
      <c r="BV67" s="10">
        <v>0</v>
      </c>
      <c r="BW67" s="17">
        <f t="shared" si="23"/>
        <v>0</v>
      </c>
      <c r="BX67" s="9">
        <v>0</v>
      </c>
      <c r="BY67" s="10">
        <v>0</v>
      </c>
      <c r="BZ67" s="17">
        <f t="shared" si="24"/>
        <v>0</v>
      </c>
      <c r="CA67" s="9">
        <v>0</v>
      </c>
      <c r="CB67" s="10">
        <v>0</v>
      </c>
      <c r="CC67" s="17">
        <f t="shared" si="25"/>
        <v>0</v>
      </c>
      <c r="CD67" s="9">
        <v>0</v>
      </c>
      <c r="CE67" s="10">
        <v>0</v>
      </c>
      <c r="CF67" s="17">
        <f t="shared" si="26"/>
        <v>0</v>
      </c>
      <c r="CG67" s="9">
        <v>0</v>
      </c>
      <c r="CH67" s="10">
        <v>0</v>
      </c>
      <c r="CI67" s="17">
        <f t="shared" si="27"/>
        <v>0</v>
      </c>
      <c r="CJ67" s="9">
        <v>0</v>
      </c>
      <c r="CK67" s="10">
        <v>0</v>
      </c>
      <c r="CL67" s="17">
        <f t="shared" si="28"/>
        <v>0</v>
      </c>
      <c r="CM67" s="9">
        <v>0</v>
      </c>
      <c r="CN67" s="10">
        <v>0</v>
      </c>
      <c r="CO67" s="17">
        <f t="shared" si="29"/>
        <v>0</v>
      </c>
      <c r="CP67" s="9">
        <v>0</v>
      </c>
      <c r="CQ67" s="10">
        <v>0</v>
      </c>
      <c r="CR67" s="17">
        <f t="shared" si="30"/>
        <v>0</v>
      </c>
      <c r="CS67" s="19">
        <f t="shared" si="31"/>
        <v>0</v>
      </c>
      <c r="CT67" s="19">
        <f t="shared" si="32"/>
        <v>0</v>
      </c>
      <c r="CU67" s="19">
        <f t="shared" si="33"/>
        <v>0</v>
      </c>
      <c r="CV67" s="19">
        <f t="shared" si="34"/>
        <v>0</v>
      </c>
      <c r="CW67" s="19">
        <f t="shared" si="35"/>
        <v>0</v>
      </c>
      <c r="CX67" s="19">
        <f t="shared" si="36"/>
        <v>0</v>
      </c>
      <c r="CY67" s="19">
        <f t="shared" si="37"/>
        <v>0</v>
      </c>
      <c r="CZ67" s="19">
        <f t="shared" si="38"/>
        <v>0</v>
      </c>
      <c r="DA67" s="19">
        <f t="shared" si="39"/>
        <v>0</v>
      </c>
      <c r="DB67" s="19">
        <f t="shared" si="40"/>
        <v>0</v>
      </c>
      <c r="DC67" s="19">
        <f t="shared" si="41"/>
        <v>0</v>
      </c>
      <c r="DD67" s="19">
        <f t="shared" si="42"/>
        <v>0</v>
      </c>
      <c r="DE67" s="19">
        <f t="shared" si="43"/>
        <v>0</v>
      </c>
      <c r="DF67" s="19">
        <f t="shared" si="44"/>
        <v>0</v>
      </c>
      <c r="DG67" s="19">
        <f t="shared" si="45"/>
        <v>0</v>
      </c>
      <c r="DH67" s="19">
        <f t="shared" si="46"/>
        <v>0</v>
      </c>
    </row>
    <row r="68" spans="1:112" ht="14.5">
      <c r="A68" s="2" t="s">
        <v>13</v>
      </c>
      <c r="B68" s="23" t="s">
        <v>101</v>
      </c>
      <c r="C68" s="25" t="s">
        <v>147</v>
      </c>
      <c r="D68" s="9">
        <v>0</v>
      </c>
      <c r="E68" s="10">
        <v>0</v>
      </c>
      <c r="F68" s="17">
        <f t="shared" ref="F68:F102" si="47">IFERROR(AVERAGE(D68/E68),0)</f>
        <v>0</v>
      </c>
      <c r="G68" s="9">
        <v>0</v>
      </c>
      <c r="H68" s="10">
        <v>0</v>
      </c>
      <c r="I68" s="17">
        <f t="shared" ref="I68:I102" si="48">IFERROR(AVERAGE(G68/H68),0)</f>
        <v>0</v>
      </c>
      <c r="J68" s="9">
        <v>0</v>
      </c>
      <c r="K68" s="10">
        <v>0</v>
      </c>
      <c r="L68" s="17">
        <f t="shared" ref="L68:L102" si="49">IFERROR(AVERAGE(J68/K68),0)</f>
        <v>0</v>
      </c>
      <c r="M68" s="9">
        <v>0</v>
      </c>
      <c r="N68" s="10">
        <v>0</v>
      </c>
      <c r="O68" s="17">
        <f t="shared" ref="O68:O102" si="50">IFERROR(AVERAGE(M68/N68),0)</f>
        <v>0</v>
      </c>
      <c r="P68" s="9">
        <v>0</v>
      </c>
      <c r="Q68" s="10">
        <v>0</v>
      </c>
      <c r="R68" s="17">
        <f t="shared" ref="R68:R102" si="51">IFERROR(AVERAGE(P68/Q68),0)</f>
        <v>0</v>
      </c>
      <c r="S68" s="9">
        <v>0</v>
      </c>
      <c r="T68" s="10">
        <v>0</v>
      </c>
      <c r="U68" s="17">
        <f t="shared" ref="U68:U102" si="52">IFERROR(AVERAGE(S68/T68),0)</f>
        <v>0</v>
      </c>
      <c r="V68" s="9">
        <v>0</v>
      </c>
      <c r="W68" s="10">
        <v>0</v>
      </c>
      <c r="X68" s="17">
        <f t="shared" ref="X68:X102" si="53">IFERROR(AVERAGE(V68/W68),0)</f>
        <v>0</v>
      </c>
      <c r="Y68" s="9">
        <v>0</v>
      </c>
      <c r="Z68" s="10">
        <v>0</v>
      </c>
      <c r="AA68" s="17">
        <f t="shared" ref="AA68:AA102" si="54">IFERROR(AVERAGE(Y68/Z68),0)</f>
        <v>0</v>
      </c>
      <c r="AB68" s="9">
        <v>0</v>
      </c>
      <c r="AC68" s="10">
        <v>0</v>
      </c>
      <c r="AD68" s="17">
        <f t="shared" ref="AD68:AD102" si="55">IFERROR(AVERAGE(AB68/AC68),0)</f>
        <v>0</v>
      </c>
      <c r="AE68" s="9">
        <v>0</v>
      </c>
      <c r="AF68" s="10">
        <v>0</v>
      </c>
      <c r="AG68" s="17">
        <f t="shared" ref="AG68:AG102" si="56">IFERROR(AVERAGE(AE68/AF68),0)</f>
        <v>0</v>
      </c>
      <c r="AH68" s="9">
        <v>0</v>
      </c>
      <c r="AI68" s="10">
        <v>0</v>
      </c>
      <c r="AJ68" s="17">
        <f t="shared" ref="AJ68:AJ102" si="57">IFERROR(AVERAGE(AH68/AI68),0)</f>
        <v>0</v>
      </c>
      <c r="AK68" s="9">
        <v>0</v>
      </c>
      <c r="AL68" s="10">
        <v>0</v>
      </c>
      <c r="AM68" s="17">
        <f t="shared" ref="AM68:AM102" si="58">IFERROR(AVERAGE(AK68/AL68),0)</f>
        <v>0</v>
      </c>
      <c r="AN68" s="9">
        <v>0</v>
      </c>
      <c r="AO68" s="10">
        <v>0</v>
      </c>
      <c r="AP68" s="17">
        <f t="shared" ref="AP68:AP102" si="59">IFERROR(AVERAGE(AN68/AO68),0)</f>
        <v>0</v>
      </c>
      <c r="AQ68" s="9">
        <v>0</v>
      </c>
      <c r="AR68" s="10">
        <v>0</v>
      </c>
      <c r="AS68" s="17">
        <f t="shared" ref="AS68:AS102" si="60">IFERROR(AVERAGE(AQ68/AR68),0)</f>
        <v>0</v>
      </c>
      <c r="AT68" s="9">
        <v>0</v>
      </c>
      <c r="AU68" s="10">
        <v>0</v>
      </c>
      <c r="AV68" s="17">
        <f t="shared" ref="AV68:AV102" si="61">IFERROR(AVERAGE(AT68/AU68),0)</f>
        <v>0</v>
      </c>
      <c r="AW68" s="9">
        <v>0</v>
      </c>
      <c r="AX68" s="10">
        <v>0</v>
      </c>
      <c r="AY68" s="17">
        <f t="shared" ref="AY68:AY102" si="62">IFERROR(AVERAGE(AW68/AX68),0)</f>
        <v>0</v>
      </c>
      <c r="AZ68" s="9">
        <v>0</v>
      </c>
      <c r="BA68" s="10">
        <v>0</v>
      </c>
      <c r="BB68" s="17">
        <f t="shared" ref="BB68:BB102" si="63">IFERROR(AVERAGE(AZ68/BA68),0)</f>
        <v>0</v>
      </c>
      <c r="BC68" s="9">
        <v>479</v>
      </c>
      <c r="BD68" s="10">
        <v>1</v>
      </c>
      <c r="BE68" s="17">
        <f t="shared" ref="BE68:BE102" si="64">IFERROR(AVERAGE(BC68/BD68),0)</f>
        <v>479</v>
      </c>
      <c r="BF68" s="9">
        <v>0</v>
      </c>
      <c r="BG68" s="10">
        <v>0</v>
      </c>
      <c r="BH68" s="17">
        <f t="shared" ref="BH68:BH102" si="65">IFERROR(AVERAGE(BF68/BG68),0)</f>
        <v>0</v>
      </c>
      <c r="BI68" s="9">
        <v>0</v>
      </c>
      <c r="BJ68" s="10">
        <v>0</v>
      </c>
      <c r="BK68" s="17">
        <f t="shared" ref="BK68:BK102" si="66">IFERROR(AVERAGE(BI68/BJ68),0)</f>
        <v>0</v>
      </c>
      <c r="BL68" s="9">
        <v>0</v>
      </c>
      <c r="BM68" s="10">
        <v>0</v>
      </c>
      <c r="BN68" s="17">
        <f t="shared" ref="BN68:BN102" si="67">IFERROR(AVERAGE(BL68/BM68),0)</f>
        <v>0</v>
      </c>
      <c r="BO68" s="9">
        <v>0</v>
      </c>
      <c r="BP68" s="10">
        <v>0</v>
      </c>
      <c r="BQ68" s="17">
        <f t="shared" ref="BQ68:BQ102" si="68">IFERROR(AVERAGE(BO68/BP68),0)</f>
        <v>0</v>
      </c>
      <c r="BR68" s="9">
        <v>0</v>
      </c>
      <c r="BS68" s="10">
        <v>0</v>
      </c>
      <c r="BT68" s="17">
        <f t="shared" ref="BT68:BT102" si="69">IFERROR(AVERAGE(BR68/BS68),0)</f>
        <v>0</v>
      </c>
      <c r="BU68" s="9">
        <v>0</v>
      </c>
      <c r="BV68" s="10">
        <v>0</v>
      </c>
      <c r="BW68" s="17">
        <f t="shared" ref="BW68:BW102" si="70">IFERROR(AVERAGE(BU68/BV68),0)</f>
        <v>0</v>
      </c>
      <c r="BX68" s="9">
        <v>0</v>
      </c>
      <c r="BY68" s="10">
        <v>0</v>
      </c>
      <c r="BZ68" s="17">
        <f t="shared" ref="BZ68:BZ102" si="71">IFERROR(AVERAGE(BX68/BY68),0)</f>
        <v>0</v>
      </c>
      <c r="CA68" s="9">
        <v>0</v>
      </c>
      <c r="CB68" s="10">
        <v>0</v>
      </c>
      <c r="CC68" s="17">
        <f t="shared" ref="CC68:CC102" si="72">IFERROR(AVERAGE(CA68/CB68),0)</f>
        <v>0</v>
      </c>
      <c r="CD68" s="9">
        <v>0</v>
      </c>
      <c r="CE68" s="10">
        <v>0</v>
      </c>
      <c r="CF68" s="17">
        <f t="shared" ref="CF68:CF102" si="73">IFERROR(AVERAGE(CD68/CE68),0)</f>
        <v>0</v>
      </c>
      <c r="CG68" s="9">
        <v>0</v>
      </c>
      <c r="CH68" s="10">
        <v>0</v>
      </c>
      <c r="CI68" s="17">
        <f t="shared" ref="CI68:CI102" si="74">IFERROR(AVERAGE(CG68/CH68),0)</f>
        <v>0</v>
      </c>
      <c r="CJ68" s="9">
        <v>0</v>
      </c>
      <c r="CK68" s="10">
        <v>0</v>
      </c>
      <c r="CL68" s="17">
        <f t="shared" ref="CL68:CL102" si="75">IFERROR(AVERAGE(CJ68/CK68),0)</f>
        <v>0</v>
      </c>
      <c r="CM68" s="9">
        <v>0</v>
      </c>
      <c r="CN68" s="10">
        <v>0</v>
      </c>
      <c r="CO68" s="17">
        <f t="shared" ref="CO68:CO102" si="76">IFERROR(AVERAGE(CM68/CN68),0)</f>
        <v>0</v>
      </c>
      <c r="CP68" s="9">
        <v>0</v>
      </c>
      <c r="CQ68" s="10">
        <v>0</v>
      </c>
      <c r="CR68" s="17">
        <f t="shared" ref="CR68:CR102" si="77">IFERROR(AVERAGE(CP68/CQ68),0)</f>
        <v>0</v>
      </c>
      <c r="CS68" s="19">
        <f t="shared" ref="CS68:CS102" si="78">SUM(D68,G68,J68,M68,P68,S68,V68)</f>
        <v>0</v>
      </c>
      <c r="CT68" s="19">
        <f t="shared" ref="CT68:CT102" si="79">SUM(Y68,AB68,AE68,AH68,AK68,AN68,AQ68)</f>
        <v>0</v>
      </c>
      <c r="CU68" s="19">
        <f t="shared" ref="CU68:CU102" si="80">SUM(AT68,AW68,AZ68,BC68,BF68,BI68,BL68)</f>
        <v>479</v>
      </c>
      <c r="CV68" s="19">
        <f t="shared" ref="CV68:CV102" si="81">SUM(BO68,BR68,BU68,BX68,CA68,CD68,CG68)</f>
        <v>0</v>
      </c>
      <c r="CW68" s="19">
        <f t="shared" ref="CW68:CW102" si="82">SUM(CJ68,CM68,CP68)</f>
        <v>0</v>
      </c>
      <c r="CX68" s="19">
        <f t="shared" ref="CX68:CX102" si="83">SUM(E68,H68,K68,N68,Q68,T68,W68)</f>
        <v>0</v>
      </c>
      <c r="CY68" s="19">
        <f t="shared" ref="CY68:CY102" si="84">SUM(Z68,AC68,AF68,AI68,AL68,AO68,AR68)</f>
        <v>0</v>
      </c>
      <c r="CZ68" s="19">
        <f t="shared" ref="CZ68:CZ102" si="85">SUM(AU68,AX68,BA68,BD68,BG68,BJ68,BM68)</f>
        <v>1</v>
      </c>
      <c r="DA68" s="19">
        <f t="shared" ref="DA68:DA102" si="86">SUM(BP68,BS68,BV68,BY68,CB68,CE68,CH68)</f>
        <v>0</v>
      </c>
      <c r="DB68" s="19">
        <f t="shared" ref="DB68:DB102" si="87">SUM(CK68,CN68,CQ68)</f>
        <v>0</v>
      </c>
      <c r="DC68" s="19">
        <f t="shared" ref="DC68:DC102" si="88">IFERROR(AVERAGE(CS68/CX68),0)</f>
        <v>0</v>
      </c>
      <c r="DD68" s="19">
        <f t="shared" ref="DD68:DD102" si="89">IFERROR(AVERAGE(CT68/CY68),0)</f>
        <v>0</v>
      </c>
      <c r="DE68" s="19">
        <f t="shared" ref="DE68:DE102" si="90">IFERROR(AVERAGE(CU68/CZ68),0)</f>
        <v>479</v>
      </c>
      <c r="DF68" s="19">
        <f t="shared" ref="DF68:DF102" si="91">IFERROR(AVERAGE(CV68/DA68),0)</f>
        <v>0</v>
      </c>
      <c r="DG68" s="19">
        <f t="shared" ref="DG68:DG102" si="92">IFERROR(AVERAGE(CW68/DB68),0)</f>
        <v>0</v>
      </c>
      <c r="DH68" s="19">
        <f t="shared" ref="DH68:DH102" si="93">AVERAGE(DC68,DD68,DE68,DF68,DG68)</f>
        <v>95.8</v>
      </c>
    </row>
    <row r="69" spans="1:112" ht="14.5">
      <c r="A69" s="2" t="s">
        <v>27</v>
      </c>
      <c r="B69" s="23" t="s">
        <v>103</v>
      </c>
      <c r="C69" s="25" t="s">
        <v>145</v>
      </c>
      <c r="D69" s="9">
        <v>877</v>
      </c>
      <c r="E69" s="10">
        <v>3</v>
      </c>
      <c r="F69" s="17">
        <f t="shared" si="47"/>
        <v>292.33333333333331</v>
      </c>
      <c r="G69" s="9">
        <v>767</v>
      </c>
      <c r="H69" s="10">
        <v>3</v>
      </c>
      <c r="I69" s="17">
        <f t="shared" si="48"/>
        <v>255.66666666666666</v>
      </c>
      <c r="J69" s="9">
        <v>1196</v>
      </c>
      <c r="K69" s="10">
        <v>4</v>
      </c>
      <c r="L69" s="17">
        <f t="shared" si="49"/>
        <v>299</v>
      </c>
      <c r="M69" s="9">
        <v>837</v>
      </c>
      <c r="N69" s="10">
        <v>3</v>
      </c>
      <c r="O69" s="17">
        <f t="shared" si="50"/>
        <v>279</v>
      </c>
      <c r="P69" s="9">
        <v>877</v>
      </c>
      <c r="Q69" s="10">
        <v>3</v>
      </c>
      <c r="R69" s="17">
        <f t="shared" si="51"/>
        <v>292.33333333333331</v>
      </c>
      <c r="S69" s="9">
        <v>957</v>
      </c>
      <c r="T69" s="10">
        <v>3</v>
      </c>
      <c r="U69" s="17">
        <f t="shared" si="52"/>
        <v>319</v>
      </c>
      <c r="V69" s="9">
        <v>1156</v>
      </c>
      <c r="W69" s="10">
        <v>4</v>
      </c>
      <c r="X69" s="17">
        <f t="shared" si="53"/>
        <v>289</v>
      </c>
      <c r="Y69" s="9">
        <v>1196</v>
      </c>
      <c r="Z69" s="10">
        <v>4</v>
      </c>
      <c r="AA69" s="17">
        <f t="shared" si="54"/>
        <v>299</v>
      </c>
      <c r="AB69" s="9">
        <v>3348</v>
      </c>
      <c r="AC69" s="10">
        <v>12</v>
      </c>
      <c r="AD69" s="17">
        <f t="shared" si="55"/>
        <v>279</v>
      </c>
      <c r="AE69" s="9">
        <v>279</v>
      </c>
      <c r="AF69" s="10">
        <v>1</v>
      </c>
      <c r="AG69" s="17">
        <f t="shared" si="56"/>
        <v>279</v>
      </c>
      <c r="AH69" s="9">
        <v>558</v>
      </c>
      <c r="AI69" s="10">
        <v>2</v>
      </c>
      <c r="AJ69" s="17">
        <f t="shared" si="57"/>
        <v>279</v>
      </c>
      <c r="AK69" s="9">
        <v>837</v>
      </c>
      <c r="AL69" s="10">
        <v>3</v>
      </c>
      <c r="AM69" s="17">
        <f t="shared" si="58"/>
        <v>279</v>
      </c>
      <c r="AN69" s="9">
        <v>2073</v>
      </c>
      <c r="AO69" s="10">
        <v>7</v>
      </c>
      <c r="AP69" s="17">
        <f t="shared" si="59"/>
        <v>296.14285714285717</v>
      </c>
      <c r="AQ69" s="9">
        <v>558</v>
      </c>
      <c r="AR69" s="10">
        <v>2</v>
      </c>
      <c r="AS69" s="17">
        <f t="shared" si="60"/>
        <v>279</v>
      </c>
      <c r="AT69" s="9">
        <v>1714</v>
      </c>
      <c r="AU69" s="10">
        <v>6</v>
      </c>
      <c r="AV69" s="17">
        <f t="shared" si="61"/>
        <v>285.66666666666669</v>
      </c>
      <c r="AW69" s="9">
        <v>1395</v>
      </c>
      <c r="AX69" s="10">
        <v>5</v>
      </c>
      <c r="AY69" s="17">
        <f t="shared" si="62"/>
        <v>279</v>
      </c>
      <c r="AZ69" s="9">
        <v>1116</v>
      </c>
      <c r="BA69" s="10">
        <v>4</v>
      </c>
      <c r="BB69" s="17">
        <f t="shared" si="63"/>
        <v>279</v>
      </c>
      <c r="BC69" s="9">
        <v>279</v>
      </c>
      <c r="BD69" s="10">
        <v>1</v>
      </c>
      <c r="BE69" s="17">
        <f t="shared" si="64"/>
        <v>279</v>
      </c>
      <c r="BF69" s="9">
        <v>279</v>
      </c>
      <c r="BG69" s="10">
        <v>1</v>
      </c>
      <c r="BH69" s="17">
        <f t="shared" si="65"/>
        <v>279</v>
      </c>
      <c r="BI69" s="9">
        <v>279</v>
      </c>
      <c r="BJ69" s="10">
        <v>1</v>
      </c>
      <c r="BK69" s="17">
        <f t="shared" si="66"/>
        <v>279</v>
      </c>
      <c r="BL69" s="9">
        <v>1668</v>
      </c>
      <c r="BM69" s="10">
        <v>8</v>
      </c>
      <c r="BN69" s="17">
        <f t="shared" si="67"/>
        <v>208.5</v>
      </c>
      <c r="BO69" s="9">
        <v>185</v>
      </c>
      <c r="BP69" s="10">
        <v>1</v>
      </c>
      <c r="BQ69" s="17">
        <f t="shared" si="68"/>
        <v>185</v>
      </c>
      <c r="BR69" s="9">
        <v>764</v>
      </c>
      <c r="BS69" s="10">
        <v>4</v>
      </c>
      <c r="BT69" s="17">
        <f t="shared" si="69"/>
        <v>191</v>
      </c>
      <c r="BU69" s="9">
        <v>804</v>
      </c>
      <c r="BV69" s="10">
        <v>4</v>
      </c>
      <c r="BW69" s="17">
        <f t="shared" si="70"/>
        <v>201</v>
      </c>
      <c r="BX69" s="9">
        <v>613</v>
      </c>
      <c r="BY69" s="10">
        <v>3</v>
      </c>
      <c r="BZ69" s="17">
        <f t="shared" si="71"/>
        <v>204.33333333333334</v>
      </c>
      <c r="CA69" s="9">
        <v>1560</v>
      </c>
      <c r="CB69" s="10">
        <v>8</v>
      </c>
      <c r="CC69" s="17">
        <f t="shared" si="72"/>
        <v>195</v>
      </c>
      <c r="CD69" s="9">
        <v>925</v>
      </c>
      <c r="CE69" s="10">
        <v>5</v>
      </c>
      <c r="CF69" s="17">
        <f t="shared" si="73"/>
        <v>185</v>
      </c>
      <c r="CG69" s="9">
        <v>1110</v>
      </c>
      <c r="CH69" s="10">
        <v>6</v>
      </c>
      <c r="CI69" s="17">
        <f t="shared" si="74"/>
        <v>185</v>
      </c>
      <c r="CJ69" s="9">
        <v>1375</v>
      </c>
      <c r="CK69" s="10">
        <v>7</v>
      </c>
      <c r="CL69" s="17">
        <f t="shared" si="75"/>
        <v>196.42857142857142</v>
      </c>
      <c r="CM69" s="9">
        <v>1190</v>
      </c>
      <c r="CN69" s="10">
        <v>6</v>
      </c>
      <c r="CO69" s="17">
        <f t="shared" si="76"/>
        <v>198.33333333333334</v>
      </c>
      <c r="CP69" s="9">
        <v>764</v>
      </c>
      <c r="CQ69" s="10">
        <v>4</v>
      </c>
      <c r="CR69" s="17">
        <f t="shared" si="77"/>
        <v>191</v>
      </c>
      <c r="CS69" s="19">
        <f t="shared" si="78"/>
        <v>6667</v>
      </c>
      <c r="CT69" s="19">
        <f t="shared" si="79"/>
        <v>8849</v>
      </c>
      <c r="CU69" s="19">
        <f t="shared" si="80"/>
        <v>6730</v>
      </c>
      <c r="CV69" s="19">
        <f t="shared" si="81"/>
        <v>5961</v>
      </c>
      <c r="CW69" s="19">
        <f t="shared" si="82"/>
        <v>3329</v>
      </c>
      <c r="CX69" s="19">
        <f t="shared" si="83"/>
        <v>23</v>
      </c>
      <c r="CY69" s="19">
        <f t="shared" si="84"/>
        <v>31</v>
      </c>
      <c r="CZ69" s="19">
        <f t="shared" si="85"/>
        <v>26</v>
      </c>
      <c r="DA69" s="19">
        <f t="shared" si="86"/>
        <v>31</v>
      </c>
      <c r="DB69" s="19">
        <f t="shared" si="87"/>
        <v>17</v>
      </c>
      <c r="DC69" s="19">
        <f t="shared" si="88"/>
        <v>289.86956521739131</v>
      </c>
      <c r="DD69" s="19">
        <f t="shared" si="89"/>
        <v>285.45161290322579</v>
      </c>
      <c r="DE69" s="19">
        <f t="shared" si="90"/>
        <v>258.84615384615387</v>
      </c>
      <c r="DF69" s="19">
        <f t="shared" si="91"/>
        <v>192.29032258064515</v>
      </c>
      <c r="DG69" s="19">
        <f t="shared" si="92"/>
        <v>195.8235294117647</v>
      </c>
      <c r="DH69" s="19">
        <f t="shared" si="93"/>
        <v>244.45623679183615</v>
      </c>
    </row>
    <row r="70" spans="1:112" ht="14.5">
      <c r="A70" s="2" t="s">
        <v>67</v>
      </c>
      <c r="B70" s="23" t="s">
        <v>104</v>
      </c>
      <c r="C70" s="25" t="s">
        <v>144</v>
      </c>
      <c r="D70" s="9">
        <v>10148</v>
      </c>
      <c r="E70" s="10">
        <v>12</v>
      </c>
      <c r="F70" s="17">
        <f t="shared" si="47"/>
        <v>845.66666666666663</v>
      </c>
      <c r="G70" s="9">
        <v>5228</v>
      </c>
      <c r="H70" s="10">
        <v>6</v>
      </c>
      <c r="I70" s="17">
        <f t="shared" si="48"/>
        <v>871.33333333333337</v>
      </c>
      <c r="J70" s="9">
        <v>6806</v>
      </c>
      <c r="K70" s="10">
        <v>8</v>
      </c>
      <c r="L70" s="17">
        <f t="shared" si="49"/>
        <v>850.75</v>
      </c>
      <c r="M70" s="9">
        <v>8548</v>
      </c>
      <c r="N70" s="10">
        <v>10</v>
      </c>
      <c r="O70" s="17">
        <f t="shared" si="50"/>
        <v>854.8</v>
      </c>
      <c r="P70" s="9">
        <v>15358</v>
      </c>
      <c r="Q70" s="10">
        <v>18</v>
      </c>
      <c r="R70" s="17">
        <f t="shared" si="51"/>
        <v>853.22222222222217</v>
      </c>
      <c r="S70" s="9">
        <v>14441</v>
      </c>
      <c r="T70" s="10">
        <v>17</v>
      </c>
      <c r="U70" s="17">
        <f t="shared" si="52"/>
        <v>849.47058823529414</v>
      </c>
      <c r="V70" s="9">
        <v>10126</v>
      </c>
      <c r="W70" s="10">
        <v>12</v>
      </c>
      <c r="X70" s="17">
        <f t="shared" si="53"/>
        <v>843.83333333333337</v>
      </c>
      <c r="Y70" s="9">
        <v>16087</v>
      </c>
      <c r="Z70" s="10">
        <v>19</v>
      </c>
      <c r="AA70" s="17">
        <f t="shared" si="54"/>
        <v>846.68421052631584</v>
      </c>
      <c r="AB70" s="9">
        <v>5118</v>
      </c>
      <c r="AC70" s="10">
        <v>6</v>
      </c>
      <c r="AD70" s="17">
        <f t="shared" si="55"/>
        <v>853</v>
      </c>
      <c r="AE70" s="9">
        <v>10969</v>
      </c>
      <c r="AF70" s="10">
        <v>13</v>
      </c>
      <c r="AG70" s="17">
        <f t="shared" si="56"/>
        <v>843.76923076923072</v>
      </c>
      <c r="AH70" s="9">
        <v>14400</v>
      </c>
      <c r="AI70" s="10">
        <v>17</v>
      </c>
      <c r="AJ70" s="17">
        <f t="shared" si="57"/>
        <v>847.05882352941171</v>
      </c>
      <c r="AK70" s="9">
        <v>12823</v>
      </c>
      <c r="AL70" s="10">
        <v>15</v>
      </c>
      <c r="AM70" s="17">
        <f t="shared" si="58"/>
        <v>854.86666666666667</v>
      </c>
      <c r="AN70" s="9">
        <v>10199</v>
      </c>
      <c r="AO70" s="10">
        <v>12</v>
      </c>
      <c r="AP70" s="17">
        <f t="shared" si="59"/>
        <v>849.91666666666663</v>
      </c>
      <c r="AQ70" s="9">
        <v>16253</v>
      </c>
      <c r="AR70" s="10">
        <v>19</v>
      </c>
      <c r="AS70" s="17">
        <f t="shared" si="60"/>
        <v>855.42105263157896</v>
      </c>
      <c r="AT70" s="9">
        <v>9447</v>
      </c>
      <c r="AU70" s="10">
        <v>11</v>
      </c>
      <c r="AV70" s="17">
        <f t="shared" si="61"/>
        <v>858.81818181818187</v>
      </c>
      <c r="AW70" s="9">
        <v>10291</v>
      </c>
      <c r="AX70" s="10">
        <v>12</v>
      </c>
      <c r="AY70" s="17">
        <f t="shared" si="62"/>
        <v>857.58333333333337</v>
      </c>
      <c r="AZ70" s="9">
        <v>8548</v>
      </c>
      <c r="BA70" s="10">
        <v>10</v>
      </c>
      <c r="BB70" s="17">
        <f t="shared" si="63"/>
        <v>854.8</v>
      </c>
      <c r="BC70" s="9">
        <v>7815</v>
      </c>
      <c r="BD70" s="10">
        <v>9</v>
      </c>
      <c r="BE70" s="17">
        <f t="shared" si="64"/>
        <v>868.33333333333337</v>
      </c>
      <c r="BF70" s="9">
        <v>10166</v>
      </c>
      <c r="BG70" s="10">
        <v>12</v>
      </c>
      <c r="BH70" s="17">
        <f t="shared" si="65"/>
        <v>847.16666666666663</v>
      </c>
      <c r="BI70" s="9">
        <v>10996</v>
      </c>
      <c r="BJ70" s="10">
        <v>13</v>
      </c>
      <c r="BK70" s="17">
        <f t="shared" si="66"/>
        <v>845.84615384615381</v>
      </c>
      <c r="BL70" s="9">
        <v>12606</v>
      </c>
      <c r="BM70" s="10">
        <v>15</v>
      </c>
      <c r="BN70" s="17">
        <f t="shared" si="67"/>
        <v>840.4</v>
      </c>
      <c r="BO70" s="9">
        <v>11059</v>
      </c>
      <c r="BP70" s="10">
        <v>13</v>
      </c>
      <c r="BQ70" s="17">
        <f t="shared" si="68"/>
        <v>850.69230769230774</v>
      </c>
      <c r="BR70" s="9">
        <v>7573</v>
      </c>
      <c r="BS70" s="10">
        <v>9</v>
      </c>
      <c r="BT70" s="17">
        <f t="shared" si="69"/>
        <v>841.44444444444446</v>
      </c>
      <c r="BU70" s="9">
        <v>9307</v>
      </c>
      <c r="BV70" s="10">
        <v>11</v>
      </c>
      <c r="BW70" s="17">
        <f t="shared" si="70"/>
        <v>846.09090909090912</v>
      </c>
      <c r="BX70" s="9">
        <v>9053</v>
      </c>
      <c r="BY70" s="10">
        <v>11</v>
      </c>
      <c r="BZ70" s="17">
        <f t="shared" si="71"/>
        <v>823</v>
      </c>
      <c r="CA70" s="9">
        <v>12958</v>
      </c>
      <c r="CB70" s="10">
        <v>19</v>
      </c>
      <c r="CC70" s="17">
        <f t="shared" si="72"/>
        <v>682</v>
      </c>
      <c r="CD70" s="9">
        <v>13147</v>
      </c>
      <c r="CE70" s="10">
        <v>19</v>
      </c>
      <c r="CF70" s="17">
        <f t="shared" si="73"/>
        <v>691.9473684210526</v>
      </c>
      <c r="CG70" s="9">
        <v>19374</v>
      </c>
      <c r="CH70" s="10">
        <v>28</v>
      </c>
      <c r="CI70" s="17">
        <f t="shared" si="74"/>
        <v>691.92857142857144</v>
      </c>
      <c r="CJ70" s="9">
        <v>13147</v>
      </c>
      <c r="CK70" s="10">
        <v>19</v>
      </c>
      <c r="CL70" s="17">
        <f t="shared" si="75"/>
        <v>691.9473684210526</v>
      </c>
      <c r="CM70" s="9">
        <v>11071</v>
      </c>
      <c r="CN70" s="10">
        <v>16</v>
      </c>
      <c r="CO70" s="17">
        <f t="shared" si="76"/>
        <v>691.9375</v>
      </c>
      <c r="CP70" s="9">
        <v>7573</v>
      </c>
      <c r="CQ70" s="10">
        <v>9</v>
      </c>
      <c r="CR70" s="17">
        <f t="shared" si="77"/>
        <v>841.44444444444446</v>
      </c>
      <c r="CS70" s="19">
        <f t="shared" si="78"/>
        <v>70655</v>
      </c>
      <c r="CT70" s="19">
        <f t="shared" si="79"/>
        <v>85849</v>
      </c>
      <c r="CU70" s="19">
        <f t="shared" si="80"/>
        <v>69869</v>
      </c>
      <c r="CV70" s="19">
        <f t="shared" si="81"/>
        <v>82471</v>
      </c>
      <c r="CW70" s="19">
        <f t="shared" si="82"/>
        <v>31791</v>
      </c>
      <c r="CX70" s="19">
        <f t="shared" si="83"/>
        <v>83</v>
      </c>
      <c r="CY70" s="19">
        <f t="shared" si="84"/>
        <v>101</v>
      </c>
      <c r="CZ70" s="19">
        <f t="shared" si="85"/>
        <v>82</v>
      </c>
      <c r="DA70" s="19">
        <f t="shared" si="86"/>
        <v>110</v>
      </c>
      <c r="DB70" s="19">
        <f t="shared" si="87"/>
        <v>44</v>
      </c>
      <c r="DC70" s="19">
        <f t="shared" si="88"/>
        <v>851.26506024096386</v>
      </c>
      <c r="DD70" s="19">
        <f t="shared" si="89"/>
        <v>849.99009900990097</v>
      </c>
      <c r="DE70" s="19">
        <f t="shared" si="90"/>
        <v>852.06097560975604</v>
      </c>
      <c r="DF70" s="19">
        <f t="shared" si="91"/>
        <v>749.73636363636365</v>
      </c>
      <c r="DG70" s="19">
        <f t="shared" si="92"/>
        <v>722.52272727272725</v>
      </c>
      <c r="DH70" s="19">
        <f t="shared" si="93"/>
        <v>805.11504515394222</v>
      </c>
    </row>
    <row r="71" spans="1:112" ht="14.5">
      <c r="A71" s="2" t="s">
        <v>26</v>
      </c>
      <c r="B71" s="23" t="s">
        <v>102</v>
      </c>
      <c r="C71" s="25" t="s">
        <v>149</v>
      </c>
      <c r="D71" s="9">
        <v>10472</v>
      </c>
      <c r="E71" s="10">
        <v>17</v>
      </c>
      <c r="F71" s="17">
        <f t="shared" si="47"/>
        <v>616</v>
      </c>
      <c r="G71" s="9">
        <v>6776</v>
      </c>
      <c r="H71" s="10">
        <v>11</v>
      </c>
      <c r="I71" s="17">
        <f t="shared" si="48"/>
        <v>616</v>
      </c>
      <c r="J71" s="9">
        <v>7629</v>
      </c>
      <c r="K71" s="10">
        <v>12</v>
      </c>
      <c r="L71" s="17">
        <f t="shared" si="49"/>
        <v>635.75</v>
      </c>
      <c r="M71" s="9">
        <v>7392</v>
      </c>
      <c r="N71" s="10">
        <v>12</v>
      </c>
      <c r="O71" s="17">
        <f t="shared" si="50"/>
        <v>616</v>
      </c>
      <c r="P71" s="9">
        <v>8394</v>
      </c>
      <c r="Q71" s="10">
        <v>16</v>
      </c>
      <c r="R71" s="17">
        <f t="shared" si="51"/>
        <v>524.625</v>
      </c>
      <c r="S71" s="9">
        <v>6120</v>
      </c>
      <c r="T71" s="10">
        <v>10</v>
      </c>
      <c r="U71" s="17">
        <f t="shared" si="52"/>
        <v>612</v>
      </c>
      <c r="V71" s="9">
        <v>11767</v>
      </c>
      <c r="W71" s="10">
        <v>23</v>
      </c>
      <c r="X71" s="17">
        <f t="shared" si="53"/>
        <v>511.60869565217394</v>
      </c>
      <c r="Y71" s="9">
        <v>8697</v>
      </c>
      <c r="Z71" s="10">
        <v>17</v>
      </c>
      <c r="AA71" s="17">
        <f t="shared" si="54"/>
        <v>511.58823529411762</v>
      </c>
      <c r="AB71" s="9">
        <v>17394</v>
      </c>
      <c r="AC71" s="10">
        <v>34</v>
      </c>
      <c r="AD71" s="17">
        <f t="shared" si="55"/>
        <v>511.58823529411762</v>
      </c>
      <c r="AE71" s="9">
        <v>9209</v>
      </c>
      <c r="AF71" s="10">
        <v>18</v>
      </c>
      <c r="AG71" s="17">
        <f t="shared" si="56"/>
        <v>511.61111111111109</v>
      </c>
      <c r="AH71" s="9">
        <v>9720</v>
      </c>
      <c r="AI71" s="10">
        <v>19</v>
      </c>
      <c r="AJ71" s="17">
        <f t="shared" si="57"/>
        <v>511.57894736842104</v>
      </c>
      <c r="AK71" s="9">
        <v>14730</v>
      </c>
      <c r="AL71" s="10">
        <v>29</v>
      </c>
      <c r="AM71" s="17">
        <f t="shared" si="58"/>
        <v>507.93103448275861</v>
      </c>
      <c r="AN71" s="9">
        <v>7181</v>
      </c>
      <c r="AO71" s="10">
        <v>14</v>
      </c>
      <c r="AP71" s="17">
        <f t="shared" si="59"/>
        <v>512.92857142857144</v>
      </c>
      <c r="AQ71" s="9">
        <v>12600</v>
      </c>
      <c r="AR71" s="10">
        <v>25</v>
      </c>
      <c r="AS71" s="17">
        <f t="shared" si="60"/>
        <v>504</v>
      </c>
      <c r="AT71" s="9">
        <v>11592</v>
      </c>
      <c r="AU71" s="10">
        <v>23</v>
      </c>
      <c r="AV71" s="17">
        <f t="shared" si="61"/>
        <v>504</v>
      </c>
      <c r="AW71" s="9">
        <v>12883</v>
      </c>
      <c r="AX71" s="10">
        <v>31</v>
      </c>
      <c r="AY71" s="17">
        <f t="shared" si="62"/>
        <v>415.58064516129031</v>
      </c>
      <c r="AZ71" s="9">
        <v>11152</v>
      </c>
      <c r="BA71" s="10">
        <v>31</v>
      </c>
      <c r="BB71" s="17">
        <f t="shared" si="63"/>
        <v>359.74193548387098</v>
      </c>
      <c r="BC71" s="9">
        <v>10072</v>
      </c>
      <c r="BD71" s="10">
        <v>28</v>
      </c>
      <c r="BE71" s="17">
        <f t="shared" si="64"/>
        <v>359.71428571428572</v>
      </c>
      <c r="BF71" s="9">
        <v>13310</v>
      </c>
      <c r="BG71" s="10">
        <v>37</v>
      </c>
      <c r="BH71" s="17">
        <f t="shared" si="65"/>
        <v>359.72972972972974</v>
      </c>
      <c r="BI71" s="9">
        <v>10792</v>
      </c>
      <c r="BJ71" s="10">
        <v>30</v>
      </c>
      <c r="BK71" s="17">
        <f t="shared" si="66"/>
        <v>359.73333333333335</v>
      </c>
      <c r="BL71" s="9">
        <v>11871</v>
      </c>
      <c r="BM71" s="10">
        <v>33</v>
      </c>
      <c r="BN71" s="17">
        <f t="shared" si="67"/>
        <v>359.72727272727275</v>
      </c>
      <c r="BO71" s="9">
        <v>12950</v>
      </c>
      <c r="BP71" s="10">
        <v>36</v>
      </c>
      <c r="BQ71" s="17">
        <f t="shared" si="68"/>
        <v>359.72222222222223</v>
      </c>
      <c r="BR71" s="9">
        <v>17986</v>
      </c>
      <c r="BS71" s="10">
        <v>50</v>
      </c>
      <c r="BT71" s="17">
        <f t="shared" si="69"/>
        <v>359.72</v>
      </c>
      <c r="BU71" s="9">
        <v>15109</v>
      </c>
      <c r="BV71" s="10">
        <v>42</v>
      </c>
      <c r="BW71" s="17">
        <f t="shared" si="70"/>
        <v>359.73809523809524</v>
      </c>
      <c r="BX71" s="9">
        <v>14749</v>
      </c>
      <c r="BY71" s="10">
        <v>41</v>
      </c>
      <c r="BZ71" s="17">
        <f t="shared" si="71"/>
        <v>359.73170731707319</v>
      </c>
      <c r="CA71" s="9">
        <v>15828</v>
      </c>
      <c r="CB71" s="10">
        <v>44</v>
      </c>
      <c r="CC71" s="17">
        <f t="shared" si="72"/>
        <v>359.72727272727275</v>
      </c>
      <c r="CD71" s="9">
        <v>19785</v>
      </c>
      <c r="CE71" s="10">
        <v>55</v>
      </c>
      <c r="CF71" s="17">
        <f t="shared" si="73"/>
        <v>359.72727272727275</v>
      </c>
      <c r="CG71" s="9">
        <v>14749</v>
      </c>
      <c r="CH71" s="10">
        <v>41</v>
      </c>
      <c r="CI71" s="17">
        <f t="shared" si="74"/>
        <v>359.73170731707319</v>
      </c>
      <c r="CJ71" s="9">
        <v>14749</v>
      </c>
      <c r="CK71" s="10">
        <v>41</v>
      </c>
      <c r="CL71" s="17">
        <f t="shared" si="75"/>
        <v>359.73170731707319</v>
      </c>
      <c r="CM71" s="9">
        <v>14389</v>
      </c>
      <c r="CN71" s="10">
        <v>40</v>
      </c>
      <c r="CO71" s="17">
        <f t="shared" si="76"/>
        <v>359.72500000000002</v>
      </c>
      <c r="CP71" s="9">
        <v>17986</v>
      </c>
      <c r="CQ71" s="10">
        <v>50</v>
      </c>
      <c r="CR71" s="17">
        <f t="shared" si="77"/>
        <v>359.72</v>
      </c>
      <c r="CS71" s="19">
        <f t="shared" si="78"/>
        <v>58550</v>
      </c>
      <c r="CT71" s="19">
        <f t="shared" si="79"/>
        <v>79531</v>
      </c>
      <c r="CU71" s="19">
        <f t="shared" si="80"/>
        <v>81672</v>
      </c>
      <c r="CV71" s="19">
        <f t="shared" si="81"/>
        <v>111156</v>
      </c>
      <c r="CW71" s="19">
        <f t="shared" si="82"/>
        <v>47124</v>
      </c>
      <c r="CX71" s="19">
        <f t="shared" si="83"/>
        <v>101</v>
      </c>
      <c r="CY71" s="19">
        <f t="shared" si="84"/>
        <v>156</v>
      </c>
      <c r="CZ71" s="19">
        <f t="shared" si="85"/>
        <v>213</v>
      </c>
      <c r="DA71" s="19">
        <f t="shared" si="86"/>
        <v>309</v>
      </c>
      <c r="DB71" s="19">
        <f t="shared" si="87"/>
        <v>131</v>
      </c>
      <c r="DC71" s="19">
        <f t="shared" si="88"/>
        <v>579.70297029702965</v>
      </c>
      <c r="DD71" s="19">
        <f t="shared" si="89"/>
        <v>509.81410256410254</v>
      </c>
      <c r="DE71" s="19">
        <f t="shared" si="90"/>
        <v>383.43661971830988</v>
      </c>
      <c r="DF71" s="19">
        <f t="shared" si="91"/>
        <v>359.72815533980582</v>
      </c>
      <c r="DG71" s="19">
        <f t="shared" si="92"/>
        <v>359.72519083969468</v>
      </c>
      <c r="DH71" s="19">
        <f t="shared" si="93"/>
        <v>438.48140775178854</v>
      </c>
    </row>
    <row r="72" spans="1:112" ht="14.5">
      <c r="A72" s="2" t="s">
        <v>84</v>
      </c>
      <c r="B72" s="23" t="s">
        <v>104</v>
      </c>
      <c r="C72" s="25" t="s">
        <v>144</v>
      </c>
      <c r="D72" s="9">
        <v>0</v>
      </c>
      <c r="E72" s="10">
        <v>0</v>
      </c>
      <c r="F72" s="17">
        <f t="shared" si="47"/>
        <v>0</v>
      </c>
      <c r="G72" s="9">
        <v>632</v>
      </c>
      <c r="H72" s="10">
        <v>2</v>
      </c>
      <c r="I72" s="17">
        <f t="shared" si="48"/>
        <v>316</v>
      </c>
      <c r="J72" s="9">
        <v>0</v>
      </c>
      <c r="K72" s="10">
        <v>0</v>
      </c>
      <c r="L72" s="17">
        <f t="shared" si="49"/>
        <v>0</v>
      </c>
      <c r="M72" s="9">
        <v>0</v>
      </c>
      <c r="N72" s="10">
        <v>0</v>
      </c>
      <c r="O72" s="17">
        <f t="shared" si="50"/>
        <v>0</v>
      </c>
      <c r="P72" s="9">
        <v>316</v>
      </c>
      <c r="Q72" s="10">
        <v>1</v>
      </c>
      <c r="R72" s="17">
        <f t="shared" si="51"/>
        <v>316</v>
      </c>
      <c r="S72" s="9">
        <v>632</v>
      </c>
      <c r="T72" s="10">
        <v>2</v>
      </c>
      <c r="U72" s="17">
        <f t="shared" si="52"/>
        <v>316</v>
      </c>
      <c r="V72" s="9">
        <v>672</v>
      </c>
      <c r="W72" s="10">
        <v>2</v>
      </c>
      <c r="X72" s="17">
        <f t="shared" si="53"/>
        <v>336</v>
      </c>
      <c r="Y72" s="9">
        <v>632</v>
      </c>
      <c r="Z72" s="10">
        <v>2</v>
      </c>
      <c r="AA72" s="17">
        <f t="shared" si="54"/>
        <v>316</v>
      </c>
      <c r="AB72" s="9">
        <v>316</v>
      </c>
      <c r="AC72" s="10">
        <v>1</v>
      </c>
      <c r="AD72" s="17">
        <f t="shared" si="55"/>
        <v>316</v>
      </c>
      <c r="AE72" s="9">
        <v>1304</v>
      </c>
      <c r="AF72" s="10">
        <v>4</v>
      </c>
      <c r="AG72" s="17">
        <f t="shared" si="56"/>
        <v>326</v>
      </c>
      <c r="AH72" s="9">
        <v>316</v>
      </c>
      <c r="AI72" s="10">
        <v>1</v>
      </c>
      <c r="AJ72" s="17">
        <f t="shared" si="57"/>
        <v>316</v>
      </c>
      <c r="AK72" s="9">
        <v>672</v>
      </c>
      <c r="AL72" s="10">
        <v>2</v>
      </c>
      <c r="AM72" s="17">
        <f t="shared" si="58"/>
        <v>336</v>
      </c>
      <c r="AN72" s="9">
        <v>632</v>
      </c>
      <c r="AO72" s="10">
        <v>2</v>
      </c>
      <c r="AP72" s="17">
        <f t="shared" si="59"/>
        <v>316</v>
      </c>
      <c r="AQ72" s="9">
        <v>712</v>
      </c>
      <c r="AR72" s="10">
        <v>2</v>
      </c>
      <c r="AS72" s="17">
        <f t="shared" si="60"/>
        <v>356</v>
      </c>
      <c r="AT72" s="9">
        <v>1620</v>
      </c>
      <c r="AU72" s="10">
        <v>5</v>
      </c>
      <c r="AV72" s="17">
        <f t="shared" si="61"/>
        <v>324</v>
      </c>
      <c r="AW72" s="9">
        <v>672</v>
      </c>
      <c r="AX72" s="10">
        <v>2</v>
      </c>
      <c r="AY72" s="17">
        <f t="shared" si="62"/>
        <v>336</v>
      </c>
      <c r="AZ72" s="9">
        <v>316</v>
      </c>
      <c r="BA72" s="10">
        <v>1</v>
      </c>
      <c r="BB72" s="17">
        <f t="shared" si="63"/>
        <v>316</v>
      </c>
      <c r="BC72" s="9">
        <v>2252</v>
      </c>
      <c r="BD72" s="10">
        <v>7</v>
      </c>
      <c r="BE72" s="17">
        <f t="shared" si="64"/>
        <v>321.71428571428572</v>
      </c>
      <c r="BF72" s="9">
        <v>632</v>
      </c>
      <c r="BG72" s="10">
        <v>2</v>
      </c>
      <c r="BH72" s="17">
        <f t="shared" si="65"/>
        <v>316</v>
      </c>
      <c r="BI72" s="9">
        <v>0</v>
      </c>
      <c r="BJ72" s="10">
        <v>0</v>
      </c>
      <c r="BK72" s="17">
        <f t="shared" si="66"/>
        <v>0</v>
      </c>
      <c r="BL72" s="9">
        <v>672</v>
      </c>
      <c r="BM72" s="10">
        <v>2</v>
      </c>
      <c r="BN72" s="17">
        <f t="shared" si="67"/>
        <v>336</v>
      </c>
      <c r="BO72" s="9">
        <v>948</v>
      </c>
      <c r="BP72" s="10">
        <v>3</v>
      </c>
      <c r="BQ72" s="17">
        <f t="shared" si="68"/>
        <v>316</v>
      </c>
      <c r="BR72" s="9">
        <v>0</v>
      </c>
      <c r="BS72" s="10">
        <v>0</v>
      </c>
      <c r="BT72" s="17">
        <f t="shared" si="69"/>
        <v>0</v>
      </c>
      <c r="BU72" s="9">
        <v>0</v>
      </c>
      <c r="BV72" s="10">
        <v>0</v>
      </c>
      <c r="BW72" s="17">
        <f t="shared" si="70"/>
        <v>0</v>
      </c>
      <c r="BX72" s="9">
        <v>0</v>
      </c>
      <c r="BY72" s="10">
        <v>0</v>
      </c>
      <c r="BZ72" s="17">
        <f t="shared" si="71"/>
        <v>0</v>
      </c>
      <c r="CA72" s="9">
        <v>1896</v>
      </c>
      <c r="CB72" s="10">
        <v>6</v>
      </c>
      <c r="CC72" s="17">
        <f t="shared" si="72"/>
        <v>316</v>
      </c>
      <c r="CD72" s="9">
        <v>316</v>
      </c>
      <c r="CE72" s="10">
        <v>1</v>
      </c>
      <c r="CF72" s="17">
        <f t="shared" si="73"/>
        <v>316</v>
      </c>
      <c r="CG72" s="9">
        <v>672</v>
      </c>
      <c r="CH72" s="10">
        <v>2</v>
      </c>
      <c r="CI72" s="17">
        <f t="shared" si="74"/>
        <v>336</v>
      </c>
      <c r="CJ72" s="9">
        <v>316</v>
      </c>
      <c r="CK72" s="10">
        <v>1</v>
      </c>
      <c r="CL72" s="17">
        <f t="shared" si="75"/>
        <v>316</v>
      </c>
      <c r="CM72" s="9">
        <v>1304</v>
      </c>
      <c r="CN72" s="10">
        <v>4</v>
      </c>
      <c r="CO72" s="17">
        <f t="shared" si="76"/>
        <v>326</v>
      </c>
      <c r="CP72" s="9">
        <v>0</v>
      </c>
      <c r="CQ72" s="10">
        <v>0</v>
      </c>
      <c r="CR72" s="17">
        <f t="shared" si="77"/>
        <v>0</v>
      </c>
      <c r="CS72" s="19">
        <f t="shared" si="78"/>
        <v>2252</v>
      </c>
      <c r="CT72" s="19">
        <f t="shared" si="79"/>
        <v>4584</v>
      </c>
      <c r="CU72" s="19">
        <f t="shared" si="80"/>
        <v>6164</v>
      </c>
      <c r="CV72" s="19">
        <f t="shared" si="81"/>
        <v>3832</v>
      </c>
      <c r="CW72" s="19">
        <f t="shared" si="82"/>
        <v>1620</v>
      </c>
      <c r="CX72" s="19">
        <f t="shared" si="83"/>
        <v>7</v>
      </c>
      <c r="CY72" s="19">
        <f t="shared" si="84"/>
        <v>14</v>
      </c>
      <c r="CZ72" s="19">
        <f t="shared" si="85"/>
        <v>19</v>
      </c>
      <c r="DA72" s="19">
        <f t="shared" si="86"/>
        <v>12</v>
      </c>
      <c r="DB72" s="19">
        <f t="shared" si="87"/>
        <v>5</v>
      </c>
      <c r="DC72" s="19">
        <f t="shared" si="88"/>
        <v>321.71428571428572</v>
      </c>
      <c r="DD72" s="19">
        <f t="shared" si="89"/>
        <v>327.42857142857144</v>
      </c>
      <c r="DE72" s="19">
        <f t="shared" si="90"/>
        <v>324.42105263157896</v>
      </c>
      <c r="DF72" s="19">
        <f t="shared" si="91"/>
        <v>319.33333333333331</v>
      </c>
      <c r="DG72" s="19">
        <f t="shared" si="92"/>
        <v>324</v>
      </c>
      <c r="DH72" s="19">
        <f t="shared" si="93"/>
        <v>323.37944862155388</v>
      </c>
    </row>
    <row r="73" spans="1:112" ht="14.5">
      <c r="A73" s="2" t="s">
        <v>25</v>
      </c>
      <c r="B73" s="23" t="s">
        <v>103</v>
      </c>
      <c r="C73" s="25" t="s">
        <v>146</v>
      </c>
      <c r="D73" s="9">
        <v>0</v>
      </c>
      <c r="E73" s="10">
        <v>0</v>
      </c>
      <c r="F73" s="17">
        <f t="shared" si="47"/>
        <v>0</v>
      </c>
      <c r="G73" s="9">
        <v>0</v>
      </c>
      <c r="H73" s="10">
        <v>0</v>
      </c>
      <c r="I73" s="17">
        <f t="shared" si="48"/>
        <v>0</v>
      </c>
      <c r="J73" s="9">
        <v>0</v>
      </c>
      <c r="K73" s="10">
        <v>0</v>
      </c>
      <c r="L73" s="17">
        <f t="shared" si="49"/>
        <v>0</v>
      </c>
      <c r="M73" s="9">
        <v>538</v>
      </c>
      <c r="N73" s="10">
        <v>2</v>
      </c>
      <c r="O73" s="17">
        <f t="shared" si="50"/>
        <v>269</v>
      </c>
      <c r="P73" s="9">
        <v>0</v>
      </c>
      <c r="Q73" s="10">
        <v>0</v>
      </c>
      <c r="R73" s="17">
        <f t="shared" si="51"/>
        <v>0</v>
      </c>
      <c r="S73" s="9">
        <v>0</v>
      </c>
      <c r="T73" s="10">
        <v>0</v>
      </c>
      <c r="U73" s="17">
        <f t="shared" si="52"/>
        <v>0</v>
      </c>
      <c r="V73" s="9">
        <v>309</v>
      </c>
      <c r="W73" s="10">
        <v>1</v>
      </c>
      <c r="X73" s="17">
        <f t="shared" si="53"/>
        <v>309</v>
      </c>
      <c r="Y73" s="9">
        <v>0</v>
      </c>
      <c r="Z73" s="10">
        <v>0</v>
      </c>
      <c r="AA73" s="17">
        <f t="shared" si="54"/>
        <v>0</v>
      </c>
      <c r="AB73" s="9">
        <v>0</v>
      </c>
      <c r="AC73" s="10">
        <v>0</v>
      </c>
      <c r="AD73" s="17">
        <f t="shared" si="55"/>
        <v>0</v>
      </c>
      <c r="AE73" s="9">
        <v>0</v>
      </c>
      <c r="AF73" s="10">
        <v>0</v>
      </c>
      <c r="AG73" s="17">
        <f t="shared" si="56"/>
        <v>0</v>
      </c>
      <c r="AH73" s="9">
        <v>269</v>
      </c>
      <c r="AI73" s="10">
        <v>1</v>
      </c>
      <c r="AJ73" s="17">
        <f t="shared" si="57"/>
        <v>269</v>
      </c>
      <c r="AK73" s="9">
        <v>0</v>
      </c>
      <c r="AL73" s="10">
        <v>0</v>
      </c>
      <c r="AM73" s="17">
        <f t="shared" si="58"/>
        <v>0</v>
      </c>
      <c r="AN73" s="9">
        <v>269</v>
      </c>
      <c r="AO73" s="10">
        <v>1</v>
      </c>
      <c r="AP73" s="17">
        <f t="shared" si="59"/>
        <v>269</v>
      </c>
      <c r="AQ73" s="9">
        <v>0</v>
      </c>
      <c r="AR73" s="10">
        <v>0</v>
      </c>
      <c r="AS73" s="17">
        <f t="shared" si="60"/>
        <v>0</v>
      </c>
      <c r="AT73" s="9">
        <v>0</v>
      </c>
      <c r="AU73" s="10">
        <v>0</v>
      </c>
      <c r="AV73" s="17">
        <f t="shared" si="61"/>
        <v>0</v>
      </c>
      <c r="AW73" s="9">
        <v>0</v>
      </c>
      <c r="AX73" s="10">
        <v>0</v>
      </c>
      <c r="AY73" s="17">
        <f t="shared" si="62"/>
        <v>0</v>
      </c>
      <c r="AZ73" s="9">
        <v>0</v>
      </c>
      <c r="BA73" s="10">
        <v>0</v>
      </c>
      <c r="BB73" s="17">
        <f t="shared" si="63"/>
        <v>0</v>
      </c>
      <c r="BC73" s="9">
        <v>0</v>
      </c>
      <c r="BD73" s="10">
        <v>0</v>
      </c>
      <c r="BE73" s="17">
        <f t="shared" si="64"/>
        <v>0</v>
      </c>
      <c r="BF73" s="9">
        <v>1216</v>
      </c>
      <c r="BG73" s="10">
        <v>4</v>
      </c>
      <c r="BH73" s="17">
        <f t="shared" si="65"/>
        <v>304</v>
      </c>
      <c r="BI73" s="9">
        <v>0</v>
      </c>
      <c r="BJ73" s="10">
        <v>0</v>
      </c>
      <c r="BK73" s="17">
        <f t="shared" si="66"/>
        <v>0</v>
      </c>
      <c r="BL73" s="9">
        <v>309</v>
      </c>
      <c r="BM73" s="10">
        <v>1</v>
      </c>
      <c r="BN73" s="17">
        <f t="shared" si="67"/>
        <v>309</v>
      </c>
      <c r="BO73" s="9">
        <v>0</v>
      </c>
      <c r="BP73" s="10">
        <v>0</v>
      </c>
      <c r="BQ73" s="17">
        <f t="shared" si="68"/>
        <v>0</v>
      </c>
      <c r="BR73" s="9">
        <v>269</v>
      </c>
      <c r="BS73" s="10">
        <v>1</v>
      </c>
      <c r="BT73" s="17">
        <f t="shared" si="69"/>
        <v>269</v>
      </c>
      <c r="BU73" s="9">
        <v>269</v>
      </c>
      <c r="BV73" s="10">
        <v>1</v>
      </c>
      <c r="BW73" s="17">
        <f t="shared" si="70"/>
        <v>269</v>
      </c>
      <c r="BX73" s="9">
        <v>0</v>
      </c>
      <c r="BY73" s="10">
        <v>0</v>
      </c>
      <c r="BZ73" s="17">
        <f t="shared" si="71"/>
        <v>0</v>
      </c>
      <c r="CA73" s="9">
        <v>0</v>
      </c>
      <c r="CB73" s="10">
        <v>0</v>
      </c>
      <c r="CC73" s="17">
        <f t="shared" si="72"/>
        <v>0</v>
      </c>
      <c r="CD73" s="9">
        <v>269</v>
      </c>
      <c r="CE73" s="10">
        <v>1</v>
      </c>
      <c r="CF73" s="17">
        <f t="shared" si="73"/>
        <v>269</v>
      </c>
      <c r="CG73" s="9">
        <v>0</v>
      </c>
      <c r="CH73" s="10">
        <v>0</v>
      </c>
      <c r="CI73" s="17">
        <f t="shared" si="74"/>
        <v>0</v>
      </c>
      <c r="CJ73" s="9">
        <v>0</v>
      </c>
      <c r="CK73" s="10">
        <v>0</v>
      </c>
      <c r="CL73" s="17">
        <f t="shared" si="75"/>
        <v>0</v>
      </c>
      <c r="CM73" s="9">
        <v>-267</v>
      </c>
      <c r="CN73" s="10">
        <v>-1</v>
      </c>
      <c r="CO73" s="17">
        <f t="shared" si="76"/>
        <v>267</v>
      </c>
      <c r="CP73" s="9">
        <v>269</v>
      </c>
      <c r="CQ73" s="10">
        <v>1</v>
      </c>
      <c r="CR73" s="17">
        <f t="shared" si="77"/>
        <v>269</v>
      </c>
      <c r="CS73" s="19">
        <f t="shared" si="78"/>
        <v>847</v>
      </c>
      <c r="CT73" s="19">
        <f t="shared" si="79"/>
        <v>538</v>
      </c>
      <c r="CU73" s="19">
        <f t="shared" si="80"/>
        <v>1525</v>
      </c>
      <c r="CV73" s="19">
        <f t="shared" si="81"/>
        <v>807</v>
      </c>
      <c r="CW73" s="19">
        <f t="shared" si="82"/>
        <v>2</v>
      </c>
      <c r="CX73" s="19">
        <f t="shared" si="83"/>
        <v>3</v>
      </c>
      <c r="CY73" s="19">
        <f t="shared" si="84"/>
        <v>2</v>
      </c>
      <c r="CZ73" s="19">
        <f t="shared" si="85"/>
        <v>5</v>
      </c>
      <c r="DA73" s="19">
        <f t="shared" si="86"/>
        <v>3</v>
      </c>
      <c r="DB73" s="19">
        <f t="shared" si="87"/>
        <v>0</v>
      </c>
      <c r="DC73" s="19">
        <f t="shared" si="88"/>
        <v>282.33333333333331</v>
      </c>
      <c r="DD73" s="19">
        <f t="shared" si="89"/>
        <v>269</v>
      </c>
      <c r="DE73" s="19">
        <f t="shared" si="90"/>
        <v>305</v>
      </c>
      <c r="DF73" s="19">
        <f t="shared" si="91"/>
        <v>269</v>
      </c>
      <c r="DG73" s="19">
        <f t="shared" si="92"/>
        <v>0</v>
      </c>
      <c r="DH73" s="19">
        <f t="shared" si="93"/>
        <v>225.06666666666666</v>
      </c>
    </row>
    <row r="74" spans="1:112" ht="14.5">
      <c r="A74" s="2" t="s">
        <v>48</v>
      </c>
      <c r="B74" s="23" t="s">
        <v>101</v>
      </c>
      <c r="C74" s="25" t="s">
        <v>147</v>
      </c>
      <c r="D74" s="9">
        <v>0</v>
      </c>
      <c r="E74" s="10">
        <v>0</v>
      </c>
      <c r="F74" s="17">
        <f t="shared" si="47"/>
        <v>0</v>
      </c>
      <c r="G74" s="9">
        <v>244</v>
      </c>
      <c r="H74" s="10">
        <v>1</v>
      </c>
      <c r="I74" s="17">
        <f t="shared" si="48"/>
        <v>244</v>
      </c>
      <c r="J74" s="9">
        <v>488</v>
      </c>
      <c r="K74" s="10">
        <v>2</v>
      </c>
      <c r="L74" s="17">
        <f t="shared" si="49"/>
        <v>244</v>
      </c>
      <c r="M74" s="9">
        <v>244</v>
      </c>
      <c r="N74" s="10">
        <v>1</v>
      </c>
      <c r="O74" s="17">
        <f t="shared" si="50"/>
        <v>244</v>
      </c>
      <c r="P74" s="9">
        <v>0</v>
      </c>
      <c r="Q74" s="10">
        <v>0</v>
      </c>
      <c r="R74" s="17">
        <f t="shared" si="51"/>
        <v>0</v>
      </c>
      <c r="S74" s="9">
        <v>488</v>
      </c>
      <c r="T74" s="10">
        <v>2</v>
      </c>
      <c r="U74" s="17">
        <f t="shared" si="52"/>
        <v>244</v>
      </c>
      <c r="V74" s="9">
        <v>244</v>
      </c>
      <c r="W74" s="10">
        <v>1</v>
      </c>
      <c r="X74" s="17">
        <f t="shared" si="53"/>
        <v>244</v>
      </c>
      <c r="Y74" s="9">
        <v>0</v>
      </c>
      <c r="Z74" s="10">
        <v>0</v>
      </c>
      <c r="AA74" s="17">
        <f t="shared" si="54"/>
        <v>0</v>
      </c>
      <c r="AB74" s="9">
        <v>812</v>
      </c>
      <c r="AC74" s="10">
        <v>3</v>
      </c>
      <c r="AD74" s="17">
        <f t="shared" si="55"/>
        <v>270.66666666666669</v>
      </c>
      <c r="AE74" s="9">
        <v>772</v>
      </c>
      <c r="AF74" s="10">
        <v>3</v>
      </c>
      <c r="AG74" s="17">
        <f t="shared" si="56"/>
        <v>257.33333333333331</v>
      </c>
      <c r="AH74" s="9">
        <v>0</v>
      </c>
      <c r="AI74" s="10">
        <v>0</v>
      </c>
      <c r="AJ74" s="17">
        <f t="shared" si="57"/>
        <v>0</v>
      </c>
      <c r="AK74" s="9">
        <v>488</v>
      </c>
      <c r="AL74" s="10">
        <v>2</v>
      </c>
      <c r="AM74" s="17">
        <f t="shared" si="58"/>
        <v>244</v>
      </c>
      <c r="AN74" s="9">
        <v>0</v>
      </c>
      <c r="AO74" s="10">
        <v>0</v>
      </c>
      <c r="AP74" s="17">
        <f t="shared" si="59"/>
        <v>0</v>
      </c>
      <c r="AQ74" s="9">
        <v>0</v>
      </c>
      <c r="AR74" s="10">
        <v>0</v>
      </c>
      <c r="AS74" s="17">
        <f t="shared" si="60"/>
        <v>0</v>
      </c>
      <c r="AT74" s="9">
        <v>244</v>
      </c>
      <c r="AU74" s="10">
        <v>1</v>
      </c>
      <c r="AV74" s="17">
        <f t="shared" si="61"/>
        <v>244</v>
      </c>
      <c r="AW74" s="9">
        <v>0</v>
      </c>
      <c r="AX74" s="10">
        <v>0</v>
      </c>
      <c r="AY74" s="17">
        <f t="shared" si="62"/>
        <v>0</v>
      </c>
      <c r="AZ74" s="9">
        <v>0</v>
      </c>
      <c r="BA74" s="10">
        <v>0</v>
      </c>
      <c r="BB74" s="17">
        <f t="shared" si="63"/>
        <v>0</v>
      </c>
      <c r="BC74" s="9">
        <v>0</v>
      </c>
      <c r="BD74" s="10">
        <v>0</v>
      </c>
      <c r="BE74" s="17">
        <f t="shared" si="64"/>
        <v>0</v>
      </c>
      <c r="BF74" s="9">
        <v>244</v>
      </c>
      <c r="BG74" s="10">
        <v>1</v>
      </c>
      <c r="BH74" s="17">
        <f t="shared" si="65"/>
        <v>244</v>
      </c>
      <c r="BI74" s="9">
        <v>244</v>
      </c>
      <c r="BJ74" s="10">
        <v>1</v>
      </c>
      <c r="BK74" s="17">
        <f t="shared" si="66"/>
        <v>244</v>
      </c>
      <c r="BL74" s="9">
        <v>732</v>
      </c>
      <c r="BM74" s="10">
        <v>3</v>
      </c>
      <c r="BN74" s="17">
        <f t="shared" si="67"/>
        <v>244</v>
      </c>
      <c r="BO74" s="9">
        <v>0</v>
      </c>
      <c r="BP74" s="10">
        <v>0</v>
      </c>
      <c r="BQ74" s="17">
        <f t="shared" si="68"/>
        <v>0</v>
      </c>
      <c r="BR74" s="9">
        <v>0</v>
      </c>
      <c r="BS74" s="10">
        <v>0</v>
      </c>
      <c r="BT74" s="17">
        <f t="shared" si="69"/>
        <v>0</v>
      </c>
      <c r="BU74" s="9">
        <v>0</v>
      </c>
      <c r="BV74" s="10">
        <v>0</v>
      </c>
      <c r="BW74" s="17">
        <f t="shared" si="70"/>
        <v>0</v>
      </c>
      <c r="BX74" s="9">
        <v>0</v>
      </c>
      <c r="BY74" s="10">
        <v>0</v>
      </c>
      <c r="BZ74" s="17">
        <f t="shared" si="71"/>
        <v>0</v>
      </c>
      <c r="CA74" s="9">
        <v>732</v>
      </c>
      <c r="CB74" s="10">
        <v>3</v>
      </c>
      <c r="CC74" s="17">
        <f t="shared" si="72"/>
        <v>244</v>
      </c>
      <c r="CD74" s="9">
        <v>732</v>
      </c>
      <c r="CE74" s="10">
        <v>3</v>
      </c>
      <c r="CF74" s="17">
        <f t="shared" si="73"/>
        <v>244</v>
      </c>
      <c r="CG74" s="9">
        <v>732</v>
      </c>
      <c r="CH74" s="10">
        <v>3</v>
      </c>
      <c r="CI74" s="17">
        <f t="shared" si="74"/>
        <v>244</v>
      </c>
      <c r="CJ74" s="9">
        <v>732</v>
      </c>
      <c r="CK74" s="10">
        <v>3</v>
      </c>
      <c r="CL74" s="17">
        <f t="shared" si="75"/>
        <v>244</v>
      </c>
      <c r="CM74" s="9">
        <v>0</v>
      </c>
      <c r="CN74" s="10">
        <v>0</v>
      </c>
      <c r="CO74" s="17">
        <f t="shared" si="76"/>
        <v>0</v>
      </c>
      <c r="CP74" s="9">
        <v>0</v>
      </c>
      <c r="CQ74" s="10">
        <v>0</v>
      </c>
      <c r="CR74" s="17">
        <f t="shared" si="77"/>
        <v>0</v>
      </c>
      <c r="CS74" s="19">
        <f t="shared" si="78"/>
        <v>1708</v>
      </c>
      <c r="CT74" s="19">
        <f t="shared" si="79"/>
        <v>2072</v>
      </c>
      <c r="CU74" s="19">
        <f t="shared" si="80"/>
        <v>1464</v>
      </c>
      <c r="CV74" s="19">
        <f t="shared" si="81"/>
        <v>2196</v>
      </c>
      <c r="CW74" s="19">
        <f t="shared" si="82"/>
        <v>732</v>
      </c>
      <c r="CX74" s="19">
        <f t="shared" si="83"/>
        <v>7</v>
      </c>
      <c r="CY74" s="19">
        <f t="shared" si="84"/>
        <v>8</v>
      </c>
      <c r="CZ74" s="19">
        <f t="shared" si="85"/>
        <v>6</v>
      </c>
      <c r="DA74" s="19">
        <f t="shared" si="86"/>
        <v>9</v>
      </c>
      <c r="DB74" s="19">
        <f t="shared" si="87"/>
        <v>3</v>
      </c>
      <c r="DC74" s="19">
        <f t="shared" si="88"/>
        <v>244</v>
      </c>
      <c r="DD74" s="19">
        <f t="shared" si="89"/>
        <v>259</v>
      </c>
      <c r="DE74" s="19">
        <f t="shared" si="90"/>
        <v>244</v>
      </c>
      <c r="DF74" s="19">
        <f t="shared" si="91"/>
        <v>244</v>
      </c>
      <c r="DG74" s="19">
        <f t="shared" si="92"/>
        <v>244</v>
      </c>
      <c r="DH74" s="19">
        <f t="shared" si="93"/>
        <v>247</v>
      </c>
    </row>
    <row r="75" spans="1:112" ht="14.5">
      <c r="A75" s="2" t="s">
        <v>33</v>
      </c>
      <c r="B75" s="23" t="s">
        <v>102</v>
      </c>
      <c r="C75" s="25" t="s">
        <v>149</v>
      </c>
      <c r="D75" s="9">
        <v>2716</v>
      </c>
      <c r="E75" s="10">
        <v>4</v>
      </c>
      <c r="F75" s="17">
        <f t="shared" si="47"/>
        <v>679</v>
      </c>
      <c r="G75" s="9">
        <v>3395</v>
      </c>
      <c r="H75" s="10">
        <v>5</v>
      </c>
      <c r="I75" s="17">
        <f t="shared" si="48"/>
        <v>679</v>
      </c>
      <c r="J75" s="9">
        <v>2037</v>
      </c>
      <c r="K75" s="10">
        <v>3</v>
      </c>
      <c r="L75" s="17">
        <f t="shared" si="49"/>
        <v>679</v>
      </c>
      <c r="M75" s="9">
        <v>2037</v>
      </c>
      <c r="N75" s="10">
        <v>3</v>
      </c>
      <c r="O75" s="17">
        <f t="shared" si="50"/>
        <v>679</v>
      </c>
      <c r="P75" s="9">
        <v>2037</v>
      </c>
      <c r="Q75" s="10">
        <v>3</v>
      </c>
      <c r="R75" s="17">
        <f t="shared" si="51"/>
        <v>679</v>
      </c>
      <c r="S75" s="9">
        <v>4753</v>
      </c>
      <c r="T75" s="10">
        <v>7</v>
      </c>
      <c r="U75" s="17">
        <f t="shared" si="52"/>
        <v>679</v>
      </c>
      <c r="V75" s="9">
        <v>4074</v>
      </c>
      <c r="W75" s="10">
        <v>6</v>
      </c>
      <c r="X75" s="17">
        <f t="shared" si="53"/>
        <v>679</v>
      </c>
      <c r="Y75" s="9">
        <v>4074</v>
      </c>
      <c r="Z75" s="10">
        <v>6</v>
      </c>
      <c r="AA75" s="17">
        <f t="shared" si="54"/>
        <v>679</v>
      </c>
      <c r="AB75" s="9">
        <v>1358</v>
      </c>
      <c r="AC75" s="10">
        <v>2</v>
      </c>
      <c r="AD75" s="17">
        <f t="shared" si="55"/>
        <v>679</v>
      </c>
      <c r="AE75" s="9">
        <v>2037</v>
      </c>
      <c r="AF75" s="10">
        <v>3</v>
      </c>
      <c r="AG75" s="17">
        <f t="shared" si="56"/>
        <v>679</v>
      </c>
      <c r="AH75" s="9">
        <v>2716</v>
      </c>
      <c r="AI75" s="10">
        <v>4</v>
      </c>
      <c r="AJ75" s="17">
        <f t="shared" si="57"/>
        <v>679</v>
      </c>
      <c r="AK75" s="9">
        <v>3395</v>
      </c>
      <c r="AL75" s="10">
        <v>5</v>
      </c>
      <c r="AM75" s="17">
        <f t="shared" si="58"/>
        <v>679</v>
      </c>
      <c r="AN75" s="9">
        <v>2007</v>
      </c>
      <c r="AO75" s="10">
        <v>3</v>
      </c>
      <c r="AP75" s="17">
        <f t="shared" si="59"/>
        <v>669</v>
      </c>
      <c r="AQ75" s="9">
        <v>4543</v>
      </c>
      <c r="AR75" s="10">
        <v>7</v>
      </c>
      <c r="AS75" s="17">
        <f t="shared" si="60"/>
        <v>649</v>
      </c>
      <c r="AT75" s="9">
        <v>7788</v>
      </c>
      <c r="AU75" s="10">
        <v>12</v>
      </c>
      <c r="AV75" s="17">
        <f t="shared" si="61"/>
        <v>649</v>
      </c>
      <c r="AW75" s="9">
        <v>3245</v>
      </c>
      <c r="AX75" s="10">
        <v>5</v>
      </c>
      <c r="AY75" s="17">
        <f t="shared" si="62"/>
        <v>649</v>
      </c>
      <c r="AZ75" s="9">
        <v>5841</v>
      </c>
      <c r="BA75" s="10">
        <v>9</v>
      </c>
      <c r="BB75" s="17">
        <f t="shared" si="63"/>
        <v>649</v>
      </c>
      <c r="BC75" s="9">
        <v>2596</v>
      </c>
      <c r="BD75" s="10">
        <v>4</v>
      </c>
      <c r="BE75" s="17">
        <f t="shared" si="64"/>
        <v>649</v>
      </c>
      <c r="BF75" s="9">
        <v>5192</v>
      </c>
      <c r="BG75" s="10">
        <v>8</v>
      </c>
      <c r="BH75" s="17">
        <f t="shared" si="65"/>
        <v>649</v>
      </c>
      <c r="BI75" s="9">
        <v>5192</v>
      </c>
      <c r="BJ75" s="10">
        <v>8</v>
      </c>
      <c r="BK75" s="17">
        <f t="shared" si="66"/>
        <v>649</v>
      </c>
      <c r="BL75" s="9">
        <v>3894</v>
      </c>
      <c r="BM75" s="10">
        <v>6</v>
      </c>
      <c r="BN75" s="17">
        <f t="shared" si="67"/>
        <v>649</v>
      </c>
      <c r="BO75" s="9">
        <v>6490</v>
      </c>
      <c r="BP75" s="10">
        <v>10</v>
      </c>
      <c r="BQ75" s="17">
        <f t="shared" si="68"/>
        <v>649</v>
      </c>
      <c r="BR75" s="9">
        <v>9735</v>
      </c>
      <c r="BS75" s="10">
        <v>15</v>
      </c>
      <c r="BT75" s="17">
        <f t="shared" si="69"/>
        <v>649</v>
      </c>
      <c r="BU75" s="9">
        <v>12331</v>
      </c>
      <c r="BV75" s="10">
        <v>19</v>
      </c>
      <c r="BW75" s="17">
        <f t="shared" si="70"/>
        <v>649</v>
      </c>
      <c r="BX75" s="9">
        <v>5192</v>
      </c>
      <c r="BY75" s="10">
        <v>8</v>
      </c>
      <c r="BZ75" s="17">
        <f t="shared" si="71"/>
        <v>649</v>
      </c>
      <c r="CA75" s="9">
        <v>9086</v>
      </c>
      <c r="CB75" s="10">
        <v>14</v>
      </c>
      <c r="CC75" s="17">
        <f t="shared" si="72"/>
        <v>649</v>
      </c>
      <c r="CD75" s="9">
        <v>5192</v>
      </c>
      <c r="CE75" s="10">
        <v>8</v>
      </c>
      <c r="CF75" s="17">
        <f t="shared" si="73"/>
        <v>649</v>
      </c>
      <c r="CG75" s="9">
        <v>8985</v>
      </c>
      <c r="CH75" s="10">
        <v>15</v>
      </c>
      <c r="CI75" s="17">
        <f t="shared" si="74"/>
        <v>599</v>
      </c>
      <c r="CJ75" s="9">
        <v>11381</v>
      </c>
      <c r="CK75" s="10">
        <v>19</v>
      </c>
      <c r="CL75" s="17">
        <f t="shared" si="75"/>
        <v>599</v>
      </c>
      <c r="CM75" s="9">
        <v>7787</v>
      </c>
      <c r="CN75" s="10">
        <v>13</v>
      </c>
      <c r="CO75" s="17">
        <f t="shared" si="76"/>
        <v>599</v>
      </c>
      <c r="CP75" s="9">
        <v>9735</v>
      </c>
      <c r="CQ75" s="10">
        <v>15</v>
      </c>
      <c r="CR75" s="17">
        <f t="shared" si="77"/>
        <v>649</v>
      </c>
      <c r="CS75" s="19">
        <f t="shared" si="78"/>
        <v>21049</v>
      </c>
      <c r="CT75" s="19">
        <f t="shared" si="79"/>
        <v>20130</v>
      </c>
      <c r="CU75" s="19">
        <f t="shared" si="80"/>
        <v>33748</v>
      </c>
      <c r="CV75" s="19">
        <f t="shared" si="81"/>
        <v>57011</v>
      </c>
      <c r="CW75" s="19">
        <f t="shared" si="82"/>
        <v>28903</v>
      </c>
      <c r="CX75" s="19">
        <f t="shared" si="83"/>
        <v>31</v>
      </c>
      <c r="CY75" s="19">
        <f t="shared" si="84"/>
        <v>30</v>
      </c>
      <c r="CZ75" s="19">
        <f t="shared" si="85"/>
        <v>52</v>
      </c>
      <c r="DA75" s="19">
        <f t="shared" si="86"/>
        <v>89</v>
      </c>
      <c r="DB75" s="19">
        <f t="shared" si="87"/>
        <v>47</v>
      </c>
      <c r="DC75" s="19">
        <f t="shared" si="88"/>
        <v>679</v>
      </c>
      <c r="DD75" s="19">
        <f t="shared" si="89"/>
        <v>671</v>
      </c>
      <c r="DE75" s="19">
        <f t="shared" si="90"/>
        <v>649</v>
      </c>
      <c r="DF75" s="19">
        <f t="shared" si="91"/>
        <v>640.57303370786519</v>
      </c>
      <c r="DG75" s="19">
        <f t="shared" si="92"/>
        <v>614.95744680851067</v>
      </c>
      <c r="DH75" s="19">
        <f t="shared" si="93"/>
        <v>650.90609610327522</v>
      </c>
    </row>
    <row r="76" spans="1:112" ht="14.5">
      <c r="A76" s="2" t="s">
        <v>79</v>
      </c>
      <c r="B76" s="23" t="s">
        <v>102</v>
      </c>
      <c r="C76" s="25" t="s">
        <v>150</v>
      </c>
      <c r="D76" s="9">
        <v>487</v>
      </c>
      <c r="E76" s="10">
        <v>3</v>
      </c>
      <c r="F76" s="17">
        <f t="shared" si="47"/>
        <v>162.33333333333334</v>
      </c>
      <c r="G76" s="9">
        <v>1163</v>
      </c>
      <c r="H76" s="10">
        <v>7</v>
      </c>
      <c r="I76" s="17">
        <f t="shared" si="48"/>
        <v>166.14285714285714</v>
      </c>
      <c r="J76" s="9">
        <v>1083</v>
      </c>
      <c r="K76" s="10">
        <v>7</v>
      </c>
      <c r="L76" s="17">
        <f t="shared" si="49"/>
        <v>154.71428571428572</v>
      </c>
      <c r="M76" s="9">
        <v>487</v>
      </c>
      <c r="N76" s="10">
        <v>3</v>
      </c>
      <c r="O76" s="17">
        <f t="shared" si="50"/>
        <v>162.33333333333334</v>
      </c>
      <c r="P76" s="9">
        <v>716</v>
      </c>
      <c r="Q76" s="10">
        <v>4</v>
      </c>
      <c r="R76" s="17">
        <f t="shared" si="51"/>
        <v>179</v>
      </c>
      <c r="S76" s="9">
        <v>447</v>
      </c>
      <c r="T76" s="10">
        <v>3</v>
      </c>
      <c r="U76" s="17">
        <f t="shared" si="52"/>
        <v>149</v>
      </c>
      <c r="V76" s="9">
        <v>984</v>
      </c>
      <c r="W76" s="10">
        <v>6</v>
      </c>
      <c r="X76" s="17">
        <f t="shared" si="53"/>
        <v>164</v>
      </c>
      <c r="Y76" s="9">
        <v>785</v>
      </c>
      <c r="Z76" s="10">
        <v>5</v>
      </c>
      <c r="AA76" s="17">
        <f t="shared" si="54"/>
        <v>157</v>
      </c>
      <c r="AB76" s="9">
        <v>865</v>
      </c>
      <c r="AC76" s="10">
        <v>5</v>
      </c>
      <c r="AD76" s="17">
        <f t="shared" si="55"/>
        <v>173</v>
      </c>
      <c r="AE76" s="9">
        <v>636</v>
      </c>
      <c r="AF76" s="10">
        <v>4</v>
      </c>
      <c r="AG76" s="17">
        <f t="shared" si="56"/>
        <v>159</v>
      </c>
      <c r="AH76" s="9">
        <v>596</v>
      </c>
      <c r="AI76" s="10">
        <v>4</v>
      </c>
      <c r="AJ76" s="17">
        <f t="shared" si="57"/>
        <v>149</v>
      </c>
      <c r="AK76" s="9">
        <v>1014</v>
      </c>
      <c r="AL76" s="10">
        <v>6</v>
      </c>
      <c r="AM76" s="17">
        <f t="shared" si="58"/>
        <v>169</v>
      </c>
      <c r="AN76" s="9">
        <v>447</v>
      </c>
      <c r="AO76" s="10">
        <v>3</v>
      </c>
      <c r="AP76" s="17">
        <f t="shared" si="59"/>
        <v>149</v>
      </c>
      <c r="AQ76" s="9">
        <v>487</v>
      </c>
      <c r="AR76" s="10">
        <v>3</v>
      </c>
      <c r="AS76" s="17">
        <f t="shared" si="60"/>
        <v>162.33333333333334</v>
      </c>
      <c r="AT76" s="9">
        <v>447</v>
      </c>
      <c r="AU76" s="10">
        <v>3</v>
      </c>
      <c r="AV76" s="17">
        <f t="shared" si="61"/>
        <v>149</v>
      </c>
      <c r="AW76" s="9">
        <v>905</v>
      </c>
      <c r="AX76" s="10">
        <v>5</v>
      </c>
      <c r="AY76" s="17">
        <f t="shared" si="62"/>
        <v>181</v>
      </c>
      <c r="AZ76" s="9">
        <v>865</v>
      </c>
      <c r="BA76" s="10">
        <v>5</v>
      </c>
      <c r="BB76" s="17">
        <f t="shared" si="63"/>
        <v>173</v>
      </c>
      <c r="BC76" s="9">
        <v>189</v>
      </c>
      <c r="BD76" s="10">
        <v>1</v>
      </c>
      <c r="BE76" s="17">
        <f t="shared" si="64"/>
        <v>189</v>
      </c>
      <c r="BF76" s="9">
        <v>785</v>
      </c>
      <c r="BG76" s="10">
        <v>5</v>
      </c>
      <c r="BH76" s="17">
        <f t="shared" si="65"/>
        <v>157</v>
      </c>
      <c r="BI76" s="9">
        <v>338</v>
      </c>
      <c r="BJ76" s="10">
        <v>2</v>
      </c>
      <c r="BK76" s="17">
        <f t="shared" si="66"/>
        <v>169</v>
      </c>
      <c r="BL76" s="9">
        <v>1075</v>
      </c>
      <c r="BM76" s="10">
        <v>5</v>
      </c>
      <c r="BN76" s="17">
        <f t="shared" si="67"/>
        <v>215</v>
      </c>
      <c r="BO76" s="9">
        <v>1314</v>
      </c>
      <c r="BP76" s="10">
        <v>6</v>
      </c>
      <c r="BQ76" s="17">
        <f t="shared" si="68"/>
        <v>219</v>
      </c>
      <c r="BR76" s="9">
        <v>1632</v>
      </c>
      <c r="BS76" s="10">
        <v>8</v>
      </c>
      <c r="BT76" s="17">
        <f t="shared" si="69"/>
        <v>204</v>
      </c>
      <c r="BU76" s="9">
        <v>1075</v>
      </c>
      <c r="BV76" s="10">
        <v>5</v>
      </c>
      <c r="BW76" s="17">
        <f t="shared" si="70"/>
        <v>215</v>
      </c>
      <c r="BX76" s="9">
        <v>2349</v>
      </c>
      <c r="BY76" s="10">
        <v>11</v>
      </c>
      <c r="BZ76" s="17">
        <f t="shared" si="71"/>
        <v>213.54545454545453</v>
      </c>
      <c r="CA76" s="9">
        <v>677</v>
      </c>
      <c r="CB76" s="10">
        <v>3</v>
      </c>
      <c r="CC76" s="17">
        <f t="shared" si="72"/>
        <v>225.66666666666666</v>
      </c>
      <c r="CD76" s="9">
        <v>1234</v>
      </c>
      <c r="CE76" s="10">
        <v>6</v>
      </c>
      <c r="CF76" s="17">
        <f t="shared" si="73"/>
        <v>205.66666666666666</v>
      </c>
      <c r="CG76" s="9">
        <v>1632</v>
      </c>
      <c r="CH76" s="10">
        <v>8</v>
      </c>
      <c r="CI76" s="17">
        <f t="shared" si="74"/>
        <v>204</v>
      </c>
      <c r="CJ76" s="9">
        <v>1115</v>
      </c>
      <c r="CK76" s="10">
        <v>5</v>
      </c>
      <c r="CL76" s="17">
        <f t="shared" si="75"/>
        <v>223</v>
      </c>
      <c r="CM76" s="9">
        <v>1075</v>
      </c>
      <c r="CN76" s="10">
        <v>5</v>
      </c>
      <c r="CO76" s="17">
        <f t="shared" si="76"/>
        <v>215</v>
      </c>
      <c r="CP76" s="9">
        <v>1632</v>
      </c>
      <c r="CQ76" s="10">
        <v>8</v>
      </c>
      <c r="CR76" s="17">
        <f t="shared" si="77"/>
        <v>204</v>
      </c>
      <c r="CS76" s="19">
        <f t="shared" si="78"/>
        <v>5367</v>
      </c>
      <c r="CT76" s="19">
        <f t="shared" si="79"/>
        <v>4830</v>
      </c>
      <c r="CU76" s="19">
        <f t="shared" si="80"/>
        <v>4604</v>
      </c>
      <c r="CV76" s="19">
        <f t="shared" si="81"/>
        <v>9913</v>
      </c>
      <c r="CW76" s="19">
        <f t="shared" si="82"/>
        <v>3822</v>
      </c>
      <c r="CX76" s="19">
        <f t="shared" si="83"/>
        <v>33</v>
      </c>
      <c r="CY76" s="19">
        <f t="shared" si="84"/>
        <v>30</v>
      </c>
      <c r="CZ76" s="19">
        <f t="shared" si="85"/>
        <v>26</v>
      </c>
      <c r="DA76" s="19">
        <f t="shared" si="86"/>
        <v>47</v>
      </c>
      <c r="DB76" s="19">
        <f t="shared" si="87"/>
        <v>18</v>
      </c>
      <c r="DC76" s="19">
        <f t="shared" si="88"/>
        <v>162.63636363636363</v>
      </c>
      <c r="DD76" s="19">
        <f t="shared" si="89"/>
        <v>161</v>
      </c>
      <c r="DE76" s="19">
        <f t="shared" si="90"/>
        <v>177.07692307692307</v>
      </c>
      <c r="DF76" s="19">
        <f t="shared" si="91"/>
        <v>210.91489361702128</v>
      </c>
      <c r="DG76" s="19">
        <f t="shared" si="92"/>
        <v>212.33333333333334</v>
      </c>
      <c r="DH76" s="19">
        <f t="shared" si="93"/>
        <v>184.79230273272827</v>
      </c>
    </row>
    <row r="77" spans="1:112" ht="14.5">
      <c r="A77" s="2" t="s">
        <v>95</v>
      </c>
      <c r="B77" s="23" t="s">
        <v>104</v>
      </c>
      <c r="C77" s="25" t="s">
        <v>142</v>
      </c>
      <c r="D77" s="9">
        <v>2739</v>
      </c>
      <c r="E77" s="10">
        <v>11</v>
      </c>
      <c r="F77" s="17">
        <f t="shared" si="47"/>
        <v>249</v>
      </c>
      <c r="G77" s="9">
        <v>2530</v>
      </c>
      <c r="H77" s="10">
        <v>10</v>
      </c>
      <c r="I77" s="17">
        <f t="shared" si="48"/>
        <v>253</v>
      </c>
      <c r="J77" s="9">
        <v>1823</v>
      </c>
      <c r="K77" s="10">
        <v>7</v>
      </c>
      <c r="L77" s="17">
        <f t="shared" si="49"/>
        <v>260.42857142857144</v>
      </c>
      <c r="M77" s="9">
        <v>1743</v>
      </c>
      <c r="N77" s="10">
        <v>7</v>
      </c>
      <c r="O77" s="17">
        <f t="shared" si="50"/>
        <v>249</v>
      </c>
      <c r="P77" s="9">
        <v>3526</v>
      </c>
      <c r="Q77" s="10">
        <v>14</v>
      </c>
      <c r="R77" s="17">
        <f t="shared" si="51"/>
        <v>251.85714285714286</v>
      </c>
      <c r="S77" s="9">
        <v>3068</v>
      </c>
      <c r="T77" s="10">
        <v>12</v>
      </c>
      <c r="U77" s="17">
        <f t="shared" si="52"/>
        <v>255.66666666666666</v>
      </c>
      <c r="V77" s="9">
        <v>4353</v>
      </c>
      <c r="W77" s="10">
        <v>17</v>
      </c>
      <c r="X77" s="17">
        <f t="shared" si="53"/>
        <v>256.05882352941177</v>
      </c>
      <c r="Y77" s="9">
        <v>1245</v>
      </c>
      <c r="Z77" s="10">
        <v>5</v>
      </c>
      <c r="AA77" s="17">
        <f t="shared" si="54"/>
        <v>249</v>
      </c>
      <c r="AB77" s="9">
        <v>3028</v>
      </c>
      <c r="AC77" s="10">
        <v>12</v>
      </c>
      <c r="AD77" s="17">
        <f t="shared" si="55"/>
        <v>252.33333333333334</v>
      </c>
      <c r="AE77" s="9">
        <v>1823</v>
      </c>
      <c r="AF77" s="10">
        <v>7</v>
      </c>
      <c r="AG77" s="17">
        <f t="shared" si="56"/>
        <v>260.42857142857144</v>
      </c>
      <c r="AH77" s="9">
        <v>1534</v>
      </c>
      <c r="AI77" s="10">
        <v>6</v>
      </c>
      <c r="AJ77" s="17">
        <f t="shared" si="57"/>
        <v>255.66666666666666</v>
      </c>
      <c r="AK77" s="9">
        <v>2241</v>
      </c>
      <c r="AL77" s="10">
        <v>9</v>
      </c>
      <c r="AM77" s="17">
        <f t="shared" si="58"/>
        <v>249</v>
      </c>
      <c r="AN77" s="9">
        <v>1992</v>
      </c>
      <c r="AO77" s="10">
        <v>8</v>
      </c>
      <c r="AP77" s="17">
        <f t="shared" si="59"/>
        <v>249</v>
      </c>
      <c r="AQ77" s="9">
        <v>2321</v>
      </c>
      <c r="AR77" s="10">
        <v>9</v>
      </c>
      <c r="AS77" s="17">
        <f t="shared" si="60"/>
        <v>257.88888888888891</v>
      </c>
      <c r="AT77" s="9">
        <v>2032</v>
      </c>
      <c r="AU77" s="10">
        <v>8</v>
      </c>
      <c r="AV77" s="17">
        <f t="shared" si="61"/>
        <v>254</v>
      </c>
      <c r="AW77" s="9">
        <v>2281</v>
      </c>
      <c r="AX77" s="10">
        <v>9</v>
      </c>
      <c r="AY77" s="17">
        <f t="shared" si="62"/>
        <v>253.44444444444446</v>
      </c>
      <c r="AZ77" s="9">
        <v>498</v>
      </c>
      <c r="BA77" s="10">
        <v>2</v>
      </c>
      <c r="BB77" s="17">
        <f t="shared" si="63"/>
        <v>249</v>
      </c>
      <c r="BC77" s="9">
        <v>1534</v>
      </c>
      <c r="BD77" s="10">
        <v>6</v>
      </c>
      <c r="BE77" s="17">
        <f t="shared" si="64"/>
        <v>255.66666666666666</v>
      </c>
      <c r="BF77" s="9">
        <v>2072</v>
      </c>
      <c r="BG77" s="10">
        <v>8</v>
      </c>
      <c r="BH77" s="17">
        <f t="shared" si="65"/>
        <v>259</v>
      </c>
      <c r="BI77" s="9">
        <v>1036</v>
      </c>
      <c r="BJ77" s="10">
        <v>4</v>
      </c>
      <c r="BK77" s="17">
        <f t="shared" si="66"/>
        <v>259</v>
      </c>
      <c r="BL77" s="9">
        <v>1343</v>
      </c>
      <c r="BM77" s="10">
        <v>3</v>
      </c>
      <c r="BN77" s="17">
        <f t="shared" si="67"/>
        <v>447.66666666666669</v>
      </c>
      <c r="BO77" s="9">
        <v>0</v>
      </c>
      <c r="BP77" s="10">
        <v>0</v>
      </c>
      <c r="BQ77" s="17">
        <f t="shared" si="68"/>
        <v>0</v>
      </c>
      <c r="BR77" s="9">
        <v>0</v>
      </c>
      <c r="BS77" s="10">
        <v>0</v>
      </c>
      <c r="BT77" s="17">
        <f t="shared" si="69"/>
        <v>0</v>
      </c>
      <c r="BU77" s="9">
        <v>0</v>
      </c>
      <c r="BV77" s="10">
        <v>0</v>
      </c>
      <c r="BW77" s="17">
        <f t="shared" si="70"/>
        <v>0</v>
      </c>
      <c r="BX77" s="9">
        <v>0</v>
      </c>
      <c r="BY77" s="10">
        <v>0</v>
      </c>
      <c r="BZ77" s="17">
        <f t="shared" si="71"/>
        <v>0</v>
      </c>
      <c r="CA77" s="9">
        <v>527</v>
      </c>
      <c r="CB77" s="10">
        <v>1</v>
      </c>
      <c r="CC77" s="17">
        <f t="shared" si="72"/>
        <v>527</v>
      </c>
      <c r="CD77" s="9">
        <v>1054</v>
      </c>
      <c r="CE77" s="10">
        <v>2</v>
      </c>
      <c r="CF77" s="17">
        <f t="shared" si="73"/>
        <v>527</v>
      </c>
      <c r="CG77" s="9">
        <v>0</v>
      </c>
      <c r="CH77" s="10">
        <v>0</v>
      </c>
      <c r="CI77" s="17">
        <f t="shared" si="74"/>
        <v>0</v>
      </c>
      <c r="CJ77" s="9">
        <v>0</v>
      </c>
      <c r="CK77" s="10">
        <v>0</v>
      </c>
      <c r="CL77" s="17">
        <f t="shared" si="75"/>
        <v>0</v>
      </c>
      <c r="CM77" s="9">
        <v>0</v>
      </c>
      <c r="CN77" s="10">
        <v>0</v>
      </c>
      <c r="CO77" s="17">
        <f t="shared" si="76"/>
        <v>0</v>
      </c>
      <c r="CP77" s="9">
        <v>0</v>
      </c>
      <c r="CQ77" s="10">
        <v>0</v>
      </c>
      <c r="CR77" s="17">
        <f t="shared" si="77"/>
        <v>0</v>
      </c>
      <c r="CS77" s="19">
        <f t="shared" si="78"/>
        <v>19782</v>
      </c>
      <c r="CT77" s="19">
        <f t="shared" si="79"/>
        <v>14184</v>
      </c>
      <c r="CU77" s="19">
        <f t="shared" si="80"/>
        <v>10796</v>
      </c>
      <c r="CV77" s="19">
        <f t="shared" si="81"/>
        <v>1581</v>
      </c>
      <c r="CW77" s="19">
        <f t="shared" si="82"/>
        <v>0</v>
      </c>
      <c r="CX77" s="19">
        <f t="shared" si="83"/>
        <v>78</v>
      </c>
      <c r="CY77" s="19">
        <f t="shared" si="84"/>
        <v>56</v>
      </c>
      <c r="CZ77" s="19">
        <f t="shared" si="85"/>
        <v>40</v>
      </c>
      <c r="DA77" s="19">
        <f t="shared" si="86"/>
        <v>3</v>
      </c>
      <c r="DB77" s="19">
        <f t="shared" si="87"/>
        <v>0</v>
      </c>
      <c r="DC77" s="19">
        <f t="shared" si="88"/>
        <v>253.61538461538461</v>
      </c>
      <c r="DD77" s="19">
        <f t="shared" si="89"/>
        <v>253.28571428571428</v>
      </c>
      <c r="DE77" s="19">
        <f t="shared" si="90"/>
        <v>269.89999999999998</v>
      </c>
      <c r="DF77" s="19">
        <f t="shared" si="91"/>
        <v>527</v>
      </c>
      <c r="DG77" s="19">
        <f t="shared" si="92"/>
        <v>0</v>
      </c>
      <c r="DH77" s="19">
        <f t="shared" si="93"/>
        <v>260.76021978021976</v>
      </c>
    </row>
    <row r="78" spans="1:112" ht="14.5">
      <c r="A78" s="2" t="s">
        <v>3</v>
      </c>
      <c r="B78" s="23" t="s">
        <v>101</v>
      </c>
      <c r="C78" s="25" t="s">
        <v>148</v>
      </c>
      <c r="D78" s="9">
        <v>1693</v>
      </c>
      <c r="E78" s="10">
        <v>2</v>
      </c>
      <c r="F78" s="17">
        <f t="shared" si="47"/>
        <v>846.5</v>
      </c>
      <c r="G78" s="9">
        <v>7596</v>
      </c>
      <c r="H78" s="10">
        <v>9</v>
      </c>
      <c r="I78" s="17">
        <f t="shared" si="48"/>
        <v>844</v>
      </c>
      <c r="J78" s="9">
        <v>844</v>
      </c>
      <c r="K78" s="10">
        <v>1</v>
      </c>
      <c r="L78" s="17">
        <f t="shared" si="49"/>
        <v>844</v>
      </c>
      <c r="M78" s="9">
        <v>8436</v>
      </c>
      <c r="N78" s="10">
        <v>10</v>
      </c>
      <c r="O78" s="17">
        <f t="shared" si="50"/>
        <v>843.6</v>
      </c>
      <c r="P78" s="9">
        <v>2533</v>
      </c>
      <c r="Q78" s="10">
        <v>3</v>
      </c>
      <c r="R78" s="17">
        <f t="shared" si="51"/>
        <v>844.33333333333337</v>
      </c>
      <c r="S78" s="9">
        <v>7819</v>
      </c>
      <c r="T78" s="10">
        <v>9</v>
      </c>
      <c r="U78" s="17">
        <f t="shared" si="52"/>
        <v>868.77777777777783</v>
      </c>
      <c r="V78" s="9">
        <v>7594</v>
      </c>
      <c r="W78" s="10">
        <v>9</v>
      </c>
      <c r="X78" s="17">
        <f t="shared" si="53"/>
        <v>843.77777777777783</v>
      </c>
      <c r="Y78" s="9">
        <v>5063</v>
      </c>
      <c r="Z78" s="10">
        <v>6</v>
      </c>
      <c r="AA78" s="17">
        <f t="shared" si="54"/>
        <v>843.83333333333337</v>
      </c>
      <c r="AB78" s="9">
        <v>3375</v>
      </c>
      <c r="AC78" s="10">
        <v>4</v>
      </c>
      <c r="AD78" s="17">
        <f t="shared" si="55"/>
        <v>843.75</v>
      </c>
      <c r="AE78" s="9">
        <v>3375</v>
      </c>
      <c r="AF78" s="10">
        <v>4</v>
      </c>
      <c r="AG78" s="17">
        <f t="shared" si="56"/>
        <v>843.75</v>
      </c>
      <c r="AH78" s="9">
        <v>5907</v>
      </c>
      <c r="AI78" s="10">
        <v>7</v>
      </c>
      <c r="AJ78" s="17">
        <f t="shared" si="57"/>
        <v>843.85714285714289</v>
      </c>
      <c r="AK78" s="9">
        <v>7594</v>
      </c>
      <c r="AL78" s="10">
        <v>9</v>
      </c>
      <c r="AM78" s="17">
        <f t="shared" si="58"/>
        <v>843.77777777777783</v>
      </c>
      <c r="AN78" s="9">
        <v>2531</v>
      </c>
      <c r="AO78" s="10">
        <v>3</v>
      </c>
      <c r="AP78" s="17">
        <f t="shared" si="59"/>
        <v>843.66666666666663</v>
      </c>
      <c r="AQ78" s="9">
        <v>8438</v>
      </c>
      <c r="AR78" s="10">
        <v>10</v>
      </c>
      <c r="AS78" s="17">
        <f t="shared" si="60"/>
        <v>843.8</v>
      </c>
      <c r="AT78" s="9">
        <v>4219</v>
      </c>
      <c r="AU78" s="10">
        <v>5</v>
      </c>
      <c r="AV78" s="17">
        <f t="shared" si="61"/>
        <v>843.8</v>
      </c>
      <c r="AW78" s="9">
        <v>4219</v>
      </c>
      <c r="AX78" s="10">
        <v>5</v>
      </c>
      <c r="AY78" s="17">
        <f t="shared" si="62"/>
        <v>843.8</v>
      </c>
      <c r="AZ78" s="9">
        <v>4219</v>
      </c>
      <c r="BA78" s="10">
        <v>5</v>
      </c>
      <c r="BB78" s="17">
        <f t="shared" si="63"/>
        <v>843.8</v>
      </c>
      <c r="BC78" s="9">
        <v>5907</v>
      </c>
      <c r="BD78" s="10">
        <v>7</v>
      </c>
      <c r="BE78" s="17">
        <f t="shared" si="64"/>
        <v>843.85714285714289</v>
      </c>
      <c r="BF78" s="9">
        <v>3375</v>
      </c>
      <c r="BG78" s="10">
        <v>4</v>
      </c>
      <c r="BH78" s="17">
        <f t="shared" si="65"/>
        <v>843.75</v>
      </c>
      <c r="BI78" s="9">
        <v>1672</v>
      </c>
      <c r="BJ78" s="10">
        <v>2</v>
      </c>
      <c r="BK78" s="17">
        <f t="shared" si="66"/>
        <v>836</v>
      </c>
      <c r="BL78" s="9">
        <v>8362</v>
      </c>
      <c r="BM78" s="10">
        <v>10</v>
      </c>
      <c r="BN78" s="17">
        <f t="shared" si="67"/>
        <v>836.2</v>
      </c>
      <c r="BO78" s="9">
        <v>3345</v>
      </c>
      <c r="BP78" s="10">
        <v>4</v>
      </c>
      <c r="BQ78" s="17">
        <f t="shared" si="68"/>
        <v>836.25</v>
      </c>
      <c r="BR78" s="9">
        <v>4172</v>
      </c>
      <c r="BS78" s="10">
        <v>5</v>
      </c>
      <c r="BT78" s="17">
        <f t="shared" si="69"/>
        <v>834.4</v>
      </c>
      <c r="BU78" s="9">
        <v>7509</v>
      </c>
      <c r="BV78" s="10">
        <v>9</v>
      </c>
      <c r="BW78" s="17">
        <f t="shared" si="70"/>
        <v>834.33333333333337</v>
      </c>
      <c r="BX78" s="9">
        <v>8969</v>
      </c>
      <c r="BY78" s="10">
        <v>11</v>
      </c>
      <c r="BZ78" s="17">
        <f t="shared" si="71"/>
        <v>815.36363636363637</v>
      </c>
      <c r="CA78" s="9">
        <v>6569</v>
      </c>
      <c r="CB78" s="10">
        <v>9</v>
      </c>
      <c r="CC78" s="17">
        <f t="shared" si="72"/>
        <v>729.88888888888891</v>
      </c>
      <c r="CD78" s="9">
        <v>5109</v>
      </c>
      <c r="CE78" s="10">
        <v>7</v>
      </c>
      <c r="CF78" s="17">
        <f t="shared" si="73"/>
        <v>729.85714285714289</v>
      </c>
      <c r="CG78" s="9">
        <v>11678</v>
      </c>
      <c r="CH78" s="10">
        <v>16</v>
      </c>
      <c r="CI78" s="17">
        <f t="shared" si="74"/>
        <v>729.875</v>
      </c>
      <c r="CJ78" s="9">
        <v>5109</v>
      </c>
      <c r="CK78" s="10">
        <v>7</v>
      </c>
      <c r="CL78" s="17">
        <f t="shared" si="75"/>
        <v>729.85714285714289</v>
      </c>
      <c r="CM78" s="9">
        <v>5109</v>
      </c>
      <c r="CN78" s="10">
        <v>7</v>
      </c>
      <c r="CO78" s="17">
        <f t="shared" si="76"/>
        <v>729.85714285714289</v>
      </c>
      <c r="CP78" s="9">
        <v>4172</v>
      </c>
      <c r="CQ78" s="10">
        <v>5</v>
      </c>
      <c r="CR78" s="17">
        <f t="shared" si="77"/>
        <v>834.4</v>
      </c>
      <c r="CS78" s="19">
        <f t="shared" si="78"/>
        <v>36515</v>
      </c>
      <c r="CT78" s="19">
        <f t="shared" si="79"/>
        <v>36283</v>
      </c>
      <c r="CU78" s="19">
        <f t="shared" si="80"/>
        <v>31973</v>
      </c>
      <c r="CV78" s="19">
        <f t="shared" si="81"/>
        <v>47351</v>
      </c>
      <c r="CW78" s="19">
        <f t="shared" si="82"/>
        <v>14390</v>
      </c>
      <c r="CX78" s="19">
        <f t="shared" si="83"/>
        <v>43</v>
      </c>
      <c r="CY78" s="19">
        <f t="shared" si="84"/>
        <v>43</v>
      </c>
      <c r="CZ78" s="19">
        <f t="shared" si="85"/>
        <v>38</v>
      </c>
      <c r="DA78" s="19">
        <f t="shared" si="86"/>
        <v>61</v>
      </c>
      <c r="DB78" s="19">
        <f t="shared" si="87"/>
        <v>19</v>
      </c>
      <c r="DC78" s="19">
        <f t="shared" si="88"/>
        <v>849.18604651162786</v>
      </c>
      <c r="DD78" s="19">
        <f t="shared" si="89"/>
        <v>843.79069767441865</v>
      </c>
      <c r="DE78" s="19">
        <f t="shared" si="90"/>
        <v>841.39473684210532</v>
      </c>
      <c r="DF78" s="19">
        <f t="shared" si="91"/>
        <v>776.24590163934431</v>
      </c>
      <c r="DG78" s="19">
        <f t="shared" si="92"/>
        <v>757.36842105263156</v>
      </c>
      <c r="DH78" s="19">
        <f t="shared" si="93"/>
        <v>813.59716074402547</v>
      </c>
    </row>
    <row r="79" spans="1:112" ht="14.5">
      <c r="A79" s="2" t="s">
        <v>44</v>
      </c>
      <c r="B79" s="23" t="s">
        <v>103</v>
      </c>
      <c r="C79" s="25" t="s">
        <v>146</v>
      </c>
      <c r="D79" s="9">
        <v>3335</v>
      </c>
      <c r="E79" s="10">
        <v>23</v>
      </c>
      <c r="F79" s="17">
        <f t="shared" si="47"/>
        <v>145</v>
      </c>
      <c r="G79" s="9">
        <v>2320</v>
      </c>
      <c r="H79" s="10">
        <v>16</v>
      </c>
      <c r="I79" s="17">
        <f t="shared" si="48"/>
        <v>145</v>
      </c>
      <c r="J79" s="9">
        <v>1305</v>
      </c>
      <c r="K79" s="10">
        <v>9</v>
      </c>
      <c r="L79" s="17">
        <f t="shared" si="49"/>
        <v>145</v>
      </c>
      <c r="M79" s="9">
        <v>2030</v>
      </c>
      <c r="N79" s="10">
        <v>14</v>
      </c>
      <c r="O79" s="17">
        <f t="shared" si="50"/>
        <v>145</v>
      </c>
      <c r="P79" s="9">
        <v>1015</v>
      </c>
      <c r="Q79" s="10">
        <v>7</v>
      </c>
      <c r="R79" s="17">
        <f t="shared" si="51"/>
        <v>145</v>
      </c>
      <c r="S79" s="9">
        <v>1305</v>
      </c>
      <c r="T79" s="10">
        <v>9</v>
      </c>
      <c r="U79" s="17">
        <f t="shared" si="52"/>
        <v>145</v>
      </c>
      <c r="V79" s="9">
        <v>3335</v>
      </c>
      <c r="W79" s="10">
        <v>23</v>
      </c>
      <c r="X79" s="17">
        <f t="shared" si="53"/>
        <v>145</v>
      </c>
      <c r="Y79" s="9">
        <v>2030</v>
      </c>
      <c r="Z79" s="10">
        <v>14</v>
      </c>
      <c r="AA79" s="17">
        <f t="shared" si="54"/>
        <v>145</v>
      </c>
      <c r="AB79" s="9">
        <v>2465</v>
      </c>
      <c r="AC79" s="10">
        <v>17</v>
      </c>
      <c r="AD79" s="17">
        <f t="shared" si="55"/>
        <v>145</v>
      </c>
      <c r="AE79" s="9">
        <v>3335</v>
      </c>
      <c r="AF79" s="10">
        <v>23</v>
      </c>
      <c r="AG79" s="17">
        <f t="shared" si="56"/>
        <v>145</v>
      </c>
      <c r="AH79" s="9">
        <v>3625</v>
      </c>
      <c r="AI79" s="10">
        <v>25</v>
      </c>
      <c r="AJ79" s="17">
        <f t="shared" si="57"/>
        <v>145</v>
      </c>
      <c r="AK79" s="9">
        <v>1015</v>
      </c>
      <c r="AL79" s="10">
        <v>7</v>
      </c>
      <c r="AM79" s="17">
        <f t="shared" si="58"/>
        <v>145</v>
      </c>
      <c r="AN79" s="9">
        <v>2320</v>
      </c>
      <c r="AO79" s="10">
        <v>16</v>
      </c>
      <c r="AP79" s="17">
        <f t="shared" si="59"/>
        <v>145</v>
      </c>
      <c r="AQ79" s="9">
        <v>1740</v>
      </c>
      <c r="AR79" s="10">
        <v>12</v>
      </c>
      <c r="AS79" s="17">
        <f t="shared" si="60"/>
        <v>145</v>
      </c>
      <c r="AT79" s="9">
        <v>1740</v>
      </c>
      <c r="AU79" s="10">
        <v>12</v>
      </c>
      <c r="AV79" s="17">
        <f t="shared" si="61"/>
        <v>145</v>
      </c>
      <c r="AW79" s="9">
        <v>2900</v>
      </c>
      <c r="AX79" s="10">
        <v>20</v>
      </c>
      <c r="AY79" s="17">
        <f t="shared" si="62"/>
        <v>145</v>
      </c>
      <c r="AZ79" s="9">
        <v>1740</v>
      </c>
      <c r="BA79" s="10">
        <v>12</v>
      </c>
      <c r="BB79" s="17">
        <f t="shared" si="63"/>
        <v>145</v>
      </c>
      <c r="BC79" s="9">
        <v>3625</v>
      </c>
      <c r="BD79" s="10">
        <v>25</v>
      </c>
      <c r="BE79" s="17">
        <f t="shared" si="64"/>
        <v>145</v>
      </c>
      <c r="BF79" s="9">
        <v>2175</v>
      </c>
      <c r="BG79" s="10">
        <v>15</v>
      </c>
      <c r="BH79" s="17">
        <f t="shared" si="65"/>
        <v>145</v>
      </c>
      <c r="BI79" s="9">
        <v>1885</v>
      </c>
      <c r="BJ79" s="10">
        <v>13</v>
      </c>
      <c r="BK79" s="17">
        <f t="shared" si="66"/>
        <v>145</v>
      </c>
      <c r="BL79" s="9">
        <v>1450</v>
      </c>
      <c r="BM79" s="10">
        <v>10</v>
      </c>
      <c r="BN79" s="17">
        <f t="shared" si="67"/>
        <v>145</v>
      </c>
      <c r="BO79" s="9">
        <v>2465</v>
      </c>
      <c r="BP79" s="10">
        <v>17</v>
      </c>
      <c r="BQ79" s="17">
        <f t="shared" si="68"/>
        <v>145</v>
      </c>
      <c r="BR79" s="9">
        <v>2900</v>
      </c>
      <c r="BS79" s="10">
        <v>20</v>
      </c>
      <c r="BT79" s="17">
        <f t="shared" si="69"/>
        <v>145</v>
      </c>
      <c r="BU79" s="9">
        <v>5220</v>
      </c>
      <c r="BV79" s="10">
        <v>36</v>
      </c>
      <c r="BW79" s="17">
        <f t="shared" si="70"/>
        <v>145</v>
      </c>
      <c r="BX79" s="9">
        <v>2175</v>
      </c>
      <c r="BY79" s="10">
        <v>15</v>
      </c>
      <c r="BZ79" s="17">
        <f t="shared" si="71"/>
        <v>145</v>
      </c>
      <c r="CA79" s="9">
        <v>2175</v>
      </c>
      <c r="CB79" s="10">
        <v>15</v>
      </c>
      <c r="CC79" s="17">
        <f t="shared" si="72"/>
        <v>145</v>
      </c>
      <c r="CD79" s="9">
        <v>1885</v>
      </c>
      <c r="CE79" s="10">
        <v>13</v>
      </c>
      <c r="CF79" s="17">
        <f t="shared" si="73"/>
        <v>145</v>
      </c>
      <c r="CG79" s="9">
        <v>2160</v>
      </c>
      <c r="CH79" s="10">
        <v>16</v>
      </c>
      <c r="CI79" s="17">
        <f t="shared" si="74"/>
        <v>135</v>
      </c>
      <c r="CJ79" s="9">
        <v>2430</v>
      </c>
      <c r="CK79" s="10">
        <v>18</v>
      </c>
      <c r="CL79" s="17">
        <f t="shared" si="75"/>
        <v>135</v>
      </c>
      <c r="CM79" s="9">
        <v>2835</v>
      </c>
      <c r="CN79" s="10">
        <v>21</v>
      </c>
      <c r="CO79" s="17">
        <f t="shared" si="76"/>
        <v>135</v>
      </c>
      <c r="CP79" s="9">
        <v>2900</v>
      </c>
      <c r="CQ79" s="10">
        <v>20</v>
      </c>
      <c r="CR79" s="17">
        <f t="shared" si="77"/>
        <v>145</v>
      </c>
      <c r="CS79" s="19">
        <f t="shared" si="78"/>
        <v>14645</v>
      </c>
      <c r="CT79" s="19">
        <f t="shared" si="79"/>
        <v>16530</v>
      </c>
      <c r="CU79" s="19">
        <f t="shared" si="80"/>
        <v>15515</v>
      </c>
      <c r="CV79" s="19">
        <f t="shared" si="81"/>
        <v>18980</v>
      </c>
      <c r="CW79" s="19">
        <f t="shared" si="82"/>
        <v>8165</v>
      </c>
      <c r="CX79" s="19">
        <f t="shared" si="83"/>
        <v>101</v>
      </c>
      <c r="CY79" s="19">
        <f t="shared" si="84"/>
        <v>114</v>
      </c>
      <c r="CZ79" s="19">
        <f t="shared" si="85"/>
        <v>107</v>
      </c>
      <c r="DA79" s="19">
        <f t="shared" si="86"/>
        <v>132</v>
      </c>
      <c r="DB79" s="19">
        <f t="shared" si="87"/>
        <v>59</v>
      </c>
      <c r="DC79" s="19">
        <f t="shared" si="88"/>
        <v>145</v>
      </c>
      <c r="DD79" s="19">
        <f t="shared" si="89"/>
        <v>145</v>
      </c>
      <c r="DE79" s="19">
        <f t="shared" si="90"/>
        <v>145</v>
      </c>
      <c r="DF79" s="19">
        <f t="shared" si="91"/>
        <v>143.78787878787878</v>
      </c>
      <c r="DG79" s="19">
        <f t="shared" si="92"/>
        <v>138.38983050847457</v>
      </c>
      <c r="DH79" s="19">
        <f t="shared" si="93"/>
        <v>143.43554185927067</v>
      </c>
    </row>
    <row r="80" spans="1:112" ht="14.5">
      <c r="A80" s="2" t="s">
        <v>61</v>
      </c>
      <c r="B80" s="23" t="s">
        <v>101</v>
      </c>
      <c r="C80" s="25" t="s">
        <v>147</v>
      </c>
      <c r="D80" s="9">
        <v>2368</v>
      </c>
      <c r="E80" s="10">
        <v>5</v>
      </c>
      <c r="F80" s="17">
        <f t="shared" si="47"/>
        <v>473.6</v>
      </c>
      <c r="G80" s="9">
        <v>3249</v>
      </c>
      <c r="H80" s="10">
        <v>7</v>
      </c>
      <c r="I80" s="17">
        <f t="shared" si="48"/>
        <v>464.14285714285717</v>
      </c>
      <c r="J80" s="9">
        <v>928</v>
      </c>
      <c r="K80" s="10">
        <v>2</v>
      </c>
      <c r="L80" s="17">
        <f t="shared" si="49"/>
        <v>464</v>
      </c>
      <c r="M80" s="9">
        <v>464</v>
      </c>
      <c r="N80" s="10">
        <v>1</v>
      </c>
      <c r="O80" s="17">
        <f t="shared" si="50"/>
        <v>464</v>
      </c>
      <c r="P80" s="9">
        <v>928</v>
      </c>
      <c r="Q80" s="10">
        <v>2</v>
      </c>
      <c r="R80" s="17">
        <f t="shared" si="51"/>
        <v>464</v>
      </c>
      <c r="S80" s="9">
        <v>928</v>
      </c>
      <c r="T80" s="10">
        <v>2</v>
      </c>
      <c r="U80" s="17">
        <f t="shared" si="52"/>
        <v>464</v>
      </c>
      <c r="V80" s="9">
        <v>928</v>
      </c>
      <c r="W80" s="10">
        <v>2</v>
      </c>
      <c r="X80" s="17">
        <f t="shared" si="53"/>
        <v>464</v>
      </c>
      <c r="Y80" s="9">
        <v>1392</v>
      </c>
      <c r="Z80" s="10">
        <v>3</v>
      </c>
      <c r="AA80" s="17">
        <f t="shared" si="54"/>
        <v>464</v>
      </c>
      <c r="AB80" s="9">
        <v>928</v>
      </c>
      <c r="AC80" s="10">
        <v>2</v>
      </c>
      <c r="AD80" s="17">
        <f t="shared" si="55"/>
        <v>464</v>
      </c>
      <c r="AE80" s="9">
        <v>2321</v>
      </c>
      <c r="AF80" s="10">
        <v>5</v>
      </c>
      <c r="AG80" s="17">
        <f t="shared" si="56"/>
        <v>464.2</v>
      </c>
      <c r="AH80" s="9">
        <v>464</v>
      </c>
      <c r="AI80" s="10">
        <v>1</v>
      </c>
      <c r="AJ80" s="17">
        <f t="shared" si="57"/>
        <v>464</v>
      </c>
      <c r="AK80" s="9">
        <v>464</v>
      </c>
      <c r="AL80" s="10">
        <v>1</v>
      </c>
      <c r="AM80" s="17">
        <f t="shared" si="58"/>
        <v>464</v>
      </c>
      <c r="AN80" s="9">
        <v>0</v>
      </c>
      <c r="AO80" s="10">
        <v>0</v>
      </c>
      <c r="AP80" s="17">
        <f t="shared" si="59"/>
        <v>0</v>
      </c>
      <c r="AQ80" s="9">
        <v>0</v>
      </c>
      <c r="AR80" s="10">
        <v>0</v>
      </c>
      <c r="AS80" s="17">
        <f t="shared" si="60"/>
        <v>0</v>
      </c>
      <c r="AT80" s="9">
        <v>3249</v>
      </c>
      <c r="AU80" s="10">
        <v>7</v>
      </c>
      <c r="AV80" s="17">
        <f t="shared" si="61"/>
        <v>464.14285714285717</v>
      </c>
      <c r="AW80" s="9">
        <v>464</v>
      </c>
      <c r="AX80" s="10">
        <v>1</v>
      </c>
      <c r="AY80" s="17">
        <f t="shared" si="62"/>
        <v>464</v>
      </c>
      <c r="AZ80" s="9">
        <v>928</v>
      </c>
      <c r="BA80" s="10">
        <v>2</v>
      </c>
      <c r="BB80" s="17">
        <f t="shared" si="63"/>
        <v>464</v>
      </c>
      <c r="BC80" s="9">
        <v>1392</v>
      </c>
      <c r="BD80" s="10">
        <v>3</v>
      </c>
      <c r="BE80" s="17">
        <f t="shared" si="64"/>
        <v>464</v>
      </c>
      <c r="BF80" s="9">
        <v>2785</v>
      </c>
      <c r="BG80" s="10">
        <v>6</v>
      </c>
      <c r="BH80" s="17">
        <f t="shared" si="65"/>
        <v>464.16666666666669</v>
      </c>
      <c r="BI80" s="9">
        <v>1392</v>
      </c>
      <c r="BJ80" s="10">
        <v>3</v>
      </c>
      <c r="BK80" s="17">
        <f t="shared" si="66"/>
        <v>464</v>
      </c>
      <c r="BL80" s="9">
        <v>464</v>
      </c>
      <c r="BM80" s="10">
        <v>1</v>
      </c>
      <c r="BN80" s="17">
        <f t="shared" si="67"/>
        <v>464</v>
      </c>
      <c r="BO80" s="9">
        <v>1402</v>
      </c>
      <c r="BP80" s="10">
        <v>3</v>
      </c>
      <c r="BQ80" s="17">
        <f t="shared" si="68"/>
        <v>467.33333333333331</v>
      </c>
      <c r="BR80" s="9">
        <v>0</v>
      </c>
      <c r="BS80" s="10">
        <v>0</v>
      </c>
      <c r="BT80" s="17">
        <f t="shared" si="69"/>
        <v>0</v>
      </c>
      <c r="BU80" s="9">
        <v>455</v>
      </c>
      <c r="BV80" s="10">
        <v>1</v>
      </c>
      <c r="BW80" s="17">
        <f t="shared" si="70"/>
        <v>455</v>
      </c>
      <c r="BX80" s="9">
        <v>0</v>
      </c>
      <c r="BY80" s="10">
        <v>0</v>
      </c>
      <c r="BZ80" s="17">
        <f t="shared" si="71"/>
        <v>0</v>
      </c>
      <c r="CA80" s="9">
        <v>0</v>
      </c>
      <c r="CB80" s="10">
        <v>0</v>
      </c>
      <c r="CC80" s="17">
        <f t="shared" si="72"/>
        <v>0</v>
      </c>
      <c r="CD80" s="9">
        <v>0</v>
      </c>
      <c r="CE80" s="10">
        <v>0</v>
      </c>
      <c r="CF80" s="17">
        <f t="shared" si="73"/>
        <v>0</v>
      </c>
      <c r="CG80" s="9">
        <v>0</v>
      </c>
      <c r="CH80" s="10">
        <v>0</v>
      </c>
      <c r="CI80" s="17">
        <f t="shared" si="74"/>
        <v>0</v>
      </c>
      <c r="CJ80" s="9">
        <v>2083</v>
      </c>
      <c r="CK80" s="10">
        <v>5</v>
      </c>
      <c r="CL80" s="17">
        <f t="shared" si="75"/>
        <v>416.6</v>
      </c>
      <c r="CM80" s="9">
        <v>1667</v>
      </c>
      <c r="CN80" s="10">
        <v>4</v>
      </c>
      <c r="CO80" s="17">
        <f t="shared" si="76"/>
        <v>416.75</v>
      </c>
      <c r="CP80" s="9">
        <v>0</v>
      </c>
      <c r="CQ80" s="10">
        <v>0</v>
      </c>
      <c r="CR80" s="17">
        <f t="shared" si="77"/>
        <v>0</v>
      </c>
      <c r="CS80" s="19">
        <f t="shared" si="78"/>
        <v>9793</v>
      </c>
      <c r="CT80" s="19">
        <f t="shared" si="79"/>
        <v>5569</v>
      </c>
      <c r="CU80" s="19">
        <f t="shared" si="80"/>
        <v>10674</v>
      </c>
      <c r="CV80" s="19">
        <f t="shared" si="81"/>
        <v>1857</v>
      </c>
      <c r="CW80" s="19">
        <f t="shared" si="82"/>
        <v>3750</v>
      </c>
      <c r="CX80" s="19">
        <f t="shared" si="83"/>
        <v>21</v>
      </c>
      <c r="CY80" s="19">
        <f t="shared" si="84"/>
        <v>12</v>
      </c>
      <c r="CZ80" s="19">
        <f t="shared" si="85"/>
        <v>23</v>
      </c>
      <c r="DA80" s="19">
        <f t="shared" si="86"/>
        <v>4</v>
      </c>
      <c r="DB80" s="19">
        <f t="shared" si="87"/>
        <v>9</v>
      </c>
      <c r="DC80" s="19">
        <f t="shared" si="88"/>
        <v>466.33333333333331</v>
      </c>
      <c r="DD80" s="19">
        <f t="shared" si="89"/>
        <v>464.08333333333331</v>
      </c>
      <c r="DE80" s="19">
        <f t="shared" si="90"/>
        <v>464.08695652173913</v>
      </c>
      <c r="DF80" s="19">
        <f t="shared" si="91"/>
        <v>464.25</v>
      </c>
      <c r="DG80" s="19">
        <f t="shared" si="92"/>
        <v>416.66666666666669</v>
      </c>
      <c r="DH80" s="19">
        <f t="shared" si="93"/>
        <v>455.08405797101449</v>
      </c>
    </row>
    <row r="81" spans="1:112" ht="14.5">
      <c r="A81" s="2" t="s">
        <v>70</v>
      </c>
      <c r="B81" s="23" t="s">
        <v>102</v>
      </c>
      <c r="C81" s="25" t="s">
        <v>149</v>
      </c>
      <c r="D81" s="9">
        <v>501</v>
      </c>
      <c r="E81" s="10">
        <v>3</v>
      </c>
      <c r="F81" s="17">
        <f t="shared" si="47"/>
        <v>167</v>
      </c>
      <c r="G81" s="9">
        <v>1877</v>
      </c>
      <c r="H81" s="10">
        <v>11</v>
      </c>
      <c r="I81" s="17">
        <f t="shared" si="48"/>
        <v>170.63636363636363</v>
      </c>
      <c r="J81" s="9">
        <v>1583</v>
      </c>
      <c r="K81" s="10">
        <v>9</v>
      </c>
      <c r="L81" s="17">
        <f t="shared" si="49"/>
        <v>175.88888888888889</v>
      </c>
      <c r="M81" s="9">
        <v>1209</v>
      </c>
      <c r="N81" s="10">
        <v>7</v>
      </c>
      <c r="O81" s="17">
        <f t="shared" si="50"/>
        <v>172.71428571428572</v>
      </c>
      <c r="P81" s="9">
        <v>1416</v>
      </c>
      <c r="Q81" s="10">
        <v>8</v>
      </c>
      <c r="R81" s="17">
        <f t="shared" si="51"/>
        <v>177</v>
      </c>
      <c r="S81" s="9">
        <v>1837</v>
      </c>
      <c r="T81" s="10">
        <v>11</v>
      </c>
      <c r="U81" s="17">
        <f t="shared" si="52"/>
        <v>167</v>
      </c>
      <c r="V81" s="9">
        <v>1543</v>
      </c>
      <c r="W81" s="10">
        <v>9</v>
      </c>
      <c r="X81" s="17">
        <f t="shared" si="53"/>
        <v>171.44444444444446</v>
      </c>
      <c r="Y81" s="9">
        <v>1002</v>
      </c>
      <c r="Z81" s="10">
        <v>6</v>
      </c>
      <c r="AA81" s="17">
        <f t="shared" si="54"/>
        <v>167</v>
      </c>
      <c r="AB81" s="9">
        <v>132</v>
      </c>
      <c r="AC81" s="10">
        <v>1</v>
      </c>
      <c r="AD81" s="17">
        <f t="shared" si="55"/>
        <v>132</v>
      </c>
      <c r="AE81" s="9">
        <v>668</v>
      </c>
      <c r="AF81" s="10">
        <v>4</v>
      </c>
      <c r="AG81" s="17">
        <f t="shared" si="56"/>
        <v>167</v>
      </c>
      <c r="AH81" s="9">
        <v>334</v>
      </c>
      <c r="AI81" s="10">
        <v>2</v>
      </c>
      <c r="AJ81" s="17">
        <f t="shared" si="57"/>
        <v>167</v>
      </c>
      <c r="AK81" s="9">
        <v>1042</v>
      </c>
      <c r="AL81" s="10">
        <v>6</v>
      </c>
      <c r="AM81" s="17">
        <f t="shared" si="58"/>
        <v>173.66666666666666</v>
      </c>
      <c r="AN81" s="9">
        <v>2545</v>
      </c>
      <c r="AO81" s="10">
        <v>15</v>
      </c>
      <c r="AP81" s="17">
        <f t="shared" si="59"/>
        <v>169.66666666666666</v>
      </c>
      <c r="AQ81" s="9">
        <v>1381</v>
      </c>
      <c r="AR81" s="10">
        <v>8</v>
      </c>
      <c r="AS81" s="17">
        <f t="shared" si="60"/>
        <v>172.625</v>
      </c>
      <c r="AT81" s="9">
        <v>501</v>
      </c>
      <c r="AU81" s="10">
        <v>3</v>
      </c>
      <c r="AV81" s="17">
        <f t="shared" si="61"/>
        <v>167</v>
      </c>
      <c r="AW81" s="9">
        <v>2124</v>
      </c>
      <c r="AX81" s="10">
        <v>12</v>
      </c>
      <c r="AY81" s="17">
        <f t="shared" si="62"/>
        <v>177</v>
      </c>
      <c r="AZ81" s="9">
        <v>668</v>
      </c>
      <c r="BA81" s="10">
        <v>4</v>
      </c>
      <c r="BB81" s="17">
        <f t="shared" si="63"/>
        <v>167</v>
      </c>
      <c r="BC81" s="9">
        <v>2164</v>
      </c>
      <c r="BD81" s="10">
        <v>12</v>
      </c>
      <c r="BE81" s="17">
        <f t="shared" si="64"/>
        <v>180.33333333333334</v>
      </c>
      <c r="BF81" s="9">
        <v>1209</v>
      </c>
      <c r="BG81" s="10">
        <v>7</v>
      </c>
      <c r="BH81" s="17">
        <f t="shared" si="65"/>
        <v>172.71428571428572</v>
      </c>
      <c r="BI81" s="9">
        <v>2004</v>
      </c>
      <c r="BJ81" s="10">
        <v>12</v>
      </c>
      <c r="BK81" s="17">
        <f t="shared" si="66"/>
        <v>167</v>
      </c>
      <c r="BL81" s="9">
        <v>1543</v>
      </c>
      <c r="BM81" s="10">
        <v>9</v>
      </c>
      <c r="BN81" s="17">
        <f t="shared" si="67"/>
        <v>171.44444444444446</v>
      </c>
      <c r="BO81" s="9">
        <v>1427</v>
      </c>
      <c r="BP81" s="10">
        <v>8</v>
      </c>
      <c r="BQ81" s="17">
        <f t="shared" si="68"/>
        <v>178.375</v>
      </c>
      <c r="BR81" s="9">
        <v>1682</v>
      </c>
      <c r="BS81" s="10">
        <v>9</v>
      </c>
      <c r="BT81" s="17">
        <f t="shared" si="69"/>
        <v>186.88888888888889</v>
      </c>
      <c r="BU81" s="9">
        <v>1464</v>
      </c>
      <c r="BV81" s="10">
        <v>8</v>
      </c>
      <c r="BW81" s="17">
        <f t="shared" si="70"/>
        <v>183</v>
      </c>
      <c r="BX81" s="9">
        <v>2394</v>
      </c>
      <c r="BY81" s="10">
        <v>13</v>
      </c>
      <c r="BZ81" s="17">
        <f t="shared" si="71"/>
        <v>184.15384615384616</v>
      </c>
      <c r="CA81" s="9">
        <v>2354</v>
      </c>
      <c r="CB81" s="10">
        <v>13</v>
      </c>
      <c r="CC81" s="17">
        <f t="shared" si="72"/>
        <v>181.07692307692307</v>
      </c>
      <c r="CD81" s="9">
        <v>2038</v>
      </c>
      <c r="CE81" s="10">
        <v>11</v>
      </c>
      <c r="CF81" s="17">
        <f t="shared" si="73"/>
        <v>185.27272727272728</v>
      </c>
      <c r="CG81" s="9">
        <v>3146</v>
      </c>
      <c r="CH81" s="10">
        <v>17</v>
      </c>
      <c r="CI81" s="17">
        <f t="shared" si="74"/>
        <v>185.05882352941177</v>
      </c>
      <c r="CJ81" s="9">
        <v>2354</v>
      </c>
      <c r="CK81" s="10">
        <v>13</v>
      </c>
      <c r="CL81" s="17">
        <f t="shared" si="75"/>
        <v>181.07692307692307</v>
      </c>
      <c r="CM81" s="9">
        <v>1820</v>
      </c>
      <c r="CN81" s="10">
        <v>10</v>
      </c>
      <c r="CO81" s="17">
        <f t="shared" si="76"/>
        <v>182</v>
      </c>
      <c r="CP81" s="9">
        <v>1682</v>
      </c>
      <c r="CQ81" s="10">
        <v>9</v>
      </c>
      <c r="CR81" s="17">
        <f t="shared" si="77"/>
        <v>186.88888888888889</v>
      </c>
      <c r="CS81" s="19">
        <f t="shared" si="78"/>
        <v>9966</v>
      </c>
      <c r="CT81" s="19">
        <f t="shared" si="79"/>
        <v>7104</v>
      </c>
      <c r="CU81" s="19">
        <f t="shared" si="80"/>
        <v>10213</v>
      </c>
      <c r="CV81" s="19">
        <f t="shared" si="81"/>
        <v>14505</v>
      </c>
      <c r="CW81" s="19">
        <f t="shared" si="82"/>
        <v>5856</v>
      </c>
      <c r="CX81" s="19">
        <f t="shared" si="83"/>
        <v>58</v>
      </c>
      <c r="CY81" s="19">
        <f t="shared" si="84"/>
        <v>42</v>
      </c>
      <c r="CZ81" s="19">
        <f t="shared" si="85"/>
        <v>59</v>
      </c>
      <c r="DA81" s="19">
        <f t="shared" si="86"/>
        <v>79</v>
      </c>
      <c r="DB81" s="19">
        <f t="shared" si="87"/>
        <v>32</v>
      </c>
      <c r="DC81" s="19">
        <f t="shared" si="88"/>
        <v>171.82758620689654</v>
      </c>
      <c r="DD81" s="19">
        <f t="shared" si="89"/>
        <v>169.14285714285714</v>
      </c>
      <c r="DE81" s="19">
        <f t="shared" si="90"/>
        <v>173.10169491525423</v>
      </c>
      <c r="DF81" s="19">
        <f t="shared" si="91"/>
        <v>183.60759493670886</v>
      </c>
      <c r="DG81" s="19">
        <f t="shared" si="92"/>
        <v>183</v>
      </c>
      <c r="DH81" s="19">
        <f t="shared" si="93"/>
        <v>176.13594664034335</v>
      </c>
    </row>
    <row r="82" spans="1:112" ht="14.5">
      <c r="A82" s="2" t="s">
        <v>47</v>
      </c>
      <c r="B82" s="23" t="s">
        <v>103</v>
      </c>
      <c r="C82" s="25" t="s">
        <v>145</v>
      </c>
      <c r="D82" s="9">
        <v>0</v>
      </c>
      <c r="E82" s="10">
        <v>0</v>
      </c>
      <c r="F82" s="17">
        <f t="shared" si="47"/>
        <v>0</v>
      </c>
      <c r="G82" s="9">
        <v>0</v>
      </c>
      <c r="H82" s="10">
        <v>0</v>
      </c>
      <c r="I82" s="17">
        <f t="shared" si="48"/>
        <v>0</v>
      </c>
      <c r="J82" s="9">
        <v>2197</v>
      </c>
      <c r="K82" s="10">
        <v>3</v>
      </c>
      <c r="L82" s="17">
        <f t="shared" si="49"/>
        <v>732.33333333333337</v>
      </c>
      <c r="M82" s="9">
        <v>1596</v>
      </c>
      <c r="N82" s="10">
        <v>4</v>
      </c>
      <c r="O82" s="17">
        <f t="shared" si="50"/>
        <v>399</v>
      </c>
      <c r="P82" s="9">
        <v>2394</v>
      </c>
      <c r="Q82" s="10">
        <v>6</v>
      </c>
      <c r="R82" s="17">
        <f t="shared" si="51"/>
        <v>399</v>
      </c>
      <c r="S82" s="9">
        <v>1995</v>
      </c>
      <c r="T82" s="10">
        <v>5</v>
      </c>
      <c r="U82" s="17">
        <f t="shared" si="52"/>
        <v>399</v>
      </c>
      <c r="V82" s="9">
        <v>3192</v>
      </c>
      <c r="W82" s="10">
        <v>8</v>
      </c>
      <c r="X82" s="17">
        <f t="shared" si="53"/>
        <v>399</v>
      </c>
      <c r="Y82" s="9">
        <v>1596</v>
      </c>
      <c r="Z82" s="10">
        <v>4</v>
      </c>
      <c r="AA82" s="17">
        <f t="shared" si="54"/>
        <v>399</v>
      </c>
      <c r="AB82" s="9">
        <v>1995</v>
      </c>
      <c r="AC82" s="10">
        <v>5</v>
      </c>
      <c r="AD82" s="17">
        <f t="shared" si="55"/>
        <v>399</v>
      </c>
      <c r="AE82" s="9">
        <v>2495</v>
      </c>
      <c r="AF82" s="10">
        <v>5</v>
      </c>
      <c r="AG82" s="17">
        <f t="shared" si="56"/>
        <v>499</v>
      </c>
      <c r="AH82" s="9">
        <v>3591</v>
      </c>
      <c r="AI82" s="10">
        <v>9</v>
      </c>
      <c r="AJ82" s="17">
        <f t="shared" si="57"/>
        <v>399</v>
      </c>
      <c r="AK82" s="9">
        <v>3990</v>
      </c>
      <c r="AL82" s="10">
        <v>10</v>
      </c>
      <c r="AM82" s="17">
        <f t="shared" si="58"/>
        <v>399</v>
      </c>
      <c r="AN82" s="9">
        <v>1995</v>
      </c>
      <c r="AO82" s="10">
        <v>5</v>
      </c>
      <c r="AP82" s="17">
        <f t="shared" si="59"/>
        <v>399</v>
      </c>
      <c r="AQ82" s="9">
        <v>2394</v>
      </c>
      <c r="AR82" s="10">
        <v>6</v>
      </c>
      <c r="AS82" s="17">
        <f t="shared" si="60"/>
        <v>399</v>
      </c>
      <c r="AT82" s="9">
        <v>2793</v>
      </c>
      <c r="AU82" s="10">
        <v>7</v>
      </c>
      <c r="AV82" s="17">
        <f t="shared" si="61"/>
        <v>399</v>
      </c>
      <c r="AW82" s="9">
        <v>2394</v>
      </c>
      <c r="AX82" s="10">
        <v>6</v>
      </c>
      <c r="AY82" s="17">
        <f t="shared" si="62"/>
        <v>399</v>
      </c>
      <c r="AZ82" s="9">
        <v>3990</v>
      </c>
      <c r="BA82" s="10">
        <v>10</v>
      </c>
      <c r="BB82" s="17">
        <f t="shared" si="63"/>
        <v>399</v>
      </c>
      <c r="BC82" s="9">
        <v>2394</v>
      </c>
      <c r="BD82" s="10">
        <v>6</v>
      </c>
      <c r="BE82" s="17">
        <f t="shared" si="64"/>
        <v>399</v>
      </c>
      <c r="BF82" s="9">
        <v>1596</v>
      </c>
      <c r="BG82" s="10">
        <v>4</v>
      </c>
      <c r="BH82" s="17">
        <f t="shared" si="65"/>
        <v>399</v>
      </c>
      <c r="BI82" s="9">
        <v>2793</v>
      </c>
      <c r="BJ82" s="10">
        <v>7</v>
      </c>
      <c r="BK82" s="17">
        <f t="shared" si="66"/>
        <v>399</v>
      </c>
      <c r="BL82" s="9">
        <v>1995</v>
      </c>
      <c r="BM82" s="10">
        <v>5</v>
      </c>
      <c r="BN82" s="17">
        <f t="shared" si="67"/>
        <v>399</v>
      </c>
      <c r="BO82" s="9">
        <v>1995</v>
      </c>
      <c r="BP82" s="10">
        <v>5</v>
      </c>
      <c r="BQ82" s="17">
        <f t="shared" si="68"/>
        <v>399</v>
      </c>
      <c r="BR82" s="9">
        <v>1596</v>
      </c>
      <c r="BS82" s="10">
        <v>4</v>
      </c>
      <c r="BT82" s="17">
        <f t="shared" si="69"/>
        <v>399</v>
      </c>
      <c r="BU82" s="9">
        <v>4389</v>
      </c>
      <c r="BV82" s="10">
        <v>11</v>
      </c>
      <c r="BW82" s="17">
        <f t="shared" si="70"/>
        <v>399</v>
      </c>
      <c r="BX82" s="9">
        <v>1197</v>
      </c>
      <c r="BY82" s="10">
        <v>3</v>
      </c>
      <c r="BZ82" s="17">
        <f t="shared" si="71"/>
        <v>399</v>
      </c>
      <c r="CA82" s="9">
        <v>0</v>
      </c>
      <c r="CB82" s="10">
        <v>0</v>
      </c>
      <c r="CC82" s="17">
        <f t="shared" si="72"/>
        <v>0</v>
      </c>
      <c r="CD82" s="9">
        <v>3596</v>
      </c>
      <c r="CE82" s="10">
        <v>4</v>
      </c>
      <c r="CF82" s="17">
        <f t="shared" si="73"/>
        <v>899</v>
      </c>
      <c r="CG82" s="9">
        <v>399</v>
      </c>
      <c r="CH82" s="10">
        <v>1</v>
      </c>
      <c r="CI82" s="17">
        <f t="shared" si="74"/>
        <v>399</v>
      </c>
      <c r="CJ82" s="9">
        <v>798</v>
      </c>
      <c r="CK82" s="10">
        <v>2</v>
      </c>
      <c r="CL82" s="17">
        <f t="shared" si="75"/>
        <v>399</v>
      </c>
      <c r="CM82" s="9">
        <v>859</v>
      </c>
      <c r="CN82" s="10">
        <v>1</v>
      </c>
      <c r="CO82" s="17">
        <f t="shared" si="76"/>
        <v>859</v>
      </c>
      <c r="CP82" s="9">
        <v>1596</v>
      </c>
      <c r="CQ82" s="10">
        <v>4</v>
      </c>
      <c r="CR82" s="17">
        <f t="shared" si="77"/>
        <v>399</v>
      </c>
      <c r="CS82" s="19">
        <f t="shared" si="78"/>
        <v>11374</v>
      </c>
      <c r="CT82" s="19">
        <f t="shared" si="79"/>
        <v>18056</v>
      </c>
      <c r="CU82" s="19">
        <f t="shared" si="80"/>
        <v>17955</v>
      </c>
      <c r="CV82" s="19">
        <f t="shared" si="81"/>
        <v>13172</v>
      </c>
      <c r="CW82" s="19">
        <f t="shared" si="82"/>
        <v>3253</v>
      </c>
      <c r="CX82" s="19">
        <f t="shared" si="83"/>
        <v>26</v>
      </c>
      <c r="CY82" s="19">
        <f t="shared" si="84"/>
        <v>44</v>
      </c>
      <c r="CZ82" s="19">
        <f t="shared" si="85"/>
        <v>45</v>
      </c>
      <c r="DA82" s="19">
        <f t="shared" si="86"/>
        <v>28</v>
      </c>
      <c r="DB82" s="19">
        <f t="shared" si="87"/>
        <v>7</v>
      </c>
      <c r="DC82" s="19">
        <f t="shared" si="88"/>
        <v>437.46153846153845</v>
      </c>
      <c r="DD82" s="19">
        <f t="shared" si="89"/>
        <v>410.36363636363637</v>
      </c>
      <c r="DE82" s="19">
        <f t="shared" si="90"/>
        <v>399</v>
      </c>
      <c r="DF82" s="19">
        <f t="shared" si="91"/>
        <v>470.42857142857144</v>
      </c>
      <c r="DG82" s="19">
        <f t="shared" si="92"/>
        <v>464.71428571428572</v>
      </c>
      <c r="DH82" s="19">
        <f t="shared" si="93"/>
        <v>436.39360639360638</v>
      </c>
    </row>
    <row r="83" spans="1:112" ht="14.5">
      <c r="A83" s="2" t="s">
        <v>88</v>
      </c>
      <c r="B83" s="23" t="s">
        <v>101</v>
      </c>
      <c r="C83" s="25" t="s">
        <v>148</v>
      </c>
      <c r="D83" s="9">
        <v>891</v>
      </c>
      <c r="E83" s="10">
        <v>1</v>
      </c>
      <c r="F83" s="17">
        <f t="shared" si="47"/>
        <v>891</v>
      </c>
      <c r="G83" s="9">
        <v>1860</v>
      </c>
      <c r="H83" s="10">
        <v>2</v>
      </c>
      <c r="I83" s="17">
        <f t="shared" si="48"/>
        <v>930</v>
      </c>
      <c r="J83" s="9">
        <v>1783</v>
      </c>
      <c r="K83" s="10">
        <v>2</v>
      </c>
      <c r="L83" s="17">
        <f t="shared" si="49"/>
        <v>891.5</v>
      </c>
      <c r="M83" s="9">
        <v>1783</v>
      </c>
      <c r="N83" s="10">
        <v>2</v>
      </c>
      <c r="O83" s="17">
        <f t="shared" si="50"/>
        <v>891.5</v>
      </c>
      <c r="P83" s="9">
        <v>2674</v>
      </c>
      <c r="Q83" s="10">
        <v>3</v>
      </c>
      <c r="R83" s="17">
        <f t="shared" si="51"/>
        <v>891.33333333333337</v>
      </c>
      <c r="S83" s="9">
        <v>912</v>
      </c>
      <c r="T83" s="10">
        <v>1</v>
      </c>
      <c r="U83" s="17">
        <f t="shared" si="52"/>
        <v>912</v>
      </c>
      <c r="V83" s="9">
        <v>891</v>
      </c>
      <c r="W83" s="10">
        <v>1</v>
      </c>
      <c r="X83" s="17">
        <f t="shared" si="53"/>
        <v>891</v>
      </c>
      <c r="Y83" s="9">
        <v>891</v>
      </c>
      <c r="Z83" s="10">
        <v>1</v>
      </c>
      <c r="AA83" s="17">
        <f t="shared" si="54"/>
        <v>891</v>
      </c>
      <c r="AB83" s="9">
        <v>1783</v>
      </c>
      <c r="AC83" s="10">
        <v>2</v>
      </c>
      <c r="AD83" s="17">
        <f t="shared" si="55"/>
        <v>891.5</v>
      </c>
      <c r="AE83" s="9">
        <v>1783</v>
      </c>
      <c r="AF83" s="10">
        <v>2</v>
      </c>
      <c r="AG83" s="17">
        <f t="shared" si="56"/>
        <v>891.5</v>
      </c>
      <c r="AH83" s="9">
        <v>891</v>
      </c>
      <c r="AI83" s="10">
        <v>1</v>
      </c>
      <c r="AJ83" s="17">
        <f t="shared" si="57"/>
        <v>891</v>
      </c>
      <c r="AK83" s="9">
        <v>2537</v>
      </c>
      <c r="AL83" s="10">
        <v>3</v>
      </c>
      <c r="AM83" s="17">
        <f t="shared" si="58"/>
        <v>845.66666666666663</v>
      </c>
      <c r="AN83" s="9">
        <v>846</v>
      </c>
      <c r="AO83" s="10">
        <v>1</v>
      </c>
      <c r="AP83" s="17">
        <f t="shared" si="59"/>
        <v>846</v>
      </c>
      <c r="AQ83" s="9">
        <v>1691</v>
      </c>
      <c r="AR83" s="10">
        <v>2</v>
      </c>
      <c r="AS83" s="17">
        <f t="shared" si="60"/>
        <v>845.5</v>
      </c>
      <c r="AT83" s="9">
        <v>0</v>
      </c>
      <c r="AU83" s="10">
        <v>0</v>
      </c>
      <c r="AV83" s="17">
        <f t="shared" si="61"/>
        <v>0</v>
      </c>
      <c r="AW83" s="9">
        <v>846</v>
      </c>
      <c r="AX83" s="10">
        <v>1</v>
      </c>
      <c r="AY83" s="17">
        <f t="shared" si="62"/>
        <v>846</v>
      </c>
      <c r="AZ83" s="9">
        <v>1691</v>
      </c>
      <c r="BA83" s="10">
        <v>2</v>
      </c>
      <c r="BB83" s="17">
        <f t="shared" si="63"/>
        <v>845.5</v>
      </c>
      <c r="BC83" s="9">
        <v>1691</v>
      </c>
      <c r="BD83" s="10">
        <v>2</v>
      </c>
      <c r="BE83" s="17">
        <f t="shared" si="64"/>
        <v>845.5</v>
      </c>
      <c r="BF83" s="9">
        <v>846</v>
      </c>
      <c r="BG83" s="10">
        <v>1</v>
      </c>
      <c r="BH83" s="17">
        <f t="shared" si="65"/>
        <v>846</v>
      </c>
      <c r="BI83" s="9">
        <v>1672</v>
      </c>
      <c r="BJ83" s="10">
        <v>2</v>
      </c>
      <c r="BK83" s="17">
        <f t="shared" si="66"/>
        <v>836</v>
      </c>
      <c r="BL83" s="9">
        <v>0</v>
      </c>
      <c r="BM83" s="10">
        <v>0</v>
      </c>
      <c r="BN83" s="17">
        <f t="shared" si="67"/>
        <v>0</v>
      </c>
      <c r="BO83" s="9">
        <v>836</v>
      </c>
      <c r="BP83" s="10">
        <v>1</v>
      </c>
      <c r="BQ83" s="17">
        <f t="shared" si="68"/>
        <v>836</v>
      </c>
      <c r="BR83" s="9">
        <v>901</v>
      </c>
      <c r="BS83" s="10">
        <v>1</v>
      </c>
      <c r="BT83" s="17">
        <f t="shared" si="69"/>
        <v>901</v>
      </c>
      <c r="BU83" s="9">
        <v>1801</v>
      </c>
      <c r="BV83" s="10">
        <v>2</v>
      </c>
      <c r="BW83" s="17">
        <f t="shared" si="70"/>
        <v>900.5</v>
      </c>
      <c r="BX83" s="9">
        <v>901</v>
      </c>
      <c r="BY83" s="10">
        <v>1</v>
      </c>
      <c r="BZ83" s="17">
        <f t="shared" si="71"/>
        <v>901</v>
      </c>
      <c r="CA83" s="9">
        <v>1889</v>
      </c>
      <c r="CB83" s="10">
        <v>2</v>
      </c>
      <c r="CC83" s="17">
        <f t="shared" si="72"/>
        <v>944.5</v>
      </c>
      <c r="CD83" s="9">
        <v>944</v>
      </c>
      <c r="CE83" s="10">
        <v>1</v>
      </c>
      <c r="CF83" s="17">
        <f t="shared" si="73"/>
        <v>944</v>
      </c>
      <c r="CG83" s="9">
        <v>910</v>
      </c>
      <c r="CH83" s="10">
        <v>1</v>
      </c>
      <c r="CI83" s="17">
        <f t="shared" si="74"/>
        <v>910</v>
      </c>
      <c r="CJ83" s="9">
        <v>910</v>
      </c>
      <c r="CK83" s="10">
        <v>1</v>
      </c>
      <c r="CL83" s="17">
        <f t="shared" si="75"/>
        <v>910</v>
      </c>
      <c r="CM83" s="9">
        <v>910</v>
      </c>
      <c r="CN83" s="10">
        <v>1</v>
      </c>
      <c r="CO83" s="17">
        <f t="shared" si="76"/>
        <v>910</v>
      </c>
      <c r="CP83" s="9">
        <v>901</v>
      </c>
      <c r="CQ83" s="10">
        <v>1</v>
      </c>
      <c r="CR83" s="17">
        <f t="shared" si="77"/>
        <v>901</v>
      </c>
      <c r="CS83" s="19">
        <f t="shared" si="78"/>
        <v>10794</v>
      </c>
      <c r="CT83" s="19">
        <f t="shared" si="79"/>
        <v>10422</v>
      </c>
      <c r="CU83" s="19">
        <f t="shared" si="80"/>
        <v>6746</v>
      </c>
      <c r="CV83" s="19">
        <f t="shared" si="81"/>
        <v>8182</v>
      </c>
      <c r="CW83" s="19">
        <f t="shared" si="82"/>
        <v>2721</v>
      </c>
      <c r="CX83" s="19">
        <f t="shared" si="83"/>
        <v>12</v>
      </c>
      <c r="CY83" s="19">
        <f t="shared" si="84"/>
        <v>12</v>
      </c>
      <c r="CZ83" s="19">
        <f t="shared" si="85"/>
        <v>8</v>
      </c>
      <c r="DA83" s="19">
        <f t="shared" si="86"/>
        <v>9</v>
      </c>
      <c r="DB83" s="19">
        <f t="shared" si="87"/>
        <v>3</v>
      </c>
      <c r="DC83" s="19">
        <f t="shared" si="88"/>
        <v>899.5</v>
      </c>
      <c r="DD83" s="19">
        <f t="shared" si="89"/>
        <v>868.5</v>
      </c>
      <c r="DE83" s="19">
        <f t="shared" si="90"/>
        <v>843.25</v>
      </c>
      <c r="DF83" s="19">
        <f t="shared" si="91"/>
        <v>909.11111111111109</v>
      </c>
      <c r="DG83" s="19">
        <f t="shared" si="92"/>
        <v>907</v>
      </c>
      <c r="DH83" s="19">
        <f t="shared" si="93"/>
        <v>885.47222222222229</v>
      </c>
    </row>
    <row r="84" spans="1:112" ht="14.5">
      <c r="A84" s="2" t="s">
        <v>22</v>
      </c>
      <c r="B84" s="23" t="s">
        <v>101</v>
      </c>
      <c r="C84" s="25" t="s">
        <v>147</v>
      </c>
      <c r="D84" s="9">
        <v>0</v>
      </c>
      <c r="E84" s="10">
        <v>0</v>
      </c>
      <c r="F84" s="17">
        <f t="shared" si="47"/>
        <v>0</v>
      </c>
      <c r="G84" s="9">
        <v>1798</v>
      </c>
      <c r="H84" s="10">
        <v>2</v>
      </c>
      <c r="I84" s="17">
        <f t="shared" si="48"/>
        <v>899</v>
      </c>
      <c r="J84" s="9">
        <v>2697</v>
      </c>
      <c r="K84" s="10">
        <v>3</v>
      </c>
      <c r="L84" s="17">
        <f t="shared" si="49"/>
        <v>899</v>
      </c>
      <c r="M84" s="9">
        <v>2697</v>
      </c>
      <c r="N84" s="10">
        <v>3</v>
      </c>
      <c r="O84" s="17">
        <f t="shared" si="50"/>
        <v>899</v>
      </c>
      <c r="P84" s="9">
        <v>1798</v>
      </c>
      <c r="Q84" s="10">
        <v>2</v>
      </c>
      <c r="R84" s="17">
        <f t="shared" si="51"/>
        <v>899</v>
      </c>
      <c r="S84" s="9">
        <v>0</v>
      </c>
      <c r="T84" s="10">
        <v>0</v>
      </c>
      <c r="U84" s="17">
        <f t="shared" si="52"/>
        <v>0</v>
      </c>
      <c r="V84" s="9">
        <v>0</v>
      </c>
      <c r="W84" s="10">
        <v>0</v>
      </c>
      <c r="X84" s="17">
        <f t="shared" si="53"/>
        <v>0</v>
      </c>
      <c r="Y84" s="9">
        <v>0</v>
      </c>
      <c r="Z84" s="10">
        <v>0</v>
      </c>
      <c r="AA84" s="17">
        <f t="shared" si="54"/>
        <v>0</v>
      </c>
      <c r="AB84" s="9">
        <v>844</v>
      </c>
      <c r="AC84" s="10">
        <v>1</v>
      </c>
      <c r="AD84" s="17">
        <f t="shared" si="55"/>
        <v>844</v>
      </c>
      <c r="AE84" s="9">
        <v>5907</v>
      </c>
      <c r="AF84" s="10">
        <v>7</v>
      </c>
      <c r="AG84" s="17">
        <f t="shared" si="56"/>
        <v>843.85714285714289</v>
      </c>
      <c r="AH84" s="9">
        <v>3375</v>
      </c>
      <c r="AI84" s="10">
        <v>4</v>
      </c>
      <c r="AJ84" s="17">
        <f t="shared" si="57"/>
        <v>843.75</v>
      </c>
      <c r="AK84" s="9">
        <v>3375</v>
      </c>
      <c r="AL84" s="10">
        <v>4</v>
      </c>
      <c r="AM84" s="17">
        <f t="shared" si="58"/>
        <v>843.75</v>
      </c>
      <c r="AN84" s="9">
        <v>2531</v>
      </c>
      <c r="AO84" s="10">
        <v>3</v>
      </c>
      <c r="AP84" s="17">
        <f t="shared" si="59"/>
        <v>843.66666666666663</v>
      </c>
      <c r="AQ84" s="9">
        <v>4219</v>
      </c>
      <c r="AR84" s="10">
        <v>5</v>
      </c>
      <c r="AS84" s="17">
        <f t="shared" si="60"/>
        <v>843.8</v>
      </c>
      <c r="AT84" s="9">
        <v>1688</v>
      </c>
      <c r="AU84" s="10">
        <v>2</v>
      </c>
      <c r="AV84" s="17">
        <f t="shared" si="61"/>
        <v>844</v>
      </c>
      <c r="AW84" s="9">
        <v>1688</v>
      </c>
      <c r="AX84" s="10">
        <v>2</v>
      </c>
      <c r="AY84" s="17">
        <f t="shared" si="62"/>
        <v>844</v>
      </c>
      <c r="AZ84" s="9">
        <v>2531</v>
      </c>
      <c r="BA84" s="10">
        <v>3</v>
      </c>
      <c r="BB84" s="17">
        <f t="shared" si="63"/>
        <v>843.66666666666663</v>
      </c>
      <c r="BC84" s="9">
        <v>1688</v>
      </c>
      <c r="BD84" s="10">
        <v>2</v>
      </c>
      <c r="BE84" s="17">
        <f t="shared" si="64"/>
        <v>844</v>
      </c>
      <c r="BF84" s="9">
        <v>1672</v>
      </c>
      <c r="BG84" s="10">
        <v>2</v>
      </c>
      <c r="BH84" s="17">
        <f t="shared" si="65"/>
        <v>836</v>
      </c>
      <c r="BI84" s="9">
        <v>836</v>
      </c>
      <c r="BJ84" s="10">
        <v>1</v>
      </c>
      <c r="BK84" s="17">
        <f t="shared" si="66"/>
        <v>836</v>
      </c>
      <c r="BL84" s="9">
        <v>1680</v>
      </c>
      <c r="BM84" s="10">
        <v>2</v>
      </c>
      <c r="BN84" s="17">
        <f t="shared" si="67"/>
        <v>840</v>
      </c>
      <c r="BO84" s="9">
        <v>853</v>
      </c>
      <c r="BP84" s="10">
        <v>1</v>
      </c>
      <c r="BQ84" s="17">
        <f t="shared" si="68"/>
        <v>853</v>
      </c>
      <c r="BR84" s="9">
        <v>10846</v>
      </c>
      <c r="BS84" s="10">
        <v>13</v>
      </c>
      <c r="BT84" s="17">
        <f t="shared" si="69"/>
        <v>834.30769230769226</v>
      </c>
      <c r="BU84" s="9">
        <v>5840</v>
      </c>
      <c r="BV84" s="10">
        <v>7</v>
      </c>
      <c r="BW84" s="17">
        <f t="shared" si="70"/>
        <v>834.28571428571433</v>
      </c>
      <c r="BX84" s="9">
        <v>5840</v>
      </c>
      <c r="BY84" s="10">
        <v>7</v>
      </c>
      <c r="BZ84" s="17">
        <f t="shared" si="71"/>
        <v>834.28571428571433</v>
      </c>
      <c r="CA84" s="9">
        <v>4172</v>
      </c>
      <c r="CB84" s="10">
        <v>5</v>
      </c>
      <c r="CC84" s="17">
        <f t="shared" si="72"/>
        <v>834.4</v>
      </c>
      <c r="CD84" s="9">
        <v>5840</v>
      </c>
      <c r="CE84" s="10">
        <v>7</v>
      </c>
      <c r="CF84" s="17">
        <f t="shared" si="73"/>
        <v>834.28571428571433</v>
      </c>
      <c r="CG84" s="9">
        <v>4882</v>
      </c>
      <c r="CH84" s="10">
        <v>6</v>
      </c>
      <c r="CI84" s="17">
        <f t="shared" si="74"/>
        <v>813.66666666666663</v>
      </c>
      <c r="CJ84" s="9">
        <v>8864</v>
      </c>
      <c r="CK84" s="10">
        <v>11</v>
      </c>
      <c r="CL84" s="17">
        <f t="shared" si="75"/>
        <v>805.81818181818187</v>
      </c>
      <c r="CM84" s="9">
        <v>5641</v>
      </c>
      <c r="CN84" s="10">
        <v>7</v>
      </c>
      <c r="CO84" s="17">
        <f t="shared" si="76"/>
        <v>805.85714285714289</v>
      </c>
      <c r="CP84" s="9">
        <v>10846</v>
      </c>
      <c r="CQ84" s="10">
        <v>13</v>
      </c>
      <c r="CR84" s="17">
        <f t="shared" si="77"/>
        <v>834.30769230769226</v>
      </c>
      <c r="CS84" s="19">
        <f t="shared" si="78"/>
        <v>8990</v>
      </c>
      <c r="CT84" s="19">
        <f t="shared" si="79"/>
        <v>20251</v>
      </c>
      <c r="CU84" s="19">
        <f t="shared" si="80"/>
        <v>11783</v>
      </c>
      <c r="CV84" s="19">
        <f t="shared" si="81"/>
        <v>38273</v>
      </c>
      <c r="CW84" s="19">
        <f t="shared" si="82"/>
        <v>25351</v>
      </c>
      <c r="CX84" s="19">
        <f t="shared" si="83"/>
        <v>10</v>
      </c>
      <c r="CY84" s="19">
        <f t="shared" si="84"/>
        <v>24</v>
      </c>
      <c r="CZ84" s="19">
        <f t="shared" si="85"/>
        <v>14</v>
      </c>
      <c r="DA84" s="19">
        <f t="shared" si="86"/>
        <v>46</v>
      </c>
      <c r="DB84" s="19">
        <f t="shared" si="87"/>
        <v>31</v>
      </c>
      <c r="DC84" s="19">
        <f t="shared" si="88"/>
        <v>899</v>
      </c>
      <c r="DD84" s="19">
        <f t="shared" si="89"/>
        <v>843.79166666666663</v>
      </c>
      <c r="DE84" s="19">
        <f t="shared" si="90"/>
        <v>841.64285714285711</v>
      </c>
      <c r="DF84" s="19">
        <f t="shared" si="91"/>
        <v>832.02173913043475</v>
      </c>
      <c r="DG84" s="19">
        <f t="shared" si="92"/>
        <v>817.77419354838707</v>
      </c>
      <c r="DH84" s="19">
        <f t="shared" si="93"/>
        <v>846.8460912976692</v>
      </c>
    </row>
    <row r="85" spans="1:112" ht="14.5">
      <c r="A85" s="2" t="s">
        <v>23</v>
      </c>
      <c r="B85" s="23" t="s">
        <v>102</v>
      </c>
      <c r="C85" s="25" t="s">
        <v>150</v>
      </c>
      <c r="D85" s="9">
        <v>8058</v>
      </c>
      <c r="E85" s="10">
        <v>42</v>
      </c>
      <c r="F85" s="17">
        <f t="shared" si="47"/>
        <v>191.85714285714286</v>
      </c>
      <c r="G85" s="9">
        <v>8138</v>
      </c>
      <c r="H85" s="10">
        <v>42</v>
      </c>
      <c r="I85" s="17">
        <f t="shared" si="48"/>
        <v>193.76190476190476</v>
      </c>
      <c r="J85" s="9">
        <v>5870</v>
      </c>
      <c r="K85" s="10">
        <v>30</v>
      </c>
      <c r="L85" s="17">
        <f t="shared" si="49"/>
        <v>195.66666666666666</v>
      </c>
      <c r="M85" s="9">
        <v>8625</v>
      </c>
      <c r="N85" s="10">
        <v>45</v>
      </c>
      <c r="O85" s="17">
        <f t="shared" si="50"/>
        <v>191.66666666666666</v>
      </c>
      <c r="P85" s="9">
        <v>7531</v>
      </c>
      <c r="Q85" s="10">
        <v>39</v>
      </c>
      <c r="R85" s="17">
        <f t="shared" si="51"/>
        <v>193.10256410256412</v>
      </c>
      <c r="S85" s="9">
        <v>7044</v>
      </c>
      <c r="T85" s="10">
        <v>36</v>
      </c>
      <c r="U85" s="17">
        <f t="shared" si="52"/>
        <v>195.66666666666666</v>
      </c>
      <c r="V85" s="9">
        <v>4885</v>
      </c>
      <c r="W85" s="10">
        <v>25</v>
      </c>
      <c r="X85" s="17">
        <f t="shared" si="53"/>
        <v>195.4</v>
      </c>
      <c r="Y85" s="9">
        <v>9506</v>
      </c>
      <c r="Z85" s="10">
        <v>50</v>
      </c>
      <c r="AA85" s="17">
        <f t="shared" si="54"/>
        <v>190.12</v>
      </c>
      <c r="AB85" s="9">
        <v>7995</v>
      </c>
      <c r="AC85" s="10">
        <v>41</v>
      </c>
      <c r="AD85" s="17">
        <f t="shared" si="55"/>
        <v>195</v>
      </c>
      <c r="AE85" s="9">
        <v>6248</v>
      </c>
      <c r="AF85" s="10">
        <v>32</v>
      </c>
      <c r="AG85" s="17">
        <f t="shared" si="56"/>
        <v>195.25</v>
      </c>
      <c r="AH85" s="9">
        <v>8367</v>
      </c>
      <c r="AI85" s="10">
        <v>43</v>
      </c>
      <c r="AJ85" s="17">
        <f t="shared" si="57"/>
        <v>194.58139534883722</v>
      </c>
      <c r="AK85" s="9">
        <v>7374</v>
      </c>
      <c r="AL85" s="10">
        <v>38</v>
      </c>
      <c r="AM85" s="17">
        <f t="shared" si="58"/>
        <v>194.05263157894737</v>
      </c>
      <c r="AN85" s="9">
        <v>7576</v>
      </c>
      <c r="AO85" s="10">
        <v>40</v>
      </c>
      <c r="AP85" s="17">
        <f t="shared" si="59"/>
        <v>189.4</v>
      </c>
      <c r="AQ85" s="9">
        <v>8790</v>
      </c>
      <c r="AR85" s="10">
        <v>46</v>
      </c>
      <c r="AS85" s="17">
        <f t="shared" si="60"/>
        <v>191.08695652173913</v>
      </c>
      <c r="AT85" s="9">
        <v>10106</v>
      </c>
      <c r="AU85" s="10">
        <v>52</v>
      </c>
      <c r="AV85" s="17">
        <f t="shared" si="61"/>
        <v>194.34615384615384</v>
      </c>
      <c r="AW85" s="9">
        <v>8506</v>
      </c>
      <c r="AX85" s="10">
        <v>44</v>
      </c>
      <c r="AY85" s="17">
        <f t="shared" si="62"/>
        <v>193.31818181818181</v>
      </c>
      <c r="AZ85" s="9">
        <v>8665</v>
      </c>
      <c r="BA85" s="10">
        <v>45</v>
      </c>
      <c r="BB85" s="17">
        <f t="shared" si="63"/>
        <v>192.55555555555554</v>
      </c>
      <c r="BC85" s="9">
        <v>8436</v>
      </c>
      <c r="BD85" s="10">
        <v>44</v>
      </c>
      <c r="BE85" s="17">
        <f t="shared" si="64"/>
        <v>191.72727272727272</v>
      </c>
      <c r="BF85" s="9">
        <v>6687</v>
      </c>
      <c r="BG85" s="10">
        <v>35</v>
      </c>
      <c r="BH85" s="17">
        <f t="shared" si="65"/>
        <v>191.05714285714285</v>
      </c>
      <c r="BI85" s="9">
        <v>7831</v>
      </c>
      <c r="BJ85" s="10">
        <v>39</v>
      </c>
      <c r="BK85" s="17">
        <f t="shared" si="66"/>
        <v>200.7948717948718</v>
      </c>
      <c r="BL85" s="9">
        <v>8138</v>
      </c>
      <c r="BM85" s="10">
        <v>42</v>
      </c>
      <c r="BN85" s="17">
        <f t="shared" si="67"/>
        <v>193.76190476190476</v>
      </c>
      <c r="BO85" s="9">
        <v>7740</v>
      </c>
      <c r="BP85" s="10">
        <v>40</v>
      </c>
      <c r="BQ85" s="17">
        <f t="shared" si="68"/>
        <v>193.5</v>
      </c>
      <c r="BR85" s="9">
        <v>2170</v>
      </c>
      <c r="BS85" s="10">
        <v>10</v>
      </c>
      <c r="BT85" s="17">
        <f t="shared" si="69"/>
        <v>217</v>
      </c>
      <c r="BU85" s="9">
        <v>5385</v>
      </c>
      <c r="BV85" s="10">
        <v>25</v>
      </c>
      <c r="BW85" s="17">
        <f t="shared" si="70"/>
        <v>215.4</v>
      </c>
      <c r="BX85" s="9">
        <v>3215</v>
      </c>
      <c r="BY85" s="10">
        <v>15</v>
      </c>
      <c r="BZ85" s="17">
        <f t="shared" si="71"/>
        <v>214.33333333333334</v>
      </c>
      <c r="CA85" s="9">
        <v>3344</v>
      </c>
      <c r="CB85" s="10">
        <v>16</v>
      </c>
      <c r="CC85" s="17">
        <f t="shared" si="72"/>
        <v>209</v>
      </c>
      <c r="CD85" s="9">
        <v>3633</v>
      </c>
      <c r="CE85" s="10">
        <v>17</v>
      </c>
      <c r="CF85" s="17">
        <f t="shared" si="73"/>
        <v>213.70588235294119</v>
      </c>
      <c r="CG85" s="9">
        <v>2966</v>
      </c>
      <c r="CH85" s="10">
        <v>14</v>
      </c>
      <c r="CI85" s="17">
        <f t="shared" si="74"/>
        <v>211.85714285714286</v>
      </c>
      <c r="CJ85" s="9">
        <v>4011</v>
      </c>
      <c r="CK85" s="10">
        <v>19</v>
      </c>
      <c r="CL85" s="17">
        <f t="shared" si="75"/>
        <v>211.10526315789474</v>
      </c>
      <c r="CM85" s="9">
        <v>1712</v>
      </c>
      <c r="CN85" s="10">
        <v>8</v>
      </c>
      <c r="CO85" s="17">
        <f t="shared" si="76"/>
        <v>214</v>
      </c>
      <c r="CP85" s="9">
        <v>2170</v>
      </c>
      <c r="CQ85" s="10">
        <v>10</v>
      </c>
      <c r="CR85" s="17">
        <f t="shared" si="77"/>
        <v>217</v>
      </c>
      <c r="CS85" s="19">
        <f t="shared" si="78"/>
        <v>50151</v>
      </c>
      <c r="CT85" s="19">
        <f t="shared" si="79"/>
        <v>55856</v>
      </c>
      <c r="CU85" s="19">
        <f t="shared" si="80"/>
        <v>58369</v>
      </c>
      <c r="CV85" s="19">
        <f t="shared" si="81"/>
        <v>28453</v>
      </c>
      <c r="CW85" s="19">
        <f t="shared" si="82"/>
        <v>7893</v>
      </c>
      <c r="CX85" s="19">
        <f t="shared" si="83"/>
        <v>259</v>
      </c>
      <c r="CY85" s="19">
        <f t="shared" si="84"/>
        <v>290</v>
      </c>
      <c r="CZ85" s="19">
        <f t="shared" si="85"/>
        <v>301</v>
      </c>
      <c r="DA85" s="19">
        <f t="shared" si="86"/>
        <v>137</v>
      </c>
      <c r="DB85" s="19">
        <f t="shared" si="87"/>
        <v>37</v>
      </c>
      <c r="DC85" s="19">
        <f t="shared" si="88"/>
        <v>193.63320463320463</v>
      </c>
      <c r="DD85" s="19">
        <f t="shared" si="89"/>
        <v>192.60689655172413</v>
      </c>
      <c r="DE85" s="19">
        <f t="shared" si="90"/>
        <v>193.91694352159467</v>
      </c>
      <c r="DF85" s="19">
        <f t="shared" si="91"/>
        <v>207.68613138686132</v>
      </c>
      <c r="DG85" s="19">
        <f t="shared" si="92"/>
        <v>213.32432432432432</v>
      </c>
      <c r="DH85" s="19">
        <f t="shared" si="93"/>
        <v>200.23350008354183</v>
      </c>
    </row>
    <row r="86" spans="1:112" ht="14.5">
      <c r="A86" s="2" t="s">
        <v>66</v>
      </c>
      <c r="B86" s="23" t="s">
        <v>104</v>
      </c>
      <c r="C86" s="25" t="s">
        <v>144</v>
      </c>
      <c r="D86" s="9">
        <v>3365</v>
      </c>
      <c r="E86" s="10">
        <v>11</v>
      </c>
      <c r="F86" s="17">
        <f t="shared" si="47"/>
        <v>305.90909090909093</v>
      </c>
      <c r="G86" s="9">
        <v>2360</v>
      </c>
      <c r="H86" s="10">
        <v>8</v>
      </c>
      <c r="I86" s="17">
        <f t="shared" si="48"/>
        <v>295</v>
      </c>
      <c r="J86" s="9">
        <v>4505</v>
      </c>
      <c r="K86" s="10">
        <v>15</v>
      </c>
      <c r="L86" s="17">
        <f t="shared" si="49"/>
        <v>300.33333333333331</v>
      </c>
      <c r="M86" s="9">
        <v>2775</v>
      </c>
      <c r="N86" s="10">
        <v>9</v>
      </c>
      <c r="O86" s="17">
        <f t="shared" si="50"/>
        <v>308.33333333333331</v>
      </c>
      <c r="P86" s="9">
        <v>3620</v>
      </c>
      <c r="Q86" s="10">
        <v>12</v>
      </c>
      <c r="R86" s="17">
        <f t="shared" si="51"/>
        <v>301.66666666666669</v>
      </c>
      <c r="S86" s="9">
        <v>2735</v>
      </c>
      <c r="T86" s="10">
        <v>9</v>
      </c>
      <c r="U86" s="17">
        <f t="shared" si="52"/>
        <v>303.88888888888891</v>
      </c>
      <c r="V86" s="9">
        <v>2145</v>
      </c>
      <c r="W86" s="10">
        <v>7</v>
      </c>
      <c r="X86" s="17">
        <f t="shared" si="53"/>
        <v>306.42857142857144</v>
      </c>
      <c r="Y86" s="9">
        <v>4465</v>
      </c>
      <c r="Z86" s="10">
        <v>15</v>
      </c>
      <c r="AA86" s="17">
        <f t="shared" si="54"/>
        <v>297.66666666666669</v>
      </c>
      <c r="AB86" s="9">
        <v>2735</v>
      </c>
      <c r="AC86" s="10">
        <v>9</v>
      </c>
      <c r="AD86" s="17">
        <f t="shared" si="55"/>
        <v>303.88888888888891</v>
      </c>
      <c r="AE86" s="9">
        <v>2065</v>
      </c>
      <c r="AF86" s="10">
        <v>7</v>
      </c>
      <c r="AG86" s="17">
        <f t="shared" si="56"/>
        <v>295</v>
      </c>
      <c r="AH86" s="9">
        <v>4130</v>
      </c>
      <c r="AI86" s="10">
        <v>14</v>
      </c>
      <c r="AJ86" s="17">
        <f t="shared" si="57"/>
        <v>295</v>
      </c>
      <c r="AK86" s="9">
        <v>3660</v>
      </c>
      <c r="AL86" s="10">
        <v>12</v>
      </c>
      <c r="AM86" s="17">
        <f t="shared" si="58"/>
        <v>305</v>
      </c>
      <c r="AN86" s="9">
        <v>3580</v>
      </c>
      <c r="AO86" s="10">
        <v>12</v>
      </c>
      <c r="AP86" s="17">
        <f t="shared" si="59"/>
        <v>298.33333333333331</v>
      </c>
      <c r="AQ86" s="9">
        <v>1810</v>
      </c>
      <c r="AR86" s="10">
        <v>6</v>
      </c>
      <c r="AS86" s="17">
        <f t="shared" si="60"/>
        <v>301.66666666666669</v>
      </c>
      <c r="AT86" s="9">
        <v>4290</v>
      </c>
      <c r="AU86" s="10">
        <v>14</v>
      </c>
      <c r="AV86" s="17">
        <f t="shared" si="61"/>
        <v>306.42857142857144</v>
      </c>
      <c r="AW86" s="9">
        <v>2520</v>
      </c>
      <c r="AX86" s="10">
        <v>8</v>
      </c>
      <c r="AY86" s="17">
        <f t="shared" si="62"/>
        <v>315</v>
      </c>
      <c r="AZ86" s="9">
        <v>3995</v>
      </c>
      <c r="BA86" s="10">
        <v>13</v>
      </c>
      <c r="BB86" s="17">
        <f t="shared" si="63"/>
        <v>307.30769230769232</v>
      </c>
      <c r="BC86" s="9">
        <v>3190</v>
      </c>
      <c r="BD86" s="10">
        <v>10</v>
      </c>
      <c r="BE86" s="17">
        <f t="shared" si="64"/>
        <v>319</v>
      </c>
      <c r="BF86" s="9">
        <v>3245</v>
      </c>
      <c r="BG86" s="10">
        <v>11</v>
      </c>
      <c r="BH86" s="17">
        <f t="shared" si="65"/>
        <v>295</v>
      </c>
      <c r="BI86" s="9">
        <v>2440</v>
      </c>
      <c r="BJ86" s="10">
        <v>8</v>
      </c>
      <c r="BK86" s="17">
        <f t="shared" si="66"/>
        <v>305</v>
      </c>
      <c r="BL86" s="9">
        <v>1730</v>
      </c>
      <c r="BM86" s="10">
        <v>6</v>
      </c>
      <c r="BN86" s="17">
        <f t="shared" si="67"/>
        <v>288.33333333333331</v>
      </c>
      <c r="BO86" s="9">
        <v>1435</v>
      </c>
      <c r="BP86" s="10">
        <v>5</v>
      </c>
      <c r="BQ86" s="17">
        <f t="shared" si="68"/>
        <v>287</v>
      </c>
      <c r="BR86" s="9">
        <v>0</v>
      </c>
      <c r="BS86" s="10">
        <v>0</v>
      </c>
      <c r="BT86" s="17">
        <f t="shared" si="69"/>
        <v>0</v>
      </c>
      <c r="BU86" s="9">
        <v>0</v>
      </c>
      <c r="BV86" s="10">
        <v>0</v>
      </c>
      <c r="BW86" s="17">
        <f t="shared" si="70"/>
        <v>0</v>
      </c>
      <c r="BX86" s="9">
        <v>598</v>
      </c>
      <c r="BY86" s="10">
        <v>2</v>
      </c>
      <c r="BZ86" s="17">
        <f t="shared" si="71"/>
        <v>299</v>
      </c>
      <c r="CA86" s="9">
        <v>6657</v>
      </c>
      <c r="CB86" s="10">
        <v>23</v>
      </c>
      <c r="CC86" s="17">
        <f t="shared" si="72"/>
        <v>289.43478260869563</v>
      </c>
      <c r="CD86" s="9">
        <v>4783</v>
      </c>
      <c r="CE86" s="10">
        <v>17</v>
      </c>
      <c r="CF86" s="17">
        <f t="shared" si="73"/>
        <v>281.35294117647061</v>
      </c>
      <c r="CG86" s="9">
        <v>5152</v>
      </c>
      <c r="CH86" s="10">
        <v>18</v>
      </c>
      <c r="CI86" s="17">
        <f t="shared" si="74"/>
        <v>286.22222222222223</v>
      </c>
      <c r="CJ86" s="9">
        <v>7075</v>
      </c>
      <c r="CK86" s="10">
        <v>25</v>
      </c>
      <c r="CL86" s="17">
        <f t="shared" si="75"/>
        <v>283</v>
      </c>
      <c r="CM86" s="9">
        <v>5830</v>
      </c>
      <c r="CN86" s="10">
        <v>20</v>
      </c>
      <c r="CO86" s="17">
        <f t="shared" si="76"/>
        <v>291.5</v>
      </c>
      <c r="CP86" s="9">
        <v>0</v>
      </c>
      <c r="CQ86" s="10">
        <v>0</v>
      </c>
      <c r="CR86" s="17">
        <f t="shared" si="77"/>
        <v>0</v>
      </c>
      <c r="CS86" s="19">
        <f t="shared" si="78"/>
        <v>21505</v>
      </c>
      <c r="CT86" s="19">
        <f t="shared" si="79"/>
        <v>22445</v>
      </c>
      <c r="CU86" s="19">
        <f t="shared" si="80"/>
        <v>21410</v>
      </c>
      <c r="CV86" s="19">
        <f t="shared" si="81"/>
        <v>18625</v>
      </c>
      <c r="CW86" s="19">
        <f t="shared" si="82"/>
        <v>12905</v>
      </c>
      <c r="CX86" s="19">
        <f t="shared" si="83"/>
        <v>71</v>
      </c>
      <c r="CY86" s="19">
        <f t="shared" si="84"/>
        <v>75</v>
      </c>
      <c r="CZ86" s="19">
        <f t="shared" si="85"/>
        <v>70</v>
      </c>
      <c r="DA86" s="19">
        <f t="shared" si="86"/>
        <v>65</v>
      </c>
      <c r="DB86" s="19">
        <f t="shared" si="87"/>
        <v>45</v>
      </c>
      <c r="DC86" s="19">
        <f t="shared" si="88"/>
        <v>302.88732394366195</v>
      </c>
      <c r="DD86" s="19">
        <f t="shared" si="89"/>
        <v>299.26666666666665</v>
      </c>
      <c r="DE86" s="19">
        <f t="shared" si="90"/>
        <v>305.85714285714283</v>
      </c>
      <c r="DF86" s="19">
        <f t="shared" si="91"/>
        <v>286.53846153846155</v>
      </c>
      <c r="DG86" s="19">
        <f t="shared" si="92"/>
        <v>286.77777777777777</v>
      </c>
      <c r="DH86" s="19">
        <f t="shared" si="93"/>
        <v>296.26547455674216</v>
      </c>
    </row>
    <row r="87" spans="1:112" ht="14.5">
      <c r="A87" s="2" t="s">
        <v>85</v>
      </c>
      <c r="B87" s="23" t="s">
        <v>104</v>
      </c>
      <c r="C87" s="25" t="s">
        <v>142</v>
      </c>
      <c r="D87" s="9">
        <v>0</v>
      </c>
      <c r="E87" s="10">
        <v>0</v>
      </c>
      <c r="F87" s="17">
        <f t="shared" si="47"/>
        <v>0</v>
      </c>
      <c r="G87" s="9">
        <v>0</v>
      </c>
      <c r="H87" s="10">
        <v>0</v>
      </c>
      <c r="I87" s="17">
        <f t="shared" si="48"/>
        <v>0</v>
      </c>
      <c r="J87" s="9">
        <v>0</v>
      </c>
      <c r="K87" s="10">
        <v>0</v>
      </c>
      <c r="L87" s="17">
        <f t="shared" si="49"/>
        <v>0</v>
      </c>
      <c r="M87" s="9">
        <v>0</v>
      </c>
      <c r="N87" s="10">
        <v>0</v>
      </c>
      <c r="O87" s="17">
        <f t="shared" si="50"/>
        <v>0</v>
      </c>
      <c r="P87" s="9">
        <v>0</v>
      </c>
      <c r="Q87" s="10">
        <v>0</v>
      </c>
      <c r="R87" s="17">
        <f t="shared" si="51"/>
        <v>0</v>
      </c>
      <c r="S87" s="9">
        <v>0</v>
      </c>
      <c r="T87" s="10">
        <v>0</v>
      </c>
      <c r="U87" s="17">
        <f t="shared" si="52"/>
        <v>0</v>
      </c>
      <c r="V87" s="9">
        <v>0</v>
      </c>
      <c r="W87" s="10">
        <v>0</v>
      </c>
      <c r="X87" s="17">
        <f t="shared" si="53"/>
        <v>0</v>
      </c>
      <c r="Y87" s="9">
        <v>0</v>
      </c>
      <c r="Z87" s="10">
        <v>0</v>
      </c>
      <c r="AA87" s="17">
        <f t="shared" si="54"/>
        <v>0</v>
      </c>
      <c r="AB87" s="9">
        <v>0</v>
      </c>
      <c r="AC87" s="10">
        <v>0</v>
      </c>
      <c r="AD87" s="17">
        <f t="shared" si="55"/>
        <v>0</v>
      </c>
      <c r="AE87" s="9">
        <v>0</v>
      </c>
      <c r="AF87" s="10">
        <v>0</v>
      </c>
      <c r="AG87" s="17">
        <f t="shared" si="56"/>
        <v>0</v>
      </c>
      <c r="AH87" s="9">
        <v>0</v>
      </c>
      <c r="AI87" s="10">
        <v>0</v>
      </c>
      <c r="AJ87" s="17">
        <f t="shared" si="57"/>
        <v>0</v>
      </c>
      <c r="AK87" s="9">
        <v>0</v>
      </c>
      <c r="AL87" s="10">
        <v>0</v>
      </c>
      <c r="AM87" s="17">
        <f t="shared" si="58"/>
        <v>0</v>
      </c>
      <c r="AN87" s="9">
        <v>0</v>
      </c>
      <c r="AO87" s="10">
        <v>0</v>
      </c>
      <c r="AP87" s="17">
        <f t="shared" si="59"/>
        <v>0</v>
      </c>
      <c r="AQ87" s="9">
        <v>0</v>
      </c>
      <c r="AR87" s="10">
        <v>0</v>
      </c>
      <c r="AS87" s="17">
        <f t="shared" si="60"/>
        <v>0</v>
      </c>
      <c r="AT87" s="9">
        <v>0</v>
      </c>
      <c r="AU87" s="10">
        <v>0</v>
      </c>
      <c r="AV87" s="17">
        <f t="shared" si="61"/>
        <v>0</v>
      </c>
      <c r="AW87" s="9">
        <v>0</v>
      </c>
      <c r="AX87" s="10">
        <v>0</v>
      </c>
      <c r="AY87" s="17">
        <f t="shared" si="62"/>
        <v>0</v>
      </c>
      <c r="AZ87" s="9">
        <v>0</v>
      </c>
      <c r="BA87" s="10">
        <v>0</v>
      </c>
      <c r="BB87" s="17">
        <f t="shared" si="63"/>
        <v>0</v>
      </c>
      <c r="BC87" s="9">
        <v>0</v>
      </c>
      <c r="BD87" s="10">
        <v>0</v>
      </c>
      <c r="BE87" s="17">
        <f t="shared" si="64"/>
        <v>0</v>
      </c>
      <c r="BF87" s="9">
        <v>359</v>
      </c>
      <c r="BG87" s="10">
        <v>1</v>
      </c>
      <c r="BH87" s="17">
        <f t="shared" si="65"/>
        <v>359</v>
      </c>
      <c r="BI87" s="9">
        <v>0</v>
      </c>
      <c r="BJ87" s="10">
        <v>0</v>
      </c>
      <c r="BK87" s="17">
        <f t="shared" si="66"/>
        <v>0</v>
      </c>
      <c r="BL87" s="9">
        <v>0</v>
      </c>
      <c r="BM87" s="10">
        <v>0</v>
      </c>
      <c r="BN87" s="17">
        <f t="shared" si="67"/>
        <v>0</v>
      </c>
      <c r="BO87" s="9">
        <v>0</v>
      </c>
      <c r="BP87" s="10">
        <v>0</v>
      </c>
      <c r="BQ87" s="17">
        <f t="shared" si="68"/>
        <v>0</v>
      </c>
      <c r="BR87" s="9">
        <v>0</v>
      </c>
      <c r="BS87" s="10">
        <v>0</v>
      </c>
      <c r="BT87" s="17">
        <f t="shared" si="69"/>
        <v>0</v>
      </c>
      <c r="BU87" s="9">
        <v>0</v>
      </c>
      <c r="BV87" s="10">
        <v>0</v>
      </c>
      <c r="BW87" s="17">
        <f t="shared" si="70"/>
        <v>0</v>
      </c>
      <c r="BX87" s="9">
        <v>0</v>
      </c>
      <c r="BY87" s="10">
        <v>0</v>
      </c>
      <c r="BZ87" s="17">
        <f t="shared" si="71"/>
        <v>0</v>
      </c>
      <c r="CA87" s="9">
        <v>0</v>
      </c>
      <c r="CB87" s="10">
        <v>0</v>
      </c>
      <c r="CC87" s="17">
        <f t="shared" si="72"/>
        <v>0</v>
      </c>
      <c r="CD87" s="9">
        <v>758</v>
      </c>
      <c r="CE87" s="10">
        <v>2</v>
      </c>
      <c r="CF87" s="17">
        <f t="shared" si="73"/>
        <v>379</v>
      </c>
      <c r="CG87" s="9">
        <v>359</v>
      </c>
      <c r="CH87" s="10">
        <v>1</v>
      </c>
      <c r="CI87" s="17">
        <f t="shared" si="74"/>
        <v>359</v>
      </c>
      <c r="CJ87" s="9">
        <v>0</v>
      </c>
      <c r="CK87" s="10">
        <v>0</v>
      </c>
      <c r="CL87" s="17">
        <f t="shared" si="75"/>
        <v>0</v>
      </c>
      <c r="CM87" s="9">
        <v>0</v>
      </c>
      <c r="CN87" s="10">
        <v>0</v>
      </c>
      <c r="CO87" s="17">
        <f t="shared" si="76"/>
        <v>0</v>
      </c>
      <c r="CP87" s="9">
        <v>0</v>
      </c>
      <c r="CQ87" s="10">
        <v>0</v>
      </c>
      <c r="CR87" s="17">
        <f t="shared" si="77"/>
        <v>0</v>
      </c>
      <c r="CS87" s="19">
        <f t="shared" si="78"/>
        <v>0</v>
      </c>
      <c r="CT87" s="19">
        <f t="shared" si="79"/>
        <v>0</v>
      </c>
      <c r="CU87" s="19">
        <f t="shared" si="80"/>
        <v>359</v>
      </c>
      <c r="CV87" s="19">
        <f t="shared" si="81"/>
        <v>1117</v>
      </c>
      <c r="CW87" s="19">
        <f t="shared" si="82"/>
        <v>0</v>
      </c>
      <c r="CX87" s="19">
        <f t="shared" si="83"/>
        <v>0</v>
      </c>
      <c r="CY87" s="19">
        <f t="shared" si="84"/>
        <v>0</v>
      </c>
      <c r="CZ87" s="19">
        <f t="shared" si="85"/>
        <v>1</v>
      </c>
      <c r="DA87" s="19">
        <f t="shared" si="86"/>
        <v>3</v>
      </c>
      <c r="DB87" s="19">
        <f t="shared" si="87"/>
        <v>0</v>
      </c>
      <c r="DC87" s="19">
        <f t="shared" si="88"/>
        <v>0</v>
      </c>
      <c r="DD87" s="19">
        <f t="shared" si="89"/>
        <v>0</v>
      </c>
      <c r="DE87" s="19">
        <f t="shared" si="90"/>
        <v>359</v>
      </c>
      <c r="DF87" s="19">
        <f t="shared" si="91"/>
        <v>372.33333333333331</v>
      </c>
      <c r="DG87" s="19">
        <f t="shared" si="92"/>
        <v>0</v>
      </c>
      <c r="DH87" s="19">
        <f t="shared" si="93"/>
        <v>146.26666666666665</v>
      </c>
    </row>
    <row r="88" spans="1:112" ht="14.5">
      <c r="A88" s="2" t="s">
        <v>28</v>
      </c>
      <c r="B88" s="23" t="s">
        <v>102</v>
      </c>
      <c r="C88" s="25" t="s">
        <v>149</v>
      </c>
      <c r="D88" s="9">
        <v>16450</v>
      </c>
      <c r="E88" s="10">
        <v>33</v>
      </c>
      <c r="F88" s="17">
        <f t="shared" si="47"/>
        <v>498.4848484848485</v>
      </c>
      <c r="G88" s="9">
        <v>15769</v>
      </c>
      <c r="H88" s="10">
        <v>32</v>
      </c>
      <c r="I88" s="17">
        <f t="shared" si="48"/>
        <v>492.78125</v>
      </c>
      <c r="J88" s="9">
        <v>19212</v>
      </c>
      <c r="K88" s="10">
        <v>39</v>
      </c>
      <c r="L88" s="17">
        <f t="shared" si="49"/>
        <v>492.61538461538464</v>
      </c>
      <c r="M88" s="9">
        <v>24138</v>
      </c>
      <c r="N88" s="10">
        <v>49</v>
      </c>
      <c r="O88" s="17">
        <f t="shared" si="50"/>
        <v>492.61224489795916</v>
      </c>
      <c r="P88" s="9">
        <v>21245</v>
      </c>
      <c r="Q88" s="10">
        <v>43</v>
      </c>
      <c r="R88" s="17">
        <f t="shared" si="51"/>
        <v>494.06976744186045</v>
      </c>
      <c r="S88" s="9">
        <v>22283</v>
      </c>
      <c r="T88" s="10">
        <v>45</v>
      </c>
      <c r="U88" s="17">
        <f t="shared" si="52"/>
        <v>495.17777777777781</v>
      </c>
      <c r="V88" s="9">
        <v>20197</v>
      </c>
      <c r="W88" s="10">
        <v>41</v>
      </c>
      <c r="X88" s="17">
        <f t="shared" si="53"/>
        <v>492.60975609756099</v>
      </c>
      <c r="Y88" s="9">
        <v>17734</v>
      </c>
      <c r="Z88" s="10">
        <v>36</v>
      </c>
      <c r="AA88" s="17">
        <f t="shared" si="54"/>
        <v>492.61111111111109</v>
      </c>
      <c r="AB88" s="9">
        <v>20197</v>
      </c>
      <c r="AC88" s="10">
        <v>41</v>
      </c>
      <c r="AD88" s="17">
        <f t="shared" si="55"/>
        <v>492.60975609756099</v>
      </c>
      <c r="AE88" s="9">
        <v>24138</v>
      </c>
      <c r="AF88" s="10">
        <v>49</v>
      </c>
      <c r="AG88" s="17">
        <f t="shared" si="56"/>
        <v>492.61224489795916</v>
      </c>
      <c r="AH88" s="9">
        <v>24631</v>
      </c>
      <c r="AI88" s="10">
        <v>50</v>
      </c>
      <c r="AJ88" s="17">
        <f t="shared" si="57"/>
        <v>492.62</v>
      </c>
      <c r="AK88" s="9">
        <v>13793</v>
      </c>
      <c r="AL88" s="10">
        <v>28</v>
      </c>
      <c r="AM88" s="17">
        <f t="shared" si="58"/>
        <v>492.60714285714283</v>
      </c>
      <c r="AN88" s="9">
        <v>17242</v>
      </c>
      <c r="AO88" s="10">
        <v>35</v>
      </c>
      <c r="AP88" s="17">
        <f t="shared" si="59"/>
        <v>492.62857142857143</v>
      </c>
      <c r="AQ88" s="9">
        <v>14778</v>
      </c>
      <c r="AR88" s="10">
        <v>30</v>
      </c>
      <c r="AS88" s="17">
        <f t="shared" si="60"/>
        <v>492.6</v>
      </c>
      <c r="AT88" s="9">
        <v>17734</v>
      </c>
      <c r="AU88" s="10">
        <v>36</v>
      </c>
      <c r="AV88" s="17">
        <f t="shared" si="61"/>
        <v>492.61111111111109</v>
      </c>
      <c r="AW88" s="9">
        <v>15271</v>
      </c>
      <c r="AX88" s="10">
        <v>31</v>
      </c>
      <c r="AY88" s="17">
        <f t="shared" si="62"/>
        <v>492.61290322580646</v>
      </c>
      <c r="AZ88" s="9">
        <v>24631</v>
      </c>
      <c r="BA88" s="10">
        <v>50</v>
      </c>
      <c r="BB88" s="17">
        <f t="shared" si="63"/>
        <v>492.62</v>
      </c>
      <c r="BC88" s="9">
        <v>22660</v>
      </c>
      <c r="BD88" s="10">
        <v>46</v>
      </c>
      <c r="BE88" s="17">
        <f t="shared" si="64"/>
        <v>492.60869565217394</v>
      </c>
      <c r="BF88" s="9">
        <v>23645</v>
      </c>
      <c r="BG88" s="10">
        <v>48</v>
      </c>
      <c r="BH88" s="17">
        <f t="shared" si="65"/>
        <v>492.60416666666669</v>
      </c>
      <c r="BI88" s="9">
        <v>23153</v>
      </c>
      <c r="BJ88" s="10">
        <v>47</v>
      </c>
      <c r="BK88" s="17">
        <f t="shared" si="66"/>
        <v>492.61702127659572</v>
      </c>
      <c r="BL88" s="9">
        <v>27094</v>
      </c>
      <c r="BM88" s="10">
        <v>55</v>
      </c>
      <c r="BN88" s="17">
        <f t="shared" si="67"/>
        <v>492.61818181818182</v>
      </c>
      <c r="BO88" s="9">
        <v>38441</v>
      </c>
      <c r="BP88" s="10">
        <v>78</v>
      </c>
      <c r="BQ88" s="17">
        <f t="shared" si="68"/>
        <v>492.83333333333331</v>
      </c>
      <c r="BR88" s="9">
        <v>43964</v>
      </c>
      <c r="BS88" s="10">
        <v>91</v>
      </c>
      <c r="BT88" s="17">
        <f t="shared" si="69"/>
        <v>483.12087912087912</v>
      </c>
      <c r="BU88" s="9">
        <v>50245</v>
      </c>
      <c r="BV88" s="10">
        <v>104</v>
      </c>
      <c r="BW88" s="17">
        <f t="shared" si="70"/>
        <v>483.125</v>
      </c>
      <c r="BX88" s="9">
        <v>31403</v>
      </c>
      <c r="BY88" s="10">
        <v>65</v>
      </c>
      <c r="BZ88" s="17">
        <f t="shared" si="71"/>
        <v>483.12307692307695</v>
      </c>
      <c r="CA88" s="9">
        <v>30437</v>
      </c>
      <c r="CB88" s="10">
        <v>63</v>
      </c>
      <c r="CC88" s="17">
        <f t="shared" si="72"/>
        <v>483.12698412698415</v>
      </c>
      <c r="CD88" s="9">
        <v>34785</v>
      </c>
      <c r="CE88" s="10">
        <v>72</v>
      </c>
      <c r="CF88" s="17">
        <f t="shared" si="73"/>
        <v>483.125</v>
      </c>
      <c r="CG88" s="9">
        <v>29631</v>
      </c>
      <c r="CH88" s="10">
        <v>60</v>
      </c>
      <c r="CI88" s="17">
        <f t="shared" si="74"/>
        <v>493.85</v>
      </c>
      <c r="CJ88" s="9">
        <v>27586</v>
      </c>
      <c r="CK88" s="10">
        <v>56</v>
      </c>
      <c r="CL88" s="17">
        <f t="shared" si="75"/>
        <v>492.60714285714283</v>
      </c>
      <c r="CM88" s="9">
        <v>21182</v>
      </c>
      <c r="CN88" s="10">
        <v>43</v>
      </c>
      <c r="CO88" s="17">
        <f t="shared" si="76"/>
        <v>492.60465116279067</v>
      </c>
      <c r="CP88" s="9">
        <v>43964</v>
      </c>
      <c r="CQ88" s="10">
        <v>91</v>
      </c>
      <c r="CR88" s="17">
        <f t="shared" si="77"/>
        <v>483.12087912087912</v>
      </c>
      <c r="CS88" s="19">
        <f t="shared" si="78"/>
        <v>139294</v>
      </c>
      <c r="CT88" s="19">
        <f t="shared" si="79"/>
        <v>132513</v>
      </c>
      <c r="CU88" s="19">
        <f t="shared" si="80"/>
        <v>154188</v>
      </c>
      <c r="CV88" s="19">
        <f t="shared" si="81"/>
        <v>258906</v>
      </c>
      <c r="CW88" s="19">
        <f t="shared" si="82"/>
        <v>92732</v>
      </c>
      <c r="CX88" s="19">
        <f t="shared" si="83"/>
        <v>282</v>
      </c>
      <c r="CY88" s="19">
        <f t="shared" si="84"/>
        <v>269</v>
      </c>
      <c r="CZ88" s="19">
        <f t="shared" si="85"/>
        <v>313</v>
      </c>
      <c r="DA88" s="19">
        <f t="shared" si="86"/>
        <v>533</v>
      </c>
      <c r="DB88" s="19">
        <f t="shared" si="87"/>
        <v>190</v>
      </c>
      <c r="DC88" s="19">
        <f t="shared" si="88"/>
        <v>493.95035460992909</v>
      </c>
      <c r="DD88" s="19">
        <f t="shared" si="89"/>
        <v>492.61338289962828</v>
      </c>
      <c r="DE88" s="19">
        <f t="shared" si="90"/>
        <v>492.61341853035145</v>
      </c>
      <c r="DF88" s="19">
        <f t="shared" si="91"/>
        <v>485.75234521575987</v>
      </c>
      <c r="DG88" s="19">
        <f t="shared" si="92"/>
        <v>488.06315789473683</v>
      </c>
      <c r="DH88" s="19">
        <f t="shared" si="93"/>
        <v>490.59853183008107</v>
      </c>
    </row>
    <row r="89" spans="1:112" ht="14.5">
      <c r="A89" s="2" t="s">
        <v>75</v>
      </c>
      <c r="B89" s="23" t="s">
        <v>102</v>
      </c>
      <c r="C89" s="25" t="s">
        <v>149</v>
      </c>
      <c r="D89" s="9">
        <v>10994</v>
      </c>
      <c r="E89" s="10">
        <v>13</v>
      </c>
      <c r="F89" s="17">
        <f t="shared" si="47"/>
        <v>845.69230769230774</v>
      </c>
      <c r="G89" s="9">
        <v>10291</v>
      </c>
      <c r="H89" s="10">
        <v>12</v>
      </c>
      <c r="I89" s="17">
        <f t="shared" si="48"/>
        <v>857.58333333333337</v>
      </c>
      <c r="J89" s="9">
        <v>11979</v>
      </c>
      <c r="K89" s="10">
        <v>14</v>
      </c>
      <c r="L89" s="17">
        <f t="shared" si="49"/>
        <v>855.64285714285711</v>
      </c>
      <c r="M89" s="9">
        <v>9447</v>
      </c>
      <c r="N89" s="10">
        <v>11</v>
      </c>
      <c r="O89" s="17">
        <f t="shared" si="50"/>
        <v>858.81818181818187</v>
      </c>
      <c r="P89" s="9">
        <v>4221</v>
      </c>
      <c r="Q89" s="10">
        <v>5</v>
      </c>
      <c r="R89" s="17">
        <f t="shared" si="51"/>
        <v>844.2</v>
      </c>
      <c r="S89" s="9">
        <v>2477</v>
      </c>
      <c r="T89" s="10">
        <v>3</v>
      </c>
      <c r="U89" s="17">
        <f t="shared" si="52"/>
        <v>825.66666666666663</v>
      </c>
      <c r="V89" s="9">
        <v>12878</v>
      </c>
      <c r="W89" s="10">
        <v>15</v>
      </c>
      <c r="X89" s="17">
        <f t="shared" si="53"/>
        <v>858.5333333333333</v>
      </c>
      <c r="Y89" s="9">
        <v>11190</v>
      </c>
      <c r="Z89" s="10">
        <v>13</v>
      </c>
      <c r="AA89" s="17">
        <f t="shared" si="54"/>
        <v>860.76923076923072</v>
      </c>
      <c r="AB89" s="9">
        <v>7649</v>
      </c>
      <c r="AC89" s="10">
        <v>9</v>
      </c>
      <c r="AD89" s="17">
        <f t="shared" si="55"/>
        <v>849.88888888888891</v>
      </c>
      <c r="AE89" s="9">
        <v>6916</v>
      </c>
      <c r="AF89" s="10">
        <v>8</v>
      </c>
      <c r="AG89" s="17">
        <f t="shared" si="56"/>
        <v>864.5</v>
      </c>
      <c r="AH89" s="9">
        <v>12878</v>
      </c>
      <c r="AI89" s="10">
        <v>15</v>
      </c>
      <c r="AJ89" s="17">
        <f t="shared" si="57"/>
        <v>858.5333333333333</v>
      </c>
      <c r="AK89" s="9">
        <v>9282</v>
      </c>
      <c r="AL89" s="10">
        <v>11</v>
      </c>
      <c r="AM89" s="17">
        <f t="shared" si="58"/>
        <v>843.81818181818187</v>
      </c>
      <c r="AN89" s="9">
        <v>11868</v>
      </c>
      <c r="AO89" s="10">
        <v>14</v>
      </c>
      <c r="AP89" s="17">
        <f t="shared" si="59"/>
        <v>847.71428571428567</v>
      </c>
      <c r="AQ89" s="9">
        <v>13666</v>
      </c>
      <c r="AR89" s="10">
        <v>16</v>
      </c>
      <c r="AS89" s="17">
        <f t="shared" si="60"/>
        <v>854.125</v>
      </c>
      <c r="AT89" s="9">
        <v>10181</v>
      </c>
      <c r="AU89" s="10">
        <v>12</v>
      </c>
      <c r="AV89" s="17">
        <f t="shared" si="61"/>
        <v>848.41666666666663</v>
      </c>
      <c r="AW89" s="9">
        <v>8438</v>
      </c>
      <c r="AX89" s="10">
        <v>10</v>
      </c>
      <c r="AY89" s="17">
        <f t="shared" si="62"/>
        <v>843.8</v>
      </c>
      <c r="AZ89" s="9">
        <v>5907</v>
      </c>
      <c r="BA89" s="10">
        <v>7</v>
      </c>
      <c r="BB89" s="17">
        <f t="shared" si="63"/>
        <v>843.85714285714289</v>
      </c>
      <c r="BC89" s="9">
        <v>5063</v>
      </c>
      <c r="BD89" s="10">
        <v>6</v>
      </c>
      <c r="BE89" s="17">
        <f t="shared" si="64"/>
        <v>843.83333333333337</v>
      </c>
      <c r="BF89" s="9">
        <v>5876</v>
      </c>
      <c r="BG89" s="10">
        <v>7</v>
      </c>
      <c r="BH89" s="17">
        <f t="shared" si="65"/>
        <v>839.42857142857144</v>
      </c>
      <c r="BI89" s="9">
        <v>5853</v>
      </c>
      <c r="BJ89" s="10">
        <v>7</v>
      </c>
      <c r="BK89" s="17">
        <f t="shared" si="66"/>
        <v>836.14285714285711</v>
      </c>
      <c r="BL89" s="9">
        <v>7526</v>
      </c>
      <c r="BM89" s="10">
        <v>9</v>
      </c>
      <c r="BN89" s="17">
        <f t="shared" si="67"/>
        <v>836.22222222222217</v>
      </c>
      <c r="BO89" s="9">
        <v>6690</v>
      </c>
      <c r="BP89" s="10">
        <v>8</v>
      </c>
      <c r="BQ89" s="17">
        <f t="shared" si="68"/>
        <v>836.25</v>
      </c>
      <c r="BR89" s="9">
        <v>5840</v>
      </c>
      <c r="BS89" s="10">
        <v>7</v>
      </c>
      <c r="BT89" s="17">
        <f t="shared" si="69"/>
        <v>834.28571428571433</v>
      </c>
      <c r="BU89" s="9">
        <v>6674</v>
      </c>
      <c r="BV89" s="10">
        <v>8</v>
      </c>
      <c r="BW89" s="17">
        <f t="shared" si="70"/>
        <v>834.25</v>
      </c>
      <c r="BX89" s="9">
        <v>5006</v>
      </c>
      <c r="BY89" s="10">
        <v>6</v>
      </c>
      <c r="BZ89" s="17">
        <f t="shared" si="71"/>
        <v>834.33333333333337</v>
      </c>
      <c r="CA89" s="9">
        <v>10846</v>
      </c>
      <c r="CB89" s="10">
        <v>13</v>
      </c>
      <c r="CC89" s="17">
        <f t="shared" si="72"/>
        <v>834.30769230769226</v>
      </c>
      <c r="CD89" s="9">
        <v>5840</v>
      </c>
      <c r="CE89" s="10">
        <v>7</v>
      </c>
      <c r="CF89" s="17">
        <f t="shared" si="73"/>
        <v>834.28571428571433</v>
      </c>
      <c r="CG89" s="9">
        <v>6769</v>
      </c>
      <c r="CH89" s="10">
        <v>8</v>
      </c>
      <c r="CI89" s="17">
        <f t="shared" si="74"/>
        <v>846.125</v>
      </c>
      <c r="CJ89" s="9">
        <v>10969</v>
      </c>
      <c r="CK89" s="10">
        <v>13</v>
      </c>
      <c r="CL89" s="17">
        <f t="shared" si="75"/>
        <v>843.76923076923072</v>
      </c>
      <c r="CM89" s="9">
        <v>5907</v>
      </c>
      <c r="CN89" s="10">
        <v>7</v>
      </c>
      <c r="CO89" s="17">
        <f t="shared" si="76"/>
        <v>843.85714285714289</v>
      </c>
      <c r="CP89" s="9">
        <v>5840</v>
      </c>
      <c r="CQ89" s="10">
        <v>7</v>
      </c>
      <c r="CR89" s="17">
        <f t="shared" si="77"/>
        <v>834.28571428571433</v>
      </c>
      <c r="CS89" s="19">
        <f t="shared" si="78"/>
        <v>62287</v>
      </c>
      <c r="CT89" s="19">
        <f t="shared" si="79"/>
        <v>73449</v>
      </c>
      <c r="CU89" s="19">
        <f t="shared" si="80"/>
        <v>48844</v>
      </c>
      <c r="CV89" s="19">
        <f t="shared" si="81"/>
        <v>47665</v>
      </c>
      <c r="CW89" s="19">
        <f t="shared" si="82"/>
        <v>22716</v>
      </c>
      <c r="CX89" s="19">
        <f t="shared" si="83"/>
        <v>73</v>
      </c>
      <c r="CY89" s="19">
        <f t="shared" si="84"/>
        <v>86</v>
      </c>
      <c r="CZ89" s="19">
        <f t="shared" si="85"/>
        <v>58</v>
      </c>
      <c r="DA89" s="19">
        <f t="shared" si="86"/>
        <v>57</v>
      </c>
      <c r="DB89" s="19">
        <f t="shared" si="87"/>
        <v>27</v>
      </c>
      <c r="DC89" s="19">
        <f t="shared" si="88"/>
        <v>853.2465753424658</v>
      </c>
      <c r="DD89" s="19">
        <f t="shared" si="89"/>
        <v>854.05813953488371</v>
      </c>
      <c r="DE89" s="19">
        <f t="shared" si="90"/>
        <v>842.13793103448279</v>
      </c>
      <c r="DF89" s="19">
        <f t="shared" si="91"/>
        <v>836.22807017543857</v>
      </c>
      <c r="DG89" s="19">
        <f t="shared" si="92"/>
        <v>841.33333333333337</v>
      </c>
      <c r="DH89" s="19">
        <f t="shared" si="93"/>
        <v>845.4008098841208</v>
      </c>
    </row>
    <row r="90" spans="1:112" ht="14.5">
      <c r="A90" s="2" t="s">
        <v>19</v>
      </c>
      <c r="B90" s="23" t="s">
        <v>104</v>
      </c>
      <c r="C90" s="25" t="s">
        <v>143</v>
      </c>
      <c r="D90" s="9">
        <v>9087</v>
      </c>
      <c r="E90" s="10">
        <v>13</v>
      </c>
      <c r="F90" s="17">
        <f t="shared" si="47"/>
        <v>699</v>
      </c>
      <c r="G90" s="9">
        <v>6291</v>
      </c>
      <c r="H90" s="10">
        <v>9</v>
      </c>
      <c r="I90" s="17">
        <f t="shared" si="48"/>
        <v>699</v>
      </c>
      <c r="J90" s="9">
        <v>6990</v>
      </c>
      <c r="K90" s="10">
        <v>10</v>
      </c>
      <c r="L90" s="17">
        <f t="shared" si="49"/>
        <v>699</v>
      </c>
      <c r="M90" s="9">
        <v>8388</v>
      </c>
      <c r="N90" s="10">
        <v>12</v>
      </c>
      <c r="O90" s="17">
        <f t="shared" si="50"/>
        <v>699</v>
      </c>
      <c r="P90" s="9">
        <v>7689</v>
      </c>
      <c r="Q90" s="10">
        <v>11</v>
      </c>
      <c r="R90" s="17">
        <f t="shared" si="51"/>
        <v>699</v>
      </c>
      <c r="S90" s="9">
        <v>7689</v>
      </c>
      <c r="T90" s="10">
        <v>11</v>
      </c>
      <c r="U90" s="17">
        <f t="shared" si="52"/>
        <v>699</v>
      </c>
      <c r="V90" s="9">
        <v>9087</v>
      </c>
      <c r="W90" s="10">
        <v>13</v>
      </c>
      <c r="X90" s="17">
        <f t="shared" si="53"/>
        <v>699</v>
      </c>
      <c r="Y90" s="9">
        <v>11184</v>
      </c>
      <c r="Z90" s="10">
        <v>16</v>
      </c>
      <c r="AA90" s="17">
        <f t="shared" si="54"/>
        <v>699</v>
      </c>
      <c r="AB90" s="9">
        <v>11883</v>
      </c>
      <c r="AC90" s="10">
        <v>17</v>
      </c>
      <c r="AD90" s="17">
        <f t="shared" si="55"/>
        <v>699</v>
      </c>
      <c r="AE90" s="9">
        <v>12582</v>
      </c>
      <c r="AF90" s="10">
        <v>18</v>
      </c>
      <c r="AG90" s="17">
        <f t="shared" si="56"/>
        <v>699</v>
      </c>
      <c r="AH90" s="9">
        <v>11883</v>
      </c>
      <c r="AI90" s="10">
        <v>17</v>
      </c>
      <c r="AJ90" s="17">
        <f t="shared" si="57"/>
        <v>699</v>
      </c>
      <c r="AK90" s="9">
        <v>11883</v>
      </c>
      <c r="AL90" s="10">
        <v>17</v>
      </c>
      <c r="AM90" s="17">
        <f t="shared" si="58"/>
        <v>699</v>
      </c>
      <c r="AN90" s="9">
        <v>10784</v>
      </c>
      <c r="AO90" s="10">
        <v>16</v>
      </c>
      <c r="AP90" s="17">
        <f t="shared" si="59"/>
        <v>674</v>
      </c>
      <c r="AQ90" s="9">
        <v>16874</v>
      </c>
      <c r="AR90" s="10">
        <v>26</v>
      </c>
      <c r="AS90" s="17">
        <f t="shared" si="60"/>
        <v>649</v>
      </c>
      <c r="AT90" s="9">
        <v>12980</v>
      </c>
      <c r="AU90" s="10">
        <v>20</v>
      </c>
      <c r="AV90" s="17">
        <f t="shared" si="61"/>
        <v>649</v>
      </c>
      <c r="AW90" s="9">
        <v>15856</v>
      </c>
      <c r="AX90" s="10">
        <v>24</v>
      </c>
      <c r="AY90" s="17">
        <f t="shared" si="62"/>
        <v>660.66666666666663</v>
      </c>
      <c r="AZ90" s="9">
        <v>15576</v>
      </c>
      <c r="BA90" s="10">
        <v>24</v>
      </c>
      <c r="BB90" s="17">
        <f t="shared" si="63"/>
        <v>649</v>
      </c>
      <c r="BC90" s="9">
        <v>13629</v>
      </c>
      <c r="BD90" s="10">
        <v>21</v>
      </c>
      <c r="BE90" s="17">
        <f t="shared" si="64"/>
        <v>649</v>
      </c>
      <c r="BF90" s="9">
        <v>15576</v>
      </c>
      <c r="BG90" s="10">
        <v>24</v>
      </c>
      <c r="BH90" s="17">
        <f t="shared" si="65"/>
        <v>649</v>
      </c>
      <c r="BI90" s="9">
        <v>18172</v>
      </c>
      <c r="BJ90" s="10">
        <v>28</v>
      </c>
      <c r="BK90" s="17">
        <f t="shared" si="66"/>
        <v>649</v>
      </c>
      <c r="BL90" s="9">
        <v>11033</v>
      </c>
      <c r="BM90" s="10">
        <v>17</v>
      </c>
      <c r="BN90" s="17">
        <f t="shared" si="67"/>
        <v>649</v>
      </c>
      <c r="BO90" s="9">
        <v>17523</v>
      </c>
      <c r="BP90" s="10">
        <v>27</v>
      </c>
      <c r="BQ90" s="17">
        <f t="shared" si="68"/>
        <v>649</v>
      </c>
      <c r="BR90" s="9">
        <v>22066</v>
      </c>
      <c r="BS90" s="10">
        <v>34</v>
      </c>
      <c r="BT90" s="17">
        <f t="shared" si="69"/>
        <v>649</v>
      </c>
      <c r="BU90" s="9">
        <v>16225</v>
      </c>
      <c r="BV90" s="10">
        <v>25</v>
      </c>
      <c r="BW90" s="17">
        <f t="shared" si="70"/>
        <v>649</v>
      </c>
      <c r="BX90" s="9">
        <v>14927</v>
      </c>
      <c r="BY90" s="10">
        <v>23</v>
      </c>
      <c r="BZ90" s="17">
        <f t="shared" si="71"/>
        <v>649</v>
      </c>
      <c r="CA90" s="9">
        <v>18172</v>
      </c>
      <c r="CB90" s="10">
        <v>28</v>
      </c>
      <c r="CC90" s="17">
        <f t="shared" si="72"/>
        <v>649</v>
      </c>
      <c r="CD90" s="9">
        <v>20119</v>
      </c>
      <c r="CE90" s="10">
        <v>31</v>
      </c>
      <c r="CF90" s="17">
        <f t="shared" si="73"/>
        <v>649</v>
      </c>
      <c r="CG90" s="9">
        <v>23750</v>
      </c>
      <c r="CH90" s="10">
        <v>38</v>
      </c>
      <c r="CI90" s="17">
        <f t="shared" si="74"/>
        <v>625</v>
      </c>
      <c r="CJ90" s="9">
        <v>20000</v>
      </c>
      <c r="CK90" s="10">
        <v>32</v>
      </c>
      <c r="CL90" s="17">
        <f t="shared" si="75"/>
        <v>625</v>
      </c>
      <c r="CM90" s="9">
        <v>13750</v>
      </c>
      <c r="CN90" s="10">
        <v>22</v>
      </c>
      <c r="CO90" s="17">
        <f t="shared" si="76"/>
        <v>625</v>
      </c>
      <c r="CP90" s="9">
        <v>22066</v>
      </c>
      <c r="CQ90" s="10">
        <v>34</v>
      </c>
      <c r="CR90" s="17">
        <f t="shared" si="77"/>
        <v>649</v>
      </c>
      <c r="CS90" s="19">
        <f t="shared" si="78"/>
        <v>55221</v>
      </c>
      <c r="CT90" s="19">
        <f t="shared" si="79"/>
        <v>87073</v>
      </c>
      <c r="CU90" s="19">
        <f t="shared" si="80"/>
        <v>102822</v>
      </c>
      <c r="CV90" s="19">
        <f t="shared" si="81"/>
        <v>132782</v>
      </c>
      <c r="CW90" s="19">
        <f t="shared" si="82"/>
        <v>55816</v>
      </c>
      <c r="CX90" s="19">
        <f t="shared" si="83"/>
        <v>79</v>
      </c>
      <c r="CY90" s="19">
        <f t="shared" si="84"/>
        <v>127</v>
      </c>
      <c r="CZ90" s="19">
        <f t="shared" si="85"/>
        <v>158</v>
      </c>
      <c r="DA90" s="19">
        <f t="shared" si="86"/>
        <v>206</v>
      </c>
      <c r="DB90" s="19">
        <f t="shared" si="87"/>
        <v>88</v>
      </c>
      <c r="DC90" s="19">
        <f t="shared" si="88"/>
        <v>699</v>
      </c>
      <c r="DD90" s="19">
        <f t="shared" si="89"/>
        <v>685.61417322834643</v>
      </c>
      <c r="DE90" s="19">
        <f t="shared" si="90"/>
        <v>650.77215189873414</v>
      </c>
      <c r="DF90" s="19">
        <f t="shared" si="91"/>
        <v>644.57281553398059</v>
      </c>
      <c r="DG90" s="19">
        <f t="shared" si="92"/>
        <v>634.27272727272725</v>
      </c>
      <c r="DH90" s="19">
        <f t="shared" si="93"/>
        <v>662.84637358675775</v>
      </c>
    </row>
    <row r="91" spans="1:112" ht="14.5">
      <c r="A91" s="2" t="s">
        <v>52</v>
      </c>
      <c r="B91" s="23" t="s">
        <v>101</v>
      </c>
      <c r="C91" s="25" t="s">
        <v>148</v>
      </c>
      <c r="D91" s="9">
        <v>17132</v>
      </c>
      <c r="E91" s="10">
        <v>41</v>
      </c>
      <c r="F91" s="17">
        <f t="shared" si="47"/>
        <v>417.85365853658539</v>
      </c>
      <c r="G91" s="9">
        <v>23400</v>
      </c>
      <c r="H91" s="10">
        <v>56</v>
      </c>
      <c r="I91" s="17">
        <f t="shared" si="48"/>
        <v>417.85714285714283</v>
      </c>
      <c r="J91" s="9">
        <v>30086</v>
      </c>
      <c r="K91" s="10">
        <v>72</v>
      </c>
      <c r="L91" s="17">
        <f t="shared" si="49"/>
        <v>417.86111111111109</v>
      </c>
      <c r="M91" s="9">
        <v>17132</v>
      </c>
      <c r="N91" s="10">
        <v>41</v>
      </c>
      <c r="O91" s="17">
        <f t="shared" si="50"/>
        <v>417.85365853658539</v>
      </c>
      <c r="P91" s="9">
        <v>18804</v>
      </c>
      <c r="Q91" s="10">
        <v>45</v>
      </c>
      <c r="R91" s="17">
        <f t="shared" si="51"/>
        <v>417.86666666666667</v>
      </c>
      <c r="S91" s="9">
        <v>16714</v>
      </c>
      <c r="T91" s="10">
        <v>40</v>
      </c>
      <c r="U91" s="17">
        <f t="shared" si="52"/>
        <v>417.85</v>
      </c>
      <c r="V91" s="9">
        <v>12536</v>
      </c>
      <c r="W91" s="10">
        <v>30</v>
      </c>
      <c r="X91" s="17">
        <f t="shared" si="53"/>
        <v>417.86666666666667</v>
      </c>
      <c r="Y91" s="9">
        <v>20475</v>
      </c>
      <c r="Z91" s="10">
        <v>49</v>
      </c>
      <c r="AA91" s="17">
        <f t="shared" si="54"/>
        <v>417.85714285714283</v>
      </c>
      <c r="AB91" s="9">
        <v>21729</v>
      </c>
      <c r="AC91" s="10">
        <v>52</v>
      </c>
      <c r="AD91" s="17">
        <f t="shared" si="55"/>
        <v>417.86538461538464</v>
      </c>
      <c r="AE91" s="9">
        <v>24236</v>
      </c>
      <c r="AF91" s="10">
        <v>58</v>
      </c>
      <c r="AG91" s="17">
        <f t="shared" si="56"/>
        <v>417.86206896551727</v>
      </c>
      <c r="AH91" s="9">
        <v>21311</v>
      </c>
      <c r="AI91" s="10">
        <v>51</v>
      </c>
      <c r="AJ91" s="17">
        <f t="shared" si="57"/>
        <v>417.86274509803923</v>
      </c>
      <c r="AK91" s="9">
        <v>19222</v>
      </c>
      <c r="AL91" s="10">
        <v>46</v>
      </c>
      <c r="AM91" s="17">
        <f t="shared" si="58"/>
        <v>417.86956521739131</v>
      </c>
      <c r="AN91" s="9">
        <v>15880</v>
      </c>
      <c r="AO91" s="10">
        <v>38</v>
      </c>
      <c r="AP91" s="17">
        <f t="shared" si="59"/>
        <v>417.89473684210526</v>
      </c>
      <c r="AQ91" s="9">
        <v>11282</v>
      </c>
      <c r="AR91" s="10">
        <v>27</v>
      </c>
      <c r="AS91" s="17">
        <f t="shared" si="60"/>
        <v>417.85185185185185</v>
      </c>
      <c r="AT91" s="9">
        <v>18804</v>
      </c>
      <c r="AU91" s="10">
        <v>45</v>
      </c>
      <c r="AV91" s="17">
        <f t="shared" si="61"/>
        <v>417.86666666666667</v>
      </c>
      <c r="AW91" s="9">
        <v>13372</v>
      </c>
      <c r="AX91" s="10">
        <v>32</v>
      </c>
      <c r="AY91" s="17">
        <f t="shared" si="62"/>
        <v>417.875</v>
      </c>
      <c r="AZ91" s="9">
        <v>11282</v>
      </c>
      <c r="BA91" s="10">
        <v>27</v>
      </c>
      <c r="BB91" s="17">
        <f t="shared" si="63"/>
        <v>417.85185185185185</v>
      </c>
      <c r="BC91" s="9">
        <v>13789</v>
      </c>
      <c r="BD91" s="10">
        <v>33</v>
      </c>
      <c r="BE91" s="17">
        <f t="shared" si="64"/>
        <v>417.84848484848487</v>
      </c>
      <c r="BF91" s="9">
        <v>13372</v>
      </c>
      <c r="BG91" s="10">
        <v>32</v>
      </c>
      <c r="BH91" s="17">
        <f t="shared" si="65"/>
        <v>417.875</v>
      </c>
      <c r="BI91" s="9">
        <v>11700</v>
      </c>
      <c r="BJ91" s="10">
        <v>28</v>
      </c>
      <c r="BK91" s="17">
        <f t="shared" si="66"/>
        <v>417.85714285714283</v>
      </c>
      <c r="BL91" s="9">
        <v>15461</v>
      </c>
      <c r="BM91" s="10">
        <v>37</v>
      </c>
      <c r="BN91" s="17">
        <f t="shared" si="67"/>
        <v>417.86486486486484</v>
      </c>
      <c r="BO91" s="9">
        <v>15879</v>
      </c>
      <c r="BP91" s="10">
        <v>38</v>
      </c>
      <c r="BQ91" s="17">
        <f t="shared" si="68"/>
        <v>417.86842105263156</v>
      </c>
      <c r="BR91" s="9">
        <v>14625</v>
      </c>
      <c r="BS91" s="10">
        <v>35</v>
      </c>
      <c r="BT91" s="17">
        <f t="shared" si="69"/>
        <v>417.85714285714283</v>
      </c>
      <c r="BU91" s="9">
        <v>16297</v>
      </c>
      <c r="BV91" s="10">
        <v>39</v>
      </c>
      <c r="BW91" s="17">
        <f t="shared" si="70"/>
        <v>417.87179487179486</v>
      </c>
      <c r="BX91" s="9">
        <v>16714</v>
      </c>
      <c r="BY91" s="10">
        <v>40</v>
      </c>
      <c r="BZ91" s="17">
        <f t="shared" si="71"/>
        <v>417.85</v>
      </c>
      <c r="CA91" s="9">
        <v>17132</v>
      </c>
      <c r="CB91" s="10">
        <v>41</v>
      </c>
      <c r="CC91" s="17">
        <f t="shared" si="72"/>
        <v>417.85365853658539</v>
      </c>
      <c r="CD91" s="9">
        <v>10447</v>
      </c>
      <c r="CE91" s="10">
        <v>25</v>
      </c>
      <c r="CF91" s="17">
        <f t="shared" si="73"/>
        <v>417.88</v>
      </c>
      <c r="CG91" s="9">
        <v>8775</v>
      </c>
      <c r="CH91" s="10">
        <v>21</v>
      </c>
      <c r="CI91" s="17">
        <f t="shared" si="74"/>
        <v>417.85714285714283</v>
      </c>
      <c r="CJ91" s="9">
        <v>9193</v>
      </c>
      <c r="CK91" s="10">
        <v>22</v>
      </c>
      <c r="CL91" s="17">
        <f t="shared" si="75"/>
        <v>417.86363636363637</v>
      </c>
      <c r="CM91" s="9">
        <v>11282</v>
      </c>
      <c r="CN91" s="10">
        <v>27</v>
      </c>
      <c r="CO91" s="17">
        <f t="shared" si="76"/>
        <v>417.85185185185185</v>
      </c>
      <c r="CP91" s="9">
        <v>14625</v>
      </c>
      <c r="CQ91" s="10">
        <v>35</v>
      </c>
      <c r="CR91" s="17">
        <f t="shared" si="77"/>
        <v>417.85714285714283</v>
      </c>
      <c r="CS91" s="19">
        <f t="shared" si="78"/>
        <v>135804</v>
      </c>
      <c r="CT91" s="19">
        <f t="shared" si="79"/>
        <v>134135</v>
      </c>
      <c r="CU91" s="19">
        <f t="shared" si="80"/>
        <v>97780</v>
      </c>
      <c r="CV91" s="19">
        <f t="shared" si="81"/>
        <v>99869</v>
      </c>
      <c r="CW91" s="19">
        <f t="shared" si="82"/>
        <v>35100</v>
      </c>
      <c r="CX91" s="19">
        <f t="shared" si="83"/>
        <v>325</v>
      </c>
      <c r="CY91" s="19">
        <f t="shared" si="84"/>
        <v>321</v>
      </c>
      <c r="CZ91" s="19">
        <f t="shared" si="85"/>
        <v>234</v>
      </c>
      <c r="DA91" s="19">
        <f t="shared" si="86"/>
        <v>239</v>
      </c>
      <c r="DB91" s="19">
        <f t="shared" si="87"/>
        <v>84</v>
      </c>
      <c r="DC91" s="19">
        <f t="shared" si="88"/>
        <v>417.85846153846154</v>
      </c>
      <c r="DD91" s="19">
        <f t="shared" si="89"/>
        <v>417.86604361370718</v>
      </c>
      <c r="DE91" s="19">
        <f t="shared" si="90"/>
        <v>417.86324786324786</v>
      </c>
      <c r="DF91" s="19">
        <f t="shared" si="91"/>
        <v>417.86192468619248</v>
      </c>
      <c r="DG91" s="19">
        <f t="shared" si="92"/>
        <v>417.85714285714283</v>
      </c>
      <c r="DH91" s="19">
        <f t="shared" si="93"/>
        <v>417.86136411175039</v>
      </c>
    </row>
    <row r="92" spans="1:112" ht="14.5">
      <c r="A92" s="2" t="s">
        <v>73</v>
      </c>
      <c r="B92" s="23" t="s">
        <v>104</v>
      </c>
      <c r="C92" s="25" t="s">
        <v>143</v>
      </c>
      <c r="D92" s="9">
        <v>227</v>
      </c>
      <c r="E92" s="10">
        <v>1</v>
      </c>
      <c r="F92" s="17">
        <f t="shared" si="47"/>
        <v>227</v>
      </c>
      <c r="G92" s="9">
        <v>0</v>
      </c>
      <c r="H92" s="10">
        <v>0</v>
      </c>
      <c r="I92" s="17">
        <f t="shared" si="48"/>
        <v>0</v>
      </c>
      <c r="J92" s="9">
        <v>359</v>
      </c>
      <c r="K92" s="10">
        <v>2</v>
      </c>
      <c r="L92" s="17">
        <f t="shared" si="49"/>
        <v>179.5</v>
      </c>
      <c r="M92" s="9">
        <v>0</v>
      </c>
      <c r="N92" s="10">
        <v>0</v>
      </c>
      <c r="O92" s="17">
        <f t="shared" si="50"/>
        <v>0</v>
      </c>
      <c r="P92" s="9">
        <v>0</v>
      </c>
      <c r="Q92" s="10">
        <v>0</v>
      </c>
      <c r="R92" s="17">
        <f t="shared" si="51"/>
        <v>0</v>
      </c>
      <c r="S92" s="9">
        <v>362</v>
      </c>
      <c r="T92" s="10">
        <v>2</v>
      </c>
      <c r="U92" s="17">
        <f t="shared" si="52"/>
        <v>181</v>
      </c>
      <c r="V92" s="9">
        <v>0</v>
      </c>
      <c r="W92" s="10">
        <v>0</v>
      </c>
      <c r="X92" s="17">
        <f t="shared" si="53"/>
        <v>0</v>
      </c>
      <c r="Y92" s="9">
        <v>179</v>
      </c>
      <c r="Z92" s="10">
        <v>1</v>
      </c>
      <c r="AA92" s="17">
        <f t="shared" si="54"/>
        <v>179</v>
      </c>
      <c r="AB92" s="9">
        <v>179</v>
      </c>
      <c r="AC92" s="10">
        <v>1</v>
      </c>
      <c r="AD92" s="17">
        <f t="shared" si="55"/>
        <v>179</v>
      </c>
      <c r="AE92" s="9">
        <v>179</v>
      </c>
      <c r="AF92" s="10">
        <v>1</v>
      </c>
      <c r="AG92" s="17">
        <f t="shared" si="56"/>
        <v>179</v>
      </c>
      <c r="AH92" s="9">
        <v>0</v>
      </c>
      <c r="AI92" s="10">
        <v>0</v>
      </c>
      <c r="AJ92" s="17">
        <f t="shared" si="57"/>
        <v>0</v>
      </c>
      <c r="AK92" s="9">
        <v>179</v>
      </c>
      <c r="AL92" s="10">
        <v>1</v>
      </c>
      <c r="AM92" s="17">
        <f t="shared" si="58"/>
        <v>179</v>
      </c>
      <c r="AN92" s="9">
        <v>179</v>
      </c>
      <c r="AO92" s="10">
        <v>1</v>
      </c>
      <c r="AP92" s="17">
        <f t="shared" si="59"/>
        <v>179</v>
      </c>
      <c r="AQ92" s="9">
        <v>0</v>
      </c>
      <c r="AR92" s="10">
        <v>0</v>
      </c>
      <c r="AS92" s="17">
        <f t="shared" si="60"/>
        <v>0</v>
      </c>
      <c r="AT92" s="9">
        <v>0</v>
      </c>
      <c r="AU92" s="10">
        <v>0</v>
      </c>
      <c r="AV92" s="17">
        <f t="shared" si="61"/>
        <v>0</v>
      </c>
      <c r="AW92" s="9">
        <v>179</v>
      </c>
      <c r="AX92" s="10">
        <v>1</v>
      </c>
      <c r="AY92" s="17">
        <f t="shared" si="62"/>
        <v>179</v>
      </c>
      <c r="AZ92" s="9">
        <v>0</v>
      </c>
      <c r="BA92" s="10">
        <v>0</v>
      </c>
      <c r="BB92" s="17">
        <f t="shared" si="63"/>
        <v>0</v>
      </c>
      <c r="BC92" s="9">
        <v>538</v>
      </c>
      <c r="BD92" s="10">
        <v>3</v>
      </c>
      <c r="BE92" s="17">
        <f t="shared" si="64"/>
        <v>179.33333333333334</v>
      </c>
      <c r="BF92" s="9">
        <v>179</v>
      </c>
      <c r="BG92" s="10">
        <v>1</v>
      </c>
      <c r="BH92" s="17">
        <f t="shared" si="65"/>
        <v>179</v>
      </c>
      <c r="BI92" s="9">
        <v>172</v>
      </c>
      <c r="BJ92" s="10">
        <v>1</v>
      </c>
      <c r="BK92" s="17">
        <f t="shared" si="66"/>
        <v>172</v>
      </c>
      <c r="BL92" s="9">
        <v>0</v>
      </c>
      <c r="BM92" s="10">
        <v>0</v>
      </c>
      <c r="BN92" s="17">
        <f t="shared" si="67"/>
        <v>0</v>
      </c>
      <c r="BO92" s="9">
        <v>172</v>
      </c>
      <c r="BP92" s="10">
        <v>1</v>
      </c>
      <c r="BQ92" s="17">
        <f t="shared" si="68"/>
        <v>172</v>
      </c>
      <c r="BR92" s="9">
        <v>170</v>
      </c>
      <c r="BS92" s="10">
        <v>1</v>
      </c>
      <c r="BT92" s="17">
        <f t="shared" si="69"/>
        <v>170</v>
      </c>
      <c r="BU92" s="9">
        <v>170</v>
      </c>
      <c r="BV92" s="10">
        <v>1</v>
      </c>
      <c r="BW92" s="17">
        <f t="shared" si="70"/>
        <v>170</v>
      </c>
      <c r="BX92" s="9">
        <v>340</v>
      </c>
      <c r="BY92" s="10">
        <v>2</v>
      </c>
      <c r="BZ92" s="17">
        <f t="shared" si="71"/>
        <v>170</v>
      </c>
      <c r="CA92" s="9">
        <v>0</v>
      </c>
      <c r="CB92" s="10">
        <v>0</v>
      </c>
      <c r="CC92" s="17">
        <f t="shared" si="72"/>
        <v>0</v>
      </c>
      <c r="CD92" s="9">
        <v>0</v>
      </c>
      <c r="CE92" s="10">
        <v>0</v>
      </c>
      <c r="CF92" s="17">
        <f t="shared" si="73"/>
        <v>0</v>
      </c>
      <c r="CG92" s="9">
        <v>402</v>
      </c>
      <c r="CH92" s="10">
        <v>2</v>
      </c>
      <c r="CI92" s="17">
        <f t="shared" si="74"/>
        <v>201</v>
      </c>
      <c r="CJ92" s="9">
        <v>0</v>
      </c>
      <c r="CK92" s="10">
        <v>0</v>
      </c>
      <c r="CL92" s="17">
        <f t="shared" si="75"/>
        <v>0</v>
      </c>
      <c r="CM92" s="9">
        <v>170</v>
      </c>
      <c r="CN92" s="10">
        <v>1</v>
      </c>
      <c r="CO92" s="17">
        <f t="shared" si="76"/>
        <v>170</v>
      </c>
      <c r="CP92" s="9">
        <v>170</v>
      </c>
      <c r="CQ92" s="10">
        <v>1</v>
      </c>
      <c r="CR92" s="17">
        <f t="shared" si="77"/>
        <v>170</v>
      </c>
      <c r="CS92" s="19">
        <f t="shared" si="78"/>
        <v>948</v>
      </c>
      <c r="CT92" s="19">
        <f t="shared" si="79"/>
        <v>895</v>
      </c>
      <c r="CU92" s="19">
        <f t="shared" si="80"/>
        <v>1068</v>
      </c>
      <c r="CV92" s="19">
        <f t="shared" si="81"/>
        <v>1254</v>
      </c>
      <c r="CW92" s="19">
        <f t="shared" si="82"/>
        <v>340</v>
      </c>
      <c r="CX92" s="19">
        <f t="shared" si="83"/>
        <v>5</v>
      </c>
      <c r="CY92" s="19">
        <f t="shared" si="84"/>
        <v>5</v>
      </c>
      <c r="CZ92" s="19">
        <f t="shared" si="85"/>
        <v>6</v>
      </c>
      <c r="DA92" s="19">
        <f t="shared" si="86"/>
        <v>7</v>
      </c>
      <c r="DB92" s="19">
        <f t="shared" si="87"/>
        <v>2</v>
      </c>
      <c r="DC92" s="19">
        <f t="shared" si="88"/>
        <v>189.6</v>
      </c>
      <c r="DD92" s="19">
        <f t="shared" si="89"/>
        <v>179</v>
      </c>
      <c r="DE92" s="19">
        <f t="shared" si="90"/>
        <v>178</v>
      </c>
      <c r="DF92" s="19">
        <f t="shared" si="91"/>
        <v>179.14285714285714</v>
      </c>
      <c r="DG92" s="19">
        <f t="shared" si="92"/>
        <v>170</v>
      </c>
      <c r="DH92" s="19">
        <f t="shared" si="93"/>
        <v>179.14857142857142</v>
      </c>
    </row>
    <row r="93" spans="1:112" ht="14.5">
      <c r="A93" s="2" t="s">
        <v>34</v>
      </c>
      <c r="B93" s="23" t="s">
        <v>103</v>
      </c>
      <c r="C93" s="25" t="s">
        <v>145</v>
      </c>
      <c r="D93" s="9">
        <v>21600</v>
      </c>
      <c r="E93" s="10">
        <v>160</v>
      </c>
      <c r="F93" s="17">
        <f t="shared" si="47"/>
        <v>135</v>
      </c>
      <c r="G93" s="9">
        <v>19035</v>
      </c>
      <c r="H93" s="10">
        <v>141</v>
      </c>
      <c r="I93" s="17">
        <f t="shared" si="48"/>
        <v>135</v>
      </c>
      <c r="J93" s="9">
        <v>18495</v>
      </c>
      <c r="K93" s="10">
        <v>137</v>
      </c>
      <c r="L93" s="17">
        <f t="shared" si="49"/>
        <v>135</v>
      </c>
      <c r="M93" s="9">
        <v>19170</v>
      </c>
      <c r="N93" s="10">
        <v>142</v>
      </c>
      <c r="O93" s="17">
        <f t="shared" si="50"/>
        <v>135</v>
      </c>
      <c r="P93" s="9">
        <v>15930</v>
      </c>
      <c r="Q93" s="10">
        <v>118</v>
      </c>
      <c r="R93" s="17">
        <f t="shared" si="51"/>
        <v>135</v>
      </c>
      <c r="S93" s="9">
        <v>19049</v>
      </c>
      <c r="T93" s="10">
        <v>141</v>
      </c>
      <c r="U93" s="17">
        <f t="shared" si="52"/>
        <v>135.09929078014184</v>
      </c>
      <c r="V93" s="9">
        <v>20250</v>
      </c>
      <c r="W93" s="10">
        <v>150</v>
      </c>
      <c r="X93" s="17">
        <f t="shared" si="53"/>
        <v>135</v>
      </c>
      <c r="Y93" s="9">
        <v>20115</v>
      </c>
      <c r="Z93" s="10">
        <v>149</v>
      </c>
      <c r="AA93" s="17">
        <f t="shared" si="54"/>
        <v>135</v>
      </c>
      <c r="AB93" s="9">
        <v>17955</v>
      </c>
      <c r="AC93" s="10">
        <v>133</v>
      </c>
      <c r="AD93" s="17">
        <f t="shared" si="55"/>
        <v>135</v>
      </c>
      <c r="AE93" s="9">
        <v>20115</v>
      </c>
      <c r="AF93" s="10">
        <v>149</v>
      </c>
      <c r="AG93" s="17">
        <f t="shared" si="56"/>
        <v>135</v>
      </c>
      <c r="AH93" s="9">
        <v>9720</v>
      </c>
      <c r="AI93" s="10">
        <v>72</v>
      </c>
      <c r="AJ93" s="17">
        <f t="shared" si="57"/>
        <v>135</v>
      </c>
      <c r="AK93" s="9">
        <v>675</v>
      </c>
      <c r="AL93" s="10">
        <v>5</v>
      </c>
      <c r="AM93" s="17">
        <f t="shared" si="58"/>
        <v>135</v>
      </c>
      <c r="AN93" s="9">
        <v>2295</v>
      </c>
      <c r="AO93" s="10">
        <v>17</v>
      </c>
      <c r="AP93" s="17">
        <f t="shared" si="59"/>
        <v>135</v>
      </c>
      <c r="AQ93" s="9">
        <v>945</v>
      </c>
      <c r="AR93" s="10">
        <v>7</v>
      </c>
      <c r="AS93" s="17">
        <f t="shared" si="60"/>
        <v>135</v>
      </c>
      <c r="AT93" s="9">
        <v>24030</v>
      </c>
      <c r="AU93" s="10">
        <v>178</v>
      </c>
      <c r="AV93" s="17">
        <f t="shared" si="61"/>
        <v>135</v>
      </c>
      <c r="AW93" s="9">
        <v>29685</v>
      </c>
      <c r="AX93" s="10">
        <v>216</v>
      </c>
      <c r="AY93" s="17">
        <f t="shared" si="62"/>
        <v>137.43055555555554</v>
      </c>
      <c r="AZ93" s="9">
        <v>34830</v>
      </c>
      <c r="BA93" s="10">
        <v>258</v>
      </c>
      <c r="BB93" s="17">
        <f t="shared" si="63"/>
        <v>135</v>
      </c>
      <c r="BC93" s="9">
        <v>27540</v>
      </c>
      <c r="BD93" s="10">
        <v>204</v>
      </c>
      <c r="BE93" s="17">
        <f t="shared" si="64"/>
        <v>135</v>
      </c>
      <c r="BF93" s="9">
        <v>26190</v>
      </c>
      <c r="BG93" s="10">
        <v>194</v>
      </c>
      <c r="BH93" s="17">
        <f t="shared" si="65"/>
        <v>135</v>
      </c>
      <c r="BI93" s="9">
        <v>27270</v>
      </c>
      <c r="BJ93" s="10">
        <v>202</v>
      </c>
      <c r="BK93" s="17">
        <f t="shared" si="66"/>
        <v>135</v>
      </c>
      <c r="BL93" s="9">
        <v>23909</v>
      </c>
      <c r="BM93" s="10">
        <v>177</v>
      </c>
      <c r="BN93" s="17">
        <f t="shared" si="67"/>
        <v>135.07909604519773</v>
      </c>
      <c r="BO93" s="9">
        <v>32940</v>
      </c>
      <c r="BP93" s="10">
        <v>244</v>
      </c>
      <c r="BQ93" s="17">
        <f t="shared" si="68"/>
        <v>135</v>
      </c>
      <c r="BR93" s="9">
        <v>32265</v>
      </c>
      <c r="BS93" s="10">
        <v>239</v>
      </c>
      <c r="BT93" s="17">
        <f t="shared" si="69"/>
        <v>135</v>
      </c>
      <c r="BU93" s="9">
        <v>25785</v>
      </c>
      <c r="BV93" s="10">
        <v>191</v>
      </c>
      <c r="BW93" s="17">
        <f t="shared" si="70"/>
        <v>135</v>
      </c>
      <c r="BX93" s="9">
        <v>20250</v>
      </c>
      <c r="BY93" s="10">
        <v>150</v>
      </c>
      <c r="BZ93" s="17">
        <f t="shared" si="71"/>
        <v>135</v>
      </c>
      <c r="CA93" s="9">
        <v>10530</v>
      </c>
      <c r="CB93" s="10">
        <v>78</v>
      </c>
      <c r="CC93" s="17">
        <f t="shared" si="72"/>
        <v>135</v>
      </c>
      <c r="CD93" s="9">
        <v>8259</v>
      </c>
      <c r="CE93" s="10">
        <v>61</v>
      </c>
      <c r="CF93" s="17">
        <f t="shared" si="73"/>
        <v>135.39344262295083</v>
      </c>
      <c r="CG93" s="9">
        <v>27369</v>
      </c>
      <c r="CH93" s="10">
        <v>212</v>
      </c>
      <c r="CI93" s="17">
        <f t="shared" si="74"/>
        <v>129.09905660377359</v>
      </c>
      <c r="CJ93" s="9">
        <v>30187</v>
      </c>
      <c r="CK93" s="10">
        <v>234</v>
      </c>
      <c r="CL93" s="17">
        <f t="shared" si="75"/>
        <v>129.0042735042735</v>
      </c>
      <c r="CM93" s="9">
        <v>27994</v>
      </c>
      <c r="CN93" s="10">
        <v>217</v>
      </c>
      <c r="CO93" s="17">
        <f t="shared" si="76"/>
        <v>129.00460829493088</v>
      </c>
      <c r="CP93" s="9">
        <v>32265</v>
      </c>
      <c r="CQ93" s="10">
        <v>239</v>
      </c>
      <c r="CR93" s="17">
        <f t="shared" si="77"/>
        <v>135</v>
      </c>
      <c r="CS93" s="19">
        <f t="shared" si="78"/>
        <v>133529</v>
      </c>
      <c r="CT93" s="19">
        <f t="shared" si="79"/>
        <v>71820</v>
      </c>
      <c r="CU93" s="19">
        <f t="shared" si="80"/>
        <v>193454</v>
      </c>
      <c r="CV93" s="19">
        <f t="shared" si="81"/>
        <v>157398</v>
      </c>
      <c r="CW93" s="19">
        <f t="shared" si="82"/>
        <v>90446</v>
      </c>
      <c r="CX93" s="19">
        <f t="shared" si="83"/>
        <v>989</v>
      </c>
      <c r="CY93" s="19">
        <f t="shared" si="84"/>
        <v>532</v>
      </c>
      <c r="CZ93" s="19">
        <f t="shared" si="85"/>
        <v>1429</v>
      </c>
      <c r="DA93" s="19">
        <f t="shared" si="86"/>
        <v>1175</v>
      </c>
      <c r="DB93" s="19">
        <f t="shared" si="87"/>
        <v>690</v>
      </c>
      <c r="DC93" s="19">
        <f t="shared" si="88"/>
        <v>135.01415571284124</v>
      </c>
      <c r="DD93" s="19">
        <f t="shared" si="89"/>
        <v>135</v>
      </c>
      <c r="DE93" s="19">
        <f t="shared" si="90"/>
        <v>135.37718684394682</v>
      </c>
      <c r="DF93" s="19">
        <f t="shared" si="91"/>
        <v>133.95574468085107</v>
      </c>
      <c r="DG93" s="19">
        <f t="shared" si="92"/>
        <v>131.08115942028985</v>
      </c>
      <c r="DH93" s="19">
        <f t="shared" si="93"/>
        <v>134.08564933158578</v>
      </c>
    </row>
    <row r="94" spans="1:112" ht="14.5" hidden="1">
      <c r="A94" s="2" t="s">
        <v>46</v>
      </c>
      <c r="B94" s="23" t="s">
        <v>102</v>
      </c>
      <c r="C94" s="25" t="s">
        <v>154</v>
      </c>
      <c r="D94" s="9">
        <v>0</v>
      </c>
      <c r="E94" s="10">
        <v>0</v>
      </c>
      <c r="F94" s="17">
        <f t="shared" si="47"/>
        <v>0</v>
      </c>
      <c r="G94" s="9">
        <v>0</v>
      </c>
      <c r="H94" s="10">
        <v>0</v>
      </c>
      <c r="I94" s="17">
        <f t="shared" si="48"/>
        <v>0</v>
      </c>
      <c r="J94" s="9">
        <v>0</v>
      </c>
      <c r="K94" s="10">
        <v>0</v>
      </c>
      <c r="L94" s="17">
        <f t="shared" si="49"/>
        <v>0</v>
      </c>
      <c r="M94" s="9">
        <v>0</v>
      </c>
      <c r="N94" s="10">
        <v>0</v>
      </c>
      <c r="O94" s="17">
        <f t="shared" si="50"/>
        <v>0</v>
      </c>
      <c r="P94" s="9">
        <v>0</v>
      </c>
      <c r="Q94" s="10">
        <v>0</v>
      </c>
      <c r="R94" s="17">
        <f t="shared" si="51"/>
        <v>0</v>
      </c>
      <c r="S94" s="9">
        <v>0</v>
      </c>
      <c r="T94" s="10">
        <v>0</v>
      </c>
      <c r="U94" s="17">
        <f t="shared" si="52"/>
        <v>0</v>
      </c>
      <c r="V94" s="9">
        <v>0</v>
      </c>
      <c r="W94" s="10">
        <v>0</v>
      </c>
      <c r="X94" s="17">
        <f t="shared" si="53"/>
        <v>0</v>
      </c>
      <c r="Y94" s="9">
        <v>0</v>
      </c>
      <c r="Z94" s="10">
        <v>0</v>
      </c>
      <c r="AA94" s="17">
        <f t="shared" si="54"/>
        <v>0</v>
      </c>
      <c r="AB94" s="9">
        <v>0</v>
      </c>
      <c r="AC94" s="10">
        <v>0</v>
      </c>
      <c r="AD94" s="17">
        <f t="shared" si="55"/>
        <v>0</v>
      </c>
      <c r="AE94" s="9">
        <v>0</v>
      </c>
      <c r="AF94" s="10">
        <v>0</v>
      </c>
      <c r="AG94" s="17">
        <f t="shared" si="56"/>
        <v>0</v>
      </c>
      <c r="AH94" s="9">
        <v>0</v>
      </c>
      <c r="AI94" s="10">
        <v>0</v>
      </c>
      <c r="AJ94" s="17">
        <f t="shared" si="57"/>
        <v>0</v>
      </c>
      <c r="AK94" s="9">
        <v>0</v>
      </c>
      <c r="AL94" s="10">
        <v>0</v>
      </c>
      <c r="AM94" s="17">
        <f t="shared" si="58"/>
        <v>0</v>
      </c>
      <c r="AN94" s="9">
        <v>0</v>
      </c>
      <c r="AO94" s="10">
        <v>0</v>
      </c>
      <c r="AP94" s="17">
        <f t="shared" si="59"/>
        <v>0</v>
      </c>
      <c r="AQ94" s="9">
        <v>0</v>
      </c>
      <c r="AR94" s="10">
        <v>0</v>
      </c>
      <c r="AS94" s="17">
        <f t="shared" si="60"/>
        <v>0</v>
      </c>
      <c r="AT94" s="9">
        <v>0</v>
      </c>
      <c r="AU94" s="10">
        <v>0</v>
      </c>
      <c r="AV94" s="17">
        <f t="shared" si="61"/>
        <v>0</v>
      </c>
      <c r="AW94" s="9">
        <v>0</v>
      </c>
      <c r="AX94" s="10">
        <v>0</v>
      </c>
      <c r="AY94" s="17">
        <f t="shared" si="62"/>
        <v>0</v>
      </c>
      <c r="AZ94" s="9">
        <v>0</v>
      </c>
      <c r="BA94" s="10">
        <v>0</v>
      </c>
      <c r="BB94" s="17">
        <f t="shared" si="63"/>
        <v>0</v>
      </c>
      <c r="BC94" s="9">
        <v>0</v>
      </c>
      <c r="BD94" s="10">
        <v>0</v>
      </c>
      <c r="BE94" s="17">
        <f t="shared" si="64"/>
        <v>0</v>
      </c>
      <c r="BF94" s="9">
        <v>0</v>
      </c>
      <c r="BG94" s="10">
        <v>0</v>
      </c>
      <c r="BH94" s="17">
        <f t="shared" si="65"/>
        <v>0</v>
      </c>
      <c r="BI94" s="9">
        <v>0</v>
      </c>
      <c r="BJ94" s="10">
        <v>0</v>
      </c>
      <c r="BK94" s="17">
        <f t="shared" si="66"/>
        <v>0</v>
      </c>
      <c r="BL94" s="9">
        <v>0</v>
      </c>
      <c r="BM94" s="10">
        <v>0</v>
      </c>
      <c r="BN94" s="17">
        <f t="shared" si="67"/>
        <v>0</v>
      </c>
      <c r="BO94" s="9">
        <v>0</v>
      </c>
      <c r="BP94" s="10">
        <v>0</v>
      </c>
      <c r="BQ94" s="17">
        <f t="shared" si="68"/>
        <v>0</v>
      </c>
      <c r="BR94" s="9">
        <v>0</v>
      </c>
      <c r="BS94" s="10">
        <v>0</v>
      </c>
      <c r="BT94" s="17">
        <f t="shared" si="69"/>
        <v>0</v>
      </c>
      <c r="BU94" s="9">
        <v>0</v>
      </c>
      <c r="BV94" s="10">
        <v>0</v>
      </c>
      <c r="BW94" s="17">
        <f t="shared" si="70"/>
        <v>0</v>
      </c>
      <c r="BX94" s="9">
        <v>0</v>
      </c>
      <c r="BY94" s="10">
        <v>0</v>
      </c>
      <c r="BZ94" s="17">
        <f t="shared" si="71"/>
        <v>0</v>
      </c>
      <c r="CA94" s="9">
        <v>0</v>
      </c>
      <c r="CB94" s="10">
        <v>0</v>
      </c>
      <c r="CC94" s="17">
        <f t="shared" si="72"/>
        <v>0</v>
      </c>
      <c r="CD94" s="9">
        <v>0</v>
      </c>
      <c r="CE94" s="10">
        <v>0</v>
      </c>
      <c r="CF94" s="17">
        <f t="shared" si="73"/>
        <v>0</v>
      </c>
      <c r="CG94" s="9">
        <v>0</v>
      </c>
      <c r="CH94" s="10">
        <v>0</v>
      </c>
      <c r="CI94" s="17">
        <f t="shared" si="74"/>
        <v>0</v>
      </c>
      <c r="CJ94" s="9">
        <v>0</v>
      </c>
      <c r="CK94" s="10">
        <v>0</v>
      </c>
      <c r="CL94" s="17">
        <f t="shared" si="75"/>
        <v>0</v>
      </c>
      <c r="CM94" s="9">
        <v>0</v>
      </c>
      <c r="CN94" s="10">
        <v>0</v>
      </c>
      <c r="CO94" s="17">
        <f t="shared" si="76"/>
        <v>0</v>
      </c>
      <c r="CP94" s="9">
        <v>0</v>
      </c>
      <c r="CQ94" s="10">
        <v>0</v>
      </c>
      <c r="CR94" s="17">
        <f t="shared" si="77"/>
        <v>0</v>
      </c>
      <c r="CS94" s="19">
        <f t="shared" si="78"/>
        <v>0</v>
      </c>
      <c r="CT94" s="19">
        <f t="shared" si="79"/>
        <v>0</v>
      </c>
      <c r="CU94" s="19">
        <f t="shared" si="80"/>
        <v>0</v>
      </c>
      <c r="CV94" s="19">
        <f t="shared" si="81"/>
        <v>0</v>
      </c>
      <c r="CW94" s="19">
        <f t="shared" si="82"/>
        <v>0</v>
      </c>
      <c r="CX94" s="19">
        <f t="shared" si="83"/>
        <v>0</v>
      </c>
      <c r="CY94" s="19">
        <f t="shared" si="84"/>
        <v>0</v>
      </c>
      <c r="CZ94" s="19">
        <f t="shared" si="85"/>
        <v>0</v>
      </c>
      <c r="DA94" s="19">
        <f t="shared" si="86"/>
        <v>0</v>
      </c>
      <c r="DB94" s="19">
        <f t="shared" si="87"/>
        <v>0</v>
      </c>
      <c r="DC94" s="19">
        <f t="shared" si="88"/>
        <v>0</v>
      </c>
      <c r="DD94" s="19">
        <f t="shared" si="89"/>
        <v>0</v>
      </c>
      <c r="DE94" s="19">
        <f t="shared" si="90"/>
        <v>0</v>
      </c>
      <c r="DF94" s="19">
        <f t="shared" si="91"/>
        <v>0</v>
      </c>
      <c r="DG94" s="19">
        <f t="shared" si="92"/>
        <v>0</v>
      </c>
      <c r="DH94" s="19">
        <f t="shared" si="93"/>
        <v>0</v>
      </c>
    </row>
    <row r="95" spans="1:112" ht="14.5">
      <c r="A95" s="2" t="s">
        <v>49</v>
      </c>
      <c r="B95" s="23" t="s">
        <v>104</v>
      </c>
      <c r="C95" s="25" t="s">
        <v>142</v>
      </c>
      <c r="D95" s="9">
        <v>0</v>
      </c>
      <c r="E95" s="10">
        <v>0</v>
      </c>
      <c r="F95" s="17">
        <f t="shared" si="47"/>
        <v>0</v>
      </c>
      <c r="G95" s="9">
        <v>0</v>
      </c>
      <c r="H95" s="10">
        <v>0</v>
      </c>
      <c r="I95" s="17">
        <f t="shared" si="48"/>
        <v>0</v>
      </c>
      <c r="J95" s="9">
        <v>0</v>
      </c>
      <c r="K95" s="10">
        <v>0</v>
      </c>
      <c r="L95" s="17">
        <f t="shared" si="49"/>
        <v>0</v>
      </c>
      <c r="M95" s="9">
        <v>0</v>
      </c>
      <c r="N95" s="10">
        <v>0</v>
      </c>
      <c r="O95" s="17">
        <f t="shared" si="50"/>
        <v>0</v>
      </c>
      <c r="P95" s="9">
        <v>0</v>
      </c>
      <c r="Q95" s="10">
        <v>0</v>
      </c>
      <c r="R95" s="17">
        <f t="shared" si="51"/>
        <v>0</v>
      </c>
      <c r="S95" s="9">
        <v>0</v>
      </c>
      <c r="T95" s="10">
        <v>0</v>
      </c>
      <c r="U95" s="17">
        <f t="shared" si="52"/>
        <v>0</v>
      </c>
      <c r="V95" s="9">
        <v>0</v>
      </c>
      <c r="W95" s="10">
        <v>0</v>
      </c>
      <c r="X95" s="17">
        <f t="shared" si="53"/>
        <v>0</v>
      </c>
      <c r="Y95" s="9">
        <v>0</v>
      </c>
      <c r="Z95" s="10">
        <v>0</v>
      </c>
      <c r="AA95" s="17">
        <f t="shared" si="54"/>
        <v>0</v>
      </c>
      <c r="AB95" s="9">
        <v>0</v>
      </c>
      <c r="AC95" s="10">
        <v>0</v>
      </c>
      <c r="AD95" s="17">
        <f t="shared" si="55"/>
        <v>0</v>
      </c>
      <c r="AE95" s="9">
        <v>0</v>
      </c>
      <c r="AF95" s="10">
        <v>0</v>
      </c>
      <c r="AG95" s="17">
        <f t="shared" si="56"/>
        <v>0</v>
      </c>
      <c r="AH95" s="9">
        <v>0</v>
      </c>
      <c r="AI95" s="10">
        <v>0</v>
      </c>
      <c r="AJ95" s="17">
        <f t="shared" si="57"/>
        <v>0</v>
      </c>
      <c r="AK95" s="9">
        <v>0</v>
      </c>
      <c r="AL95" s="10">
        <v>0</v>
      </c>
      <c r="AM95" s="17">
        <f t="shared" si="58"/>
        <v>0</v>
      </c>
      <c r="AN95" s="9">
        <v>0</v>
      </c>
      <c r="AO95" s="10">
        <v>0</v>
      </c>
      <c r="AP95" s="17">
        <f t="shared" si="59"/>
        <v>0</v>
      </c>
      <c r="AQ95" s="9">
        <v>0</v>
      </c>
      <c r="AR95" s="10">
        <v>0</v>
      </c>
      <c r="AS95" s="17">
        <f t="shared" si="60"/>
        <v>0</v>
      </c>
      <c r="AT95" s="9">
        <v>0</v>
      </c>
      <c r="AU95" s="10">
        <v>0</v>
      </c>
      <c r="AV95" s="17">
        <f t="shared" si="61"/>
        <v>0</v>
      </c>
      <c r="AW95" s="9">
        <v>0</v>
      </c>
      <c r="AX95" s="10">
        <v>0</v>
      </c>
      <c r="AY95" s="17">
        <f t="shared" si="62"/>
        <v>0</v>
      </c>
      <c r="AZ95" s="9">
        <v>0</v>
      </c>
      <c r="BA95" s="10">
        <v>0</v>
      </c>
      <c r="BB95" s="17">
        <f t="shared" si="63"/>
        <v>0</v>
      </c>
      <c r="BC95" s="9">
        <v>479</v>
      </c>
      <c r="BD95" s="10">
        <v>1</v>
      </c>
      <c r="BE95" s="17">
        <f t="shared" si="64"/>
        <v>479</v>
      </c>
      <c r="BF95" s="9">
        <v>0</v>
      </c>
      <c r="BG95" s="10">
        <v>0</v>
      </c>
      <c r="BH95" s="17">
        <f t="shared" si="65"/>
        <v>0</v>
      </c>
      <c r="BI95" s="9">
        <v>0</v>
      </c>
      <c r="BJ95" s="10">
        <v>0</v>
      </c>
      <c r="BK95" s="17">
        <f t="shared" si="66"/>
        <v>0</v>
      </c>
      <c r="BL95" s="9">
        <v>0</v>
      </c>
      <c r="BM95" s="10">
        <v>0</v>
      </c>
      <c r="BN95" s="17">
        <f t="shared" si="67"/>
        <v>0</v>
      </c>
      <c r="BO95" s="9">
        <v>0</v>
      </c>
      <c r="BP95" s="10">
        <v>0</v>
      </c>
      <c r="BQ95" s="17">
        <f t="shared" si="68"/>
        <v>0</v>
      </c>
      <c r="BR95" s="9">
        <v>0</v>
      </c>
      <c r="BS95" s="10">
        <v>0</v>
      </c>
      <c r="BT95" s="17">
        <f t="shared" si="69"/>
        <v>0</v>
      </c>
      <c r="BU95" s="9">
        <v>0</v>
      </c>
      <c r="BV95" s="10">
        <v>0</v>
      </c>
      <c r="BW95" s="17">
        <f t="shared" si="70"/>
        <v>0</v>
      </c>
      <c r="BX95" s="9">
        <v>0</v>
      </c>
      <c r="BY95" s="10">
        <v>0</v>
      </c>
      <c r="BZ95" s="17">
        <f t="shared" si="71"/>
        <v>0</v>
      </c>
      <c r="CA95" s="9">
        <v>0</v>
      </c>
      <c r="CB95" s="10">
        <v>0</v>
      </c>
      <c r="CC95" s="17">
        <f t="shared" si="72"/>
        <v>0</v>
      </c>
      <c r="CD95" s="9">
        <v>0</v>
      </c>
      <c r="CE95" s="10">
        <v>0</v>
      </c>
      <c r="CF95" s="17">
        <f t="shared" si="73"/>
        <v>0</v>
      </c>
      <c r="CG95" s="9">
        <v>0</v>
      </c>
      <c r="CH95" s="10">
        <v>0</v>
      </c>
      <c r="CI95" s="17">
        <f t="shared" si="74"/>
        <v>0</v>
      </c>
      <c r="CJ95" s="9">
        <v>0</v>
      </c>
      <c r="CK95" s="10">
        <v>0</v>
      </c>
      <c r="CL95" s="17">
        <f t="shared" si="75"/>
        <v>0</v>
      </c>
      <c r="CM95" s="9">
        <v>0</v>
      </c>
      <c r="CN95" s="10">
        <v>0</v>
      </c>
      <c r="CO95" s="17">
        <f t="shared" si="76"/>
        <v>0</v>
      </c>
      <c r="CP95" s="9">
        <v>0</v>
      </c>
      <c r="CQ95" s="10">
        <v>0</v>
      </c>
      <c r="CR95" s="17">
        <f t="shared" si="77"/>
        <v>0</v>
      </c>
      <c r="CS95" s="19">
        <f t="shared" si="78"/>
        <v>0</v>
      </c>
      <c r="CT95" s="19">
        <f t="shared" si="79"/>
        <v>0</v>
      </c>
      <c r="CU95" s="19">
        <f t="shared" si="80"/>
        <v>479</v>
      </c>
      <c r="CV95" s="19">
        <f t="shared" si="81"/>
        <v>0</v>
      </c>
      <c r="CW95" s="19">
        <f t="shared" si="82"/>
        <v>0</v>
      </c>
      <c r="CX95" s="19">
        <f t="shared" si="83"/>
        <v>0</v>
      </c>
      <c r="CY95" s="19">
        <f t="shared" si="84"/>
        <v>0</v>
      </c>
      <c r="CZ95" s="19">
        <f t="shared" si="85"/>
        <v>1</v>
      </c>
      <c r="DA95" s="19">
        <f t="shared" si="86"/>
        <v>0</v>
      </c>
      <c r="DB95" s="19">
        <f t="shared" si="87"/>
        <v>0</v>
      </c>
      <c r="DC95" s="19">
        <f t="shared" si="88"/>
        <v>0</v>
      </c>
      <c r="DD95" s="19">
        <f t="shared" si="89"/>
        <v>0</v>
      </c>
      <c r="DE95" s="19">
        <f t="shared" si="90"/>
        <v>479</v>
      </c>
      <c r="DF95" s="19">
        <f t="shared" si="91"/>
        <v>0</v>
      </c>
      <c r="DG95" s="19">
        <f t="shared" si="92"/>
        <v>0</v>
      </c>
      <c r="DH95" s="19">
        <f t="shared" si="93"/>
        <v>95.8</v>
      </c>
    </row>
    <row r="96" spans="1:112" ht="14.5">
      <c r="A96" s="2" t="s">
        <v>71</v>
      </c>
      <c r="B96" s="23" t="s">
        <v>103</v>
      </c>
      <c r="C96" s="25" t="s">
        <v>145</v>
      </c>
      <c r="D96" s="9">
        <v>877</v>
      </c>
      <c r="E96" s="10">
        <v>3</v>
      </c>
      <c r="F96" s="17">
        <f t="shared" si="47"/>
        <v>292.33333333333331</v>
      </c>
      <c r="G96" s="9">
        <v>767</v>
      </c>
      <c r="H96" s="10">
        <v>3</v>
      </c>
      <c r="I96" s="17">
        <f t="shared" si="48"/>
        <v>255.66666666666666</v>
      </c>
      <c r="J96" s="9">
        <v>1196</v>
      </c>
      <c r="K96" s="10">
        <v>4</v>
      </c>
      <c r="L96" s="17">
        <f t="shared" si="49"/>
        <v>299</v>
      </c>
      <c r="M96" s="9">
        <v>837</v>
      </c>
      <c r="N96" s="10">
        <v>3</v>
      </c>
      <c r="O96" s="17">
        <f t="shared" si="50"/>
        <v>279</v>
      </c>
      <c r="P96" s="9">
        <v>877</v>
      </c>
      <c r="Q96" s="10">
        <v>3</v>
      </c>
      <c r="R96" s="17">
        <f t="shared" si="51"/>
        <v>292.33333333333331</v>
      </c>
      <c r="S96" s="9">
        <v>957</v>
      </c>
      <c r="T96" s="10">
        <v>3</v>
      </c>
      <c r="U96" s="17">
        <f t="shared" si="52"/>
        <v>319</v>
      </c>
      <c r="V96" s="9">
        <v>1156</v>
      </c>
      <c r="W96" s="10">
        <v>4</v>
      </c>
      <c r="X96" s="17">
        <f t="shared" si="53"/>
        <v>289</v>
      </c>
      <c r="Y96" s="9">
        <v>1196</v>
      </c>
      <c r="Z96" s="10">
        <v>4</v>
      </c>
      <c r="AA96" s="17">
        <f t="shared" si="54"/>
        <v>299</v>
      </c>
      <c r="AB96" s="9">
        <v>3348</v>
      </c>
      <c r="AC96" s="10">
        <v>12</v>
      </c>
      <c r="AD96" s="17">
        <f t="shared" si="55"/>
        <v>279</v>
      </c>
      <c r="AE96" s="9">
        <v>279</v>
      </c>
      <c r="AF96" s="10">
        <v>1</v>
      </c>
      <c r="AG96" s="17">
        <f t="shared" si="56"/>
        <v>279</v>
      </c>
      <c r="AH96" s="9">
        <v>558</v>
      </c>
      <c r="AI96" s="10">
        <v>2</v>
      </c>
      <c r="AJ96" s="17">
        <f t="shared" si="57"/>
        <v>279</v>
      </c>
      <c r="AK96" s="9">
        <v>837</v>
      </c>
      <c r="AL96" s="10">
        <v>3</v>
      </c>
      <c r="AM96" s="17">
        <f t="shared" si="58"/>
        <v>279</v>
      </c>
      <c r="AN96" s="9">
        <v>2073</v>
      </c>
      <c r="AO96" s="10">
        <v>7</v>
      </c>
      <c r="AP96" s="17">
        <f t="shared" si="59"/>
        <v>296.14285714285717</v>
      </c>
      <c r="AQ96" s="9">
        <v>558</v>
      </c>
      <c r="AR96" s="10">
        <v>2</v>
      </c>
      <c r="AS96" s="17">
        <f t="shared" si="60"/>
        <v>279</v>
      </c>
      <c r="AT96" s="9">
        <v>1714</v>
      </c>
      <c r="AU96" s="10">
        <v>6</v>
      </c>
      <c r="AV96" s="17">
        <f t="shared" si="61"/>
        <v>285.66666666666669</v>
      </c>
      <c r="AW96" s="9">
        <v>1395</v>
      </c>
      <c r="AX96" s="10">
        <v>5</v>
      </c>
      <c r="AY96" s="17">
        <f t="shared" si="62"/>
        <v>279</v>
      </c>
      <c r="AZ96" s="9">
        <v>1116</v>
      </c>
      <c r="BA96" s="10">
        <v>4</v>
      </c>
      <c r="BB96" s="17">
        <f t="shared" si="63"/>
        <v>279</v>
      </c>
      <c r="BC96" s="9">
        <v>279</v>
      </c>
      <c r="BD96" s="10">
        <v>1</v>
      </c>
      <c r="BE96" s="17">
        <f t="shared" si="64"/>
        <v>279</v>
      </c>
      <c r="BF96" s="9">
        <v>279</v>
      </c>
      <c r="BG96" s="10">
        <v>1</v>
      </c>
      <c r="BH96" s="17">
        <f t="shared" si="65"/>
        <v>279</v>
      </c>
      <c r="BI96" s="9">
        <v>279</v>
      </c>
      <c r="BJ96" s="10">
        <v>1</v>
      </c>
      <c r="BK96" s="17">
        <f t="shared" si="66"/>
        <v>279</v>
      </c>
      <c r="BL96" s="9">
        <v>1668</v>
      </c>
      <c r="BM96" s="10">
        <v>8</v>
      </c>
      <c r="BN96" s="17">
        <f t="shared" si="67"/>
        <v>208.5</v>
      </c>
      <c r="BO96" s="9">
        <v>185</v>
      </c>
      <c r="BP96" s="10">
        <v>1</v>
      </c>
      <c r="BQ96" s="17">
        <f t="shared" si="68"/>
        <v>185</v>
      </c>
      <c r="BR96" s="9">
        <v>764</v>
      </c>
      <c r="BS96" s="10">
        <v>4</v>
      </c>
      <c r="BT96" s="17">
        <f t="shared" si="69"/>
        <v>191</v>
      </c>
      <c r="BU96" s="9">
        <v>804</v>
      </c>
      <c r="BV96" s="10">
        <v>4</v>
      </c>
      <c r="BW96" s="17">
        <f t="shared" si="70"/>
        <v>201</v>
      </c>
      <c r="BX96" s="9">
        <v>613</v>
      </c>
      <c r="BY96" s="10">
        <v>3</v>
      </c>
      <c r="BZ96" s="17">
        <f t="shared" si="71"/>
        <v>204.33333333333334</v>
      </c>
      <c r="CA96" s="9">
        <v>1560</v>
      </c>
      <c r="CB96" s="10">
        <v>8</v>
      </c>
      <c r="CC96" s="17">
        <f t="shared" si="72"/>
        <v>195</v>
      </c>
      <c r="CD96" s="9">
        <v>925</v>
      </c>
      <c r="CE96" s="10">
        <v>5</v>
      </c>
      <c r="CF96" s="17">
        <f t="shared" si="73"/>
        <v>185</v>
      </c>
      <c r="CG96" s="9">
        <v>1110</v>
      </c>
      <c r="CH96" s="10">
        <v>6</v>
      </c>
      <c r="CI96" s="17">
        <f t="shared" si="74"/>
        <v>185</v>
      </c>
      <c r="CJ96" s="9">
        <v>1375</v>
      </c>
      <c r="CK96" s="10">
        <v>7</v>
      </c>
      <c r="CL96" s="17">
        <f t="shared" si="75"/>
        <v>196.42857142857142</v>
      </c>
      <c r="CM96" s="9">
        <v>1190</v>
      </c>
      <c r="CN96" s="10">
        <v>6</v>
      </c>
      <c r="CO96" s="17">
        <f t="shared" si="76"/>
        <v>198.33333333333334</v>
      </c>
      <c r="CP96" s="9">
        <v>764</v>
      </c>
      <c r="CQ96" s="10">
        <v>4</v>
      </c>
      <c r="CR96" s="17">
        <f t="shared" si="77"/>
        <v>191</v>
      </c>
      <c r="CS96" s="19">
        <f t="shared" si="78"/>
        <v>6667</v>
      </c>
      <c r="CT96" s="19">
        <f t="shared" si="79"/>
        <v>8849</v>
      </c>
      <c r="CU96" s="19">
        <f t="shared" si="80"/>
        <v>6730</v>
      </c>
      <c r="CV96" s="19">
        <f t="shared" si="81"/>
        <v>5961</v>
      </c>
      <c r="CW96" s="19">
        <f t="shared" si="82"/>
        <v>3329</v>
      </c>
      <c r="CX96" s="19">
        <f t="shared" si="83"/>
        <v>23</v>
      </c>
      <c r="CY96" s="19">
        <f t="shared" si="84"/>
        <v>31</v>
      </c>
      <c r="CZ96" s="19">
        <f t="shared" si="85"/>
        <v>26</v>
      </c>
      <c r="DA96" s="19">
        <f t="shared" si="86"/>
        <v>31</v>
      </c>
      <c r="DB96" s="19">
        <f t="shared" si="87"/>
        <v>17</v>
      </c>
      <c r="DC96" s="19">
        <f t="shared" si="88"/>
        <v>289.86956521739131</v>
      </c>
      <c r="DD96" s="19">
        <f t="shared" si="89"/>
        <v>285.45161290322579</v>
      </c>
      <c r="DE96" s="19">
        <f t="shared" si="90"/>
        <v>258.84615384615387</v>
      </c>
      <c r="DF96" s="19">
        <f t="shared" si="91"/>
        <v>192.29032258064515</v>
      </c>
      <c r="DG96" s="19">
        <f t="shared" si="92"/>
        <v>195.8235294117647</v>
      </c>
      <c r="DH96" s="19">
        <f t="shared" si="93"/>
        <v>244.45623679183615</v>
      </c>
    </row>
    <row r="97" spans="1:112" ht="14.5">
      <c r="A97" s="2" t="s">
        <v>80</v>
      </c>
      <c r="B97" s="23" t="s">
        <v>103</v>
      </c>
      <c r="C97" s="25" t="s">
        <v>151</v>
      </c>
      <c r="D97" s="9">
        <v>10148</v>
      </c>
      <c r="E97" s="10">
        <v>12</v>
      </c>
      <c r="F97" s="17">
        <f t="shared" si="47"/>
        <v>845.66666666666663</v>
      </c>
      <c r="G97" s="9">
        <v>5228</v>
      </c>
      <c r="H97" s="10">
        <v>6</v>
      </c>
      <c r="I97" s="17">
        <f t="shared" si="48"/>
        <v>871.33333333333337</v>
      </c>
      <c r="J97" s="9">
        <v>6806</v>
      </c>
      <c r="K97" s="10">
        <v>8</v>
      </c>
      <c r="L97" s="17">
        <f t="shared" si="49"/>
        <v>850.75</v>
      </c>
      <c r="M97" s="9">
        <v>8548</v>
      </c>
      <c r="N97" s="10">
        <v>10</v>
      </c>
      <c r="O97" s="17">
        <f t="shared" si="50"/>
        <v>854.8</v>
      </c>
      <c r="P97" s="9">
        <v>15358</v>
      </c>
      <c r="Q97" s="10">
        <v>18</v>
      </c>
      <c r="R97" s="17">
        <f t="shared" si="51"/>
        <v>853.22222222222217</v>
      </c>
      <c r="S97" s="9">
        <v>14441</v>
      </c>
      <c r="T97" s="10">
        <v>17</v>
      </c>
      <c r="U97" s="17">
        <f t="shared" si="52"/>
        <v>849.47058823529414</v>
      </c>
      <c r="V97" s="9">
        <v>10126</v>
      </c>
      <c r="W97" s="10">
        <v>12</v>
      </c>
      <c r="X97" s="17">
        <f t="shared" si="53"/>
        <v>843.83333333333337</v>
      </c>
      <c r="Y97" s="9">
        <v>16087</v>
      </c>
      <c r="Z97" s="10">
        <v>19</v>
      </c>
      <c r="AA97" s="17">
        <f t="shared" si="54"/>
        <v>846.68421052631584</v>
      </c>
      <c r="AB97" s="9">
        <v>5118</v>
      </c>
      <c r="AC97" s="10">
        <v>6</v>
      </c>
      <c r="AD97" s="17">
        <f t="shared" si="55"/>
        <v>853</v>
      </c>
      <c r="AE97" s="9">
        <v>10969</v>
      </c>
      <c r="AF97" s="10">
        <v>13</v>
      </c>
      <c r="AG97" s="17">
        <f t="shared" si="56"/>
        <v>843.76923076923072</v>
      </c>
      <c r="AH97" s="9">
        <v>14400</v>
      </c>
      <c r="AI97" s="10">
        <v>17</v>
      </c>
      <c r="AJ97" s="17">
        <f t="shared" si="57"/>
        <v>847.05882352941171</v>
      </c>
      <c r="AK97" s="9">
        <v>12823</v>
      </c>
      <c r="AL97" s="10">
        <v>15</v>
      </c>
      <c r="AM97" s="17">
        <f t="shared" si="58"/>
        <v>854.86666666666667</v>
      </c>
      <c r="AN97" s="9">
        <v>10199</v>
      </c>
      <c r="AO97" s="10">
        <v>12</v>
      </c>
      <c r="AP97" s="17">
        <f t="shared" si="59"/>
        <v>849.91666666666663</v>
      </c>
      <c r="AQ97" s="9">
        <v>16253</v>
      </c>
      <c r="AR97" s="10">
        <v>19</v>
      </c>
      <c r="AS97" s="17">
        <f t="shared" si="60"/>
        <v>855.42105263157896</v>
      </c>
      <c r="AT97" s="9">
        <v>9447</v>
      </c>
      <c r="AU97" s="10">
        <v>11</v>
      </c>
      <c r="AV97" s="17">
        <f t="shared" si="61"/>
        <v>858.81818181818187</v>
      </c>
      <c r="AW97" s="9">
        <v>10291</v>
      </c>
      <c r="AX97" s="10">
        <v>12</v>
      </c>
      <c r="AY97" s="17">
        <f t="shared" si="62"/>
        <v>857.58333333333337</v>
      </c>
      <c r="AZ97" s="9">
        <v>8548</v>
      </c>
      <c r="BA97" s="10">
        <v>10</v>
      </c>
      <c r="BB97" s="17">
        <f t="shared" si="63"/>
        <v>854.8</v>
      </c>
      <c r="BC97" s="9">
        <v>7815</v>
      </c>
      <c r="BD97" s="10">
        <v>9</v>
      </c>
      <c r="BE97" s="17">
        <f t="shared" si="64"/>
        <v>868.33333333333337</v>
      </c>
      <c r="BF97" s="9">
        <v>10166</v>
      </c>
      <c r="BG97" s="10">
        <v>12</v>
      </c>
      <c r="BH97" s="17">
        <f t="shared" si="65"/>
        <v>847.16666666666663</v>
      </c>
      <c r="BI97" s="9">
        <v>10996</v>
      </c>
      <c r="BJ97" s="10">
        <v>13</v>
      </c>
      <c r="BK97" s="17">
        <f t="shared" si="66"/>
        <v>845.84615384615381</v>
      </c>
      <c r="BL97" s="9">
        <v>12606</v>
      </c>
      <c r="BM97" s="10">
        <v>15</v>
      </c>
      <c r="BN97" s="17">
        <f t="shared" si="67"/>
        <v>840.4</v>
      </c>
      <c r="BO97" s="9">
        <v>11059</v>
      </c>
      <c r="BP97" s="10">
        <v>13</v>
      </c>
      <c r="BQ97" s="17">
        <f t="shared" si="68"/>
        <v>850.69230769230774</v>
      </c>
      <c r="BR97" s="9">
        <v>7573</v>
      </c>
      <c r="BS97" s="10">
        <v>9</v>
      </c>
      <c r="BT97" s="17">
        <f t="shared" si="69"/>
        <v>841.44444444444446</v>
      </c>
      <c r="BU97" s="9">
        <v>9307</v>
      </c>
      <c r="BV97" s="10">
        <v>11</v>
      </c>
      <c r="BW97" s="17">
        <f t="shared" si="70"/>
        <v>846.09090909090912</v>
      </c>
      <c r="BX97" s="9">
        <v>9053</v>
      </c>
      <c r="BY97" s="10">
        <v>11</v>
      </c>
      <c r="BZ97" s="17">
        <f t="shared" si="71"/>
        <v>823</v>
      </c>
      <c r="CA97" s="9">
        <v>12958</v>
      </c>
      <c r="CB97" s="10">
        <v>19</v>
      </c>
      <c r="CC97" s="17">
        <f t="shared" si="72"/>
        <v>682</v>
      </c>
      <c r="CD97" s="9">
        <v>13147</v>
      </c>
      <c r="CE97" s="10">
        <v>19</v>
      </c>
      <c r="CF97" s="17">
        <f t="shared" si="73"/>
        <v>691.9473684210526</v>
      </c>
      <c r="CG97" s="9">
        <v>19374</v>
      </c>
      <c r="CH97" s="10">
        <v>28</v>
      </c>
      <c r="CI97" s="17">
        <f t="shared" si="74"/>
        <v>691.92857142857144</v>
      </c>
      <c r="CJ97" s="9">
        <v>13147</v>
      </c>
      <c r="CK97" s="10">
        <v>19</v>
      </c>
      <c r="CL97" s="17">
        <f t="shared" si="75"/>
        <v>691.9473684210526</v>
      </c>
      <c r="CM97" s="9">
        <v>11071</v>
      </c>
      <c r="CN97" s="10">
        <v>16</v>
      </c>
      <c r="CO97" s="17">
        <f t="shared" si="76"/>
        <v>691.9375</v>
      </c>
      <c r="CP97" s="9">
        <v>7573</v>
      </c>
      <c r="CQ97" s="10">
        <v>9</v>
      </c>
      <c r="CR97" s="17">
        <f t="shared" si="77"/>
        <v>841.44444444444446</v>
      </c>
      <c r="CS97" s="19">
        <f t="shared" si="78"/>
        <v>70655</v>
      </c>
      <c r="CT97" s="19">
        <f t="shared" si="79"/>
        <v>85849</v>
      </c>
      <c r="CU97" s="19">
        <f t="shared" si="80"/>
        <v>69869</v>
      </c>
      <c r="CV97" s="19">
        <f t="shared" si="81"/>
        <v>82471</v>
      </c>
      <c r="CW97" s="19">
        <f t="shared" si="82"/>
        <v>31791</v>
      </c>
      <c r="CX97" s="19">
        <f t="shared" si="83"/>
        <v>83</v>
      </c>
      <c r="CY97" s="19">
        <f t="shared" si="84"/>
        <v>101</v>
      </c>
      <c r="CZ97" s="19">
        <f t="shared" si="85"/>
        <v>82</v>
      </c>
      <c r="DA97" s="19">
        <f t="shared" si="86"/>
        <v>110</v>
      </c>
      <c r="DB97" s="19">
        <f t="shared" si="87"/>
        <v>44</v>
      </c>
      <c r="DC97" s="19">
        <f t="shared" si="88"/>
        <v>851.26506024096386</v>
      </c>
      <c r="DD97" s="19">
        <f t="shared" si="89"/>
        <v>849.99009900990097</v>
      </c>
      <c r="DE97" s="19">
        <f t="shared" si="90"/>
        <v>852.06097560975604</v>
      </c>
      <c r="DF97" s="19">
        <f t="shared" si="91"/>
        <v>749.73636363636365</v>
      </c>
      <c r="DG97" s="19">
        <f t="shared" si="92"/>
        <v>722.52272727272725</v>
      </c>
      <c r="DH97" s="19">
        <f t="shared" si="93"/>
        <v>805.11504515394222</v>
      </c>
    </row>
    <row r="98" spans="1:112" ht="14.5">
      <c r="A98" s="2" t="s">
        <v>30</v>
      </c>
      <c r="B98" s="23" t="s">
        <v>104</v>
      </c>
      <c r="C98" s="25" t="s">
        <v>143</v>
      </c>
      <c r="D98" s="9">
        <v>10472</v>
      </c>
      <c r="E98" s="10">
        <v>17</v>
      </c>
      <c r="F98" s="17">
        <f t="shared" si="47"/>
        <v>616</v>
      </c>
      <c r="G98" s="9">
        <v>6776</v>
      </c>
      <c r="H98" s="10">
        <v>11</v>
      </c>
      <c r="I98" s="17">
        <f t="shared" si="48"/>
        <v>616</v>
      </c>
      <c r="J98" s="9">
        <v>7629</v>
      </c>
      <c r="K98" s="10">
        <v>12</v>
      </c>
      <c r="L98" s="17">
        <f t="shared" si="49"/>
        <v>635.75</v>
      </c>
      <c r="M98" s="9">
        <v>7392</v>
      </c>
      <c r="N98" s="10">
        <v>12</v>
      </c>
      <c r="O98" s="17">
        <f t="shared" si="50"/>
        <v>616</v>
      </c>
      <c r="P98" s="9">
        <v>8394</v>
      </c>
      <c r="Q98" s="10">
        <v>16</v>
      </c>
      <c r="R98" s="17">
        <f t="shared" si="51"/>
        <v>524.625</v>
      </c>
      <c r="S98" s="9">
        <v>6120</v>
      </c>
      <c r="T98" s="10">
        <v>10</v>
      </c>
      <c r="U98" s="17">
        <f t="shared" si="52"/>
        <v>612</v>
      </c>
      <c r="V98" s="9">
        <v>11767</v>
      </c>
      <c r="W98" s="10">
        <v>23</v>
      </c>
      <c r="X98" s="17">
        <f t="shared" si="53"/>
        <v>511.60869565217394</v>
      </c>
      <c r="Y98" s="9">
        <v>8697</v>
      </c>
      <c r="Z98" s="10">
        <v>17</v>
      </c>
      <c r="AA98" s="17">
        <f t="shared" si="54"/>
        <v>511.58823529411762</v>
      </c>
      <c r="AB98" s="9">
        <v>17394</v>
      </c>
      <c r="AC98" s="10">
        <v>34</v>
      </c>
      <c r="AD98" s="17">
        <f t="shared" si="55"/>
        <v>511.58823529411762</v>
      </c>
      <c r="AE98" s="9">
        <v>9209</v>
      </c>
      <c r="AF98" s="10">
        <v>18</v>
      </c>
      <c r="AG98" s="17">
        <f t="shared" si="56"/>
        <v>511.61111111111109</v>
      </c>
      <c r="AH98" s="9">
        <v>9720</v>
      </c>
      <c r="AI98" s="10">
        <v>19</v>
      </c>
      <c r="AJ98" s="17">
        <f t="shared" si="57"/>
        <v>511.57894736842104</v>
      </c>
      <c r="AK98" s="9">
        <v>14730</v>
      </c>
      <c r="AL98" s="10">
        <v>29</v>
      </c>
      <c r="AM98" s="17">
        <f t="shared" si="58"/>
        <v>507.93103448275861</v>
      </c>
      <c r="AN98" s="9">
        <v>7181</v>
      </c>
      <c r="AO98" s="10">
        <v>14</v>
      </c>
      <c r="AP98" s="17">
        <f t="shared" si="59"/>
        <v>512.92857142857144</v>
      </c>
      <c r="AQ98" s="9">
        <v>12600</v>
      </c>
      <c r="AR98" s="10">
        <v>25</v>
      </c>
      <c r="AS98" s="17">
        <f t="shared" si="60"/>
        <v>504</v>
      </c>
      <c r="AT98" s="9">
        <v>11592</v>
      </c>
      <c r="AU98" s="10">
        <v>23</v>
      </c>
      <c r="AV98" s="17">
        <f t="shared" si="61"/>
        <v>504</v>
      </c>
      <c r="AW98" s="9">
        <v>12883</v>
      </c>
      <c r="AX98" s="10">
        <v>31</v>
      </c>
      <c r="AY98" s="17">
        <f t="shared" si="62"/>
        <v>415.58064516129031</v>
      </c>
      <c r="AZ98" s="9">
        <v>11152</v>
      </c>
      <c r="BA98" s="10">
        <v>31</v>
      </c>
      <c r="BB98" s="17">
        <f t="shared" si="63"/>
        <v>359.74193548387098</v>
      </c>
      <c r="BC98" s="9">
        <v>10072</v>
      </c>
      <c r="BD98" s="10">
        <v>28</v>
      </c>
      <c r="BE98" s="17">
        <f t="shared" si="64"/>
        <v>359.71428571428572</v>
      </c>
      <c r="BF98" s="9">
        <v>13310</v>
      </c>
      <c r="BG98" s="10">
        <v>37</v>
      </c>
      <c r="BH98" s="17">
        <f t="shared" si="65"/>
        <v>359.72972972972974</v>
      </c>
      <c r="BI98" s="9">
        <v>10792</v>
      </c>
      <c r="BJ98" s="10">
        <v>30</v>
      </c>
      <c r="BK98" s="17">
        <f t="shared" si="66"/>
        <v>359.73333333333335</v>
      </c>
      <c r="BL98" s="9">
        <v>11871</v>
      </c>
      <c r="BM98" s="10">
        <v>33</v>
      </c>
      <c r="BN98" s="17">
        <f t="shared" si="67"/>
        <v>359.72727272727275</v>
      </c>
      <c r="BO98" s="9">
        <v>12950</v>
      </c>
      <c r="BP98" s="10">
        <v>36</v>
      </c>
      <c r="BQ98" s="17">
        <f t="shared" si="68"/>
        <v>359.72222222222223</v>
      </c>
      <c r="BR98" s="9">
        <v>17986</v>
      </c>
      <c r="BS98" s="10">
        <v>50</v>
      </c>
      <c r="BT98" s="17">
        <f t="shared" si="69"/>
        <v>359.72</v>
      </c>
      <c r="BU98" s="9">
        <v>15109</v>
      </c>
      <c r="BV98" s="10">
        <v>42</v>
      </c>
      <c r="BW98" s="17">
        <f t="shared" si="70"/>
        <v>359.73809523809524</v>
      </c>
      <c r="BX98" s="9">
        <v>14749</v>
      </c>
      <c r="BY98" s="10">
        <v>41</v>
      </c>
      <c r="BZ98" s="17">
        <f t="shared" si="71"/>
        <v>359.73170731707319</v>
      </c>
      <c r="CA98" s="9">
        <v>15828</v>
      </c>
      <c r="CB98" s="10">
        <v>44</v>
      </c>
      <c r="CC98" s="17">
        <f t="shared" si="72"/>
        <v>359.72727272727275</v>
      </c>
      <c r="CD98" s="9">
        <v>19785</v>
      </c>
      <c r="CE98" s="10">
        <v>55</v>
      </c>
      <c r="CF98" s="17">
        <f t="shared" si="73"/>
        <v>359.72727272727275</v>
      </c>
      <c r="CG98" s="9">
        <v>14749</v>
      </c>
      <c r="CH98" s="10">
        <v>41</v>
      </c>
      <c r="CI98" s="17">
        <f t="shared" si="74"/>
        <v>359.73170731707319</v>
      </c>
      <c r="CJ98" s="9">
        <v>14749</v>
      </c>
      <c r="CK98" s="10">
        <v>41</v>
      </c>
      <c r="CL98" s="17">
        <f t="shared" si="75"/>
        <v>359.73170731707319</v>
      </c>
      <c r="CM98" s="9">
        <v>14389</v>
      </c>
      <c r="CN98" s="10">
        <v>40</v>
      </c>
      <c r="CO98" s="17">
        <f t="shared" si="76"/>
        <v>359.72500000000002</v>
      </c>
      <c r="CP98" s="9">
        <v>17986</v>
      </c>
      <c r="CQ98" s="10">
        <v>50</v>
      </c>
      <c r="CR98" s="17">
        <f t="shared" si="77"/>
        <v>359.72</v>
      </c>
      <c r="CS98" s="19">
        <f t="shared" si="78"/>
        <v>58550</v>
      </c>
      <c r="CT98" s="19">
        <f t="shared" si="79"/>
        <v>79531</v>
      </c>
      <c r="CU98" s="19">
        <f t="shared" si="80"/>
        <v>81672</v>
      </c>
      <c r="CV98" s="19">
        <f t="shared" si="81"/>
        <v>111156</v>
      </c>
      <c r="CW98" s="19">
        <f t="shared" si="82"/>
        <v>47124</v>
      </c>
      <c r="CX98" s="19">
        <f t="shared" si="83"/>
        <v>101</v>
      </c>
      <c r="CY98" s="19">
        <f t="shared" si="84"/>
        <v>156</v>
      </c>
      <c r="CZ98" s="19">
        <f t="shared" si="85"/>
        <v>213</v>
      </c>
      <c r="DA98" s="19">
        <f t="shared" si="86"/>
        <v>309</v>
      </c>
      <c r="DB98" s="19">
        <f t="shared" si="87"/>
        <v>131</v>
      </c>
      <c r="DC98" s="19">
        <f t="shared" si="88"/>
        <v>579.70297029702965</v>
      </c>
      <c r="DD98" s="19">
        <f t="shared" si="89"/>
        <v>509.81410256410254</v>
      </c>
      <c r="DE98" s="19">
        <f t="shared" si="90"/>
        <v>383.43661971830988</v>
      </c>
      <c r="DF98" s="19">
        <f t="shared" si="91"/>
        <v>359.72815533980582</v>
      </c>
      <c r="DG98" s="19">
        <f t="shared" si="92"/>
        <v>359.72519083969468</v>
      </c>
      <c r="DH98" s="19">
        <f t="shared" si="93"/>
        <v>438.48140775178854</v>
      </c>
    </row>
    <row r="99" spans="1:112" ht="14.5">
      <c r="A99" s="2" t="s">
        <v>57</v>
      </c>
      <c r="B99" s="23" t="s">
        <v>104</v>
      </c>
      <c r="C99" s="25" t="s">
        <v>144</v>
      </c>
      <c r="D99" s="9">
        <v>0</v>
      </c>
      <c r="E99" s="10">
        <v>0</v>
      </c>
      <c r="F99" s="17">
        <f t="shared" si="47"/>
        <v>0</v>
      </c>
      <c r="G99" s="9">
        <v>632</v>
      </c>
      <c r="H99" s="10">
        <v>2</v>
      </c>
      <c r="I99" s="17">
        <f t="shared" si="48"/>
        <v>316</v>
      </c>
      <c r="J99" s="9">
        <v>0</v>
      </c>
      <c r="K99" s="10">
        <v>0</v>
      </c>
      <c r="L99" s="17">
        <f t="shared" si="49"/>
        <v>0</v>
      </c>
      <c r="M99" s="9">
        <v>0</v>
      </c>
      <c r="N99" s="10">
        <v>0</v>
      </c>
      <c r="O99" s="17">
        <f t="shared" si="50"/>
        <v>0</v>
      </c>
      <c r="P99" s="9">
        <v>316</v>
      </c>
      <c r="Q99" s="10">
        <v>1</v>
      </c>
      <c r="R99" s="17">
        <f t="shared" si="51"/>
        <v>316</v>
      </c>
      <c r="S99" s="9">
        <v>632</v>
      </c>
      <c r="T99" s="10">
        <v>2</v>
      </c>
      <c r="U99" s="17">
        <f t="shared" si="52"/>
        <v>316</v>
      </c>
      <c r="V99" s="9">
        <v>672</v>
      </c>
      <c r="W99" s="10">
        <v>2</v>
      </c>
      <c r="X99" s="17">
        <f t="shared" si="53"/>
        <v>336</v>
      </c>
      <c r="Y99" s="9">
        <v>632</v>
      </c>
      <c r="Z99" s="10">
        <v>2</v>
      </c>
      <c r="AA99" s="17">
        <f t="shared" si="54"/>
        <v>316</v>
      </c>
      <c r="AB99" s="9">
        <v>316</v>
      </c>
      <c r="AC99" s="10">
        <v>1</v>
      </c>
      <c r="AD99" s="17">
        <f t="shared" si="55"/>
        <v>316</v>
      </c>
      <c r="AE99" s="9">
        <v>1304</v>
      </c>
      <c r="AF99" s="10">
        <v>4</v>
      </c>
      <c r="AG99" s="17">
        <f t="shared" si="56"/>
        <v>326</v>
      </c>
      <c r="AH99" s="9">
        <v>316</v>
      </c>
      <c r="AI99" s="10">
        <v>1</v>
      </c>
      <c r="AJ99" s="17">
        <f t="shared" si="57"/>
        <v>316</v>
      </c>
      <c r="AK99" s="9">
        <v>672</v>
      </c>
      <c r="AL99" s="10">
        <v>2</v>
      </c>
      <c r="AM99" s="17">
        <f t="shared" si="58"/>
        <v>336</v>
      </c>
      <c r="AN99" s="9">
        <v>632</v>
      </c>
      <c r="AO99" s="10">
        <v>2</v>
      </c>
      <c r="AP99" s="17">
        <f t="shared" si="59"/>
        <v>316</v>
      </c>
      <c r="AQ99" s="9">
        <v>712</v>
      </c>
      <c r="AR99" s="10">
        <v>2</v>
      </c>
      <c r="AS99" s="17">
        <f t="shared" si="60"/>
        <v>356</v>
      </c>
      <c r="AT99" s="9">
        <v>1620</v>
      </c>
      <c r="AU99" s="10">
        <v>5</v>
      </c>
      <c r="AV99" s="17">
        <f t="shared" si="61"/>
        <v>324</v>
      </c>
      <c r="AW99" s="9">
        <v>672</v>
      </c>
      <c r="AX99" s="10">
        <v>2</v>
      </c>
      <c r="AY99" s="17">
        <f t="shared" si="62"/>
        <v>336</v>
      </c>
      <c r="AZ99" s="9">
        <v>316</v>
      </c>
      <c r="BA99" s="10">
        <v>1</v>
      </c>
      <c r="BB99" s="17">
        <f t="shared" si="63"/>
        <v>316</v>
      </c>
      <c r="BC99" s="9">
        <v>2252</v>
      </c>
      <c r="BD99" s="10">
        <v>7</v>
      </c>
      <c r="BE99" s="17">
        <f t="shared" si="64"/>
        <v>321.71428571428572</v>
      </c>
      <c r="BF99" s="9">
        <v>632</v>
      </c>
      <c r="BG99" s="10">
        <v>2</v>
      </c>
      <c r="BH99" s="17">
        <f t="shared" si="65"/>
        <v>316</v>
      </c>
      <c r="BI99" s="9">
        <v>0</v>
      </c>
      <c r="BJ99" s="10">
        <v>0</v>
      </c>
      <c r="BK99" s="17">
        <f t="shared" si="66"/>
        <v>0</v>
      </c>
      <c r="BL99" s="9">
        <v>672</v>
      </c>
      <c r="BM99" s="10">
        <v>2</v>
      </c>
      <c r="BN99" s="17">
        <f t="shared" si="67"/>
        <v>336</v>
      </c>
      <c r="BO99" s="9">
        <v>948</v>
      </c>
      <c r="BP99" s="10">
        <v>3</v>
      </c>
      <c r="BQ99" s="17">
        <f t="shared" si="68"/>
        <v>316</v>
      </c>
      <c r="BR99" s="9">
        <v>0</v>
      </c>
      <c r="BS99" s="10">
        <v>0</v>
      </c>
      <c r="BT99" s="17">
        <f t="shared" si="69"/>
        <v>0</v>
      </c>
      <c r="BU99" s="9">
        <v>0</v>
      </c>
      <c r="BV99" s="10">
        <v>0</v>
      </c>
      <c r="BW99" s="17">
        <f t="shared" si="70"/>
        <v>0</v>
      </c>
      <c r="BX99" s="9">
        <v>0</v>
      </c>
      <c r="BY99" s="10">
        <v>0</v>
      </c>
      <c r="BZ99" s="17">
        <f t="shared" si="71"/>
        <v>0</v>
      </c>
      <c r="CA99" s="9">
        <v>1896</v>
      </c>
      <c r="CB99" s="10">
        <v>6</v>
      </c>
      <c r="CC99" s="17">
        <f t="shared" si="72"/>
        <v>316</v>
      </c>
      <c r="CD99" s="9">
        <v>316</v>
      </c>
      <c r="CE99" s="10">
        <v>1</v>
      </c>
      <c r="CF99" s="17">
        <f t="shared" si="73"/>
        <v>316</v>
      </c>
      <c r="CG99" s="9">
        <v>672</v>
      </c>
      <c r="CH99" s="10">
        <v>2</v>
      </c>
      <c r="CI99" s="17">
        <f t="shared" si="74"/>
        <v>336</v>
      </c>
      <c r="CJ99" s="9">
        <v>316</v>
      </c>
      <c r="CK99" s="10">
        <v>1</v>
      </c>
      <c r="CL99" s="17">
        <f t="shared" si="75"/>
        <v>316</v>
      </c>
      <c r="CM99" s="9">
        <v>1304</v>
      </c>
      <c r="CN99" s="10">
        <v>4</v>
      </c>
      <c r="CO99" s="17">
        <f t="shared" si="76"/>
        <v>326</v>
      </c>
      <c r="CP99" s="9">
        <v>0</v>
      </c>
      <c r="CQ99" s="10">
        <v>0</v>
      </c>
      <c r="CR99" s="17">
        <f t="shared" si="77"/>
        <v>0</v>
      </c>
      <c r="CS99" s="19">
        <f t="shared" si="78"/>
        <v>2252</v>
      </c>
      <c r="CT99" s="19">
        <f t="shared" si="79"/>
        <v>4584</v>
      </c>
      <c r="CU99" s="19">
        <f t="shared" si="80"/>
        <v>6164</v>
      </c>
      <c r="CV99" s="19">
        <f t="shared" si="81"/>
        <v>3832</v>
      </c>
      <c r="CW99" s="19">
        <f t="shared" si="82"/>
        <v>1620</v>
      </c>
      <c r="CX99" s="19">
        <f t="shared" si="83"/>
        <v>7</v>
      </c>
      <c r="CY99" s="19">
        <f t="shared" si="84"/>
        <v>14</v>
      </c>
      <c r="CZ99" s="19">
        <f t="shared" si="85"/>
        <v>19</v>
      </c>
      <c r="DA99" s="19">
        <f t="shared" si="86"/>
        <v>12</v>
      </c>
      <c r="DB99" s="19">
        <f t="shared" si="87"/>
        <v>5</v>
      </c>
      <c r="DC99" s="19">
        <f t="shared" si="88"/>
        <v>321.71428571428572</v>
      </c>
      <c r="DD99" s="19">
        <f t="shared" si="89"/>
        <v>327.42857142857144</v>
      </c>
      <c r="DE99" s="19">
        <f t="shared" si="90"/>
        <v>324.42105263157896</v>
      </c>
      <c r="DF99" s="19">
        <f t="shared" si="91"/>
        <v>319.33333333333331</v>
      </c>
      <c r="DG99" s="19">
        <f t="shared" si="92"/>
        <v>324</v>
      </c>
      <c r="DH99" s="19">
        <f t="shared" si="93"/>
        <v>323.37944862155388</v>
      </c>
    </row>
    <row r="100" spans="1:112" ht="14.5">
      <c r="A100" s="2" t="s">
        <v>77</v>
      </c>
      <c r="B100" s="23" t="s">
        <v>104</v>
      </c>
      <c r="C100" s="25" t="s">
        <v>143</v>
      </c>
      <c r="D100" s="9">
        <v>0</v>
      </c>
      <c r="E100" s="10">
        <v>0</v>
      </c>
      <c r="F100" s="17">
        <f t="shared" si="47"/>
        <v>0</v>
      </c>
      <c r="G100" s="9">
        <v>0</v>
      </c>
      <c r="H100" s="10">
        <v>0</v>
      </c>
      <c r="I100" s="17">
        <f t="shared" si="48"/>
        <v>0</v>
      </c>
      <c r="J100" s="9">
        <v>0</v>
      </c>
      <c r="K100" s="10">
        <v>0</v>
      </c>
      <c r="L100" s="17">
        <f t="shared" si="49"/>
        <v>0</v>
      </c>
      <c r="M100" s="9">
        <v>538</v>
      </c>
      <c r="N100" s="10">
        <v>2</v>
      </c>
      <c r="O100" s="17">
        <f t="shared" si="50"/>
        <v>269</v>
      </c>
      <c r="P100" s="9">
        <v>0</v>
      </c>
      <c r="Q100" s="10">
        <v>0</v>
      </c>
      <c r="R100" s="17">
        <f t="shared" si="51"/>
        <v>0</v>
      </c>
      <c r="S100" s="9">
        <v>0</v>
      </c>
      <c r="T100" s="10">
        <v>0</v>
      </c>
      <c r="U100" s="17">
        <f t="shared" si="52"/>
        <v>0</v>
      </c>
      <c r="V100" s="9">
        <v>309</v>
      </c>
      <c r="W100" s="10">
        <v>1</v>
      </c>
      <c r="X100" s="17">
        <f t="shared" si="53"/>
        <v>309</v>
      </c>
      <c r="Y100" s="9">
        <v>0</v>
      </c>
      <c r="Z100" s="10">
        <v>0</v>
      </c>
      <c r="AA100" s="17">
        <f t="shared" si="54"/>
        <v>0</v>
      </c>
      <c r="AB100" s="9">
        <v>0</v>
      </c>
      <c r="AC100" s="10">
        <v>0</v>
      </c>
      <c r="AD100" s="17">
        <f t="shared" si="55"/>
        <v>0</v>
      </c>
      <c r="AE100" s="9">
        <v>0</v>
      </c>
      <c r="AF100" s="10">
        <v>0</v>
      </c>
      <c r="AG100" s="17">
        <f t="shared" si="56"/>
        <v>0</v>
      </c>
      <c r="AH100" s="9">
        <v>269</v>
      </c>
      <c r="AI100" s="10">
        <v>1</v>
      </c>
      <c r="AJ100" s="17">
        <f t="shared" si="57"/>
        <v>269</v>
      </c>
      <c r="AK100" s="9">
        <v>0</v>
      </c>
      <c r="AL100" s="10">
        <v>0</v>
      </c>
      <c r="AM100" s="17">
        <f t="shared" si="58"/>
        <v>0</v>
      </c>
      <c r="AN100" s="9">
        <v>269</v>
      </c>
      <c r="AO100" s="10">
        <v>1</v>
      </c>
      <c r="AP100" s="17">
        <f t="shared" si="59"/>
        <v>269</v>
      </c>
      <c r="AQ100" s="9">
        <v>0</v>
      </c>
      <c r="AR100" s="10">
        <v>0</v>
      </c>
      <c r="AS100" s="17">
        <f t="shared" si="60"/>
        <v>0</v>
      </c>
      <c r="AT100" s="9">
        <v>0</v>
      </c>
      <c r="AU100" s="10">
        <v>0</v>
      </c>
      <c r="AV100" s="17">
        <f t="shared" si="61"/>
        <v>0</v>
      </c>
      <c r="AW100" s="9">
        <v>0</v>
      </c>
      <c r="AX100" s="10">
        <v>0</v>
      </c>
      <c r="AY100" s="17">
        <f t="shared" si="62"/>
        <v>0</v>
      </c>
      <c r="AZ100" s="9">
        <v>0</v>
      </c>
      <c r="BA100" s="10">
        <v>0</v>
      </c>
      <c r="BB100" s="17">
        <f t="shared" si="63"/>
        <v>0</v>
      </c>
      <c r="BC100" s="9">
        <v>0</v>
      </c>
      <c r="BD100" s="10">
        <v>0</v>
      </c>
      <c r="BE100" s="17">
        <f t="shared" si="64"/>
        <v>0</v>
      </c>
      <c r="BF100" s="9">
        <v>1216</v>
      </c>
      <c r="BG100" s="10">
        <v>4</v>
      </c>
      <c r="BH100" s="17">
        <f t="shared" si="65"/>
        <v>304</v>
      </c>
      <c r="BI100" s="9">
        <v>0</v>
      </c>
      <c r="BJ100" s="10">
        <v>0</v>
      </c>
      <c r="BK100" s="17">
        <f t="shared" si="66"/>
        <v>0</v>
      </c>
      <c r="BL100" s="9">
        <v>309</v>
      </c>
      <c r="BM100" s="10">
        <v>1</v>
      </c>
      <c r="BN100" s="17">
        <f t="shared" si="67"/>
        <v>309</v>
      </c>
      <c r="BO100" s="9">
        <v>0</v>
      </c>
      <c r="BP100" s="10">
        <v>0</v>
      </c>
      <c r="BQ100" s="17">
        <f t="shared" si="68"/>
        <v>0</v>
      </c>
      <c r="BR100" s="9">
        <v>269</v>
      </c>
      <c r="BS100" s="10">
        <v>1</v>
      </c>
      <c r="BT100" s="17">
        <f t="shared" si="69"/>
        <v>269</v>
      </c>
      <c r="BU100" s="9">
        <v>269</v>
      </c>
      <c r="BV100" s="10">
        <v>1</v>
      </c>
      <c r="BW100" s="17">
        <f t="shared" si="70"/>
        <v>269</v>
      </c>
      <c r="BX100" s="9">
        <v>0</v>
      </c>
      <c r="BY100" s="10">
        <v>0</v>
      </c>
      <c r="BZ100" s="17">
        <f t="shared" si="71"/>
        <v>0</v>
      </c>
      <c r="CA100" s="9">
        <v>0</v>
      </c>
      <c r="CB100" s="10">
        <v>0</v>
      </c>
      <c r="CC100" s="17">
        <f t="shared" si="72"/>
        <v>0</v>
      </c>
      <c r="CD100" s="9">
        <v>269</v>
      </c>
      <c r="CE100" s="10">
        <v>1</v>
      </c>
      <c r="CF100" s="17">
        <f t="shared" si="73"/>
        <v>269</v>
      </c>
      <c r="CG100" s="9">
        <v>0</v>
      </c>
      <c r="CH100" s="10">
        <v>0</v>
      </c>
      <c r="CI100" s="17">
        <f t="shared" si="74"/>
        <v>0</v>
      </c>
      <c r="CJ100" s="9">
        <v>0</v>
      </c>
      <c r="CK100" s="10">
        <v>0</v>
      </c>
      <c r="CL100" s="17">
        <f t="shared" si="75"/>
        <v>0</v>
      </c>
      <c r="CM100" s="9">
        <v>-267</v>
      </c>
      <c r="CN100" s="10">
        <v>-1</v>
      </c>
      <c r="CO100" s="17">
        <f t="shared" si="76"/>
        <v>267</v>
      </c>
      <c r="CP100" s="9">
        <v>269</v>
      </c>
      <c r="CQ100" s="10">
        <v>1</v>
      </c>
      <c r="CR100" s="17">
        <f t="shared" si="77"/>
        <v>269</v>
      </c>
      <c r="CS100" s="19">
        <f t="shared" si="78"/>
        <v>847</v>
      </c>
      <c r="CT100" s="19">
        <f t="shared" si="79"/>
        <v>538</v>
      </c>
      <c r="CU100" s="19">
        <f t="shared" si="80"/>
        <v>1525</v>
      </c>
      <c r="CV100" s="19">
        <f t="shared" si="81"/>
        <v>807</v>
      </c>
      <c r="CW100" s="19">
        <f t="shared" si="82"/>
        <v>2</v>
      </c>
      <c r="CX100" s="19">
        <f t="shared" si="83"/>
        <v>3</v>
      </c>
      <c r="CY100" s="19">
        <f t="shared" si="84"/>
        <v>2</v>
      </c>
      <c r="CZ100" s="19">
        <f t="shared" si="85"/>
        <v>5</v>
      </c>
      <c r="DA100" s="19">
        <f t="shared" si="86"/>
        <v>3</v>
      </c>
      <c r="DB100" s="19">
        <f t="shared" si="87"/>
        <v>0</v>
      </c>
      <c r="DC100" s="19">
        <f t="shared" si="88"/>
        <v>282.33333333333331</v>
      </c>
      <c r="DD100" s="19">
        <f t="shared" si="89"/>
        <v>269</v>
      </c>
      <c r="DE100" s="19">
        <f t="shared" si="90"/>
        <v>305</v>
      </c>
      <c r="DF100" s="19">
        <f t="shared" si="91"/>
        <v>269</v>
      </c>
      <c r="DG100" s="19">
        <f t="shared" si="92"/>
        <v>0</v>
      </c>
      <c r="DH100" s="19">
        <f t="shared" si="93"/>
        <v>225.06666666666666</v>
      </c>
    </row>
    <row r="101" spans="1:112" ht="14.5">
      <c r="A101" s="2" t="s">
        <v>97</v>
      </c>
      <c r="B101" s="23" t="s">
        <v>101</v>
      </c>
      <c r="C101" s="25" t="s">
        <v>148</v>
      </c>
      <c r="D101" s="9">
        <v>0</v>
      </c>
      <c r="E101" s="10">
        <v>0</v>
      </c>
      <c r="F101" s="17">
        <f t="shared" si="47"/>
        <v>0</v>
      </c>
      <c r="G101" s="9">
        <v>244</v>
      </c>
      <c r="H101" s="10">
        <v>1</v>
      </c>
      <c r="I101" s="17">
        <f t="shared" si="48"/>
        <v>244</v>
      </c>
      <c r="J101" s="9">
        <v>488</v>
      </c>
      <c r="K101" s="10">
        <v>2</v>
      </c>
      <c r="L101" s="17">
        <f t="shared" si="49"/>
        <v>244</v>
      </c>
      <c r="M101" s="9">
        <v>244</v>
      </c>
      <c r="N101" s="10">
        <v>1</v>
      </c>
      <c r="O101" s="17">
        <f t="shared" si="50"/>
        <v>244</v>
      </c>
      <c r="P101" s="9">
        <v>0</v>
      </c>
      <c r="Q101" s="10">
        <v>0</v>
      </c>
      <c r="R101" s="17">
        <f t="shared" si="51"/>
        <v>0</v>
      </c>
      <c r="S101" s="9">
        <v>488</v>
      </c>
      <c r="T101" s="10">
        <v>2</v>
      </c>
      <c r="U101" s="17">
        <f t="shared" si="52"/>
        <v>244</v>
      </c>
      <c r="V101" s="9">
        <v>244</v>
      </c>
      <c r="W101" s="10">
        <v>1</v>
      </c>
      <c r="X101" s="17">
        <f t="shared" si="53"/>
        <v>244</v>
      </c>
      <c r="Y101" s="9">
        <v>0</v>
      </c>
      <c r="Z101" s="10">
        <v>0</v>
      </c>
      <c r="AA101" s="17">
        <f t="shared" si="54"/>
        <v>0</v>
      </c>
      <c r="AB101" s="9">
        <v>812</v>
      </c>
      <c r="AC101" s="10">
        <v>3</v>
      </c>
      <c r="AD101" s="17">
        <f t="shared" si="55"/>
        <v>270.66666666666669</v>
      </c>
      <c r="AE101" s="9">
        <v>772</v>
      </c>
      <c r="AF101" s="10">
        <v>3</v>
      </c>
      <c r="AG101" s="17">
        <f t="shared" si="56"/>
        <v>257.33333333333331</v>
      </c>
      <c r="AH101" s="9">
        <v>0</v>
      </c>
      <c r="AI101" s="10">
        <v>0</v>
      </c>
      <c r="AJ101" s="17">
        <f t="shared" si="57"/>
        <v>0</v>
      </c>
      <c r="AK101" s="9">
        <v>488</v>
      </c>
      <c r="AL101" s="10">
        <v>2</v>
      </c>
      <c r="AM101" s="17">
        <f t="shared" si="58"/>
        <v>244</v>
      </c>
      <c r="AN101" s="9">
        <v>0</v>
      </c>
      <c r="AO101" s="10">
        <v>0</v>
      </c>
      <c r="AP101" s="17">
        <f t="shared" si="59"/>
        <v>0</v>
      </c>
      <c r="AQ101" s="9">
        <v>0</v>
      </c>
      <c r="AR101" s="10">
        <v>0</v>
      </c>
      <c r="AS101" s="17">
        <f t="shared" si="60"/>
        <v>0</v>
      </c>
      <c r="AT101" s="9">
        <v>244</v>
      </c>
      <c r="AU101" s="10">
        <v>1</v>
      </c>
      <c r="AV101" s="17">
        <f t="shared" si="61"/>
        <v>244</v>
      </c>
      <c r="AW101" s="9">
        <v>0</v>
      </c>
      <c r="AX101" s="10">
        <v>0</v>
      </c>
      <c r="AY101" s="17">
        <f t="shared" si="62"/>
        <v>0</v>
      </c>
      <c r="AZ101" s="9">
        <v>0</v>
      </c>
      <c r="BA101" s="10">
        <v>0</v>
      </c>
      <c r="BB101" s="17">
        <f t="shared" si="63"/>
        <v>0</v>
      </c>
      <c r="BC101" s="9">
        <v>0</v>
      </c>
      <c r="BD101" s="10">
        <v>0</v>
      </c>
      <c r="BE101" s="17">
        <f t="shared" si="64"/>
        <v>0</v>
      </c>
      <c r="BF101" s="9">
        <v>244</v>
      </c>
      <c r="BG101" s="10">
        <v>1</v>
      </c>
      <c r="BH101" s="17">
        <f t="shared" si="65"/>
        <v>244</v>
      </c>
      <c r="BI101" s="9">
        <v>244</v>
      </c>
      <c r="BJ101" s="10">
        <v>1</v>
      </c>
      <c r="BK101" s="17">
        <f t="shared" si="66"/>
        <v>244</v>
      </c>
      <c r="BL101" s="9">
        <v>732</v>
      </c>
      <c r="BM101" s="10">
        <v>3</v>
      </c>
      <c r="BN101" s="17">
        <f t="shared" si="67"/>
        <v>244</v>
      </c>
      <c r="BO101" s="9">
        <v>0</v>
      </c>
      <c r="BP101" s="10">
        <v>0</v>
      </c>
      <c r="BQ101" s="17">
        <f t="shared" si="68"/>
        <v>0</v>
      </c>
      <c r="BR101" s="9">
        <v>0</v>
      </c>
      <c r="BS101" s="10">
        <v>0</v>
      </c>
      <c r="BT101" s="17">
        <f t="shared" si="69"/>
        <v>0</v>
      </c>
      <c r="BU101" s="9">
        <v>0</v>
      </c>
      <c r="BV101" s="10">
        <v>0</v>
      </c>
      <c r="BW101" s="17">
        <f t="shared" si="70"/>
        <v>0</v>
      </c>
      <c r="BX101" s="9">
        <v>0</v>
      </c>
      <c r="BY101" s="10">
        <v>0</v>
      </c>
      <c r="BZ101" s="17">
        <f t="shared" si="71"/>
        <v>0</v>
      </c>
      <c r="CA101" s="9">
        <v>732</v>
      </c>
      <c r="CB101" s="10">
        <v>3</v>
      </c>
      <c r="CC101" s="17">
        <f t="shared" si="72"/>
        <v>244</v>
      </c>
      <c r="CD101" s="9">
        <v>732</v>
      </c>
      <c r="CE101" s="10">
        <v>3</v>
      </c>
      <c r="CF101" s="17">
        <f t="shared" si="73"/>
        <v>244</v>
      </c>
      <c r="CG101" s="9">
        <v>732</v>
      </c>
      <c r="CH101" s="10">
        <v>3</v>
      </c>
      <c r="CI101" s="17">
        <f t="shared" si="74"/>
        <v>244</v>
      </c>
      <c r="CJ101" s="9">
        <v>732</v>
      </c>
      <c r="CK101" s="10">
        <v>3</v>
      </c>
      <c r="CL101" s="17">
        <f t="shared" si="75"/>
        <v>244</v>
      </c>
      <c r="CM101" s="9">
        <v>0</v>
      </c>
      <c r="CN101" s="10">
        <v>0</v>
      </c>
      <c r="CO101" s="17">
        <f t="shared" si="76"/>
        <v>0</v>
      </c>
      <c r="CP101" s="9">
        <v>0</v>
      </c>
      <c r="CQ101" s="10">
        <v>0</v>
      </c>
      <c r="CR101" s="17">
        <f t="shared" si="77"/>
        <v>0</v>
      </c>
      <c r="CS101" s="19">
        <f t="shared" si="78"/>
        <v>1708</v>
      </c>
      <c r="CT101" s="19">
        <f t="shared" si="79"/>
        <v>2072</v>
      </c>
      <c r="CU101" s="19">
        <f t="shared" si="80"/>
        <v>1464</v>
      </c>
      <c r="CV101" s="19">
        <f t="shared" si="81"/>
        <v>2196</v>
      </c>
      <c r="CW101" s="19">
        <f t="shared" si="82"/>
        <v>732</v>
      </c>
      <c r="CX101" s="19">
        <f t="shared" si="83"/>
        <v>7</v>
      </c>
      <c r="CY101" s="19">
        <f t="shared" si="84"/>
        <v>8</v>
      </c>
      <c r="CZ101" s="19">
        <f t="shared" si="85"/>
        <v>6</v>
      </c>
      <c r="DA101" s="19">
        <f t="shared" si="86"/>
        <v>9</v>
      </c>
      <c r="DB101" s="19">
        <f t="shared" si="87"/>
        <v>3</v>
      </c>
      <c r="DC101" s="19">
        <f t="shared" si="88"/>
        <v>244</v>
      </c>
      <c r="DD101" s="19">
        <f t="shared" si="89"/>
        <v>259</v>
      </c>
      <c r="DE101" s="19">
        <f t="shared" si="90"/>
        <v>244</v>
      </c>
      <c r="DF101" s="19">
        <f t="shared" si="91"/>
        <v>244</v>
      </c>
      <c r="DG101" s="19">
        <f t="shared" si="92"/>
        <v>244</v>
      </c>
      <c r="DH101" s="19">
        <f t="shared" si="93"/>
        <v>247</v>
      </c>
    </row>
    <row r="102" spans="1:112" ht="14.5">
      <c r="A102" s="2" t="s">
        <v>6</v>
      </c>
      <c r="B102" s="23" t="s">
        <v>103</v>
      </c>
      <c r="C102" s="25" t="s">
        <v>151</v>
      </c>
      <c r="D102" s="9">
        <v>2716</v>
      </c>
      <c r="E102" s="10">
        <v>4</v>
      </c>
      <c r="F102" s="17">
        <f t="shared" si="47"/>
        <v>679</v>
      </c>
      <c r="G102" s="9">
        <v>3395</v>
      </c>
      <c r="H102" s="10">
        <v>5</v>
      </c>
      <c r="I102" s="17">
        <f t="shared" si="48"/>
        <v>679</v>
      </c>
      <c r="J102" s="9">
        <v>2037</v>
      </c>
      <c r="K102" s="10">
        <v>3</v>
      </c>
      <c r="L102" s="17">
        <f t="shared" si="49"/>
        <v>679</v>
      </c>
      <c r="M102" s="9">
        <v>2037</v>
      </c>
      <c r="N102" s="10">
        <v>3</v>
      </c>
      <c r="O102" s="17">
        <f t="shared" si="50"/>
        <v>679</v>
      </c>
      <c r="P102" s="9">
        <v>2037</v>
      </c>
      <c r="Q102" s="10">
        <v>3</v>
      </c>
      <c r="R102" s="17">
        <f t="shared" si="51"/>
        <v>679</v>
      </c>
      <c r="S102" s="9">
        <v>4753</v>
      </c>
      <c r="T102" s="10">
        <v>7</v>
      </c>
      <c r="U102" s="17">
        <f t="shared" si="52"/>
        <v>679</v>
      </c>
      <c r="V102" s="9">
        <v>4074</v>
      </c>
      <c r="W102" s="10">
        <v>6</v>
      </c>
      <c r="X102" s="17">
        <f t="shared" si="53"/>
        <v>679</v>
      </c>
      <c r="Y102" s="9">
        <v>4074</v>
      </c>
      <c r="Z102" s="10">
        <v>6</v>
      </c>
      <c r="AA102" s="17">
        <f t="shared" si="54"/>
        <v>679</v>
      </c>
      <c r="AB102" s="9">
        <v>1358</v>
      </c>
      <c r="AC102" s="10">
        <v>2</v>
      </c>
      <c r="AD102" s="17">
        <f t="shared" si="55"/>
        <v>679</v>
      </c>
      <c r="AE102" s="9">
        <v>2037</v>
      </c>
      <c r="AF102" s="10">
        <v>3</v>
      </c>
      <c r="AG102" s="17">
        <f t="shared" si="56"/>
        <v>679</v>
      </c>
      <c r="AH102" s="9">
        <v>2716</v>
      </c>
      <c r="AI102" s="10">
        <v>4</v>
      </c>
      <c r="AJ102" s="17">
        <f t="shared" si="57"/>
        <v>679</v>
      </c>
      <c r="AK102" s="9">
        <v>3395</v>
      </c>
      <c r="AL102" s="10">
        <v>5</v>
      </c>
      <c r="AM102" s="17">
        <f t="shared" si="58"/>
        <v>679</v>
      </c>
      <c r="AN102" s="9">
        <v>2007</v>
      </c>
      <c r="AO102" s="10">
        <v>3</v>
      </c>
      <c r="AP102" s="17">
        <f t="shared" si="59"/>
        <v>669</v>
      </c>
      <c r="AQ102" s="9">
        <v>4543</v>
      </c>
      <c r="AR102" s="10">
        <v>7</v>
      </c>
      <c r="AS102" s="17">
        <f t="shared" si="60"/>
        <v>649</v>
      </c>
      <c r="AT102" s="9">
        <v>7788</v>
      </c>
      <c r="AU102" s="10">
        <v>12</v>
      </c>
      <c r="AV102" s="17">
        <f t="shared" si="61"/>
        <v>649</v>
      </c>
      <c r="AW102" s="9">
        <v>3245</v>
      </c>
      <c r="AX102" s="10">
        <v>5</v>
      </c>
      <c r="AY102" s="17">
        <f t="shared" si="62"/>
        <v>649</v>
      </c>
      <c r="AZ102" s="9">
        <v>5841</v>
      </c>
      <c r="BA102" s="10">
        <v>9</v>
      </c>
      <c r="BB102" s="17">
        <f t="shared" si="63"/>
        <v>649</v>
      </c>
      <c r="BC102" s="9">
        <v>2596</v>
      </c>
      <c r="BD102" s="10">
        <v>4</v>
      </c>
      <c r="BE102" s="17">
        <f t="shared" si="64"/>
        <v>649</v>
      </c>
      <c r="BF102" s="9">
        <v>5192</v>
      </c>
      <c r="BG102" s="10">
        <v>8</v>
      </c>
      <c r="BH102" s="17">
        <f t="shared" si="65"/>
        <v>649</v>
      </c>
      <c r="BI102" s="9">
        <v>5192</v>
      </c>
      <c r="BJ102" s="10">
        <v>8</v>
      </c>
      <c r="BK102" s="17">
        <f t="shared" si="66"/>
        <v>649</v>
      </c>
      <c r="BL102" s="9">
        <v>3894</v>
      </c>
      <c r="BM102" s="10">
        <v>6</v>
      </c>
      <c r="BN102" s="17">
        <f t="shared" si="67"/>
        <v>649</v>
      </c>
      <c r="BO102" s="9">
        <v>6490</v>
      </c>
      <c r="BP102" s="10">
        <v>10</v>
      </c>
      <c r="BQ102" s="17">
        <f t="shared" si="68"/>
        <v>649</v>
      </c>
      <c r="BR102" s="9">
        <v>9735</v>
      </c>
      <c r="BS102" s="10">
        <v>15</v>
      </c>
      <c r="BT102" s="17">
        <f t="shared" si="69"/>
        <v>649</v>
      </c>
      <c r="BU102" s="9">
        <v>12331</v>
      </c>
      <c r="BV102" s="10">
        <v>19</v>
      </c>
      <c r="BW102" s="17">
        <f t="shared" si="70"/>
        <v>649</v>
      </c>
      <c r="BX102" s="9">
        <v>5192</v>
      </c>
      <c r="BY102" s="10">
        <v>8</v>
      </c>
      <c r="BZ102" s="17">
        <f t="shared" si="71"/>
        <v>649</v>
      </c>
      <c r="CA102" s="9">
        <v>9086</v>
      </c>
      <c r="CB102" s="10">
        <v>14</v>
      </c>
      <c r="CC102" s="17">
        <f t="shared" si="72"/>
        <v>649</v>
      </c>
      <c r="CD102" s="9">
        <v>5192</v>
      </c>
      <c r="CE102" s="10">
        <v>8</v>
      </c>
      <c r="CF102" s="17">
        <f t="shared" si="73"/>
        <v>649</v>
      </c>
      <c r="CG102" s="9">
        <v>8985</v>
      </c>
      <c r="CH102" s="10">
        <v>15</v>
      </c>
      <c r="CI102" s="17">
        <f t="shared" si="74"/>
        <v>599</v>
      </c>
      <c r="CJ102" s="9">
        <v>11381</v>
      </c>
      <c r="CK102" s="10">
        <v>19</v>
      </c>
      <c r="CL102" s="17">
        <f t="shared" si="75"/>
        <v>599</v>
      </c>
      <c r="CM102" s="9">
        <v>7787</v>
      </c>
      <c r="CN102" s="10">
        <v>13</v>
      </c>
      <c r="CO102" s="17">
        <f t="shared" si="76"/>
        <v>599</v>
      </c>
      <c r="CP102" s="9">
        <v>9735</v>
      </c>
      <c r="CQ102" s="10">
        <v>15</v>
      </c>
      <c r="CR102" s="17">
        <f t="shared" si="77"/>
        <v>649</v>
      </c>
      <c r="CS102" s="19">
        <f t="shared" si="78"/>
        <v>21049</v>
      </c>
      <c r="CT102" s="19">
        <f t="shared" si="79"/>
        <v>20130</v>
      </c>
      <c r="CU102" s="19">
        <f t="shared" si="80"/>
        <v>33748</v>
      </c>
      <c r="CV102" s="19">
        <f t="shared" si="81"/>
        <v>57011</v>
      </c>
      <c r="CW102" s="19">
        <f t="shared" si="82"/>
        <v>28903</v>
      </c>
      <c r="CX102" s="19">
        <f t="shared" si="83"/>
        <v>31</v>
      </c>
      <c r="CY102" s="19">
        <f t="shared" si="84"/>
        <v>30</v>
      </c>
      <c r="CZ102" s="19">
        <f t="shared" si="85"/>
        <v>52</v>
      </c>
      <c r="DA102" s="19">
        <f t="shared" si="86"/>
        <v>89</v>
      </c>
      <c r="DB102" s="19">
        <f t="shared" si="87"/>
        <v>47</v>
      </c>
      <c r="DC102" s="19">
        <f t="shared" si="88"/>
        <v>679</v>
      </c>
      <c r="DD102" s="19">
        <f t="shared" si="89"/>
        <v>671</v>
      </c>
      <c r="DE102" s="19">
        <f t="shared" si="90"/>
        <v>649</v>
      </c>
      <c r="DF102" s="19">
        <f t="shared" si="91"/>
        <v>640.57303370786519</v>
      </c>
      <c r="DG102" s="19">
        <f t="shared" si="92"/>
        <v>614.95744680851067</v>
      </c>
      <c r="DH102" s="19">
        <f t="shared" si="93"/>
        <v>650.90609610327522</v>
      </c>
    </row>
  </sheetData>
  <autoFilter ref="DH1:DH102" xr:uid="{9C202148-9F1D-4D68-B9D7-BFA7821C82AD}">
    <filterColumn colId="0">
      <filters>
        <filter val="129"/>
        <filter val="134"/>
        <filter val="143"/>
        <filter val="146"/>
        <filter val="1722"/>
        <filter val="176"/>
        <filter val="179"/>
        <filter val="185"/>
        <filter val="199"/>
        <filter val="200"/>
        <filter val="215"/>
        <filter val="225"/>
        <filter val="244"/>
        <filter val="247"/>
        <filter val="258"/>
        <filter val="261"/>
        <filter val="284"/>
        <filter val="296"/>
        <filter val="323"/>
        <filter val="418"/>
        <filter val="436"/>
        <filter val="438"/>
        <filter val="455"/>
        <filter val="491"/>
        <filter val="558"/>
        <filter val="651"/>
        <filter val="66"/>
        <filter val="663"/>
        <filter val="805"/>
        <filter val="814"/>
        <filter val="845"/>
        <filter val="847"/>
        <filter val="885"/>
        <filter val="96"/>
        <filter val="ASP"/>
      </filters>
    </filterColumn>
  </autoFilter>
  <pageMargins left="0.7" right="0.7" top="0.75" bottom="0.75" header="0.3" footer="0.3"/>
  <ignoredErrors>
    <ignoredError sqref="CZ2" formulaRange="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0C0390-1A66-4FBA-A0B1-37064DF27BB5}">
  <dimension ref="A1:S101"/>
  <sheetViews>
    <sheetView workbookViewId="0">
      <selection activeCell="G16" sqref="G16"/>
    </sheetView>
  </sheetViews>
  <sheetFormatPr defaultRowHeight="12.5"/>
  <cols>
    <col min="1" max="1" width="11.7265625" customWidth="1"/>
    <col min="2" max="2" width="10.26953125" customWidth="1"/>
    <col min="3" max="3" width="14" customWidth="1"/>
    <col min="4" max="8" width="15.453125" customWidth="1"/>
    <col min="9" max="13" width="14.81640625" customWidth="1"/>
    <col min="14" max="18" width="14.54296875" customWidth="1"/>
  </cols>
  <sheetData>
    <row r="1" spans="1:19" ht="14.5">
      <c r="A1" s="6" t="s">
        <v>106</v>
      </c>
      <c r="B1" s="6" t="s">
        <v>140</v>
      </c>
      <c r="C1" s="6" t="s">
        <v>141</v>
      </c>
      <c r="D1" s="20" t="s">
        <v>185</v>
      </c>
      <c r="E1" s="20" t="s">
        <v>186</v>
      </c>
      <c r="F1" s="20" t="s">
        <v>187</v>
      </c>
      <c r="G1" s="20" t="s">
        <v>188</v>
      </c>
      <c r="H1" s="20" t="s">
        <v>194</v>
      </c>
      <c r="I1" s="20" t="s">
        <v>190</v>
      </c>
      <c r="J1" s="20" t="s">
        <v>191</v>
      </c>
      <c r="K1" s="20" t="s">
        <v>192</v>
      </c>
      <c r="L1" s="20" t="s">
        <v>189</v>
      </c>
      <c r="M1" s="20" t="s">
        <v>193</v>
      </c>
      <c r="N1" s="20" t="s">
        <v>195</v>
      </c>
      <c r="O1" s="20" t="s">
        <v>201</v>
      </c>
      <c r="P1" s="20" t="s">
        <v>202</v>
      </c>
      <c r="Q1" s="20" t="s">
        <v>203</v>
      </c>
      <c r="R1" s="20" t="s">
        <v>204</v>
      </c>
      <c r="S1" s="20" t="s">
        <v>184</v>
      </c>
    </row>
    <row r="2" spans="1:19" ht="14.5">
      <c r="A2" s="2" t="s">
        <v>2</v>
      </c>
      <c r="B2" s="24" t="str">
        <f>Work_1!B6</f>
        <v>Apple</v>
      </c>
      <c r="C2" s="24" t="str">
        <f>Work_1!C6</f>
        <v>Robin</v>
      </c>
      <c r="D2" s="19">
        <f>Work_1!CS6</f>
        <v>156399</v>
      </c>
      <c r="E2" s="19">
        <f>Work_1!CT6</f>
        <v>172609</v>
      </c>
      <c r="F2" s="19">
        <f>Work_1!CU6</f>
        <v>140108</v>
      </c>
      <c r="G2" s="19">
        <f>Work_1!CV6</f>
        <v>88619</v>
      </c>
      <c r="H2" s="19">
        <f>Work_1!CW6</f>
        <v>38997</v>
      </c>
      <c r="I2" s="19">
        <f>Work_1!CX6</f>
        <v>89</v>
      </c>
      <c r="J2" s="19">
        <f>Work_1!CY6</f>
        <v>101</v>
      </c>
      <c r="K2" s="19">
        <f>Work_1!CZ6</f>
        <v>82</v>
      </c>
      <c r="L2" s="19">
        <f>Work_1!DA6</f>
        <v>51</v>
      </c>
      <c r="M2" s="19">
        <f>Work_1!DB6</f>
        <v>23</v>
      </c>
      <c r="N2" s="19">
        <f>Work_1!DC6</f>
        <v>1757.2921348314608</v>
      </c>
      <c r="O2" s="19">
        <f>Work_1!DD6</f>
        <v>1709</v>
      </c>
      <c r="P2" s="19">
        <f>Work_1!DE6</f>
        <v>1708.6341463414635</v>
      </c>
      <c r="Q2" s="19">
        <f>Work_1!DF6</f>
        <v>1737.6274509803923</v>
      </c>
      <c r="R2" s="19">
        <f>Work_1!DG6</f>
        <v>1695.5217391304348</v>
      </c>
      <c r="S2" s="19">
        <f t="shared" ref="S2:S33" si="0">AVERAGE(N2,O2,P2,Q2,R2)</f>
        <v>1721.6150942567504</v>
      </c>
    </row>
    <row r="3" spans="1:19" ht="14.5">
      <c r="A3" s="2" t="s">
        <v>88</v>
      </c>
      <c r="B3" s="24" t="str">
        <f>Work_1!B83</f>
        <v>Apple</v>
      </c>
      <c r="C3" s="24" t="str">
        <f>Work_1!C83</f>
        <v>Red</v>
      </c>
      <c r="D3" s="19">
        <f>Work_1!CS83</f>
        <v>10794</v>
      </c>
      <c r="E3" s="19">
        <f>Work_1!CT83</f>
        <v>10422</v>
      </c>
      <c r="F3" s="19">
        <f>Work_1!CU83</f>
        <v>6746</v>
      </c>
      <c r="G3" s="19">
        <f>Work_1!CV83</f>
        <v>8182</v>
      </c>
      <c r="H3" s="19">
        <f>Work_1!CW83</f>
        <v>2721</v>
      </c>
      <c r="I3" s="19">
        <f>Work_1!CX83</f>
        <v>12</v>
      </c>
      <c r="J3" s="19">
        <f>Work_1!CY83</f>
        <v>12</v>
      </c>
      <c r="K3" s="19">
        <f>Work_1!CZ83</f>
        <v>8</v>
      </c>
      <c r="L3" s="19">
        <f>Work_1!DA83</f>
        <v>9</v>
      </c>
      <c r="M3" s="19">
        <f>Work_1!DB83</f>
        <v>3</v>
      </c>
      <c r="N3" s="19">
        <f>Work_1!DC83</f>
        <v>899.5</v>
      </c>
      <c r="O3" s="19">
        <f>Work_1!DD83</f>
        <v>868.5</v>
      </c>
      <c r="P3" s="19">
        <f>Work_1!DE83</f>
        <v>843.25</v>
      </c>
      <c r="Q3" s="19">
        <f>Work_1!DF83</f>
        <v>909.11111111111109</v>
      </c>
      <c r="R3" s="19">
        <f>Work_1!DG83</f>
        <v>907</v>
      </c>
      <c r="S3" s="19">
        <f t="shared" si="0"/>
        <v>885.47222222222229</v>
      </c>
    </row>
    <row r="4" spans="1:19" ht="14.5">
      <c r="A4" s="2" t="s">
        <v>22</v>
      </c>
      <c r="B4" s="24" t="str">
        <f>Work_1!B84</f>
        <v>Apple</v>
      </c>
      <c r="C4" s="24" t="str">
        <f>Work_1!C84</f>
        <v>Golden</v>
      </c>
      <c r="D4" s="19">
        <f>Work_1!CS84</f>
        <v>8990</v>
      </c>
      <c r="E4" s="19">
        <f>Work_1!CT84</f>
        <v>20251</v>
      </c>
      <c r="F4" s="19">
        <f>Work_1!CU84</f>
        <v>11783</v>
      </c>
      <c r="G4" s="19">
        <f>Work_1!CV84</f>
        <v>38273</v>
      </c>
      <c r="H4" s="19">
        <f>Work_1!CW84</f>
        <v>25351</v>
      </c>
      <c r="I4" s="19">
        <f>Work_1!CX84</f>
        <v>10</v>
      </c>
      <c r="J4" s="19">
        <f>Work_1!CY84</f>
        <v>24</v>
      </c>
      <c r="K4" s="19">
        <f>Work_1!CZ84</f>
        <v>14</v>
      </c>
      <c r="L4" s="19">
        <f>Work_1!DA84</f>
        <v>46</v>
      </c>
      <c r="M4" s="19">
        <f>Work_1!DB84</f>
        <v>31</v>
      </c>
      <c r="N4" s="19">
        <f>Work_1!DC84</f>
        <v>899</v>
      </c>
      <c r="O4" s="19">
        <f>Work_1!DD84</f>
        <v>843.79166666666663</v>
      </c>
      <c r="P4" s="19">
        <f>Work_1!DE84</f>
        <v>841.64285714285711</v>
      </c>
      <c r="Q4" s="19">
        <f>Work_1!DF84</f>
        <v>832.02173913043475</v>
      </c>
      <c r="R4" s="19">
        <f>Work_1!DG84</f>
        <v>817.77419354838707</v>
      </c>
      <c r="S4" s="19">
        <f t="shared" si="0"/>
        <v>846.8460912976692</v>
      </c>
    </row>
    <row r="5" spans="1:19" ht="14.5">
      <c r="A5" s="2" t="s">
        <v>41</v>
      </c>
      <c r="B5" s="24" t="str">
        <f>Work_1!B14</f>
        <v>Apple</v>
      </c>
      <c r="C5" s="24" t="str">
        <f>Work_1!C14</f>
        <v>Golden</v>
      </c>
      <c r="D5" s="19">
        <f>Work_1!CS14</f>
        <v>62287</v>
      </c>
      <c r="E5" s="19">
        <f>Work_1!CT14</f>
        <v>73449</v>
      </c>
      <c r="F5" s="19">
        <f>Work_1!CU14</f>
        <v>48844</v>
      </c>
      <c r="G5" s="19">
        <f>Work_1!CV14</f>
        <v>47665</v>
      </c>
      <c r="H5" s="19">
        <f>Work_1!CW14</f>
        <v>22716</v>
      </c>
      <c r="I5" s="19">
        <f>Work_1!CX14</f>
        <v>73</v>
      </c>
      <c r="J5" s="19">
        <f>Work_1!CY14</f>
        <v>86</v>
      </c>
      <c r="K5" s="19">
        <f>Work_1!CZ14</f>
        <v>58</v>
      </c>
      <c r="L5" s="19">
        <f>Work_1!DA14</f>
        <v>57</v>
      </c>
      <c r="M5" s="19">
        <f>Work_1!DB14</f>
        <v>27</v>
      </c>
      <c r="N5" s="19">
        <f>Work_1!DC14</f>
        <v>853.2465753424658</v>
      </c>
      <c r="O5" s="19">
        <f>Work_1!DD14</f>
        <v>854.05813953488371</v>
      </c>
      <c r="P5" s="19">
        <f>Work_1!DE14</f>
        <v>842.13793103448279</v>
      </c>
      <c r="Q5" s="19">
        <f>Work_1!DF14</f>
        <v>836.22807017543857</v>
      </c>
      <c r="R5" s="19">
        <f>Work_1!DG14</f>
        <v>841.33333333333337</v>
      </c>
      <c r="S5" s="19">
        <f t="shared" si="0"/>
        <v>845.4008098841208</v>
      </c>
    </row>
    <row r="6" spans="1:19" ht="14.5">
      <c r="A6" s="2" t="s">
        <v>32</v>
      </c>
      <c r="B6" s="24" t="str">
        <f>Work_1!B30</f>
        <v>Apple</v>
      </c>
      <c r="C6" s="24" t="str">
        <f>Work_1!C30</f>
        <v>Golden</v>
      </c>
      <c r="D6" s="19">
        <f>Work_1!CS30</f>
        <v>62287</v>
      </c>
      <c r="E6" s="19">
        <f>Work_1!CT30</f>
        <v>73449</v>
      </c>
      <c r="F6" s="19">
        <f>Work_1!CU30</f>
        <v>48844</v>
      </c>
      <c r="G6" s="19">
        <f>Work_1!CV30</f>
        <v>47665</v>
      </c>
      <c r="H6" s="19">
        <f>Work_1!CW30</f>
        <v>22716</v>
      </c>
      <c r="I6" s="19">
        <f>Work_1!CX30</f>
        <v>73</v>
      </c>
      <c r="J6" s="19">
        <f>Work_1!CY30</f>
        <v>86</v>
      </c>
      <c r="K6" s="19">
        <f>Work_1!CZ30</f>
        <v>58</v>
      </c>
      <c r="L6" s="19">
        <f>Work_1!DA30</f>
        <v>57</v>
      </c>
      <c r="M6" s="19">
        <f>Work_1!DB30</f>
        <v>27</v>
      </c>
      <c r="N6" s="19">
        <f>Work_1!DC30</f>
        <v>853.2465753424658</v>
      </c>
      <c r="O6" s="19">
        <f>Work_1!DD30</f>
        <v>854.05813953488371</v>
      </c>
      <c r="P6" s="19">
        <f>Work_1!DE30</f>
        <v>842.13793103448279</v>
      </c>
      <c r="Q6" s="19">
        <f>Work_1!DF30</f>
        <v>836.22807017543857</v>
      </c>
      <c r="R6" s="19">
        <f>Work_1!DG30</f>
        <v>841.33333333333337</v>
      </c>
      <c r="S6" s="19">
        <f t="shared" si="0"/>
        <v>845.4008098841208</v>
      </c>
    </row>
    <row r="7" spans="1:19" ht="14.5">
      <c r="A7" s="2" t="s">
        <v>94</v>
      </c>
      <c r="B7" s="24" t="str">
        <f>Work_1!B46</f>
        <v>Lemon</v>
      </c>
      <c r="C7" s="24" t="str">
        <f>Work_1!C46</f>
        <v>Lisbon</v>
      </c>
      <c r="D7" s="19">
        <f>Work_1!CS46</f>
        <v>62287</v>
      </c>
      <c r="E7" s="19">
        <f>Work_1!CT46</f>
        <v>73449</v>
      </c>
      <c r="F7" s="19">
        <f>Work_1!CU46</f>
        <v>48844</v>
      </c>
      <c r="G7" s="19">
        <f>Work_1!CV46</f>
        <v>47665</v>
      </c>
      <c r="H7" s="19">
        <f>Work_1!CW46</f>
        <v>22716</v>
      </c>
      <c r="I7" s="19">
        <f>Work_1!CX46</f>
        <v>73</v>
      </c>
      <c r="J7" s="19">
        <f>Work_1!CY46</f>
        <v>86</v>
      </c>
      <c r="K7" s="19">
        <f>Work_1!CZ46</f>
        <v>58</v>
      </c>
      <c r="L7" s="19">
        <f>Work_1!DA46</f>
        <v>57</v>
      </c>
      <c r="M7" s="19">
        <f>Work_1!DB46</f>
        <v>27</v>
      </c>
      <c r="N7" s="19">
        <f>Work_1!DC46</f>
        <v>853.2465753424658</v>
      </c>
      <c r="O7" s="19">
        <f>Work_1!DD46</f>
        <v>854.05813953488371</v>
      </c>
      <c r="P7" s="19">
        <f>Work_1!DE46</f>
        <v>842.13793103448279</v>
      </c>
      <c r="Q7" s="19">
        <f>Work_1!DF46</f>
        <v>836.22807017543857</v>
      </c>
      <c r="R7" s="19">
        <f>Work_1!DG46</f>
        <v>841.33333333333337</v>
      </c>
      <c r="S7" s="19">
        <f t="shared" si="0"/>
        <v>845.4008098841208</v>
      </c>
    </row>
    <row r="8" spans="1:19" ht="14.5">
      <c r="A8" s="2" t="s">
        <v>62</v>
      </c>
      <c r="B8" s="24" t="str">
        <f>Work_1!B62</f>
        <v>Orange</v>
      </c>
      <c r="C8" s="24" t="str">
        <f>Work_1!C62</f>
        <v>Mandarin</v>
      </c>
      <c r="D8" s="19">
        <f>Work_1!CS62</f>
        <v>62287</v>
      </c>
      <c r="E8" s="19">
        <f>Work_1!CT62</f>
        <v>73449</v>
      </c>
      <c r="F8" s="19">
        <f>Work_1!CU62</f>
        <v>48844</v>
      </c>
      <c r="G8" s="19">
        <f>Work_1!CV62</f>
        <v>47665</v>
      </c>
      <c r="H8" s="19">
        <f>Work_1!CW62</f>
        <v>22716</v>
      </c>
      <c r="I8" s="19">
        <f>Work_1!CX62</f>
        <v>73</v>
      </c>
      <c r="J8" s="19">
        <f>Work_1!CY62</f>
        <v>86</v>
      </c>
      <c r="K8" s="19">
        <f>Work_1!CZ62</f>
        <v>58</v>
      </c>
      <c r="L8" s="19">
        <f>Work_1!DA62</f>
        <v>57</v>
      </c>
      <c r="M8" s="19">
        <f>Work_1!DB62</f>
        <v>27</v>
      </c>
      <c r="N8" s="19">
        <f>Work_1!DC62</f>
        <v>853.2465753424658</v>
      </c>
      <c r="O8" s="19">
        <f>Work_1!DD62</f>
        <v>854.05813953488371</v>
      </c>
      <c r="P8" s="19">
        <f>Work_1!DE62</f>
        <v>842.13793103448279</v>
      </c>
      <c r="Q8" s="19">
        <f>Work_1!DF62</f>
        <v>836.22807017543857</v>
      </c>
      <c r="R8" s="19">
        <f>Work_1!DG62</f>
        <v>841.33333333333337</v>
      </c>
      <c r="S8" s="19">
        <f t="shared" si="0"/>
        <v>845.4008098841208</v>
      </c>
    </row>
    <row r="9" spans="1:19" ht="14.5">
      <c r="A9" s="2" t="s">
        <v>75</v>
      </c>
      <c r="B9" s="24" t="str">
        <f>Work_1!B89</f>
        <v>Orange</v>
      </c>
      <c r="C9" s="24" t="str">
        <f>Work_1!C89</f>
        <v>Tangerine</v>
      </c>
      <c r="D9" s="19">
        <f>Work_1!CS89</f>
        <v>62287</v>
      </c>
      <c r="E9" s="19">
        <f>Work_1!CT89</f>
        <v>73449</v>
      </c>
      <c r="F9" s="19">
        <f>Work_1!CU89</f>
        <v>48844</v>
      </c>
      <c r="G9" s="19">
        <f>Work_1!CV89</f>
        <v>47665</v>
      </c>
      <c r="H9" s="19">
        <f>Work_1!CW89</f>
        <v>22716</v>
      </c>
      <c r="I9" s="19">
        <f>Work_1!CX89</f>
        <v>73</v>
      </c>
      <c r="J9" s="19">
        <f>Work_1!CY89</f>
        <v>86</v>
      </c>
      <c r="K9" s="19">
        <f>Work_1!CZ89</f>
        <v>58</v>
      </c>
      <c r="L9" s="19">
        <f>Work_1!DA89</f>
        <v>57</v>
      </c>
      <c r="M9" s="19">
        <f>Work_1!DB89</f>
        <v>27</v>
      </c>
      <c r="N9" s="19">
        <f>Work_1!DC89</f>
        <v>853.2465753424658</v>
      </c>
      <c r="O9" s="19">
        <f>Work_1!DD89</f>
        <v>854.05813953488371</v>
      </c>
      <c r="P9" s="19">
        <f>Work_1!DE89</f>
        <v>842.13793103448279</v>
      </c>
      <c r="Q9" s="19">
        <f>Work_1!DF89</f>
        <v>836.22807017543857</v>
      </c>
      <c r="R9" s="19">
        <f>Work_1!DG89</f>
        <v>841.33333333333337</v>
      </c>
      <c r="S9" s="19">
        <f t="shared" si="0"/>
        <v>845.4008098841208</v>
      </c>
    </row>
    <row r="10" spans="1:19" ht="14.5">
      <c r="A10" s="2" t="s">
        <v>3</v>
      </c>
      <c r="B10" s="24" t="str">
        <f>Work_1!B78</f>
        <v>Apple</v>
      </c>
      <c r="C10" s="24" t="str">
        <f>Work_1!C78</f>
        <v>Red</v>
      </c>
      <c r="D10" s="19">
        <f>Work_1!CS78</f>
        <v>36515</v>
      </c>
      <c r="E10" s="19">
        <f>Work_1!CT78</f>
        <v>36283</v>
      </c>
      <c r="F10" s="19">
        <f>Work_1!CU78</f>
        <v>31973</v>
      </c>
      <c r="G10" s="19">
        <f>Work_1!CV78</f>
        <v>47351</v>
      </c>
      <c r="H10" s="19">
        <f>Work_1!CW78</f>
        <v>14390</v>
      </c>
      <c r="I10" s="19">
        <f>Work_1!CX78</f>
        <v>43</v>
      </c>
      <c r="J10" s="19">
        <f>Work_1!CY78</f>
        <v>43</v>
      </c>
      <c r="K10" s="19">
        <f>Work_1!CZ78</f>
        <v>38</v>
      </c>
      <c r="L10" s="19">
        <f>Work_1!DA78</f>
        <v>61</v>
      </c>
      <c r="M10" s="19">
        <f>Work_1!DB78</f>
        <v>19</v>
      </c>
      <c r="N10" s="19">
        <f>Work_1!DC78</f>
        <v>849.18604651162786</v>
      </c>
      <c r="O10" s="19">
        <f>Work_1!DD78</f>
        <v>843.79069767441865</v>
      </c>
      <c r="P10" s="19">
        <f>Work_1!DE78</f>
        <v>841.39473684210532</v>
      </c>
      <c r="Q10" s="19">
        <f>Work_1!DF78</f>
        <v>776.24590163934431</v>
      </c>
      <c r="R10" s="19">
        <f>Work_1!DG78</f>
        <v>757.36842105263156</v>
      </c>
      <c r="S10" s="19">
        <f t="shared" si="0"/>
        <v>813.59716074402547</v>
      </c>
    </row>
    <row r="11" spans="1:19" ht="14.5">
      <c r="A11" s="2" t="s">
        <v>21</v>
      </c>
      <c r="B11" s="24" t="str">
        <f>Work_1!B22</f>
        <v>Apple</v>
      </c>
      <c r="C11" s="24" t="str">
        <f>Work_1!C22</f>
        <v>Robin</v>
      </c>
      <c r="D11" s="19">
        <f>Work_1!CS22</f>
        <v>70655</v>
      </c>
      <c r="E11" s="19">
        <f>Work_1!CT22</f>
        <v>85849</v>
      </c>
      <c r="F11" s="19">
        <f>Work_1!CU22</f>
        <v>69869</v>
      </c>
      <c r="G11" s="19">
        <f>Work_1!CV22</f>
        <v>82471</v>
      </c>
      <c r="H11" s="19">
        <f>Work_1!CW22</f>
        <v>31791</v>
      </c>
      <c r="I11" s="19">
        <f>Work_1!CX22</f>
        <v>83</v>
      </c>
      <c r="J11" s="19">
        <f>Work_1!CY22</f>
        <v>101</v>
      </c>
      <c r="K11" s="19">
        <f>Work_1!CZ22</f>
        <v>82</v>
      </c>
      <c r="L11" s="19">
        <f>Work_1!DA22</f>
        <v>110</v>
      </c>
      <c r="M11" s="19">
        <f>Work_1!DB22</f>
        <v>44</v>
      </c>
      <c r="N11" s="19">
        <f>Work_1!DC22</f>
        <v>851.26506024096386</v>
      </c>
      <c r="O11" s="19">
        <f>Work_1!DD22</f>
        <v>849.99009900990097</v>
      </c>
      <c r="P11" s="19">
        <f>Work_1!DE22</f>
        <v>852.06097560975604</v>
      </c>
      <c r="Q11" s="19">
        <f>Work_1!DF22</f>
        <v>749.73636363636365</v>
      </c>
      <c r="R11" s="19">
        <f>Work_1!DG22</f>
        <v>722.52272727272725</v>
      </c>
      <c r="S11" s="19">
        <f t="shared" si="0"/>
        <v>805.11504515394222</v>
      </c>
    </row>
    <row r="12" spans="1:19" ht="14.5">
      <c r="A12" s="2" t="s">
        <v>63</v>
      </c>
      <c r="B12" s="24" t="str">
        <f>Work_1!B38</f>
        <v>Mango</v>
      </c>
      <c r="C12" s="24" t="str">
        <f>Work_1!C38</f>
        <v>Green</v>
      </c>
      <c r="D12" s="19">
        <f>Work_1!CS38</f>
        <v>70655</v>
      </c>
      <c r="E12" s="19">
        <f>Work_1!CT38</f>
        <v>85849</v>
      </c>
      <c r="F12" s="19">
        <f>Work_1!CU38</f>
        <v>69869</v>
      </c>
      <c r="G12" s="19">
        <f>Work_1!CV38</f>
        <v>82471</v>
      </c>
      <c r="H12" s="19">
        <f>Work_1!CW38</f>
        <v>31791</v>
      </c>
      <c r="I12" s="19">
        <f>Work_1!CX38</f>
        <v>83</v>
      </c>
      <c r="J12" s="19">
        <f>Work_1!CY38</f>
        <v>101</v>
      </c>
      <c r="K12" s="19">
        <f>Work_1!CZ38</f>
        <v>82</v>
      </c>
      <c r="L12" s="19">
        <f>Work_1!DA38</f>
        <v>110</v>
      </c>
      <c r="M12" s="19">
        <f>Work_1!DB38</f>
        <v>44</v>
      </c>
      <c r="N12" s="19">
        <f>Work_1!DC38</f>
        <v>851.26506024096386</v>
      </c>
      <c r="O12" s="19">
        <f>Work_1!DD38</f>
        <v>849.99009900990097</v>
      </c>
      <c r="P12" s="19">
        <f>Work_1!DE38</f>
        <v>852.06097560975604</v>
      </c>
      <c r="Q12" s="19">
        <f>Work_1!DF38</f>
        <v>749.73636363636365</v>
      </c>
      <c r="R12" s="19">
        <f>Work_1!DG38</f>
        <v>722.52272727272725</v>
      </c>
      <c r="S12" s="19">
        <f t="shared" si="0"/>
        <v>805.11504515394222</v>
      </c>
    </row>
    <row r="13" spans="1:19" ht="14.5">
      <c r="A13" s="2" t="s">
        <v>40</v>
      </c>
      <c r="B13" s="24" t="str">
        <f>Work_1!B54</f>
        <v>Lemon</v>
      </c>
      <c r="C13" s="24" t="str">
        <f>Work_1!C54</f>
        <v>Nimbu</v>
      </c>
      <c r="D13" s="19">
        <f>Work_1!CS54</f>
        <v>70655</v>
      </c>
      <c r="E13" s="19">
        <f>Work_1!CT54</f>
        <v>85849</v>
      </c>
      <c r="F13" s="19">
        <f>Work_1!CU54</f>
        <v>69869</v>
      </c>
      <c r="G13" s="19">
        <f>Work_1!CV54</f>
        <v>82471</v>
      </c>
      <c r="H13" s="19">
        <f>Work_1!CW54</f>
        <v>31791</v>
      </c>
      <c r="I13" s="19">
        <f>Work_1!CX54</f>
        <v>83</v>
      </c>
      <c r="J13" s="19">
        <f>Work_1!CY54</f>
        <v>101</v>
      </c>
      <c r="K13" s="19">
        <f>Work_1!CZ54</f>
        <v>82</v>
      </c>
      <c r="L13" s="19">
        <f>Work_1!DA54</f>
        <v>110</v>
      </c>
      <c r="M13" s="19">
        <f>Work_1!DB54</f>
        <v>44</v>
      </c>
      <c r="N13" s="19">
        <f>Work_1!DC54</f>
        <v>851.26506024096386</v>
      </c>
      <c r="O13" s="19">
        <f>Work_1!DD54</f>
        <v>849.99009900990097</v>
      </c>
      <c r="P13" s="19">
        <f>Work_1!DE54</f>
        <v>852.06097560975604</v>
      </c>
      <c r="Q13" s="19">
        <f>Work_1!DF54</f>
        <v>749.73636363636365</v>
      </c>
      <c r="R13" s="19">
        <f>Work_1!DG54</f>
        <v>722.52272727272725</v>
      </c>
      <c r="S13" s="19">
        <f t="shared" si="0"/>
        <v>805.11504515394222</v>
      </c>
    </row>
    <row r="14" spans="1:19" ht="14.5">
      <c r="A14" s="2" t="s">
        <v>67</v>
      </c>
      <c r="B14" s="24" t="str">
        <f>Work_1!B70</f>
        <v>Lemon</v>
      </c>
      <c r="C14" s="24" t="str">
        <f>Work_1!C70</f>
        <v>Oblong</v>
      </c>
      <c r="D14" s="19">
        <f>Work_1!CS70</f>
        <v>70655</v>
      </c>
      <c r="E14" s="19">
        <f>Work_1!CT70</f>
        <v>85849</v>
      </c>
      <c r="F14" s="19">
        <f>Work_1!CU70</f>
        <v>69869</v>
      </c>
      <c r="G14" s="19">
        <f>Work_1!CV70</f>
        <v>82471</v>
      </c>
      <c r="H14" s="19">
        <f>Work_1!CW70</f>
        <v>31791</v>
      </c>
      <c r="I14" s="19">
        <f>Work_1!CX70</f>
        <v>83</v>
      </c>
      <c r="J14" s="19">
        <f>Work_1!CY70</f>
        <v>101</v>
      </c>
      <c r="K14" s="19">
        <f>Work_1!CZ70</f>
        <v>82</v>
      </c>
      <c r="L14" s="19">
        <f>Work_1!DA70</f>
        <v>110</v>
      </c>
      <c r="M14" s="19">
        <f>Work_1!DB70</f>
        <v>44</v>
      </c>
      <c r="N14" s="19">
        <f>Work_1!DC70</f>
        <v>851.26506024096386</v>
      </c>
      <c r="O14" s="19">
        <f>Work_1!DD70</f>
        <v>849.99009900990097</v>
      </c>
      <c r="P14" s="19">
        <f>Work_1!DE70</f>
        <v>852.06097560975604</v>
      </c>
      <c r="Q14" s="19">
        <f>Work_1!DF70</f>
        <v>749.73636363636365</v>
      </c>
      <c r="R14" s="19">
        <f>Work_1!DG70</f>
        <v>722.52272727272725</v>
      </c>
      <c r="S14" s="19">
        <f t="shared" si="0"/>
        <v>805.11504515394222</v>
      </c>
    </row>
    <row r="15" spans="1:19" ht="14.5">
      <c r="A15" s="2" t="s">
        <v>80</v>
      </c>
      <c r="B15" s="24" t="str">
        <f>Work_1!B97</f>
        <v>Mango</v>
      </c>
      <c r="C15" s="24" t="str">
        <f>Work_1!C97</f>
        <v>Green</v>
      </c>
      <c r="D15" s="19">
        <f>Work_1!CS97</f>
        <v>70655</v>
      </c>
      <c r="E15" s="19">
        <f>Work_1!CT97</f>
        <v>85849</v>
      </c>
      <c r="F15" s="19">
        <f>Work_1!CU97</f>
        <v>69869</v>
      </c>
      <c r="G15" s="19">
        <f>Work_1!CV97</f>
        <v>82471</v>
      </c>
      <c r="H15" s="19">
        <f>Work_1!CW97</f>
        <v>31791</v>
      </c>
      <c r="I15" s="19">
        <f>Work_1!CX97</f>
        <v>83</v>
      </c>
      <c r="J15" s="19">
        <f>Work_1!CY97</f>
        <v>101</v>
      </c>
      <c r="K15" s="19">
        <f>Work_1!CZ97</f>
        <v>82</v>
      </c>
      <c r="L15" s="19">
        <f>Work_1!DA97</f>
        <v>110</v>
      </c>
      <c r="M15" s="19">
        <f>Work_1!DB97</f>
        <v>44</v>
      </c>
      <c r="N15" s="19">
        <f>Work_1!DC97</f>
        <v>851.26506024096386</v>
      </c>
      <c r="O15" s="19">
        <f>Work_1!DD97</f>
        <v>849.99009900990097</v>
      </c>
      <c r="P15" s="19">
        <f>Work_1!DE97</f>
        <v>852.06097560975604</v>
      </c>
      <c r="Q15" s="19">
        <f>Work_1!DF97</f>
        <v>749.73636363636365</v>
      </c>
      <c r="R15" s="19">
        <f>Work_1!DG97</f>
        <v>722.52272727272725</v>
      </c>
      <c r="S15" s="19">
        <f t="shared" si="0"/>
        <v>805.11504515394222</v>
      </c>
    </row>
    <row r="16" spans="1:19" ht="14.5">
      <c r="A16" s="2" t="s">
        <v>64</v>
      </c>
      <c r="B16" s="24" t="str">
        <f>Work_1!B15</f>
        <v>Mango</v>
      </c>
      <c r="C16" s="24" t="str">
        <f>Work_1!C15</f>
        <v>Amrapalli</v>
      </c>
      <c r="D16" s="19">
        <f>Work_1!CS15</f>
        <v>55221</v>
      </c>
      <c r="E16" s="19">
        <f>Work_1!CT15</f>
        <v>87073</v>
      </c>
      <c r="F16" s="19">
        <f>Work_1!CU15</f>
        <v>102822</v>
      </c>
      <c r="G16" s="19">
        <f>Work_1!CV15</f>
        <v>132782</v>
      </c>
      <c r="H16" s="19">
        <f>Work_1!CW15</f>
        <v>55816</v>
      </c>
      <c r="I16" s="19">
        <f>Work_1!CX15</f>
        <v>79</v>
      </c>
      <c r="J16" s="19">
        <f>Work_1!CY15</f>
        <v>127</v>
      </c>
      <c r="K16" s="19">
        <f>Work_1!CZ15</f>
        <v>158</v>
      </c>
      <c r="L16" s="19">
        <f>Work_1!DA15</f>
        <v>206</v>
      </c>
      <c r="M16" s="19">
        <f>Work_1!DB15</f>
        <v>88</v>
      </c>
      <c r="N16" s="19">
        <f>Work_1!DC15</f>
        <v>699</v>
      </c>
      <c r="O16" s="19">
        <f>Work_1!DD15</f>
        <v>685.61417322834643</v>
      </c>
      <c r="P16" s="19">
        <f>Work_1!DE15</f>
        <v>650.77215189873414</v>
      </c>
      <c r="Q16" s="19">
        <f>Work_1!DF15</f>
        <v>644.57281553398059</v>
      </c>
      <c r="R16" s="19">
        <f>Work_1!DG15</f>
        <v>634.27272727272725</v>
      </c>
      <c r="S16" s="19">
        <f t="shared" si="0"/>
        <v>662.84637358675775</v>
      </c>
    </row>
    <row r="17" spans="1:19" ht="14.5">
      <c r="A17" s="2" t="s">
        <v>42</v>
      </c>
      <c r="B17" s="24" t="str">
        <f>Work_1!B31</f>
        <v>Apple</v>
      </c>
      <c r="C17" s="24" t="str">
        <f>Work_1!C31</f>
        <v>Robin</v>
      </c>
      <c r="D17" s="19">
        <f>Work_1!CS31</f>
        <v>55221</v>
      </c>
      <c r="E17" s="19">
        <f>Work_1!CT31</f>
        <v>87073</v>
      </c>
      <c r="F17" s="19">
        <f>Work_1!CU31</f>
        <v>102822</v>
      </c>
      <c r="G17" s="19">
        <f>Work_1!CV31</f>
        <v>132782</v>
      </c>
      <c r="H17" s="19">
        <f>Work_1!CW31</f>
        <v>55816</v>
      </c>
      <c r="I17" s="19">
        <f>Work_1!CX31</f>
        <v>79</v>
      </c>
      <c r="J17" s="19">
        <f>Work_1!CY31</f>
        <v>127</v>
      </c>
      <c r="K17" s="19">
        <f>Work_1!CZ31</f>
        <v>158</v>
      </c>
      <c r="L17" s="19">
        <f>Work_1!DA31</f>
        <v>206</v>
      </c>
      <c r="M17" s="19">
        <f>Work_1!DB31</f>
        <v>88</v>
      </c>
      <c r="N17" s="19">
        <f>Work_1!DC31</f>
        <v>699</v>
      </c>
      <c r="O17" s="19">
        <f>Work_1!DD31</f>
        <v>685.61417322834643</v>
      </c>
      <c r="P17" s="19">
        <f>Work_1!DE31</f>
        <v>650.77215189873414</v>
      </c>
      <c r="Q17" s="19">
        <f>Work_1!DF31</f>
        <v>644.57281553398059</v>
      </c>
      <c r="R17" s="19">
        <f>Work_1!DG31</f>
        <v>634.27272727272725</v>
      </c>
      <c r="S17" s="19">
        <f t="shared" si="0"/>
        <v>662.84637358675775</v>
      </c>
    </row>
    <row r="18" spans="1:19" ht="14.5">
      <c r="A18" s="2" t="s">
        <v>82</v>
      </c>
      <c r="B18" s="24" t="str">
        <f>Work_1!B47</f>
        <v>Orange</v>
      </c>
      <c r="C18" s="24" t="str">
        <f>Work_1!C47</f>
        <v>Indie</v>
      </c>
      <c r="D18" s="19">
        <f>Work_1!CS47</f>
        <v>55221</v>
      </c>
      <c r="E18" s="19">
        <f>Work_1!CT47</f>
        <v>87073</v>
      </c>
      <c r="F18" s="19">
        <f>Work_1!CU47</f>
        <v>102822</v>
      </c>
      <c r="G18" s="19">
        <f>Work_1!CV47</f>
        <v>132782</v>
      </c>
      <c r="H18" s="19">
        <f>Work_1!CW47</f>
        <v>55816</v>
      </c>
      <c r="I18" s="19">
        <f>Work_1!CX47</f>
        <v>79</v>
      </c>
      <c r="J18" s="19">
        <f>Work_1!CY47</f>
        <v>127</v>
      </c>
      <c r="K18" s="19">
        <f>Work_1!CZ47</f>
        <v>158</v>
      </c>
      <c r="L18" s="19">
        <f>Work_1!DA47</f>
        <v>206</v>
      </c>
      <c r="M18" s="19">
        <f>Work_1!DB47</f>
        <v>88</v>
      </c>
      <c r="N18" s="19">
        <f>Work_1!DC47</f>
        <v>699</v>
      </c>
      <c r="O18" s="19">
        <f>Work_1!DD47</f>
        <v>685.61417322834643</v>
      </c>
      <c r="P18" s="19">
        <f>Work_1!DE47</f>
        <v>650.77215189873414</v>
      </c>
      <c r="Q18" s="19">
        <f>Work_1!DF47</f>
        <v>644.57281553398059</v>
      </c>
      <c r="R18" s="19">
        <f>Work_1!DG47</f>
        <v>634.27272727272725</v>
      </c>
      <c r="S18" s="19">
        <f t="shared" si="0"/>
        <v>662.84637358675775</v>
      </c>
    </row>
    <row r="19" spans="1:19" ht="14.5">
      <c r="A19" s="2" t="s">
        <v>65</v>
      </c>
      <c r="B19" s="24" t="str">
        <f>Work_1!B63</f>
        <v>Mango</v>
      </c>
      <c r="C19" s="24" t="str">
        <f>Work_1!C63</f>
        <v>Green</v>
      </c>
      <c r="D19" s="19">
        <f>Work_1!CS63</f>
        <v>55221</v>
      </c>
      <c r="E19" s="19">
        <f>Work_1!CT63</f>
        <v>87073</v>
      </c>
      <c r="F19" s="19">
        <f>Work_1!CU63</f>
        <v>102822</v>
      </c>
      <c r="G19" s="19">
        <f>Work_1!CV63</f>
        <v>132782</v>
      </c>
      <c r="H19" s="19">
        <f>Work_1!CW63</f>
        <v>55816</v>
      </c>
      <c r="I19" s="19">
        <f>Work_1!CX63</f>
        <v>79</v>
      </c>
      <c r="J19" s="19">
        <f>Work_1!CY63</f>
        <v>127</v>
      </c>
      <c r="K19" s="19">
        <f>Work_1!CZ63</f>
        <v>158</v>
      </c>
      <c r="L19" s="19">
        <f>Work_1!DA63</f>
        <v>206</v>
      </c>
      <c r="M19" s="19">
        <f>Work_1!DB63</f>
        <v>88</v>
      </c>
      <c r="N19" s="19">
        <f>Work_1!DC63</f>
        <v>699</v>
      </c>
      <c r="O19" s="19">
        <f>Work_1!DD63</f>
        <v>685.61417322834643</v>
      </c>
      <c r="P19" s="19">
        <f>Work_1!DE63</f>
        <v>650.77215189873414</v>
      </c>
      <c r="Q19" s="19">
        <f>Work_1!DF63</f>
        <v>644.57281553398059</v>
      </c>
      <c r="R19" s="19">
        <f>Work_1!DG63</f>
        <v>634.27272727272725</v>
      </c>
      <c r="S19" s="19">
        <f t="shared" si="0"/>
        <v>662.84637358675775</v>
      </c>
    </row>
    <row r="20" spans="1:19" ht="14.5">
      <c r="A20" s="2" t="s">
        <v>19</v>
      </c>
      <c r="B20" s="24" t="str">
        <f>Work_1!B90</f>
        <v>Lemon</v>
      </c>
      <c r="C20" s="24" t="str">
        <f>Work_1!C90</f>
        <v>Nimbu</v>
      </c>
      <c r="D20" s="19">
        <f>Work_1!CS90</f>
        <v>55221</v>
      </c>
      <c r="E20" s="19">
        <f>Work_1!CT90</f>
        <v>87073</v>
      </c>
      <c r="F20" s="19">
        <f>Work_1!CU90</f>
        <v>102822</v>
      </c>
      <c r="G20" s="19">
        <f>Work_1!CV90</f>
        <v>132782</v>
      </c>
      <c r="H20" s="19">
        <f>Work_1!CW90</f>
        <v>55816</v>
      </c>
      <c r="I20" s="19">
        <f>Work_1!CX90</f>
        <v>79</v>
      </c>
      <c r="J20" s="19">
        <f>Work_1!CY90</f>
        <v>127</v>
      </c>
      <c r="K20" s="19">
        <f>Work_1!CZ90</f>
        <v>158</v>
      </c>
      <c r="L20" s="19">
        <f>Work_1!DA90</f>
        <v>206</v>
      </c>
      <c r="M20" s="19">
        <f>Work_1!DB90</f>
        <v>88</v>
      </c>
      <c r="N20" s="19">
        <f>Work_1!DC90</f>
        <v>699</v>
      </c>
      <c r="O20" s="19">
        <f>Work_1!DD90</f>
        <v>685.61417322834643</v>
      </c>
      <c r="P20" s="19">
        <f>Work_1!DE90</f>
        <v>650.77215189873414</v>
      </c>
      <c r="Q20" s="19">
        <f>Work_1!DF90</f>
        <v>644.57281553398059</v>
      </c>
      <c r="R20" s="19">
        <f>Work_1!DG90</f>
        <v>634.27272727272725</v>
      </c>
      <c r="S20" s="19">
        <f t="shared" si="0"/>
        <v>662.84637358675775</v>
      </c>
    </row>
    <row r="21" spans="1:19" ht="14.5">
      <c r="A21" s="2" t="s">
        <v>24</v>
      </c>
      <c r="B21" s="24" t="str">
        <f>Work_1!B27</f>
        <v>Mango</v>
      </c>
      <c r="C21" s="24" t="str">
        <f>Work_1!C27</f>
        <v>Green</v>
      </c>
      <c r="D21" s="19">
        <f>Work_1!CS27</f>
        <v>21049</v>
      </c>
      <c r="E21" s="19">
        <f>Work_1!CT27</f>
        <v>20130</v>
      </c>
      <c r="F21" s="19">
        <f>Work_1!CU27</f>
        <v>33748</v>
      </c>
      <c r="G21" s="19">
        <f>Work_1!CV27</f>
        <v>57011</v>
      </c>
      <c r="H21" s="19">
        <f>Work_1!CW27</f>
        <v>28903</v>
      </c>
      <c r="I21" s="19">
        <f>Work_1!CX27</f>
        <v>31</v>
      </c>
      <c r="J21" s="19">
        <f>Work_1!CY27</f>
        <v>30</v>
      </c>
      <c r="K21" s="19">
        <f>Work_1!CZ27</f>
        <v>52</v>
      </c>
      <c r="L21" s="19">
        <f>Work_1!DA27</f>
        <v>89</v>
      </c>
      <c r="M21" s="19">
        <f>Work_1!DB27</f>
        <v>47</v>
      </c>
      <c r="N21" s="19">
        <f>Work_1!DC27</f>
        <v>679</v>
      </c>
      <c r="O21" s="19">
        <f>Work_1!DD27</f>
        <v>671</v>
      </c>
      <c r="P21" s="19">
        <f>Work_1!DE27</f>
        <v>649</v>
      </c>
      <c r="Q21" s="19">
        <f>Work_1!DF27</f>
        <v>640.57303370786519</v>
      </c>
      <c r="R21" s="19">
        <f>Work_1!DG27</f>
        <v>614.95744680851067</v>
      </c>
      <c r="S21" s="19">
        <f t="shared" si="0"/>
        <v>650.90609610327522</v>
      </c>
    </row>
    <row r="22" spans="1:19" ht="14.5">
      <c r="A22" s="2" t="s">
        <v>31</v>
      </c>
      <c r="B22" s="24" t="str">
        <f>Work_1!B43</f>
        <v>Apple</v>
      </c>
      <c r="C22" s="24" t="str">
        <f>Work_1!C43</f>
        <v>Red</v>
      </c>
      <c r="D22" s="19">
        <f>Work_1!CS43</f>
        <v>21049</v>
      </c>
      <c r="E22" s="19">
        <f>Work_1!CT43</f>
        <v>20130</v>
      </c>
      <c r="F22" s="19">
        <f>Work_1!CU43</f>
        <v>33748</v>
      </c>
      <c r="G22" s="19">
        <f>Work_1!CV43</f>
        <v>57011</v>
      </c>
      <c r="H22" s="19">
        <f>Work_1!CW43</f>
        <v>28903</v>
      </c>
      <c r="I22" s="19">
        <f>Work_1!CX43</f>
        <v>31</v>
      </c>
      <c r="J22" s="19">
        <f>Work_1!CY43</f>
        <v>30</v>
      </c>
      <c r="K22" s="19">
        <f>Work_1!CZ43</f>
        <v>52</v>
      </c>
      <c r="L22" s="19">
        <f>Work_1!DA43</f>
        <v>89</v>
      </c>
      <c r="M22" s="19">
        <f>Work_1!DB43</f>
        <v>47</v>
      </c>
      <c r="N22" s="19">
        <f>Work_1!DC43</f>
        <v>679</v>
      </c>
      <c r="O22" s="19">
        <f>Work_1!DD43</f>
        <v>671</v>
      </c>
      <c r="P22" s="19">
        <f>Work_1!DE43</f>
        <v>649</v>
      </c>
      <c r="Q22" s="19">
        <f>Work_1!DF43</f>
        <v>640.57303370786519</v>
      </c>
      <c r="R22" s="19">
        <f>Work_1!DG43</f>
        <v>614.95744680851067</v>
      </c>
      <c r="S22" s="19">
        <f t="shared" si="0"/>
        <v>650.90609610327522</v>
      </c>
    </row>
    <row r="23" spans="1:19" ht="14.5">
      <c r="A23" s="2" t="s">
        <v>20</v>
      </c>
      <c r="B23" s="24" t="str">
        <f>Work_1!B59</f>
        <v>Lemon</v>
      </c>
      <c r="C23" s="24" t="str">
        <f>Work_1!C59</f>
        <v>Lisbon</v>
      </c>
      <c r="D23" s="19">
        <f>Work_1!CS59</f>
        <v>21049</v>
      </c>
      <c r="E23" s="19">
        <f>Work_1!CT59</f>
        <v>20130</v>
      </c>
      <c r="F23" s="19">
        <f>Work_1!CU59</f>
        <v>33748</v>
      </c>
      <c r="G23" s="19">
        <f>Work_1!CV59</f>
        <v>57011</v>
      </c>
      <c r="H23" s="19">
        <f>Work_1!CW59</f>
        <v>28903</v>
      </c>
      <c r="I23" s="19">
        <f>Work_1!CX59</f>
        <v>31</v>
      </c>
      <c r="J23" s="19">
        <f>Work_1!CY59</f>
        <v>30</v>
      </c>
      <c r="K23" s="19">
        <f>Work_1!CZ59</f>
        <v>52</v>
      </c>
      <c r="L23" s="19">
        <f>Work_1!DA59</f>
        <v>89</v>
      </c>
      <c r="M23" s="19">
        <f>Work_1!DB59</f>
        <v>47</v>
      </c>
      <c r="N23" s="19">
        <f>Work_1!DC59</f>
        <v>679</v>
      </c>
      <c r="O23" s="19">
        <f>Work_1!DD59</f>
        <v>671</v>
      </c>
      <c r="P23" s="19">
        <f>Work_1!DE59</f>
        <v>649</v>
      </c>
      <c r="Q23" s="19">
        <f>Work_1!DF59</f>
        <v>640.57303370786519</v>
      </c>
      <c r="R23" s="19">
        <f>Work_1!DG59</f>
        <v>614.95744680851067</v>
      </c>
      <c r="S23" s="19">
        <f t="shared" si="0"/>
        <v>650.90609610327522</v>
      </c>
    </row>
    <row r="24" spans="1:19" ht="14.5">
      <c r="A24" s="2" t="s">
        <v>33</v>
      </c>
      <c r="B24" s="24" t="str">
        <f>Work_1!B75</f>
        <v>Orange</v>
      </c>
      <c r="C24" s="24" t="str">
        <f>Work_1!C75</f>
        <v>Tangerine</v>
      </c>
      <c r="D24" s="19">
        <f>Work_1!CS75</f>
        <v>21049</v>
      </c>
      <c r="E24" s="19">
        <f>Work_1!CT75</f>
        <v>20130</v>
      </c>
      <c r="F24" s="19">
        <f>Work_1!CU75</f>
        <v>33748</v>
      </c>
      <c r="G24" s="19">
        <f>Work_1!CV75</f>
        <v>57011</v>
      </c>
      <c r="H24" s="19">
        <f>Work_1!CW75</f>
        <v>28903</v>
      </c>
      <c r="I24" s="19">
        <f>Work_1!CX75</f>
        <v>31</v>
      </c>
      <c r="J24" s="19">
        <f>Work_1!CY75</f>
        <v>30</v>
      </c>
      <c r="K24" s="19">
        <f>Work_1!CZ75</f>
        <v>52</v>
      </c>
      <c r="L24" s="19">
        <f>Work_1!DA75</f>
        <v>89</v>
      </c>
      <c r="M24" s="19">
        <f>Work_1!DB75</f>
        <v>47</v>
      </c>
      <c r="N24" s="19">
        <f>Work_1!DC75</f>
        <v>679</v>
      </c>
      <c r="O24" s="19">
        <f>Work_1!DD75</f>
        <v>671</v>
      </c>
      <c r="P24" s="19">
        <f>Work_1!DE75</f>
        <v>649</v>
      </c>
      <c r="Q24" s="19">
        <f>Work_1!DF75</f>
        <v>640.57303370786519</v>
      </c>
      <c r="R24" s="19">
        <f>Work_1!DG75</f>
        <v>614.95744680851067</v>
      </c>
      <c r="S24" s="19">
        <f t="shared" si="0"/>
        <v>650.90609610327522</v>
      </c>
    </row>
    <row r="25" spans="1:19" ht="14.5">
      <c r="A25" s="2" t="s">
        <v>6</v>
      </c>
      <c r="B25" s="24" t="str">
        <f>Work_1!B102</f>
        <v>Mango</v>
      </c>
      <c r="C25" s="24" t="str">
        <f>Work_1!C102</f>
        <v>Green</v>
      </c>
      <c r="D25" s="19">
        <f>Work_1!CS102</f>
        <v>21049</v>
      </c>
      <c r="E25" s="19">
        <f>Work_1!CT102</f>
        <v>20130</v>
      </c>
      <c r="F25" s="19">
        <f>Work_1!CU102</f>
        <v>33748</v>
      </c>
      <c r="G25" s="19">
        <f>Work_1!CV102</f>
        <v>57011</v>
      </c>
      <c r="H25" s="19">
        <f>Work_1!CW102</f>
        <v>28903</v>
      </c>
      <c r="I25" s="19">
        <f>Work_1!CX102</f>
        <v>31</v>
      </c>
      <c r="J25" s="19">
        <f>Work_1!CY102</f>
        <v>30</v>
      </c>
      <c r="K25" s="19">
        <f>Work_1!CZ102</f>
        <v>52</v>
      </c>
      <c r="L25" s="19">
        <f>Work_1!DA102</f>
        <v>89</v>
      </c>
      <c r="M25" s="19">
        <f>Work_1!DB102</f>
        <v>47</v>
      </c>
      <c r="N25" s="19">
        <f>Work_1!DC102</f>
        <v>679</v>
      </c>
      <c r="O25" s="19">
        <f>Work_1!DD102</f>
        <v>671</v>
      </c>
      <c r="P25" s="19">
        <f>Work_1!DE102</f>
        <v>649</v>
      </c>
      <c r="Q25" s="19">
        <f>Work_1!DF102</f>
        <v>640.57303370786519</v>
      </c>
      <c r="R25" s="19">
        <f>Work_1!DG102</f>
        <v>614.95744680851067</v>
      </c>
      <c r="S25" s="19">
        <f t="shared" si="0"/>
        <v>650.90609610327522</v>
      </c>
    </row>
    <row r="26" spans="1:19" ht="14.5">
      <c r="A26" s="2" t="s">
        <v>16</v>
      </c>
      <c r="B26" s="24" t="str">
        <f>Work_1!B4</f>
        <v>Mango</v>
      </c>
      <c r="C26" s="24" t="str">
        <f>Work_1!C4</f>
        <v>Green</v>
      </c>
      <c r="D26" s="19">
        <f>Work_1!CS4</f>
        <v>87294</v>
      </c>
      <c r="E26" s="19">
        <f>Work_1!CT4</f>
        <v>115758</v>
      </c>
      <c r="F26" s="19">
        <f>Work_1!CU4</f>
        <v>145820</v>
      </c>
      <c r="G26" s="19">
        <f>Work_1!CV4</f>
        <v>298067</v>
      </c>
      <c r="H26" s="19">
        <f>Work_1!CW4</f>
        <v>136819</v>
      </c>
      <c r="I26" s="19">
        <f>Work_1!CX4</f>
        <v>153</v>
      </c>
      <c r="J26" s="19">
        <f>Work_1!CY4</f>
        <v>204</v>
      </c>
      <c r="K26" s="19">
        <f>Work_1!CZ4</f>
        <v>261</v>
      </c>
      <c r="L26" s="19">
        <f>Work_1!DA4</f>
        <v>539</v>
      </c>
      <c r="M26" s="19">
        <f>Work_1!DB4</f>
        <v>253</v>
      </c>
      <c r="N26" s="19">
        <f>Work_1!DC4</f>
        <v>570.54901960784309</v>
      </c>
      <c r="O26" s="19">
        <f>Work_1!DD4</f>
        <v>567.44117647058829</v>
      </c>
      <c r="P26" s="19">
        <f>Work_1!DE4</f>
        <v>558.69731800766283</v>
      </c>
      <c r="Q26" s="19">
        <f>Work_1!DF4</f>
        <v>553</v>
      </c>
      <c r="R26" s="19">
        <f>Work_1!DG4</f>
        <v>540.78656126482213</v>
      </c>
      <c r="S26" s="19">
        <f t="shared" si="0"/>
        <v>558.09481507018324</v>
      </c>
    </row>
    <row r="27" spans="1:19" ht="14.5">
      <c r="A27" s="2" t="s">
        <v>12</v>
      </c>
      <c r="B27" s="24" t="str">
        <f>Work_1!B13</f>
        <v>Apple</v>
      </c>
      <c r="C27" s="24" t="str">
        <f>Work_1!C13</f>
        <v>Red</v>
      </c>
      <c r="D27" s="19">
        <f>Work_1!CS13</f>
        <v>139294</v>
      </c>
      <c r="E27" s="19">
        <f>Work_1!CT13</f>
        <v>132513</v>
      </c>
      <c r="F27" s="19">
        <f>Work_1!CU13</f>
        <v>154188</v>
      </c>
      <c r="G27" s="19">
        <f>Work_1!CV13</f>
        <v>258906</v>
      </c>
      <c r="H27" s="19">
        <f>Work_1!CW13</f>
        <v>92732</v>
      </c>
      <c r="I27" s="19">
        <f>Work_1!CX13</f>
        <v>282</v>
      </c>
      <c r="J27" s="19">
        <f>Work_1!CY13</f>
        <v>269</v>
      </c>
      <c r="K27" s="19">
        <f>Work_1!CZ13</f>
        <v>313</v>
      </c>
      <c r="L27" s="19">
        <f>Work_1!DA13</f>
        <v>533</v>
      </c>
      <c r="M27" s="19">
        <f>Work_1!DB13</f>
        <v>190</v>
      </c>
      <c r="N27" s="19">
        <f>Work_1!DC13</f>
        <v>493.95035460992909</v>
      </c>
      <c r="O27" s="19">
        <f>Work_1!DD13</f>
        <v>492.61338289962828</v>
      </c>
      <c r="P27" s="19">
        <f>Work_1!DE13</f>
        <v>492.61341853035145</v>
      </c>
      <c r="Q27" s="19">
        <f>Work_1!DF13</f>
        <v>485.75234521575987</v>
      </c>
      <c r="R27" s="19">
        <f>Work_1!DG13</f>
        <v>488.06315789473683</v>
      </c>
      <c r="S27" s="19">
        <f t="shared" si="0"/>
        <v>490.59853183008107</v>
      </c>
    </row>
    <row r="28" spans="1:19" ht="14.5">
      <c r="A28" s="2" t="s">
        <v>90</v>
      </c>
      <c r="B28" s="24" t="str">
        <f>Work_1!B29</f>
        <v>Mango</v>
      </c>
      <c r="C28" s="24" t="str">
        <f>Work_1!C29</f>
        <v>Green</v>
      </c>
      <c r="D28" s="19">
        <f>Work_1!CS29</f>
        <v>139294</v>
      </c>
      <c r="E28" s="19">
        <f>Work_1!CT29</f>
        <v>132513</v>
      </c>
      <c r="F28" s="19">
        <f>Work_1!CU29</f>
        <v>154188</v>
      </c>
      <c r="G28" s="19">
        <f>Work_1!CV29</f>
        <v>258906</v>
      </c>
      <c r="H28" s="19">
        <f>Work_1!CW29</f>
        <v>92732</v>
      </c>
      <c r="I28" s="19">
        <f>Work_1!CX29</f>
        <v>282</v>
      </c>
      <c r="J28" s="19">
        <f>Work_1!CY29</f>
        <v>269</v>
      </c>
      <c r="K28" s="19">
        <f>Work_1!CZ29</f>
        <v>313</v>
      </c>
      <c r="L28" s="19">
        <f>Work_1!DA29</f>
        <v>533</v>
      </c>
      <c r="M28" s="19">
        <f>Work_1!DB29</f>
        <v>190</v>
      </c>
      <c r="N28" s="19">
        <f>Work_1!DC29</f>
        <v>493.95035460992909</v>
      </c>
      <c r="O28" s="19">
        <f>Work_1!DD29</f>
        <v>492.61338289962828</v>
      </c>
      <c r="P28" s="19">
        <f>Work_1!DE29</f>
        <v>492.61341853035145</v>
      </c>
      <c r="Q28" s="19">
        <f>Work_1!DF29</f>
        <v>485.75234521575987</v>
      </c>
      <c r="R28" s="19">
        <f>Work_1!DG29</f>
        <v>488.06315789473683</v>
      </c>
      <c r="S28" s="19">
        <f t="shared" si="0"/>
        <v>490.59853183008107</v>
      </c>
    </row>
    <row r="29" spans="1:19" ht="14.5">
      <c r="A29" s="2" t="s">
        <v>15</v>
      </c>
      <c r="B29" s="24" t="str">
        <f>Work_1!B45</f>
        <v>Mango</v>
      </c>
      <c r="C29" s="24" t="str">
        <f>Work_1!C45</f>
        <v>Green</v>
      </c>
      <c r="D29" s="19">
        <f>Work_1!CS45</f>
        <v>139294</v>
      </c>
      <c r="E29" s="19">
        <f>Work_1!CT45</f>
        <v>132513</v>
      </c>
      <c r="F29" s="19">
        <f>Work_1!CU45</f>
        <v>154188</v>
      </c>
      <c r="G29" s="19">
        <f>Work_1!CV45</f>
        <v>258906</v>
      </c>
      <c r="H29" s="19">
        <f>Work_1!CW45</f>
        <v>92732</v>
      </c>
      <c r="I29" s="19">
        <f>Work_1!CX45</f>
        <v>282</v>
      </c>
      <c r="J29" s="19">
        <f>Work_1!CY45</f>
        <v>269</v>
      </c>
      <c r="K29" s="19">
        <f>Work_1!CZ45</f>
        <v>313</v>
      </c>
      <c r="L29" s="19">
        <f>Work_1!DA45</f>
        <v>533</v>
      </c>
      <c r="M29" s="19">
        <f>Work_1!DB45</f>
        <v>190</v>
      </c>
      <c r="N29" s="19">
        <f>Work_1!DC45</f>
        <v>493.95035460992909</v>
      </c>
      <c r="O29" s="19">
        <f>Work_1!DD45</f>
        <v>492.61338289962828</v>
      </c>
      <c r="P29" s="19">
        <f>Work_1!DE45</f>
        <v>492.61341853035145</v>
      </c>
      <c r="Q29" s="19">
        <f>Work_1!DF45</f>
        <v>485.75234521575987</v>
      </c>
      <c r="R29" s="19">
        <f>Work_1!DG45</f>
        <v>488.06315789473683</v>
      </c>
      <c r="S29" s="19">
        <f t="shared" si="0"/>
        <v>490.59853183008107</v>
      </c>
    </row>
    <row r="30" spans="1:19" ht="14.5">
      <c r="A30" s="2" t="s">
        <v>7</v>
      </c>
      <c r="B30" s="24" t="str">
        <f>Work_1!B61</f>
        <v>Lemon</v>
      </c>
      <c r="C30" s="24" t="str">
        <f>Work_1!C61</f>
        <v>Oblong</v>
      </c>
      <c r="D30" s="19">
        <f>Work_1!CS61</f>
        <v>139294</v>
      </c>
      <c r="E30" s="19">
        <f>Work_1!CT61</f>
        <v>132513</v>
      </c>
      <c r="F30" s="19">
        <f>Work_1!CU61</f>
        <v>154188</v>
      </c>
      <c r="G30" s="19">
        <f>Work_1!CV61</f>
        <v>258906</v>
      </c>
      <c r="H30" s="19">
        <f>Work_1!CW61</f>
        <v>92732</v>
      </c>
      <c r="I30" s="19">
        <f>Work_1!CX61</f>
        <v>282</v>
      </c>
      <c r="J30" s="19">
        <f>Work_1!CY61</f>
        <v>269</v>
      </c>
      <c r="K30" s="19">
        <f>Work_1!CZ61</f>
        <v>313</v>
      </c>
      <c r="L30" s="19">
        <f>Work_1!DA61</f>
        <v>533</v>
      </c>
      <c r="M30" s="19">
        <f>Work_1!DB61</f>
        <v>190</v>
      </c>
      <c r="N30" s="19">
        <f>Work_1!DC61</f>
        <v>493.95035460992909</v>
      </c>
      <c r="O30" s="19">
        <f>Work_1!DD61</f>
        <v>492.61338289962828</v>
      </c>
      <c r="P30" s="19">
        <f>Work_1!DE61</f>
        <v>492.61341853035145</v>
      </c>
      <c r="Q30" s="19">
        <f>Work_1!DF61</f>
        <v>485.75234521575987</v>
      </c>
      <c r="R30" s="19">
        <f>Work_1!DG61</f>
        <v>488.06315789473683</v>
      </c>
      <c r="S30" s="19">
        <f t="shared" si="0"/>
        <v>490.59853183008107</v>
      </c>
    </row>
    <row r="31" spans="1:19" ht="14.5">
      <c r="A31" s="2" t="s">
        <v>28</v>
      </c>
      <c r="B31" s="24" t="str">
        <f>Work_1!B88</f>
        <v>Orange</v>
      </c>
      <c r="C31" s="24" t="str">
        <f>Work_1!C88</f>
        <v>Tangerine</v>
      </c>
      <c r="D31" s="19">
        <f>Work_1!CS88</f>
        <v>139294</v>
      </c>
      <c r="E31" s="19">
        <f>Work_1!CT88</f>
        <v>132513</v>
      </c>
      <c r="F31" s="19">
        <f>Work_1!CU88</f>
        <v>154188</v>
      </c>
      <c r="G31" s="19">
        <f>Work_1!CV88</f>
        <v>258906</v>
      </c>
      <c r="H31" s="19">
        <f>Work_1!CW88</f>
        <v>92732</v>
      </c>
      <c r="I31" s="19">
        <f>Work_1!CX88</f>
        <v>282</v>
      </c>
      <c r="J31" s="19">
        <f>Work_1!CY88</f>
        <v>269</v>
      </c>
      <c r="K31" s="19">
        <f>Work_1!CZ88</f>
        <v>313</v>
      </c>
      <c r="L31" s="19">
        <f>Work_1!DA88</f>
        <v>533</v>
      </c>
      <c r="M31" s="19">
        <f>Work_1!DB88</f>
        <v>190</v>
      </c>
      <c r="N31" s="19">
        <f>Work_1!DC88</f>
        <v>493.95035460992909</v>
      </c>
      <c r="O31" s="19">
        <f>Work_1!DD88</f>
        <v>492.61338289962828</v>
      </c>
      <c r="P31" s="19">
        <f>Work_1!DE88</f>
        <v>492.61341853035145</v>
      </c>
      <c r="Q31" s="19">
        <f>Work_1!DF88</f>
        <v>485.75234521575987</v>
      </c>
      <c r="R31" s="19">
        <f>Work_1!DG88</f>
        <v>488.06315789473683</v>
      </c>
      <c r="S31" s="19">
        <f t="shared" si="0"/>
        <v>490.59853183008107</v>
      </c>
    </row>
    <row r="32" spans="1:19" ht="14.5">
      <c r="A32" s="2" t="s">
        <v>61</v>
      </c>
      <c r="B32" s="24" t="str">
        <f>Work_1!B80</f>
        <v>Apple</v>
      </c>
      <c r="C32" s="24" t="str">
        <f>Work_1!C80</f>
        <v>Golden</v>
      </c>
      <c r="D32" s="19">
        <f>Work_1!CS80</f>
        <v>9793</v>
      </c>
      <c r="E32" s="19">
        <f>Work_1!CT80</f>
        <v>5569</v>
      </c>
      <c r="F32" s="19">
        <f>Work_1!CU80</f>
        <v>10674</v>
      </c>
      <c r="G32" s="19">
        <f>Work_1!CV80</f>
        <v>1857</v>
      </c>
      <c r="H32" s="19">
        <f>Work_1!CW80</f>
        <v>3750</v>
      </c>
      <c r="I32" s="19">
        <f>Work_1!CX80</f>
        <v>21</v>
      </c>
      <c r="J32" s="19">
        <f>Work_1!CY80</f>
        <v>12</v>
      </c>
      <c r="K32" s="19">
        <f>Work_1!CZ80</f>
        <v>23</v>
      </c>
      <c r="L32" s="19">
        <f>Work_1!DA80</f>
        <v>4</v>
      </c>
      <c r="M32" s="19">
        <f>Work_1!DB80</f>
        <v>9</v>
      </c>
      <c r="N32" s="19">
        <f>Work_1!DC80</f>
        <v>466.33333333333331</v>
      </c>
      <c r="O32" s="19">
        <f>Work_1!DD80</f>
        <v>464.08333333333331</v>
      </c>
      <c r="P32" s="19">
        <f>Work_1!DE80</f>
        <v>464.08695652173913</v>
      </c>
      <c r="Q32" s="19">
        <f>Work_1!DF80</f>
        <v>464.25</v>
      </c>
      <c r="R32" s="19">
        <f>Work_1!DG80</f>
        <v>416.66666666666669</v>
      </c>
      <c r="S32" s="19">
        <f t="shared" si="0"/>
        <v>455.08405797101449</v>
      </c>
    </row>
    <row r="33" spans="1:19" ht="14.5">
      <c r="A33" s="2" t="s">
        <v>69</v>
      </c>
      <c r="B33" s="24" t="str">
        <f>Work_1!B23</f>
        <v>Apple</v>
      </c>
      <c r="C33" s="24" t="str">
        <f>Work_1!C23</f>
        <v>Golden</v>
      </c>
      <c r="D33" s="19">
        <f>Work_1!CS23</f>
        <v>58550</v>
      </c>
      <c r="E33" s="19">
        <f>Work_1!CT23</f>
        <v>79531</v>
      </c>
      <c r="F33" s="19">
        <f>Work_1!CU23</f>
        <v>81672</v>
      </c>
      <c r="G33" s="19">
        <f>Work_1!CV23</f>
        <v>111156</v>
      </c>
      <c r="H33" s="19">
        <f>Work_1!CW23</f>
        <v>47124</v>
      </c>
      <c r="I33" s="19">
        <f>Work_1!CX23</f>
        <v>101</v>
      </c>
      <c r="J33" s="19">
        <f>Work_1!CY23</f>
        <v>156</v>
      </c>
      <c r="K33" s="19">
        <f>Work_1!CZ23</f>
        <v>213</v>
      </c>
      <c r="L33" s="19">
        <f>Work_1!DA23</f>
        <v>309</v>
      </c>
      <c r="M33" s="19">
        <f>Work_1!DB23</f>
        <v>131</v>
      </c>
      <c r="N33" s="19">
        <f>Work_1!DC23</f>
        <v>579.70297029702965</v>
      </c>
      <c r="O33" s="19">
        <f>Work_1!DD23</f>
        <v>509.81410256410254</v>
      </c>
      <c r="P33" s="19">
        <f>Work_1!DE23</f>
        <v>383.43661971830988</v>
      </c>
      <c r="Q33" s="19">
        <f>Work_1!DF23</f>
        <v>359.72815533980582</v>
      </c>
      <c r="R33" s="19">
        <f>Work_1!DG23</f>
        <v>359.72519083969468</v>
      </c>
      <c r="S33" s="19">
        <f t="shared" si="0"/>
        <v>438.48140775178854</v>
      </c>
    </row>
    <row r="34" spans="1:19" ht="14.5">
      <c r="A34" s="2" t="s">
        <v>93</v>
      </c>
      <c r="B34" s="24" t="str">
        <f>Work_1!B39</f>
        <v>Mango</v>
      </c>
      <c r="C34" s="24" t="str">
        <f>Work_1!C39</f>
        <v>Alphonso</v>
      </c>
      <c r="D34" s="19">
        <f>Work_1!CS39</f>
        <v>58550</v>
      </c>
      <c r="E34" s="19">
        <f>Work_1!CT39</f>
        <v>79531</v>
      </c>
      <c r="F34" s="19">
        <f>Work_1!CU39</f>
        <v>81672</v>
      </c>
      <c r="G34" s="19">
        <f>Work_1!CV39</f>
        <v>111156</v>
      </c>
      <c r="H34" s="19">
        <f>Work_1!CW39</f>
        <v>47124</v>
      </c>
      <c r="I34" s="19">
        <f>Work_1!CX39</f>
        <v>101</v>
      </c>
      <c r="J34" s="19">
        <f>Work_1!CY39</f>
        <v>156</v>
      </c>
      <c r="K34" s="19">
        <f>Work_1!CZ39</f>
        <v>213</v>
      </c>
      <c r="L34" s="19">
        <f>Work_1!DA39</f>
        <v>309</v>
      </c>
      <c r="M34" s="19">
        <f>Work_1!DB39</f>
        <v>131</v>
      </c>
      <c r="N34" s="19">
        <f>Work_1!DC39</f>
        <v>579.70297029702965</v>
      </c>
      <c r="O34" s="19">
        <f>Work_1!DD39</f>
        <v>509.81410256410254</v>
      </c>
      <c r="P34" s="19">
        <f>Work_1!DE39</f>
        <v>383.43661971830988</v>
      </c>
      <c r="Q34" s="19">
        <f>Work_1!DF39</f>
        <v>359.72815533980582</v>
      </c>
      <c r="R34" s="19">
        <f>Work_1!DG39</f>
        <v>359.72519083969468</v>
      </c>
      <c r="S34" s="19">
        <f t="shared" ref="S34:S65" si="1">AVERAGE(N34,O34,P34,Q34,R34)</f>
        <v>438.48140775178854</v>
      </c>
    </row>
    <row r="35" spans="1:19" ht="14.5">
      <c r="A35" s="2" t="s">
        <v>83</v>
      </c>
      <c r="B35" s="24" t="str">
        <f>Work_1!B55</f>
        <v>Mango</v>
      </c>
      <c r="C35" s="24" t="str">
        <f>Work_1!C55</f>
        <v>Alphonso</v>
      </c>
      <c r="D35" s="19">
        <f>Work_1!CS55</f>
        <v>58550</v>
      </c>
      <c r="E35" s="19">
        <f>Work_1!CT55</f>
        <v>79531</v>
      </c>
      <c r="F35" s="19">
        <f>Work_1!CU55</f>
        <v>81672</v>
      </c>
      <c r="G35" s="19">
        <f>Work_1!CV55</f>
        <v>111156</v>
      </c>
      <c r="H35" s="19">
        <f>Work_1!CW55</f>
        <v>47124</v>
      </c>
      <c r="I35" s="19">
        <f>Work_1!CX55</f>
        <v>101</v>
      </c>
      <c r="J35" s="19">
        <f>Work_1!CY55</f>
        <v>156</v>
      </c>
      <c r="K35" s="19">
        <f>Work_1!CZ55</f>
        <v>213</v>
      </c>
      <c r="L35" s="19">
        <f>Work_1!DA55</f>
        <v>309</v>
      </c>
      <c r="M35" s="19">
        <f>Work_1!DB55</f>
        <v>131</v>
      </c>
      <c r="N35" s="19">
        <f>Work_1!DC55</f>
        <v>579.70297029702965</v>
      </c>
      <c r="O35" s="19">
        <f>Work_1!DD55</f>
        <v>509.81410256410254</v>
      </c>
      <c r="P35" s="19">
        <f>Work_1!DE55</f>
        <v>383.43661971830988</v>
      </c>
      <c r="Q35" s="19">
        <f>Work_1!DF55</f>
        <v>359.72815533980582</v>
      </c>
      <c r="R35" s="19">
        <f>Work_1!DG55</f>
        <v>359.72519083969468</v>
      </c>
      <c r="S35" s="19">
        <f t="shared" si="1"/>
        <v>438.48140775178854</v>
      </c>
    </row>
    <row r="36" spans="1:19" ht="14.5">
      <c r="A36" s="2" t="s">
        <v>26</v>
      </c>
      <c r="B36" s="24" t="str">
        <f>Work_1!B71</f>
        <v>Orange</v>
      </c>
      <c r="C36" s="24" t="str">
        <f>Work_1!C71</f>
        <v>Tangerine</v>
      </c>
      <c r="D36" s="19">
        <f>Work_1!CS71</f>
        <v>58550</v>
      </c>
      <c r="E36" s="19">
        <f>Work_1!CT71</f>
        <v>79531</v>
      </c>
      <c r="F36" s="19">
        <f>Work_1!CU71</f>
        <v>81672</v>
      </c>
      <c r="G36" s="19">
        <f>Work_1!CV71</f>
        <v>111156</v>
      </c>
      <c r="H36" s="19">
        <f>Work_1!CW71</f>
        <v>47124</v>
      </c>
      <c r="I36" s="19">
        <f>Work_1!CX71</f>
        <v>101</v>
      </c>
      <c r="J36" s="19">
        <f>Work_1!CY71</f>
        <v>156</v>
      </c>
      <c r="K36" s="19">
        <f>Work_1!CZ71</f>
        <v>213</v>
      </c>
      <c r="L36" s="19">
        <f>Work_1!DA71</f>
        <v>309</v>
      </c>
      <c r="M36" s="19">
        <f>Work_1!DB71</f>
        <v>131</v>
      </c>
      <c r="N36" s="19">
        <f>Work_1!DC71</f>
        <v>579.70297029702965</v>
      </c>
      <c r="O36" s="19">
        <f>Work_1!DD71</f>
        <v>509.81410256410254</v>
      </c>
      <c r="P36" s="19">
        <f>Work_1!DE71</f>
        <v>383.43661971830988</v>
      </c>
      <c r="Q36" s="19">
        <f>Work_1!DF71</f>
        <v>359.72815533980582</v>
      </c>
      <c r="R36" s="19">
        <f>Work_1!DG71</f>
        <v>359.72519083969468</v>
      </c>
      <c r="S36" s="19">
        <f t="shared" si="1"/>
        <v>438.48140775178854</v>
      </c>
    </row>
    <row r="37" spans="1:19" ht="14.5">
      <c r="A37" s="2" t="s">
        <v>30</v>
      </c>
      <c r="B37" s="24" t="str">
        <f>Work_1!B98</f>
        <v>Lemon</v>
      </c>
      <c r="C37" s="24" t="str">
        <f>Work_1!C98</f>
        <v>Nimbu</v>
      </c>
      <c r="D37" s="19">
        <f>Work_1!CS98</f>
        <v>58550</v>
      </c>
      <c r="E37" s="19">
        <f>Work_1!CT98</f>
        <v>79531</v>
      </c>
      <c r="F37" s="19">
        <f>Work_1!CU98</f>
        <v>81672</v>
      </c>
      <c r="G37" s="19">
        <f>Work_1!CV98</f>
        <v>111156</v>
      </c>
      <c r="H37" s="19">
        <f>Work_1!CW98</f>
        <v>47124</v>
      </c>
      <c r="I37" s="19">
        <f>Work_1!CX98</f>
        <v>101</v>
      </c>
      <c r="J37" s="19">
        <f>Work_1!CY98</f>
        <v>156</v>
      </c>
      <c r="K37" s="19">
        <f>Work_1!CZ98</f>
        <v>213</v>
      </c>
      <c r="L37" s="19">
        <f>Work_1!DA98</f>
        <v>309</v>
      </c>
      <c r="M37" s="19">
        <f>Work_1!DB98</f>
        <v>131</v>
      </c>
      <c r="N37" s="19">
        <f>Work_1!DC98</f>
        <v>579.70297029702965</v>
      </c>
      <c r="O37" s="19">
        <f>Work_1!DD98</f>
        <v>509.81410256410254</v>
      </c>
      <c r="P37" s="19">
        <f>Work_1!DE98</f>
        <v>383.43661971830988</v>
      </c>
      <c r="Q37" s="19">
        <f>Work_1!DF98</f>
        <v>359.72815533980582</v>
      </c>
      <c r="R37" s="19">
        <f>Work_1!DG98</f>
        <v>359.72519083969468</v>
      </c>
      <c r="S37" s="19">
        <f t="shared" si="1"/>
        <v>438.48140775178854</v>
      </c>
    </row>
    <row r="38" spans="1:19" ht="14.5">
      <c r="A38" s="2" t="s">
        <v>47</v>
      </c>
      <c r="B38" s="24" t="str">
        <f>Work_1!B82</f>
        <v>Mango</v>
      </c>
      <c r="C38" s="24" t="str">
        <f>Work_1!C82</f>
        <v>Amrapalli</v>
      </c>
      <c r="D38" s="19">
        <f>Work_1!CS82</f>
        <v>11374</v>
      </c>
      <c r="E38" s="19">
        <f>Work_1!CT82</f>
        <v>18056</v>
      </c>
      <c r="F38" s="19">
        <f>Work_1!CU82</f>
        <v>17955</v>
      </c>
      <c r="G38" s="19">
        <f>Work_1!CV82</f>
        <v>13172</v>
      </c>
      <c r="H38" s="19">
        <f>Work_1!CW82</f>
        <v>3253</v>
      </c>
      <c r="I38" s="19">
        <f>Work_1!CX82</f>
        <v>26</v>
      </c>
      <c r="J38" s="19">
        <f>Work_1!CY82</f>
        <v>44</v>
      </c>
      <c r="K38" s="19">
        <f>Work_1!CZ82</f>
        <v>45</v>
      </c>
      <c r="L38" s="19">
        <f>Work_1!DA82</f>
        <v>28</v>
      </c>
      <c r="M38" s="19">
        <f>Work_1!DB82</f>
        <v>7</v>
      </c>
      <c r="N38" s="19">
        <f>Work_1!DC82</f>
        <v>437.46153846153845</v>
      </c>
      <c r="O38" s="19">
        <f>Work_1!DD82</f>
        <v>410.36363636363637</v>
      </c>
      <c r="P38" s="19">
        <f>Work_1!DE82</f>
        <v>399</v>
      </c>
      <c r="Q38" s="19">
        <f>Work_1!DF82</f>
        <v>470.42857142857144</v>
      </c>
      <c r="R38" s="19">
        <f>Work_1!DG82</f>
        <v>464.71428571428572</v>
      </c>
      <c r="S38" s="19">
        <f t="shared" si="1"/>
        <v>436.39360639360638</v>
      </c>
    </row>
    <row r="39" spans="1:19" ht="14.5">
      <c r="A39" s="2" t="s">
        <v>72</v>
      </c>
      <c r="B39" s="24" t="str">
        <f>Work_1!B16</f>
        <v>Mango</v>
      </c>
      <c r="C39" s="24" t="str">
        <f>Work_1!C16</f>
        <v>Amrapalli</v>
      </c>
      <c r="D39" s="19">
        <f>Work_1!CS16</f>
        <v>135804</v>
      </c>
      <c r="E39" s="19">
        <f>Work_1!CT16</f>
        <v>134135</v>
      </c>
      <c r="F39" s="19">
        <f>Work_1!CU16</f>
        <v>97780</v>
      </c>
      <c r="G39" s="19">
        <f>Work_1!CV16</f>
        <v>99869</v>
      </c>
      <c r="H39" s="19">
        <f>Work_1!CW16</f>
        <v>35100</v>
      </c>
      <c r="I39" s="19">
        <f>Work_1!CX16</f>
        <v>325</v>
      </c>
      <c r="J39" s="19">
        <f>Work_1!CY16</f>
        <v>321</v>
      </c>
      <c r="K39" s="19">
        <f>Work_1!CZ16</f>
        <v>234</v>
      </c>
      <c r="L39" s="19">
        <f>Work_1!DA16</f>
        <v>239</v>
      </c>
      <c r="M39" s="19">
        <f>Work_1!DB16</f>
        <v>84</v>
      </c>
      <c r="N39" s="19">
        <f>Work_1!DC16</f>
        <v>417.85846153846154</v>
      </c>
      <c r="O39" s="19">
        <f>Work_1!DD16</f>
        <v>417.86604361370718</v>
      </c>
      <c r="P39" s="19">
        <f>Work_1!DE16</f>
        <v>417.86324786324786</v>
      </c>
      <c r="Q39" s="19">
        <f>Work_1!DF16</f>
        <v>417.86192468619248</v>
      </c>
      <c r="R39" s="19">
        <f>Work_1!DG16</f>
        <v>417.85714285714283</v>
      </c>
      <c r="S39" s="19">
        <f t="shared" si="1"/>
        <v>417.86136411175039</v>
      </c>
    </row>
    <row r="40" spans="1:19" ht="14.5">
      <c r="A40" s="2" t="s">
        <v>81</v>
      </c>
      <c r="B40" s="24" t="str">
        <f>Work_1!B32</f>
        <v>Mango</v>
      </c>
      <c r="C40" s="24" t="str">
        <f>Work_1!C32</f>
        <v>Green</v>
      </c>
      <c r="D40" s="19">
        <f>Work_1!CS32</f>
        <v>135804</v>
      </c>
      <c r="E40" s="19">
        <f>Work_1!CT32</f>
        <v>134135</v>
      </c>
      <c r="F40" s="19">
        <f>Work_1!CU32</f>
        <v>97780</v>
      </c>
      <c r="G40" s="19">
        <f>Work_1!CV32</f>
        <v>99869</v>
      </c>
      <c r="H40" s="19">
        <f>Work_1!CW32</f>
        <v>35100</v>
      </c>
      <c r="I40" s="19">
        <f>Work_1!CX32</f>
        <v>325</v>
      </c>
      <c r="J40" s="19">
        <f>Work_1!CY32</f>
        <v>321</v>
      </c>
      <c r="K40" s="19">
        <f>Work_1!CZ32</f>
        <v>234</v>
      </c>
      <c r="L40" s="19">
        <f>Work_1!DA32</f>
        <v>239</v>
      </c>
      <c r="M40" s="19">
        <f>Work_1!DB32</f>
        <v>84</v>
      </c>
      <c r="N40" s="19">
        <f>Work_1!DC32</f>
        <v>417.85846153846154</v>
      </c>
      <c r="O40" s="19">
        <f>Work_1!DD32</f>
        <v>417.86604361370718</v>
      </c>
      <c r="P40" s="19">
        <f>Work_1!DE32</f>
        <v>417.86324786324786</v>
      </c>
      <c r="Q40" s="19">
        <f>Work_1!DF32</f>
        <v>417.86192468619248</v>
      </c>
      <c r="R40" s="19">
        <f>Work_1!DG32</f>
        <v>417.85714285714283</v>
      </c>
      <c r="S40" s="19">
        <f t="shared" si="1"/>
        <v>417.86136411175039</v>
      </c>
    </row>
    <row r="41" spans="1:19" ht="14.5">
      <c r="A41" s="2" t="s">
        <v>87</v>
      </c>
      <c r="B41" s="24" t="str">
        <f>Work_1!B48</f>
        <v>Apple</v>
      </c>
      <c r="C41" s="24" t="str">
        <f>Work_1!C48</f>
        <v>Red</v>
      </c>
      <c r="D41" s="19">
        <f>Work_1!CS48</f>
        <v>135804</v>
      </c>
      <c r="E41" s="19">
        <f>Work_1!CT48</f>
        <v>134135</v>
      </c>
      <c r="F41" s="19">
        <f>Work_1!CU48</f>
        <v>97780</v>
      </c>
      <c r="G41" s="19">
        <f>Work_1!CV48</f>
        <v>99869</v>
      </c>
      <c r="H41" s="19">
        <f>Work_1!CW48</f>
        <v>35100</v>
      </c>
      <c r="I41" s="19">
        <f>Work_1!CX48</f>
        <v>325</v>
      </c>
      <c r="J41" s="19">
        <f>Work_1!CY48</f>
        <v>321</v>
      </c>
      <c r="K41" s="19">
        <f>Work_1!CZ48</f>
        <v>234</v>
      </c>
      <c r="L41" s="19">
        <f>Work_1!DA48</f>
        <v>239</v>
      </c>
      <c r="M41" s="19">
        <f>Work_1!DB48</f>
        <v>84</v>
      </c>
      <c r="N41" s="19">
        <f>Work_1!DC48</f>
        <v>417.85846153846154</v>
      </c>
      <c r="O41" s="19">
        <f>Work_1!DD48</f>
        <v>417.86604361370718</v>
      </c>
      <c r="P41" s="19">
        <f>Work_1!DE48</f>
        <v>417.86324786324786</v>
      </c>
      <c r="Q41" s="19">
        <f>Work_1!DF48</f>
        <v>417.86192468619248</v>
      </c>
      <c r="R41" s="19">
        <f>Work_1!DG48</f>
        <v>417.85714285714283</v>
      </c>
      <c r="S41" s="19">
        <f t="shared" si="1"/>
        <v>417.86136411175039</v>
      </c>
    </row>
    <row r="42" spans="1:19" ht="14.5">
      <c r="A42" s="2" t="s">
        <v>17</v>
      </c>
      <c r="B42" s="24" t="str">
        <f>Work_1!B64</f>
        <v>Orange</v>
      </c>
      <c r="C42" s="24" t="str">
        <f>Work_1!C64</f>
        <v>Indie</v>
      </c>
      <c r="D42" s="19">
        <f>Work_1!CS64</f>
        <v>135804</v>
      </c>
      <c r="E42" s="19">
        <f>Work_1!CT64</f>
        <v>134135</v>
      </c>
      <c r="F42" s="19">
        <f>Work_1!CU64</f>
        <v>97780</v>
      </c>
      <c r="G42" s="19">
        <f>Work_1!CV64</f>
        <v>99869</v>
      </c>
      <c r="H42" s="19">
        <f>Work_1!CW64</f>
        <v>35100</v>
      </c>
      <c r="I42" s="19">
        <f>Work_1!CX64</f>
        <v>325</v>
      </c>
      <c r="J42" s="19">
        <f>Work_1!CY64</f>
        <v>321</v>
      </c>
      <c r="K42" s="19">
        <f>Work_1!CZ64</f>
        <v>234</v>
      </c>
      <c r="L42" s="19">
        <f>Work_1!DA64</f>
        <v>239</v>
      </c>
      <c r="M42" s="19">
        <f>Work_1!DB64</f>
        <v>84</v>
      </c>
      <c r="N42" s="19">
        <f>Work_1!DC64</f>
        <v>417.85846153846154</v>
      </c>
      <c r="O42" s="19">
        <f>Work_1!DD64</f>
        <v>417.86604361370718</v>
      </c>
      <c r="P42" s="19">
        <f>Work_1!DE64</f>
        <v>417.86324786324786</v>
      </c>
      <c r="Q42" s="19">
        <f>Work_1!DF64</f>
        <v>417.86192468619248</v>
      </c>
      <c r="R42" s="19">
        <f>Work_1!DG64</f>
        <v>417.85714285714283</v>
      </c>
      <c r="S42" s="19">
        <f t="shared" si="1"/>
        <v>417.86136411175039</v>
      </c>
    </row>
    <row r="43" spans="1:19" ht="14.5">
      <c r="A43" s="2" t="s">
        <v>52</v>
      </c>
      <c r="B43" s="24" t="str">
        <f>Work_1!B91</f>
        <v>Apple</v>
      </c>
      <c r="C43" s="24" t="str">
        <f>Work_1!C91</f>
        <v>Red</v>
      </c>
      <c r="D43" s="19">
        <f>Work_1!CS91</f>
        <v>135804</v>
      </c>
      <c r="E43" s="19">
        <f>Work_1!CT91</f>
        <v>134135</v>
      </c>
      <c r="F43" s="19">
        <f>Work_1!CU91</f>
        <v>97780</v>
      </c>
      <c r="G43" s="19">
        <f>Work_1!CV91</f>
        <v>99869</v>
      </c>
      <c r="H43" s="19">
        <f>Work_1!CW91</f>
        <v>35100</v>
      </c>
      <c r="I43" s="19">
        <f>Work_1!CX91</f>
        <v>325</v>
      </c>
      <c r="J43" s="19">
        <f>Work_1!CY91</f>
        <v>321</v>
      </c>
      <c r="K43" s="19">
        <f>Work_1!CZ91</f>
        <v>234</v>
      </c>
      <c r="L43" s="19">
        <f>Work_1!DA91</f>
        <v>239</v>
      </c>
      <c r="M43" s="19">
        <f>Work_1!DB91</f>
        <v>84</v>
      </c>
      <c r="N43" s="19">
        <f>Work_1!DC91</f>
        <v>417.85846153846154</v>
      </c>
      <c r="O43" s="19">
        <f>Work_1!DD91</f>
        <v>417.86604361370718</v>
      </c>
      <c r="P43" s="19">
        <f>Work_1!DE91</f>
        <v>417.86324786324786</v>
      </c>
      <c r="Q43" s="19">
        <f>Work_1!DF91</f>
        <v>417.86192468619248</v>
      </c>
      <c r="R43" s="19">
        <f>Work_1!DG91</f>
        <v>417.85714285714283</v>
      </c>
      <c r="S43" s="19">
        <f t="shared" si="1"/>
        <v>417.86136411175039</v>
      </c>
    </row>
    <row r="44" spans="1:19" ht="14.5">
      <c r="A44" s="2" t="s">
        <v>9</v>
      </c>
      <c r="B44" s="24" t="str">
        <f>Work_1!B24</f>
        <v>Lemon</v>
      </c>
      <c r="C44" s="24" t="str">
        <f>Work_1!C24</f>
        <v>Lisbon</v>
      </c>
      <c r="D44" s="19">
        <f>Work_1!CS24</f>
        <v>2252</v>
      </c>
      <c r="E44" s="19">
        <f>Work_1!CT24</f>
        <v>4584</v>
      </c>
      <c r="F44" s="19">
        <f>Work_1!CU24</f>
        <v>6164</v>
      </c>
      <c r="G44" s="19">
        <f>Work_1!CV24</f>
        <v>3832</v>
      </c>
      <c r="H44" s="19">
        <f>Work_1!CW24</f>
        <v>1620</v>
      </c>
      <c r="I44" s="19">
        <f>Work_1!CX24</f>
        <v>7</v>
      </c>
      <c r="J44" s="19">
        <f>Work_1!CY24</f>
        <v>14</v>
      </c>
      <c r="K44" s="19">
        <f>Work_1!CZ24</f>
        <v>19</v>
      </c>
      <c r="L44" s="19">
        <f>Work_1!DA24</f>
        <v>12</v>
      </c>
      <c r="M44" s="19">
        <f>Work_1!DB24</f>
        <v>5</v>
      </c>
      <c r="N44" s="19">
        <f>Work_1!DC24</f>
        <v>321.71428571428572</v>
      </c>
      <c r="O44" s="19">
        <f>Work_1!DD24</f>
        <v>327.42857142857144</v>
      </c>
      <c r="P44" s="19">
        <f>Work_1!DE24</f>
        <v>324.42105263157896</v>
      </c>
      <c r="Q44" s="19">
        <f>Work_1!DF24</f>
        <v>319.33333333333331</v>
      </c>
      <c r="R44" s="19">
        <f>Work_1!DG24</f>
        <v>324</v>
      </c>
      <c r="S44" s="19">
        <f t="shared" si="1"/>
        <v>323.37944862155388</v>
      </c>
    </row>
    <row r="45" spans="1:19" ht="14.5">
      <c r="A45" s="2" t="s">
        <v>53</v>
      </c>
      <c r="B45" s="24" t="str">
        <f>Work_1!B40</f>
        <v>Orange</v>
      </c>
      <c r="C45" s="24" t="str">
        <f>Work_1!C40</f>
        <v>Mandarin</v>
      </c>
      <c r="D45" s="19">
        <f>Work_1!CS40</f>
        <v>2252</v>
      </c>
      <c r="E45" s="19">
        <f>Work_1!CT40</f>
        <v>4584</v>
      </c>
      <c r="F45" s="19">
        <f>Work_1!CU40</f>
        <v>6164</v>
      </c>
      <c r="G45" s="19">
        <f>Work_1!CV40</f>
        <v>3832</v>
      </c>
      <c r="H45" s="19">
        <f>Work_1!CW40</f>
        <v>1620</v>
      </c>
      <c r="I45" s="19">
        <f>Work_1!CX40</f>
        <v>7</v>
      </c>
      <c r="J45" s="19">
        <f>Work_1!CY40</f>
        <v>14</v>
      </c>
      <c r="K45" s="19">
        <f>Work_1!CZ40</f>
        <v>19</v>
      </c>
      <c r="L45" s="19">
        <f>Work_1!DA40</f>
        <v>12</v>
      </c>
      <c r="M45" s="19">
        <f>Work_1!DB40</f>
        <v>5</v>
      </c>
      <c r="N45" s="19">
        <f>Work_1!DC40</f>
        <v>321.71428571428572</v>
      </c>
      <c r="O45" s="19">
        <f>Work_1!DD40</f>
        <v>327.42857142857144</v>
      </c>
      <c r="P45" s="19">
        <f>Work_1!DE40</f>
        <v>324.42105263157896</v>
      </c>
      <c r="Q45" s="19">
        <f>Work_1!DF40</f>
        <v>319.33333333333331</v>
      </c>
      <c r="R45" s="19">
        <f>Work_1!DG40</f>
        <v>324</v>
      </c>
      <c r="S45" s="19">
        <f t="shared" si="1"/>
        <v>323.37944862155388</v>
      </c>
    </row>
    <row r="46" spans="1:19" ht="14.5">
      <c r="A46" s="2" t="s">
        <v>14</v>
      </c>
      <c r="B46" s="24" t="str">
        <f>Work_1!B56</f>
        <v>Orange</v>
      </c>
      <c r="C46" s="24" t="str">
        <f>Work_1!C56</f>
        <v>Mandarin</v>
      </c>
      <c r="D46" s="19">
        <f>Work_1!CS56</f>
        <v>2252</v>
      </c>
      <c r="E46" s="19">
        <f>Work_1!CT56</f>
        <v>4584</v>
      </c>
      <c r="F46" s="19">
        <f>Work_1!CU56</f>
        <v>6164</v>
      </c>
      <c r="G46" s="19">
        <f>Work_1!CV56</f>
        <v>3832</v>
      </c>
      <c r="H46" s="19">
        <f>Work_1!CW56</f>
        <v>1620</v>
      </c>
      <c r="I46" s="19">
        <f>Work_1!CX56</f>
        <v>7</v>
      </c>
      <c r="J46" s="19">
        <f>Work_1!CY56</f>
        <v>14</v>
      </c>
      <c r="K46" s="19">
        <f>Work_1!CZ56</f>
        <v>19</v>
      </c>
      <c r="L46" s="19">
        <f>Work_1!DA56</f>
        <v>12</v>
      </c>
      <c r="M46" s="19">
        <f>Work_1!DB56</f>
        <v>5</v>
      </c>
      <c r="N46" s="19">
        <f>Work_1!DC56</f>
        <v>321.71428571428572</v>
      </c>
      <c r="O46" s="19">
        <f>Work_1!DD56</f>
        <v>327.42857142857144</v>
      </c>
      <c r="P46" s="19">
        <f>Work_1!DE56</f>
        <v>324.42105263157896</v>
      </c>
      <c r="Q46" s="19">
        <f>Work_1!DF56</f>
        <v>319.33333333333331</v>
      </c>
      <c r="R46" s="19">
        <f>Work_1!DG56</f>
        <v>324</v>
      </c>
      <c r="S46" s="19">
        <f t="shared" si="1"/>
        <v>323.37944862155388</v>
      </c>
    </row>
    <row r="47" spans="1:19" ht="14.5">
      <c r="A47" s="2" t="s">
        <v>84</v>
      </c>
      <c r="B47" s="24" t="str">
        <f>Work_1!B72</f>
        <v>Lemon</v>
      </c>
      <c r="C47" s="24" t="str">
        <f>Work_1!C72</f>
        <v>Oblong</v>
      </c>
      <c r="D47" s="19">
        <f>Work_1!CS72</f>
        <v>2252</v>
      </c>
      <c r="E47" s="19">
        <f>Work_1!CT72</f>
        <v>4584</v>
      </c>
      <c r="F47" s="19">
        <f>Work_1!CU72</f>
        <v>6164</v>
      </c>
      <c r="G47" s="19">
        <f>Work_1!CV72</f>
        <v>3832</v>
      </c>
      <c r="H47" s="19">
        <f>Work_1!CW72</f>
        <v>1620</v>
      </c>
      <c r="I47" s="19">
        <f>Work_1!CX72</f>
        <v>7</v>
      </c>
      <c r="J47" s="19">
        <f>Work_1!CY72</f>
        <v>14</v>
      </c>
      <c r="K47" s="19">
        <f>Work_1!CZ72</f>
        <v>19</v>
      </c>
      <c r="L47" s="19">
        <f>Work_1!DA72</f>
        <v>12</v>
      </c>
      <c r="M47" s="19">
        <f>Work_1!DB72</f>
        <v>5</v>
      </c>
      <c r="N47" s="19">
        <f>Work_1!DC72</f>
        <v>321.71428571428572</v>
      </c>
      <c r="O47" s="19">
        <f>Work_1!DD72</f>
        <v>327.42857142857144</v>
      </c>
      <c r="P47" s="19">
        <f>Work_1!DE72</f>
        <v>324.42105263157896</v>
      </c>
      <c r="Q47" s="19">
        <f>Work_1!DF72</f>
        <v>319.33333333333331</v>
      </c>
      <c r="R47" s="19">
        <f>Work_1!DG72</f>
        <v>324</v>
      </c>
      <c r="S47" s="19">
        <f t="shared" si="1"/>
        <v>323.37944862155388</v>
      </c>
    </row>
    <row r="48" spans="1:19" ht="14.5">
      <c r="A48" s="2" t="s">
        <v>57</v>
      </c>
      <c r="B48" s="24" t="str">
        <f>Work_1!B99</f>
        <v>Lemon</v>
      </c>
      <c r="C48" s="24" t="str">
        <f>Work_1!C99</f>
        <v>Oblong</v>
      </c>
      <c r="D48" s="19">
        <f>Work_1!CS99</f>
        <v>2252</v>
      </c>
      <c r="E48" s="19">
        <f>Work_1!CT99</f>
        <v>4584</v>
      </c>
      <c r="F48" s="19">
        <f>Work_1!CU99</f>
        <v>6164</v>
      </c>
      <c r="G48" s="19">
        <f>Work_1!CV99</f>
        <v>3832</v>
      </c>
      <c r="H48" s="19">
        <f>Work_1!CW99</f>
        <v>1620</v>
      </c>
      <c r="I48" s="19">
        <f>Work_1!CX99</f>
        <v>7</v>
      </c>
      <c r="J48" s="19">
        <f>Work_1!CY99</f>
        <v>14</v>
      </c>
      <c r="K48" s="19">
        <f>Work_1!CZ99</f>
        <v>19</v>
      </c>
      <c r="L48" s="19">
        <f>Work_1!DA99</f>
        <v>12</v>
      </c>
      <c r="M48" s="19">
        <f>Work_1!DB99</f>
        <v>5</v>
      </c>
      <c r="N48" s="19">
        <f>Work_1!DC99</f>
        <v>321.71428571428572</v>
      </c>
      <c r="O48" s="19">
        <f>Work_1!DD99</f>
        <v>327.42857142857144</v>
      </c>
      <c r="P48" s="19">
        <f>Work_1!DE99</f>
        <v>324.42105263157896</v>
      </c>
      <c r="Q48" s="19">
        <f>Work_1!DF99</f>
        <v>319.33333333333331</v>
      </c>
      <c r="R48" s="19">
        <f>Work_1!DG99</f>
        <v>324</v>
      </c>
      <c r="S48" s="19">
        <f t="shared" si="1"/>
        <v>323.37944862155388</v>
      </c>
    </row>
    <row r="49" spans="1:19" ht="14.5">
      <c r="A49" s="2" t="s">
        <v>66</v>
      </c>
      <c r="B49" s="24" t="str">
        <f>Work_1!B86</f>
        <v>Lemon</v>
      </c>
      <c r="C49" s="24" t="str">
        <f>Work_1!C86</f>
        <v>Oblong</v>
      </c>
      <c r="D49" s="19">
        <f>Work_1!CS86</f>
        <v>21505</v>
      </c>
      <c r="E49" s="19">
        <f>Work_1!CT86</f>
        <v>22445</v>
      </c>
      <c r="F49" s="19">
        <f>Work_1!CU86</f>
        <v>21410</v>
      </c>
      <c r="G49" s="19">
        <f>Work_1!CV86</f>
        <v>18625</v>
      </c>
      <c r="H49" s="19">
        <f>Work_1!CW86</f>
        <v>12905</v>
      </c>
      <c r="I49" s="19">
        <f>Work_1!CX86</f>
        <v>71</v>
      </c>
      <c r="J49" s="19">
        <f>Work_1!CY86</f>
        <v>75</v>
      </c>
      <c r="K49" s="19">
        <f>Work_1!CZ86</f>
        <v>70</v>
      </c>
      <c r="L49" s="19">
        <f>Work_1!DA86</f>
        <v>65</v>
      </c>
      <c r="M49" s="19">
        <f>Work_1!DB86</f>
        <v>45</v>
      </c>
      <c r="N49" s="19">
        <f>Work_1!DC86</f>
        <v>302.88732394366195</v>
      </c>
      <c r="O49" s="19">
        <f>Work_1!DD86</f>
        <v>299.26666666666665</v>
      </c>
      <c r="P49" s="19">
        <f>Work_1!DE86</f>
        <v>305.85714285714283</v>
      </c>
      <c r="Q49" s="19">
        <f>Work_1!DF86</f>
        <v>286.53846153846155</v>
      </c>
      <c r="R49" s="19">
        <f>Work_1!DG86</f>
        <v>286.77777777777777</v>
      </c>
      <c r="S49" s="19">
        <f t="shared" si="1"/>
        <v>296.26547455674216</v>
      </c>
    </row>
    <row r="50" spans="1:19" ht="14.5">
      <c r="A50" s="2" t="s">
        <v>8</v>
      </c>
      <c r="B50" s="24" t="str">
        <f>Work_1!B10</f>
        <v>Apple</v>
      </c>
      <c r="C50" s="24" t="str">
        <f>Work_1!C10</f>
        <v>Golden</v>
      </c>
      <c r="D50" s="19">
        <f>Work_1!CS10</f>
        <v>11231</v>
      </c>
      <c r="E50" s="19">
        <f>Work_1!CT10</f>
        <v>15431</v>
      </c>
      <c r="F50" s="19">
        <f>Work_1!CU10</f>
        <v>15325</v>
      </c>
      <c r="G50" s="19">
        <f>Work_1!CV10</f>
        <v>18730</v>
      </c>
      <c r="H50" s="19">
        <f>Work_1!CW10</f>
        <v>4541</v>
      </c>
      <c r="I50" s="19">
        <f>Work_1!CX10</f>
        <v>40</v>
      </c>
      <c r="J50" s="19">
        <f>Work_1!CY10</f>
        <v>54</v>
      </c>
      <c r="K50" s="19">
        <f>Work_1!CZ10</f>
        <v>54</v>
      </c>
      <c r="L50" s="19">
        <f>Work_1!DA10</f>
        <v>66</v>
      </c>
      <c r="M50" s="19">
        <f>Work_1!DB10</f>
        <v>16</v>
      </c>
      <c r="N50" s="19">
        <f>Work_1!DC10</f>
        <v>280.77499999999998</v>
      </c>
      <c r="O50" s="19">
        <f>Work_1!DD10</f>
        <v>285.75925925925924</v>
      </c>
      <c r="P50" s="19">
        <f>Work_1!DE10</f>
        <v>283.7962962962963</v>
      </c>
      <c r="Q50" s="19">
        <f>Work_1!DF10</f>
        <v>283.78787878787881</v>
      </c>
      <c r="R50" s="19">
        <f>Work_1!DG10</f>
        <v>283.8125</v>
      </c>
      <c r="S50" s="19">
        <f t="shared" si="1"/>
        <v>283.58618686868687</v>
      </c>
    </row>
    <row r="51" spans="1:19" ht="14.5">
      <c r="A51" s="2" t="s">
        <v>95</v>
      </c>
      <c r="B51" s="24" t="str">
        <f>Work_1!B77</f>
        <v>Lemon</v>
      </c>
      <c r="C51" s="24" t="str">
        <f>Work_1!C77</f>
        <v>Lisbon</v>
      </c>
      <c r="D51" s="19">
        <f>Work_1!CS77</f>
        <v>19782</v>
      </c>
      <c r="E51" s="19">
        <f>Work_1!CT77</f>
        <v>14184</v>
      </c>
      <c r="F51" s="19">
        <f>Work_1!CU77</f>
        <v>10796</v>
      </c>
      <c r="G51" s="19">
        <f>Work_1!CV77</f>
        <v>1581</v>
      </c>
      <c r="H51" s="19">
        <f>Work_1!CW77</f>
        <v>0</v>
      </c>
      <c r="I51" s="19">
        <f>Work_1!CX77</f>
        <v>78</v>
      </c>
      <c r="J51" s="19">
        <f>Work_1!CY77</f>
        <v>56</v>
      </c>
      <c r="K51" s="19">
        <f>Work_1!CZ77</f>
        <v>40</v>
      </c>
      <c r="L51" s="19">
        <f>Work_1!DA77</f>
        <v>3</v>
      </c>
      <c r="M51" s="19">
        <f>Work_1!DB77</f>
        <v>0</v>
      </c>
      <c r="N51" s="19">
        <f>Work_1!DC77</f>
        <v>253.61538461538461</v>
      </c>
      <c r="O51" s="19">
        <f>Work_1!DD77</f>
        <v>253.28571428571428</v>
      </c>
      <c r="P51" s="19">
        <f>Work_1!DE77</f>
        <v>269.89999999999998</v>
      </c>
      <c r="Q51" s="19">
        <f>Work_1!DF77</f>
        <v>527</v>
      </c>
      <c r="R51" s="19">
        <f>Work_1!DG77</f>
        <v>0</v>
      </c>
      <c r="S51" s="19">
        <f t="shared" si="1"/>
        <v>260.76021978021976</v>
      </c>
    </row>
    <row r="52" spans="1:19" ht="14.5">
      <c r="A52" s="2" t="s">
        <v>36</v>
      </c>
      <c r="B52" s="24" t="str">
        <f>Work_1!B3</f>
        <v>Lemon</v>
      </c>
      <c r="C52" s="24" t="str">
        <f>Work_1!C3</f>
        <v>Nimbu</v>
      </c>
      <c r="D52" s="19">
        <f>Work_1!CS3</f>
        <v>2840</v>
      </c>
      <c r="E52" s="19">
        <f>Work_1!CT3</f>
        <v>852</v>
      </c>
      <c r="F52" s="19">
        <f>Work_1!CU3</f>
        <v>3107</v>
      </c>
      <c r="G52" s="19">
        <f>Work_1!CV3</f>
        <v>10598</v>
      </c>
      <c r="H52" s="19">
        <f>Work_1!CW3</f>
        <v>7655</v>
      </c>
      <c r="I52" s="19">
        <f>Work_1!CX3</f>
        <v>10</v>
      </c>
      <c r="J52" s="19">
        <f>Work_1!CY3</f>
        <v>3</v>
      </c>
      <c r="K52" s="19">
        <f>Work_1!CZ3</f>
        <v>12</v>
      </c>
      <c r="L52" s="19">
        <f>Work_1!DA3</f>
        <v>43</v>
      </c>
      <c r="M52" s="19">
        <f>Work_1!DB3</f>
        <v>35</v>
      </c>
      <c r="N52" s="19">
        <f>Work_1!DC3</f>
        <v>284</v>
      </c>
      <c r="O52" s="19">
        <f>Work_1!DD3</f>
        <v>284</v>
      </c>
      <c r="P52" s="19">
        <f>Work_1!DE3</f>
        <v>258.91666666666669</v>
      </c>
      <c r="Q52" s="19">
        <f>Work_1!DF3</f>
        <v>246.46511627906978</v>
      </c>
      <c r="R52" s="19">
        <f>Work_1!DG3</f>
        <v>218.71428571428572</v>
      </c>
      <c r="S52" s="19">
        <f t="shared" si="1"/>
        <v>258.41921373200449</v>
      </c>
    </row>
    <row r="53" spans="1:19" ht="14.5">
      <c r="A53" s="2" t="s">
        <v>92</v>
      </c>
      <c r="B53" s="24" t="str">
        <f>Work_1!B26</f>
        <v>Lemon</v>
      </c>
      <c r="C53" s="24" t="str">
        <f>Work_1!C26</f>
        <v>Oblong</v>
      </c>
      <c r="D53" s="19">
        <f>Work_1!CS26</f>
        <v>1708</v>
      </c>
      <c r="E53" s="19">
        <f>Work_1!CT26</f>
        <v>2072</v>
      </c>
      <c r="F53" s="19">
        <f>Work_1!CU26</f>
        <v>1464</v>
      </c>
      <c r="G53" s="19">
        <f>Work_1!CV26</f>
        <v>2196</v>
      </c>
      <c r="H53" s="19">
        <f>Work_1!CW26</f>
        <v>732</v>
      </c>
      <c r="I53" s="19">
        <f>Work_1!CX26</f>
        <v>7</v>
      </c>
      <c r="J53" s="19">
        <f>Work_1!CY26</f>
        <v>8</v>
      </c>
      <c r="K53" s="19">
        <f>Work_1!CZ26</f>
        <v>6</v>
      </c>
      <c r="L53" s="19">
        <f>Work_1!DA26</f>
        <v>9</v>
      </c>
      <c r="M53" s="19">
        <f>Work_1!DB26</f>
        <v>3</v>
      </c>
      <c r="N53" s="19">
        <f>Work_1!DC26</f>
        <v>244</v>
      </c>
      <c r="O53" s="19">
        <f>Work_1!DD26</f>
        <v>259</v>
      </c>
      <c r="P53" s="19">
        <f>Work_1!DE26</f>
        <v>244</v>
      </c>
      <c r="Q53" s="19">
        <f>Work_1!DF26</f>
        <v>244</v>
      </c>
      <c r="R53" s="19">
        <f>Work_1!DG26</f>
        <v>244</v>
      </c>
      <c r="S53" s="19">
        <f t="shared" si="1"/>
        <v>247</v>
      </c>
    </row>
    <row r="54" spans="1:19" ht="14.5">
      <c r="A54" s="2" t="s">
        <v>43</v>
      </c>
      <c r="B54" s="24" t="str">
        <f>Work_1!B42</f>
        <v>Orange</v>
      </c>
      <c r="C54" s="24" t="str">
        <f>Work_1!C42</f>
        <v>Mandarin</v>
      </c>
      <c r="D54" s="19">
        <f>Work_1!CS42</f>
        <v>1708</v>
      </c>
      <c r="E54" s="19">
        <f>Work_1!CT42</f>
        <v>2072</v>
      </c>
      <c r="F54" s="19">
        <f>Work_1!CU42</f>
        <v>1464</v>
      </c>
      <c r="G54" s="19">
        <f>Work_1!CV42</f>
        <v>2196</v>
      </c>
      <c r="H54" s="19">
        <f>Work_1!CW42</f>
        <v>732</v>
      </c>
      <c r="I54" s="19">
        <f>Work_1!CX42</f>
        <v>7</v>
      </c>
      <c r="J54" s="19">
        <f>Work_1!CY42</f>
        <v>8</v>
      </c>
      <c r="K54" s="19">
        <f>Work_1!CZ42</f>
        <v>6</v>
      </c>
      <c r="L54" s="19">
        <f>Work_1!DA42</f>
        <v>9</v>
      </c>
      <c r="M54" s="19">
        <f>Work_1!DB42</f>
        <v>3</v>
      </c>
      <c r="N54" s="19">
        <f>Work_1!DC42</f>
        <v>244</v>
      </c>
      <c r="O54" s="19">
        <f>Work_1!DD42</f>
        <v>259</v>
      </c>
      <c r="P54" s="19">
        <f>Work_1!DE42</f>
        <v>244</v>
      </c>
      <c r="Q54" s="19">
        <f>Work_1!DF42</f>
        <v>244</v>
      </c>
      <c r="R54" s="19">
        <f>Work_1!DG42</f>
        <v>244</v>
      </c>
      <c r="S54" s="19">
        <f t="shared" si="1"/>
        <v>247</v>
      </c>
    </row>
    <row r="55" spans="1:19" ht="14.5">
      <c r="A55" s="2" t="s">
        <v>91</v>
      </c>
      <c r="B55" s="24" t="str">
        <f>Work_1!B58</f>
        <v>Mango</v>
      </c>
      <c r="C55" s="24" t="str">
        <f>Work_1!C58</f>
        <v>Amrapalli</v>
      </c>
      <c r="D55" s="19">
        <f>Work_1!CS58</f>
        <v>1708</v>
      </c>
      <c r="E55" s="19">
        <f>Work_1!CT58</f>
        <v>2072</v>
      </c>
      <c r="F55" s="19">
        <f>Work_1!CU58</f>
        <v>1464</v>
      </c>
      <c r="G55" s="19">
        <f>Work_1!CV58</f>
        <v>2196</v>
      </c>
      <c r="H55" s="19">
        <f>Work_1!CW58</f>
        <v>732</v>
      </c>
      <c r="I55" s="19">
        <f>Work_1!CX58</f>
        <v>7</v>
      </c>
      <c r="J55" s="19">
        <f>Work_1!CY58</f>
        <v>8</v>
      </c>
      <c r="K55" s="19">
        <f>Work_1!CZ58</f>
        <v>6</v>
      </c>
      <c r="L55" s="19">
        <f>Work_1!DA58</f>
        <v>9</v>
      </c>
      <c r="M55" s="19">
        <f>Work_1!DB58</f>
        <v>3</v>
      </c>
      <c r="N55" s="19">
        <f>Work_1!DC58</f>
        <v>244</v>
      </c>
      <c r="O55" s="19">
        <f>Work_1!DD58</f>
        <v>259</v>
      </c>
      <c r="P55" s="19">
        <f>Work_1!DE58</f>
        <v>244</v>
      </c>
      <c r="Q55" s="19">
        <f>Work_1!DF58</f>
        <v>244</v>
      </c>
      <c r="R55" s="19">
        <f>Work_1!DG58</f>
        <v>244</v>
      </c>
      <c r="S55" s="19">
        <f t="shared" si="1"/>
        <v>247</v>
      </c>
    </row>
    <row r="56" spans="1:19" ht="14.5">
      <c r="A56" s="2" t="s">
        <v>48</v>
      </c>
      <c r="B56" s="24" t="str">
        <f>Work_1!B74</f>
        <v>Apple</v>
      </c>
      <c r="C56" s="24" t="str">
        <f>Work_1!C74</f>
        <v>Golden</v>
      </c>
      <c r="D56" s="19">
        <f>Work_1!CS74</f>
        <v>1708</v>
      </c>
      <c r="E56" s="19">
        <f>Work_1!CT74</f>
        <v>2072</v>
      </c>
      <c r="F56" s="19">
        <f>Work_1!CU74</f>
        <v>1464</v>
      </c>
      <c r="G56" s="19">
        <f>Work_1!CV74</f>
        <v>2196</v>
      </c>
      <c r="H56" s="19">
        <f>Work_1!CW74</f>
        <v>732</v>
      </c>
      <c r="I56" s="19">
        <f>Work_1!CX74</f>
        <v>7</v>
      </c>
      <c r="J56" s="19">
        <f>Work_1!CY74</f>
        <v>8</v>
      </c>
      <c r="K56" s="19">
        <f>Work_1!CZ74</f>
        <v>6</v>
      </c>
      <c r="L56" s="19">
        <f>Work_1!DA74</f>
        <v>9</v>
      </c>
      <c r="M56" s="19">
        <f>Work_1!DB74</f>
        <v>3</v>
      </c>
      <c r="N56" s="19">
        <f>Work_1!DC74</f>
        <v>244</v>
      </c>
      <c r="O56" s="19">
        <f>Work_1!DD74</f>
        <v>259</v>
      </c>
      <c r="P56" s="19">
        <f>Work_1!DE74</f>
        <v>244</v>
      </c>
      <c r="Q56" s="19">
        <f>Work_1!DF74</f>
        <v>244</v>
      </c>
      <c r="R56" s="19">
        <f>Work_1!DG74</f>
        <v>244</v>
      </c>
      <c r="S56" s="19">
        <f t="shared" si="1"/>
        <v>247</v>
      </c>
    </row>
    <row r="57" spans="1:19" ht="14.5">
      <c r="A57" s="2" t="s">
        <v>97</v>
      </c>
      <c r="B57" s="24" t="str">
        <f>Work_1!B101</f>
        <v>Apple</v>
      </c>
      <c r="C57" s="24" t="str">
        <f>Work_1!C101</f>
        <v>Red</v>
      </c>
      <c r="D57" s="19">
        <f>Work_1!CS101</f>
        <v>1708</v>
      </c>
      <c r="E57" s="19">
        <f>Work_1!CT101</f>
        <v>2072</v>
      </c>
      <c r="F57" s="19">
        <f>Work_1!CU101</f>
        <v>1464</v>
      </c>
      <c r="G57" s="19">
        <f>Work_1!CV101</f>
        <v>2196</v>
      </c>
      <c r="H57" s="19">
        <f>Work_1!CW101</f>
        <v>732</v>
      </c>
      <c r="I57" s="19">
        <f>Work_1!CX101</f>
        <v>7</v>
      </c>
      <c r="J57" s="19">
        <f>Work_1!CY101</f>
        <v>8</v>
      </c>
      <c r="K57" s="19">
        <f>Work_1!CZ101</f>
        <v>6</v>
      </c>
      <c r="L57" s="19">
        <f>Work_1!DA101</f>
        <v>9</v>
      </c>
      <c r="M57" s="19">
        <f>Work_1!DB101</f>
        <v>3</v>
      </c>
      <c r="N57" s="19">
        <f>Work_1!DC101</f>
        <v>244</v>
      </c>
      <c r="O57" s="19">
        <f>Work_1!DD101</f>
        <v>259</v>
      </c>
      <c r="P57" s="19">
        <f>Work_1!DE101</f>
        <v>244</v>
      </c>
      <c r="Q57" s="19">
        <f>Work_1!DF101</f>
        <v>244</v>
      </c>
      <c r="R57" s="19">
        <f>Work_1!DG101</f>
        <v>244</v>
      </c>
      <c r="S57" s="19">
        <f t="shared" si="1"/>
        <v>247</v>
      </c>
    </row>
    <row r="58" spans="1:19" ht="14.5">
      <c r="A58" s="2" t="s">
        <v>39</v>
      </c>
      <c r="B58" s="24" t="str">
        <f>Work_1!B21</f>
        <v>Lemon</v>
      </c>
      <c r="C58" s="24" t="str">
        <f>Work_1!C21</f>
        <v>Lisbon</v>
      </c>
      <c r="D58" s="19">
        <f>Work_1!CS21</f>
        <v>6667</v>
      </c>
      <c r="E58" s="19">
        <f>Work_1!CT21</f>
        <v>8849</v>
      </c>
      <c r="F58" s="19">
        <f>Work_1!CU21</f>
        <v>6730</v>
      </c>
      <c r="G58" s="19">
        <f>Work_1!CV21</f>
        <v>5961</v>
      </c>
      <c r="H58" s="19">
        <f>Work_1!CW21</f>
        <v>3329</v>
      </c>
      <c r="I58" s="19">
        <f>Work_1!CX21</f>
        <v>23</v>
      </c>
      <c r="J58" s="19">
        <f>Work_1!CY21</f>
        <v>31</v>
      </c>
      <c r="K58" s="19">
        <f>Work_1!CZ21</f>
        <v>26</v>
      </c>
      <c r="L58" s="19">
        <f>Work_1!DA21</f>
        <v>31</v>
      </c>
      <c r="M58" s="19">
        <f>Work_1!DB21</f>
        <v>17</v>
      </c>
      <c r="N58" s="19">
        <f>Work_1!DC21</f>
        <v>289.86956521739131</v>
      </c>
      <c r="O58" s="19">
        <f>Work_1!DD21</f>
        <v>285.45161290322579</v>
      </c>
      <c r="P58" s="19">
        <f>Work_1!DE21</f>
        <v>258.84615384615387</v>
      </c>
      <c r="Q58" s="19">
        <f>Work_1!DF21</f>
        <v>192.29032258064515</v>
      </c>
      <c r="R58" s="19">
        <f>Work_1!DG21</f>
        <v>195.8235294117647</v>
      </c>
      <c r="S58" s="19">
        <f t="shared" si="1"/>
        <v>244.45623679183615</v>
      </c>
    </row>
    <row r="59" spans="1:19" ht="14.5">
      <c r="A59" s="2" t="s">
        <v>59</v>
      </c>
      <c r="B59" s="24" t="str">
        <f>Work_1!B37</f>
        <v>Lemon</v>
      </c>
      <c r="C59" s="24" t="str">
        <f>Work_1!C37</f>
        <v>Lisbon</v>
      </c>
      <c r="D59" s="19">
        <f>Work_1!CS37</f>
        <v>6667</v>
      </c>
      <c r="E59" s="19">
        <f>Work_1!CT37</f>
        <v>8849</v>
      </c>
      <c r="F59" s="19">
        <f>Work_1!CU37</f>
        <v>6730</v>
      </c>
      <c r="G59" s="19">
        <f>Work_1!CV37</f>
        <v>5961</v>
      </c>
      <c r="H59" s="19">
        <f>Work_1!CW37</f>
        <v>3329</v>
      </c>
      <c r="I59" s="19">
        <f>Work_1!CX37</f>
        <v>23</v>
      </c>
      <c r="J59" s="19">
        <f>Work_1!CY37</f>
        <v>31</v>
      </c>
      <c r="K59" s="19">
        <f>Work_1!CZ37</f>
        <v>26</v>
      </c>
      <c r="L59" s="19">
        <f>Work_1!DA37</f>
        <v>31</v>
      </c>
      <c r="M59" s="19">
        <f>Work_1!DB37</f>
        <v>17</v>
      </c>
      <c r="N59" s="19">
        <f>Work_1!DC37</f>
        <v>289.86956521739131</v>
      </c>
      <c r="O59" s="19">
        <f>Work_1!DD37</f>
        <v>285.45161290322579</v>
      </c>
      <c r="P59" s="19">
        <f>Work_1!DE37</f>
        <v>258.84615384615387</v>
      </c>
      <c r="Q59" s="19">
        <f>Work_1!DF37</f>
        <v>192.29032258064515</v>
      </c>
      <c r="R59" s="19">
        <f>Work_1!DG37</f>
        <v>195.8235294117647</v>
      </c>
      <c r="S59" s="19">
        <f t="shared" si="1"/>
        <v>244.45623679183615</v>
      </c>
    </row>
    <row r="60" spans="1:19" ht="14.5">
      <c r="A60" s="2" t="s">
        <v>60</v>
      </c>
      <c r="B60" s="24" t="str">
        <f>Work_1!B53</f>
        <v>Apple</v>
      </c>
      <c r="C60" s="24" t="str">
        <f>Work_1!C53</f>
        <v>Robin</v>
      </c>
      <c r="D60" s="19">
        <f>Work_1!CS53</f>
        <v>6667</v>
      </c>
      <c r="E60" s="19">
        <f>Work_1!CT53</f>
        <v>8849</v>
      </c>
      <c r="F60" s="19">
        <f>Work_1!CU53</f>
        <v>6730</v>
      </c>
      <c r="G60" s="19">
        <f>Work_1!CV53</f>
        <v>5961</v>
      </c>
      <c r="H60" s="19">
        <f>Work_1!CW53</f>
        <v>3329</v>
      </c>
      <c r="I60" s="19">
        <f>Work_1!CX53</f>
        <v>23</v>
      </c>
      <c r="J60" s="19">
        <f>Work_1!CY53</f>
        <v>31</v>
      </c>
      <c r="K60" s="19">
        <f>Work_1!CZ53</f>
        <v>26</v>
      </c>
      <c r="L60" s="19">
        <f>Work_1!DA53</f>
        <v>31</v>
      </c>
      <c r="M60" s="19">
        <f>Work_1!DB53</f>
        <v>17</v>
      </c>
      <c r="N60" s="19">
        <f>Work_1!DC53</f>
        <v>289.86956521739131</v>
      </c>
      <c r="O60" s="19">
        <f>Work_1!DD53</f>
        <v>285.45161290322579</v>
      </c>
      <c r="P60" s="19">
        <f>Work_1!DE53</f>
        <v>258.84615384615387</v>
      </c>
      <c r="Q60" s="19">
        <f>Work_1!DF53</f>
        <v>192.29032258064515</v>
      </c>
      <c r="R60" s="19">
        <f>Work_1!DG53</f>
        <v>195.8235294117647</v>
      </c>
      <c r="S60" s="19">
        <f t="shared" si="1"/>
        <v>244.45623679183615</v>
      </c>
    </row>
    <row r="61" spans="1:19" ht="14.5">
      <c r="A61" s="2" t="s">
        <v>27</v>
      </c>
      <c r="B61" s="24" t="str">
        <f>Work_1!B69</f>
        <v>Mango</v>
      </c>
      <c r="C61" s="24" t="str">
        <f>Work_1!C69</f>
        <v>Amrapalli</v>
      </c>
      <c r="D61" s="19">
        <f>Work_1!CS69</f>
        <v>6667</v>
      </c>
      <c r="E61" s="19">
        <f>Work_1!CT69</f>
        <v>8849</v>
      </c>
      <c r="F61" s="19">
        <f>Work_1!CU69</f>
        <v>6730</v>
      </c>
      <c r="G61" s="19">
        <f>Work_1!CV69</f>
        <v>5961</v>
      </c>
      <c r="H61" s="19">
        <f>Work_1!CW69</f>
        <v>3329</v>
      </c>
      <c r="I61" s="19">
        <f>Work_1!CX69</f>
        <v>23</v>
      </c>
      <c r="J61" s="19">
        <f>Work_1!CY69</f>
        <v>31</v>
      </c>
      <c r="K61" s="19">
        <f>Work_1!CZ69</f>
        <v>26</v>
      </c>
      <c r="L61" s="19">
        <f>Work_1!DA69</f>
        <v>31</v>
      </c>
      <c r="M61" s="19">
        <f>Work_1!DB69</f>
        <v>17</v>
      </c>
      <c r="N61" s="19">
        <f>Work_1!DC69</f>
        <v>289.86956521739131</v>
      </c>
      <c r="O61" s="19">
        <f>Work_1!DD69</f>
        <v>285.45161290322579</v>
      </c>
      <c r="P61" s="19">
        <f>Work_1!DE69</f>
        <v>258.84615384615387</v>
      </c>
      <c r="Q61" s="19">
        <f>Work_1!DF69</f>
        <v>192.29032258064515</v>
      </c>
      <c r="R61" s="19">
        <f>Work_1!DG69</f>
        <v>195.8235294117647</v>
      </c>
      <c r="S61" s="19">
        <f t="shared" si="1"/>
        <v>244.45623679183615</v>
      </c>
    </row>
    <row r="62" spans="1:19" ht="14.5">
      <c r="A62" s="2" t="s">
        <v>71</v>
      </c>
      <c r="B62" s="24" t="str">
        <f>Work_1!B96</f>
        <v>Mango</v>
      </c>
      <c r="C62" s="24" t="str">
        <f>Work_1!C96</f>
        <v>Amrapalli</v>
      </c>
      <c r="D62" s="19">
        <f>Work_1!CS96</f>
        <v>6667</v>
      </c>
      <c r="E62" s="19">
        <f>Work_1!CT96</f>
        <v>8849</v>
      </c>
      <c r="F62" s="19">
        <f>Work_1!CU96</f>
        <v>6730</v>
      </c>
      <c r="G62" s="19">
        <f>Work_1!CV96</f>
        <v>5961</v>
      </c>
      <c r="H62" s="19">
        <f>Work_1!CW96</f>
        <v>3329</v>
      </c>
      <c r="I62" s="19">
        <f>Work_1!CX96</f>
        <v>23</v>
      </c>
      <c r="J62" s="19">
        <f>Work_1!CY96</f>
        <v>31</v>
      </c>
      <c r="K62" s="19">
        <f>Work_1!CZ96</f>
        <v>26</v>
      </c>
      <c r="L62" s="19">
        <f>Work_1!DA96</f>
        <v>31</v>
      </c>
      <c r="M62" s="19">
        <f>Work_1!DB96</f>
        <v>17</v>
      </c>
      <c r="N62" s="19">
        <f>Work_1!DC96</f>
        <v>289.86956521739131</v>
      </c>
      <c r="O62" s="19">
        <f>Work_1!DD96</f>
        <v>285.45161290322579</v>
      </c>
      <c r="P62" s="19">
        <f>Work_1!DE96</f>
        <v>258.84615384615387</v>
      </c>
      <c r="Q62" s="19">
        <f>Work_1!DF96</f>
        <v>192.29032258064515</v>
      </c>
      <c r="R62" s="19">
        <f>Work_1!DG96</f>
        <v>195.8235294117647</v>
      </c>
      <c r="S62" s="19">
        <f t="shared" si="1"/>
        <v>244.45623679183615</v>
      </c>
    </row>
    <row r="63" spans="1:19" ht="14.5">
      <c r="A63" s="2" t="s">
        <v>89</v>
      </c>
      <c r="B63" s="24" t="str">
        <f>Work_1!B25</f>
        <v>Orange</v>
      </c>
      <c r="C63" s="24" t="str">
        <f>Work_1!C25</f>
        <v>Tangerine</v>
      </c>
      <c r="D63" s="19">
        <f>Work_1!CS25</f>
        <v>847</v>
      </c>
      <c r="E63" s="19">
        <f>Work_1!CT25</f>
        <v>538</v>
      </c>
      <c r="F63" s="19">
        <f>Work_1!CU25</f>
        <v>1525</v>
      </c>
      <c r="G63" s="19">
        <f>Work_1!CV25</f>
        <v>807</v>
      </c>
      <c r="H63" s="19">
        <f>Work_1!CW25</f>
        <v>2</v>
      </c>
      <c r="I63" s="19">
        <f>Work_1!CX25</f>
        <v>3</v>
      </c>
      <c r="J63" s="19">
        <f>Work_1!CY25</f>
        <v>2</v>
      </c>
      <c r="K63" s="19">
        <f>Work_1!CZ25</f>
        <v>5</v>
      </c>
      <c r="L63" s="19">
        <f>Work_1!DA25</f>
        <v>3</v>
      </c>
      <c r="M63" s="19">
        <f>Work_1!DB25</f>
        <v>0</v>
      </c>
      <c r="N63" s="19">
        <f>Work_1!DC25</f>
        <v>282.33333333333331</v>
      </c>
      <c r="O63" s="19">
        <f>Work_1!DD25</f>
        <v>269</v>
      </c>
      <c r="P63" s="19">
        <f>Work_1!DE25</f>
        <v>305</v>
      </c>
      <c r="Q63" s="19">
        <f>Work_1!DF25</f>
        <v>269</v>
      </c>
      <c r="R63" s="19">
        <f>Work_1!DG25</f>
        <v>0</v>
      </c>
      <c r="S63" s="19">
        <f t="shared" si="1"/>
        <v>225.06666666666666</v>
      </c>
    </row>
    <row r="64" spans="1:19" ht="14.5">
      <c r="A64" s="2" t="s">
        <v>4</v>
      </c>
      <c r="B64" s="24" t="str">
        <f>Work_1!B41</f>
        <v>Orange</v>
      </c>
      <c r="C64" s="24" t="str">
        <f>Work_1!C41</f>
        <v>Indie</v>
      </c>
      <c r="D64" s="19">
        <f>Work_1!CS41</f>
        <v>847</v>
      </c>
      <c r="E64" s="19">
        <f>Work_1!CT41</f>
        <v>538</v>
      </c>
      <c r="F64" s="19">
        <f>Work_1!CU41</f>
        <v>1525</v>
      </c>
      <c r="G64" s="19">
        <f>Work_1!CV41</f>
        <v>807</v>
      </c>
      <c r="H64" s="19">
        <f>Work_1!CW41</f>
        <v>2</v>
      </c>
      <c r="I64" s="19">
        <f>Work_1!CX41</f>
        <v>3</v>
      </c>
      <c r="J64" s="19">
        <f>Work_1!CY41</f>
        <v>2</v>
      </c>
      <c r="K64" s="19">
        <f>Work_1!CZ41</f>
        <v>5</v>
      </c>
      <c r="L64" s="19">
        <f>Work_1!DA41</f>
        <v>3</v>
      </c>
      <c r="M64" s="19">
        <f>Work_1!DB41</f>
        <v>0</v>
      </c>
      <c r="N64" s="19">
        <f>Work_1!DC41</f>
        <v>282.33333333333331</v>
      </c>
      <c r="O64" s="19">
        <f>Work_1!DD41</f>
        <v>269</v>
      </c>
      <c r="P64" s="19">
        <f>Work_1!DE41</f>
        <v>305</v>
      </c>
      <c r="Q64" s="19">
        <f>Work_1!DF41</f>
        <v>269</v>
      </c>
      <c r="R64" s="19">
        <f>Work_1!DG41</f>
        <v>0</v>
      </c>
      <c r="S64" s="19">
        <f t="shared" si="1"/>
        <v>225.06666666666666</v>
      </c>
    </row>
    <row r="65" spans="1:19" ht="14.5">
      <c r="A65" s="2" t="s">
        <v>86</v>
      </c>
      <c r="B65" s="24" t="str">
        <f>Work_1!B57</f>
        <v>Lemon</v>
      </c>
      <c r="C65" s="24" t="str">
        <f>Work_1!C57</f>
        <v>Oblong</v>
      </c>
      <c r="D65" s="19">
        <f>Work_1!CS57</f>
        <v>847</v>
      </c>
      <c r="E65" s="19">
        <f>Work_1!CT57</f>
        <v>538</v>
      </c>
      <c r="F65" s="19">
        <f>Work_1!CU57</f>
        <v>1525</v>
      </c>
      <c r="G65" s="19">
        <f>Work_1!CV57</f>
        <v>807</v>
      </c>
      <c r="H65" s="19">
        <f>Work_1!CW57</f>
        <v>2</v>
      </c>
      <c r="I65" s="19">
        <f>Work_1!CX57</f>
        <v>3</v>
      </c>
      <c r="J65" s="19">
        <f>Work_1!CY57</f>
        <v>2</v>
      </c>
      <c r="K65" s="19">
        <f>Work_1!CZ57</f>
        <v>5</v>
      </c>
      <c r="L65" s="19">
        <f>Work_1!DA57</f>
        <v>3</v>
      </c>
      <c r="M65" s="19">
        <f>Work_1!DB57</f>
        <v>0</v>
      </c>
      <c r="N65" s="19">
        <f>Work_1!DC57</f>
        <v>282.33333333333331</v>
      </c>
      <c r="O65" s="19">
        <f>Work_1!DD57</f>
        <v>269</v>
      </c>
      <c r="P65" s="19">
        <f>Work_1!DE57</f>
        <v>305</v>
      </c>
      <c r="Q65" s="19">
        <f>Work_1!DF57</f>
        <v>269</v>
      </c>
      <c r="R65" s="19">
        <f>Work_1!DG57</f>
        <v>0</v>
      </c>
      <c r="S65" s="19">
        <f t="shared" si="1"/>
        <v>225.06666666666666</v>
      </c>
    </row>
    <row r="66" spans="1:19" ht="14.5">
      <c r="A66" s="2" t="s">
        <v>25</v>
      </c>
      <c r="B66" s="24" t="str">
        <f>Work_1!B73</f>
        <v>Mango</v>
      </c>
      <c r="C66" s="24" t="str">
        <f>Work_1!C73</f>
        <v>Alphonso</v>
      </c>
      <c r="D66" s="19">
        <f>Work_1!CS73</f>
        <v>847</v>
      </c>
      <c r="E66" s="19">
        <f>Work_1!CT73</f>
        <v>538</v>
      </c>
      <c r="F66" s="19">
        <f>Work_1!CU73</f>
        <v>1525</v>
      </c>
      <c r="G66" s="19">
        <f>Work_1!CV73</f>
        <v>807</v>
      </c>
      <c r="H66" s="19">
        <f>Work_1!CW73</f>
        <v>2</v>
      </c>
      <c r="I66" s="19">
        <f>Work_1!CX73</f>
        <v>3</v>
      </c>
      <c r="J66" s="19">
        <f>Work_1!CY73</f>
        <v>2</v>
      </c>
      <c r="K66" s="19">
        <f>Work_1!CZ73</f>
        <v>5</v>
      </c>
      <c r="L66" s="19">
        <f>Work_1!DA73</f>
        <v>3</v>
      </c>
      <c r="M66" s="19">
        <f>Work_1!DB73</f>
        <v>0</v>
      </c>
      <c r="N66" s="19">
        <f>Work_1!DC73</f>
        <v>282.33333333333331</v>
      </c>
      <c r="O66" s="19">
        <f>Work_1!DD73</f>
        <v>269</v>
      </c>
      <c r="P66" s="19">
        <f>Work_1!DE73</f>
        <v>305</v>
      </c>
      <c r="Q66" s="19">
        <f>Work_1!DF73</f>
        <v>269</v>
      </c>
      <c r="R66" s="19">
        <f>Work_1!DG73</f>
        <v>0</v>
      </c>
      <c r="S66" s="19">
        <f t="shared" ref="S66:S97" si="2">AVERAGE(N66,O66,P66,Q66,R66)</f>
        <v>225.06666666666666</v>
      </c>
    </row>
    <row r="67" spans="1:19" ht="14.5">
      <c r="A67" s="2" t="s">
        <v>77</v>
      </c>
      <c r="B67" s="24" t="str">
        <f>Work_1!B100</f>
        <v>Lemon</v>
      </c>
      <c r="C67" s="24" t="str">
        <f>Work_1!C100</f>
        <v>Nimbu</v>
      </c>
      <c r="D67" s="19">
        <f>Work_1!CS100</f>
        <v>847</v>
      </c>
      <c r="E67" s="19">
        <f>Work_1!CT100</f>
        <v>538</v>
      </c>
      <c r="F67" s="19">
        <f>Work_1!CU100</f>
        <v>1525</v>
      </c>
      <c r="G67" s="19">
        <f>Work_1!CV100</f>
        <v>807</v>
      </c>
      <c r="H67" s="19">
        <f>Work_1!CW100</f>
        <v>2</v>
      </c>
      <c r="I67" s="19">
        <f>Work_1!CX100</f>
        <v>3</v>
      </c>
      <c r="J67" s="19">
        <f>Work_1!CY100</f>
        <v>2</v>
      </c>
      <c r="K67" s="19">
        <f>Work_1!CZ100</f>
        <v>5</v>
      </c>
      <c r="L67" s="19">
        <f>Work_1!DA100</f>
        <v>3</v>
      </c>
      <c r="M67" s="19">
        <f>Work_1!DB100</f>
        <v>0</v>
      </c>
      <c r="N67" s="19">
        <f>Work_1!DC100</f>
        <v>282.33333333333331</v>
      </c>
      <c r="O67" s="19">
        <f>Work_1!DD100</f>
        <v>269</v>
      </c>
      <c r="P67" s="19">
        <f>Work_1!DE100</f>
        <v>305</v>
      </c>
      <c r="Q67" s="19">
        <f>Work_1!DF100</f>
        <v>269</v>
      </c>
      <c r="R67" s="19">
        <f>Work_1!DG100</f>
        <v>0</v>
      </c>
      <c r="S67" s="19">
        <f t="shared" si="2"/>
        <v>225.06666666666666</v>
      </c>
    </row>
    <row r="68" spans="1:19" ht="14.5">
      <c r="A68" s="2" t="s">
        <v>29</v>
      </c>
      <c r="B68" s="24" t="str">
        <f>Work_1!B8</f>
        <v>Orange</v>
      </c>
      <c r="C68" s="24" t="str">
        <f>Work_1!C8</f>
        <v>Tangerine</v>
      </c>
      <c r="D68" s="19">
        <f>Work_1!CS8</f>
        <v>289</v>
      </c>
      <c r="E68" s="19">
        <f>Work_1!CT8</f>
        <v>249</v>
      </c>
      <c r="F68" s="19">
        <f>Work_1!CU8</f>
        <v>827</v>
      </c>
      <c r="G68" s="19">
        <f>Work_1!CV8</f>
        <v>1317</v>
      </c>
      <c r="H68" s="19">
        <f>Work_1!CW8</f>
        <v>0</v>
      </c>
      <c r="I68" s="19">
        <f>Work_1!CX8</f>
        <v>1</v>
      </c>
      <c r="J68" s="19">
        <f>Work_1!CY8</f>
        <v>1</v>
      </c>
      <c r="K68" s="19">
        <f>Work_1!CZ8</f>
        <v>3</v>
      </c>
      <c r="L68" s="19">
        <f>Work_1!DA8</f>
        <v>5</v>
      </c>
      <c r="M68" s="19">
        <f>Work_1!DB8</f>
        <v>0</v>
      </c>
      <c r="N68" s="19">
        <f>Work_1!DC8</f>
        <v>289</v>
      </c>
      <c r="O68" s="19">
        <f>Work_1!DD8</f>
        <v>249</v>
      </c>
      <c r="P68" s="19">
        <f>Work_1!DE8</f>
        <v>275.66666666666669</v>
      </c>
      <c r="Q68" s="19">
        <f>Work_1!DF8</f>
        <v>263.39999999999998</v>
      </c>
      <c r="R68" s="19">
        <f>Work_1!DG8</f>
        <v>0</v>
      </c>
      <c r="S68" s="19">
        <f t="shared" si="2"/>
        <v>215.41333333333333</v>
      </c>
    </row>
    <row r="69" spans="1:19" ht="14.5">
      <c r="A69" s="2" t="s">
        <v>23</v>
      </c>
      <c r="B69" s="24" t="str">
        <f>Work_1!B85</f>
        <v>Orange</v>
      </c>
      <c r="C69" s="24" t="str">
        <f>Work_1!C85</f>
        <v>Mandarin</v>
      </c>
      <c r="D69" s="19">
        <f>Work_1!CS85</f>
        <v>50151</v>
      </c>
      <c r="E69" s="19">
        <f>Work_1!CT85</f>
        <v>55856</v>
      </c>
      <c r="F69" s="19">
        <f>Work_1!CU85</f>
        <v>58369</v>
      </c>
      <c r="G69" s="19">
        <f>Work_1!CV85</f>
        <v>28453</v>
      </c>
      <c r="H69" s="19">
        <f>Work_1!CW85</f>
        <v>7893</v>
      </c>
      <c r="I69" s="19">
        <f>Work_1!CX85</f>
        <v>259</v>
      </c>
      <c r="J69" s="19">
        <f>Work_1!CY85</f>
        <v>290</v>
      </c>
      <c r="K69" s="19">
        <f>Work_1!CZ85</f>
        <v>301</v>
      </c>
      <c r="L69" s="19">
        <f>Work_1!DA85</f>
        <v>137</v>
      </c>
      <c r="M69" s="19">
        <f>Work_1!DB85</f>
        <v>37</v>
      </c>
      <c r="N69" s="19">
        <f>Work_1!DC85</f>
        <v>193.63320463320463</v>
      </c>
      <c r="O69" s="19">
        <f>Work_1!DD85</f>
        <v>192.60689655172413</v>
      </c>
      <c r="P69" s="19">
        <f>Work_1!DE85</f>
        <v>193.91694352159467</v>
      </c>
      <c r="Q69" s="19">
        <f>Work_1!DF85</f>
        <v>207.68613138686132</v>
      </c>
      <c r="R69" s="19">
        <f>Work_1!DG85</f>
        <v>213.32432432432432</v>
      </c>
      <c r="S69" s="19">
        <f t="shared" si="2"/>
        <v>200.23350008354183</v>
      </c>
    </row>
    <row r="70" spans="1:19" ht="14.5">
      <c r="A70" s="2" t="s">
        <v>15</v>
      </c>
      <c r="B70" s="24" t="str">
        <f>Work_1!B11</f>
        <v>Mango</v>
      </c>
      <c r="C70" s="24" t="str">
        <f>Work_1!C11</f>
        <v>Alphonso</v>
      </c>
      <c r="D70" s="19">
        <f>Work_1!CS11</f>
        <v>11940</v>
      </c>
      <c r="E70" s="19">
        <f>Work_1!CT11</f>
        <v>26865</v>
      </c>
      <c r="F70" s="19">
        <f>Work_1!CU11</f>
        <v>19405</v>
      </c>
      <c r="G70" s="19">
        <f>Work_1!CV11</f>
        <v>20997</v>
      </c>
      <c r="H70" s="19">
        <f>Work_1!CW11</f>
        <v>7164</v>
      </c>
      <c r="I70" s="19">
        <f>Work_1!CX11</f>
        <v>60</v>
      </c>
      <c r="J70" s="19">
        <f>Work_1!CY11</f>
        <v>135</v>
      </c>
      <c r="K70" s="19">
        <f>Work_1!CZ11</f>
        <v>97</v>
      </c>
      <c r="L70" s="19">
        <f>Work_1!DA11</f>
        <v>105</v>
      </c>
      <c r="M70" s="19">
        <f>Work_1!DB11</f>
        <v>36</v>
      </c>
      <c r="N70" s="19">
        <f>Work_1!DC11</f>
        <v>199</v>
      </c>
      <c r="O70" s="19">
        <f>Work_1!DD11</f>
        <v>199</v>
      </c>
      <c r="P70" s="19">
        <f>Work_1!DE11</f>
        <v>200.05154639175257</v>
      </c>
      <c r="Q70" s="19">
        <f>Work_1!DF11</f>
        <v>199.97142857142856</v>
      </c>
      <c r="R70" s="19">
        <f>Work_1!DG11</f>
        <v>199</v>
      </c>
      <c r="S70" s="19">
        <f t="shared" si="2"/>
        <v>199.40459499263622</v>
      </c>
    </row>
    <row r="71" spans="1:19" ht="14.5">
      <c r="A71" s="2" t="s">
        <v>50</v>
      </c>
      <c r="B71" s="24" t="str">
        <f>Work_1!B28</f>
        <v>Lemon</v>
      </c>
      <c r="C71" s="24" t="str">
        <f>Work_1!C28</f>
        <v>Oblong</v>
      </c>
      <c r="D71" s="19">
        <f>Work_1!CS28</f>
        <v>5367</v>
      </c>
      <c r="E71" s="19">
        <f>Work_1!CT28</f>
        <v>4830</v>
      </c>
      <c r="F71" s="19">
        <f>Work_1!CU28</f>
        <v>4604</v>
      </c>
      <c r="G71" s="19">
        <f>Work_1!CV28</f>
        <v>9913</v>
      </c>
      <c r="H71" s="19">
        <f>Work_1!CW28</f>
        <v>3822</v>
      </c>
      <c r="I71" s="19">
        <f>Work_1!CX28</f>
        <v>33</v>
      </c>
      <c r="J71" s="19">
        <f>Work_1!CY28</f>
        <v>30</v>
      </c>
      <c r="K71" s="19">
        <f>Work_1!CZ28</f>
        <v>26</v>
      </c>
      <c r="L71" s="19">
        <f>Work_1!DA28</f>
        <v>47</v>
      </c>
      <c r="M71" s="19">
        <f>Work_1!DB28</f>
        <v>18</v>
      </c>
      <c r="N71" s="19">
        <f>Work_1!DC28</f>
        <v>162.63636363636363</v>
      </c>
      <c r="O71" s="19">
        <f>Work_1!DD28</f>
        <v>161</v>
      </c>
      <c r="P71" s="19">
        <f>Work_1!DE28</f>
        <v>177.07692307692307</v>
      </c>
      <c r="Q71" s="19">
        <f>Work_1!DF28</f>
        <v>210.91489361702128</v>
      </c>
      <c r="R71" s="19">
        <f>Work_1!DG28</f>
        <v>212.33333333333334</v>
      </c>
      <c r="S71" s="19">
        <f t="shared" si="2"/>
        <v>184.79230273272827</v>
      </c>
    </row>
    <row r="72" spans="1:19" ht="14.5">
      <c r="A72" s="2" t="s">
        <v>37</v>
      </c>
      <c r="B72" s="24" t="str">
        <f>Work_1!B44</f>
        <v>Mango</v>
      </c>
      <c r="C72" s="24" t="str">
        <f>Work_1!C44</f>
        <v>Alphonso</v>
      </c>
      <c r="D72" s="19">
        <f>Work_1!CS44</f>
        <v>5367</v>
      </c>
      <c r="E72" s="19">
        <f>Work_1!CT44</f>
        <v>4830</v>
      </c>
      <c r="F72" s="19">
        <f>Work_1!CU44</f>
        <v>4604</v>
      </c>
      <c r="G72" s="19">
        <f>Work_1!CV44</f>
        <v>9913</v>
      </c>
      <c r="H72" s="19">
        <f>Work_1!CW44</f>
        <v>3822</v>
      </c>
      <c r="I72" s="19">
        <f>Work_1!CX44</f>
        <v>33</v>
      </c>
      <c r="J72" s="19">
        <f>Work_1!CY44</f>
        <v>30</v>
      </c>
      <c r="K72" s="19">
        <f>Work_1!CZ44</f>
        <v>26</v>
      </c>
      <c r="L72" s="19">
        <f>Work_1!DA44</f>
        <v>47</v>
      </c>
      <c r="M72" s="19">
        <f>Work_1!DB44</f>
        <v>18</v>
      </c>
      <c r="N72" s="19">
        <f>Work_1!DC44</f>
        <v>162.63636363636363</v>
      </c>
      <c r="O72" s="19">
        <f>Work_1!DD44</f>
        <v>161</v>
      </c>
      <c r="P72" s="19">
        <f>Work_1!DE44</f>
        <v>177.07692307692307</v>
      </c>
      <c r="Q72" s="19">
        <f>Work_1!DF44</f>
        <v>210.91489361702128</v>
      </c>
      <c r="R72" s="19">
        <f>Work_1!DG44</f>
        <v>212.33333333333334</v>
      </c>
      <c r="S72" s="19">
        <f t="shared" si="2"/>
        <v>184.79230273272827</v>
      </c>
    </row>
    <row r="73" spans="1:19" ht="14.5">
      <c r="A73" s="2" t="s">
        <v>51</v>
      </c>
      <c r="B73" s="24" t="str">
        <f>Work_1!B60</f>
        <v>Apple</v>
      </c>
      <c r="C73" s="24" t="str">
        <f>Work_1!C60</f>
        <v>Red</v>
      </c>
      <c r="D73" s="19">
        <f>Work_1!CS60</f>
        <v>5367</v>
      </c>
      <c r="E73" s="19">
        <f>Work_1!CT60</f>
        <v>4830</v>
      </c>
      <c r="F73" s="19">
        <f>Work_1!CU60</f>
        <v>4604</v>
      </c>
      <c r="G73" s="19">
        <f>Work_1!CV60</f>
        <v>9913</v>
      </c>
      <c r="H73" s="19">
        <f>Work_1!CW60</f>
        <v>3822</v>
      </c>
      <c r="I73" s="19">
        <f>Work_1!CX60</f>
        <v>33</v>
      </c>
      <c r="J73" s="19">
        <f>Work_1!CY60</f>
        <v>30</v>
      </c>
      <c r="K73" s="19">
        <f>Work_1!CZ60</f>
        <v>26</v>
      </c>
      <c r="L73" s="19">
        <f>Work_1!DA60</f>
        <v>47</v>
      </c>
      <c r="M73" s="19">
        <f>Work_1!DB60</f>
        <v>18</v>
      </c>
      <c r="N73" s="19">
        <f>Work_1!DC60</f>
        <v>162.63636363636363</v>
      </c>
      <c r="O73" s="19">
        <f>Work_1!DD60</f>
        <v>161</v>
      </c>
      <c r="P73" s="19">
        <f>Work_1!DE60</f>
        <v>177.07692307692307</v>
      </c>
      <c r="Q73" s="19">
        <f>Work_1!DF60</f>
        <v>210.91489361702128</v>
      </c>
      <c r="R73" s="19">
        <f>Work_1!DG60</f>
        <v>212.33333333333334</v>
      </c>
      <c r="S73" s="19">
        <f t="shared" si="2"/>
        <v>184.79230273272827</v>
      </c>
    </row>
    <row r="74" spans="1:19" ht="14.5">
      <c r="A74" s="2" t="s">
        <v>79</v>
      </c>
      <c r="B74" s="24" t="str">
        <f>Work_1!B76</f>
        <v>Orange</v>
      </c>
      <c r="C74" s="24" t="str">
        <f>Work_1!C76</f>
        <v>Mandarin</v>
      </c>
      <c r="D74" s="19">
        <f>Work_1!CS76</f>
        <v>5367</v>
      </c>
      <c r="E74" s="19">
        <f>Work_1!CT76</f>
        <v>4830</v>
      </c>
      <c r="F74" s="19">
        <f>Work_1!CU76</f>
        <v>4604</v>
      </c>
      <c r="G74" s="19">
        <f>Work_1!CV76</f>
        <v>9913</v>
      </c>
      <c r="H74" s="19">
        <f>Work_1!CW76</f>
        <v>3822</v>
      </c>
      <c r="I74" s="19">
        <f>Work_1!CX76</f>
        <v>33</v>
      </c>
      <c r="J74" s="19">
        <f>Work_1!CY76</f>
        <v>30</v>
      </c>
      <c r="K74" s="19">
        <f>Work_1!CZ76</f>
        <v>26</v>
      </c>
      <c r="L74" s="19">
        <f>Work_1!DA76</f>
        <v>47</v>
      </c>
      <c r="M74" s="19">
        <f>Work_1!DB76</f>
        <v>18</v>
      </c>
      <c r="N74" s="19">
        <f>Work_1!DC76</f>
        <v>162.63636363636363</v>
      </c>
      <c r="O74" s="19">
        <f>Work_1!DD76</f>
        <v>161</v>
      </c>
      <c r="P74" s="19">
        <f>Work_1!DE76</f>
        <v>177.07692307692307</v>
      </c>
      <c r="Q74" s="19">
        <f>Work_1!DF76</f>
        <v>210.91489361702128</v>
      </c>
      <c r="R74" s="19">
        <f>Work_1!DG76</f>
        <v>212.33333333333334</v>
      </c>
      <c r="S74" s="19">
        <f t="shared" si="2"/>
        <v>184.79230273272827</v>
      </c>
    </row>
    <row r="75" spans="1:19" ht="14.5">
      <c r="A75" s="2" t="s">
        <v>78</v>
      </c>
      <c r="B75" s="24" t="str">
        <f>Work_1!B17</f>
        <v>Apple</v>
      </c>
      <c r="C75" s="24" t="str">
        <f>Work_1!C17</f>
        <v>Robin</v>
      </c>
      <c r="D75" s="19">
        <f>Work_1!CS17</f>
        <v>948</v>
      </c>
      <c r="E75" s="19">
        <f>Work_1!CT17</f>
        <v>895</v>
      </c>
      <c r="F75" s="19">
        <f>Work_1!CU17</f>
        <v>1068</v>
      </c>
      <c r="G75" s="19">
        <f>Work_1!CV17</f>
        <v>1254</v>
      </c>
      <c r="H75" s="19">
        <f>Work_1!CW17</f>
        <v>340</v>
      </c>
      <c r="I75" s="19">
        <f>Work_1!CX17</f>
        <v>5</v>
      </c>
      <c r="J75" s="19">
        <f>Work_1!CY17</f>
        <v>5</v>
      </c>
      <c r="K75" s="19">
        <f>Work_1!CZ17</f>
        <v>6</v>
      </c>
      <c r="L75" s="19">
        <f>Work_1!DA17</f>
        <v>7</v>
      </c>
      <c r="M75" s="19">
        <f>Work_1!DB17</f>
        <v>2</v>
      </c>
      <c r="N75" s="19">
        <f>Work_1!DC17</f>
        <v>189.6</v>
      </c>
      <c r="O75" s="19">
        <f>Work_1!DD17</f>
        <v>179</v>
      </c>
      <c r="P75" s="19">
        <f>Work_1!DE17</f>
        <v>178</v>
      </c>
      <c r="Q75" s="19">
        <f>Work_1!DF17</f>
        <v>179.14285714285714</v>
      </c>
      <c r="R75" s="19">
        <f>Work_1!DG17</f>
        <v>170</v>
      </c>
      <c r="S75" s="19">
        <f t="shared" si="2"/>
        <v>179.14857142857142</v>
      </c>
    </row>
    <row r="76" spans="1:19" ht="14.5">
      <c r="A76" s="2" t="s">
        <v>99</v>
      </c>
      <c r="B76" s="24" t="str">
        <f>Work_1!B33</f>
        <v>Mango</v>
      </c>
      <c r="C76" s="24" t="str">
        <f>Work_1!C33</f>
        <v>Alphonso</v>
      </c>
      <c r="D76" s="19">
        <f>Work_1!CS33</f>
        <v>948</v>
      </c>
      <c r="E76" s="19">
        <f>Work_1!CT33</f>
        <v>895</v>
      </c>
      <c r="F76" s="19">
        <f>Work_1!CU33</f>
        <v>1068</v>
      </c>
      <c r="G76" s="19">
        <f>Work_1!CV33</f>
        <v>1254</v>
      </c>
      <c r="H76" s="19">
        <f>Work_1!CW33</f>
        <v>340</v>
      </c>
      <c r="I76" s="19">
        <f>Work_1!CX33</f>
        <v>5</v>
      </c>
      <c r="J76" s="19">
        <f>Work_1!CY33</f>
        <v>5</v>
      </c>
      <c r="K76" s="19">
        <f>Work_1!CZ33</f>
        <v>6</v>
      </c>
      <c r="L76" s="19">
        <f>Work_1!DA33</f>
        <v>7</v>
      </c>
      <c r="M76" s="19">
        <f>Work_1!DB33</f>
        <v>2</v>
      </c>
      <c r="N76" s="19">
        <f>Work_1!DC33</f>
        <v>189.6</v>
      </c>
      <c r="O76" s="19">
        <f>Work_1!DD33</f>
        <v>179</v>
      </c>
      <c r="P76" s="19">
        <f>Work_1!DE33</f>
        <v>178</v>
      </c>
      <c r="Q76" s="19">
        <f>Work_1!DF33</f>
        <v>179.14285714285714</v>
      </c>
      <c r="R76" s="19">
        <f>Work_1!DG33</f>
        <v>170</v>
      </c>
      <c r="S76" s="19">
        <f t="shared" si="2"/>
        <v>179.14857142857142</v>
      </c>
    </row>
    <row r="77" spans="1:19" ht="14.5">
      <c r="A77" s="2" t="s">
        <v>54</v>
      </c>
      <c r="B77" s="24" t="str">
        <f>Work_1!B49</f>
        <v>Mango</v>
      </c>
      <c r="C77" s="24" t="str">
        <f>Work_1!C49</f>
        <v>Green</v>
      </c>
      <c r="D77" s="19">
        <f>Work_1!CS49</f>
        <v>948</v>
      </c>
      <c r="E77" s="19">
        <f>Work_1!CT49</f>
        <v>895</v>
      </c>
      <c r="F77" s="19">
        <f>Work_1!CU49</f>
        <v>1068</v>
      </c>
      <c r="G77" s="19">
        <f>Work_1!CV49</f>
        <v>1254</v>
      </c>
      <c r="H77" s="19">
        <f>Work_1!CW49</f>
        <v>340</v>
      </c>
      <c r="I77" s="19">
        <f>Work_1!CX49</f>
        <v>5</v>
      </c>
      <c r="J77" s="19">
        <f>Work_1!CY49</f>
        <v>5</v>
      </c>
      <c r="K77" s="19">
        <f>Work_1!CZ49</f>
        <v>6</v>
      </c>
      <c r="L77" s="19">
        <f>Work_1!DA49</f>
        <v>7</v>
      </c>
      <c r="M77" s="19">
        <f>Work_1!DB49</f>
        <v>2</v>
      </c>
      <c r="N77" s="19">
        <f>Work_1!DC49</f>
        <v>189.6</v>
      </c>
      <c r="O77" s="19">
        <f>Work_1!DD49</f>
        <v>179</v>
      </c>
      <c r="P77" s="19">
        <f>Work_1!DE49</f>
        <v>178</v>
      </c>
      <c r="Q77" s="19">
        <f>Work_1!DF49</f>
        <v>179.14285714285714</v>
      </c>
      <c r="R77" s="19">
        <f>Work_1!DG49</f>
        <v>170</v>
      </c>
      <c r="S77" s="19">
        <f t="shared" si="2"/>
        <v>179.14857142857142</v>
      </c>
    </row>
    <row r="78" spans="1:19" ht="14.5">
      <c r="A78" s="2" t="s">
        <v>68</v>
      </c>
      <c r="B78" s="24" t="str">
        <f>Work_1!B65</f>
        <v>Lemon</v>
      </c>
      <c r="C78" s="24" t="str">
        <f>Work_1!C65</f>
        <v>Nimbu</v>
      </c>
      <c r="D78" s="19">
        <f>Work_1!CS65</f>
        <v>948</v>
      </c>
      <c r="E78" s="19">
        <f>Work_1!CT65</f>
        <v>895</v>
      </c>
      <c r="F78" s="19">
        <f>Work_1!CU65</f>
        <v>1068</v>
      </c>
      <c r="G78" s="19">
        <f>Work_1!CV65</f>
        <v>1254</v>
      </c>
      <c r="H78" s="19">
        <f>Work_1!CW65</f>
        <v>340</v>
      </c>
      <c r="I78" s="19">
        <f>Work_1!CX65</f>
        <v>5</v>
      </c>
      <c r="J78" s="19">
        <f>Work_1!CY65</f>
        <v>5</v>
      </c>
      <c r="K78" s="19">
        <f>Work_1!CZ65</f>
        <v>6</v>
      </c>
      <c r="L78" s="19">
        <f>Work_1!DA65</f>
        <v>7</v>
      </c>
      <c r="M78" s="19">
        <f>Work_1!DB65</f>
        <v>2</v>
      </c>
      <c r="N78" s="19">
        <f>Work_1!DC65</f>
        <v>189.6</v>
      </c>
      <c r="O78" s="19">
        <f>Work_1!DD65</f>
        <v>179</v>
      </c>
      <c r="P78" s="19">
        <f>Work_1!DE65</f>
        <v>178</v>
      </c>
      <c r="Q78" s="19">
        <f>Work_1!DF65</f>
        <v>179.14285714285714</v>
      </c>
      <c r="R78" s="19">
        <f>Work_1!DG65</f>
        <v>170</v>
      </c>
      <c r="S78" s="19">
        <f t="shared" si="2"/>
        <v>179.14857142857142</v>
      </c>
    </row>
    <row r="79" spans="1:19" ht="14.5">
      <c r="A79" s="2" t="s">
        <v>73</v>
      </c>
      <c r="B79" s="24" t="str">
        <f>Work_1!B92</f>
        <v>Lemon</v>
      </c>
      <c r="C79" s="24" t="str">
        <f>Work_1!C92</f>
        <v>Nimbu</v>
      </c>
      <c r="D79" s="19">
        <f>Work_1!CS92</f>
        <v>948</v>
      </c>
      <c r="E79" s="19">
        <f>Work_1!CT92</f>
        <v>895</v>
      </c>
      <c r="F79" s="19">
        <f>Work_1!CU92</f>
        <v>1068</v>
      </c>
      <c r="G79" s="19">
        <f>Work_1!CV92</f>
        <v>1254</v>
      </c>
      <c r="H79" s="19">
        <f>Work_1!CW92</f>
        <v>340</v>
      </c>
      <c r="I79" s="19">
        <f>Work_1!CX92</f>
        <v>5</v>
      </c>
      <c r="J79" s="19">
        <f>Work_1!CY92</f>
        <v>5</v>
      </c>
      <c r="K79" s="19">
        <f>Work_1!CZ92</f>
        <v>6</v>
      </c>
      <c r="L79" s="19">
        <f>Work_1!DA92</f>
        <v>7</v>
      </c>
      <c r="M79" s="19">
        <f>Work_1!DB92</f>
        <v>2</v>
      </c>
      <c r="N79" s="19">
        <f>Work_1!DC92</f>
        <v>189.6</v>
      </c>
      <c r="O79" s="19">
        <f>Work_1!DD92</f>
        <v>179</v>
      </c>
      <c r="P79" s="19">
        <f>Work_1!DE92</f>
        <v>178</v>
      </c>
      <c r="Q79" s="19">
        <f>Work_1!DF92</f>
        <v>179.14285714285714</v>
      </c>
      <c r="R79" s="19">
        <f>Work_1!DG92</f>
        <v>170</v>
      </c>
      <c r="S79" s="19">
        <f t="shared" si="2"/>
        <v>179.14857142857142</v>
      </c>
    </row>
    <row r="80" spans="1:19" ht="14.5">
      <c r="A80" s="2" t="s">
        <v>70</v>
      </c>
      <c r="B80" s="24" t="str">
        <f>Work_1!B81</f>
        <v>Orange</v>
      </c>
      <c r="C80" s="24" t="str">
        <f>Work_1!C81</f>
        <v>Tangerine</v>
      </c>
      <c r="D80" s="19">
        <f>Work_1!CS81</f>
        <v>9966</v>
      </c>
      <c r="E80" s="19">
        <f>Work_1!CT81</f>
        <v>7104</v>
      </c>
      <c r="F80" s="19">
        <f>Work_1!CU81</f>
        <v>10213</v>
      </c>
      <c r="G80" s="19">
        <f>Work_1!CV81</f>
        <v>14505</v>
      </c>
      <c r="H80" s="19">
        <f>Work_1!CW81</f>
        <v>5856</v>
      </c>
      <c r="I80" s="19">
        <f>Work_1!CX81</f>
        <v>58</v>
      </c>
      <c r="J80" s="19">
        <f>Work_1!CY81</f>
        <v>42</v>
      </c>
      <c r="K80" s="19">
        <f>Work_1!CZ81</f>
        <v>59</v>
      </c>
      <c r="L80" s="19">
        <f>Work_1!DA81</f>
        <v>79</v>
      </c>
      <c r="M80" s="19">
        <f>Work_1!DB81</f>
        <v>32</v>
      </c>
      <c r="N80" s="19">
        <f>Work_1!DC81</f>
        <v>171.82758620689654</v>
      </c>
      <c r="O80" s="19">
        <f>Work_1!DD81</f>
        <v>169.14285714285714</v>
      </c>
      <c r="P80" s="19">
        <f>Work_1!DE81</f>
        <v>173.10169491525423</v>
      </c>
      <c r="Q80" s="19">
        <f>Work_1!DF81</f>
        <v>183.60759493670886</v>
      </c>
      <c r="R80" s="19">
        <f>Work_1!DG81</f>
        <v>183</v>
      </c>
      <c r="S80" s="19">
        <f t="shared" si="2"/>
        <v>176.13594664034335</v>
      </c>
    </row>
    <row r="81" spans="1:19" ht="14.5">
      <c r="A81" s="2" t="s">
        <v>85</v>
      </c>
      <c r="B81" s="24" t="str">
        <f>Work_1!B87</f>
        <v>Lemon</v>
      </c>
      <c r="C81" s="24" t="str">
        <f>Work_1!C87</f>
        <v>Lisbon</v>
      </c>
      <c r="D81" s="19">
        <f>Work_1!CS87</f>
        <v>0</v>
      </c>
      <c r="E81" s="19">
        <f>Work_1!CT87</f>
        <v>0</v>
      </c>
      <c r="F81" s="19">
        <f>Work_1!CU87</f>
        <v>359</v>
      </c>
      <c r="G81" s="19">
        <f>Work_1!CV87</f>
        <v>1117</v>
      </c>
      <c r="H81" s="19">
        <f>Work_1!CW87</f>
        <v>0</v>
      </c>
      <c r="I81" s="19">
        <f>Work_1!CX87</f>
        <v>0</v>
      </c>
      <c r="J81" s="19">
        <f>Work_1!CY87</f>
        <v>0</v>
      </c>
      <c r="K81" s="19">
        <f>Work_1!CZ87</f>
        <v>1</v>
      </c>
      <c r="L81" s="19">
        <f>Work_1!DA87</f>
        <v>3</v>
      </c>
      <c r="M81" s="19">
        <f>Work_1!DB87</f>
        <v>0</v>
      </c>
      <c r="N81" s="19">
        <f>Work_1!DC87</f>
        <v>0</v>
      </c>
      <c r="O81" s="19">
        <f>Work_1!DD87</f>
        <v>0</v>
      </c>
      <c r="P81" s="19">
        <f>Work_1!DE87</f>
        <v>359</v>
      </c>
      <c r="Q81" s="19">
        <f>Work_1!DF87</f>
        <v>372.33333333333331</v>
      </c>
      <c r="R81" s="19">
        <f>Work_1!DG87</f>
        <v>0</v>
      </c>
      <c r="S81" s="19">
        <f t="shared" si="2"/>
        <v>146.26666666666665</v>
      </c>
    </row>
    <row r="82" spans="1:19" ht="14.5">
      <c r="A82" s="2" t="s">
        <v>44</v>
      </c>
      <c r="B82" s="24" t="str">
        <f>Work_1!B79</f>
        <v>Mango</v>
      </c>
      <c r="C82" s="24" t="str">
        <f>Work_1!C79</f>
        <v>Alphonso</v>
      </c>
      <c r="D82" s="19">
        <f>Work_1!CS79</f>
        <v>14645</v>
      </c>
      <c r="E82" s="19">
        <f>Work_1!CT79</f>
        <v>16530</v>
      </c>
      <c r="F82" s="19">
        <f>Work_1!CU79</f>
        <v>15515</v>
      </c>
      <c r="G82" s="19">
        <f>Work_1!CV79</f>
        <v>18980</v>
      </c>
      <c r="H82" s="19">
        <f>Work_1!CW79</f>
        <v>8165</v>
      </c>
      <c r="I82" s="19">
        <f>Work_1!CX79</f>
        <v>101</v>
      </c>
      <c r="J82" s="19">
        <f>Work_1!CY79</f>
        <v>114</v>
      </c>
      <c r="K82" s="19">
        <f>Work_1!CZ79</f>
        <v>107</v>
      </c>
      <c r="L82" s="19">
        <f>Work_1!DA79</f>
        <v>132</v>
      </c>
      <c r="M82" s="19">
        <f>Work_1!DB79</f>
        <v>59</v>
      </c>
      <c r="N82" s="19">
        <f>Work_1!DC79</f>
        <v>145</v>
      </c>
      <c r="O82" s="19">
        <f>Work_1!DD79</f>
        <v>145</v>
      </c>
      <c r="P82" s="19">
        <f>Work_1!DE79</f>
        <v>145</v>
      </c>
      <c r="Q82" s="19">
        <f>Work_1!DF79</f>
        <v>143.78787878787878</v>
      </c>
      <c r="R82" s="19">
        <f>Work_1!DG79</f>
        <v>138.38983050847457</v>
      </c>
      <c r="S82" s="19">
        <f t="shared" si="2"/>
        <v>143.43554185927067</v>
      </c>
    </row>
    <row r="83" spans="1:19" ht="14.5">
      <c r="A83" s="2" t="s">
        <v>55</v>
      </c>
      <c r="B83" s="24" t="str">
        <f>Work_1!B18</f>
        <v>Mango</v>
      </c>
      <c r="C83" s="24" t="str">
        <f>Work_1!C18</f>
        <v>Green</v>
      </c>
      <c r="D83" s="19">
        <f>Work_1!CS18</f>
        <v>133529</v>
      </c>
      <c r="E83" s="19">
        <f>Work_1!CT18</f>
        <v>71820</v>
      </c>
      <c r="F83" s="19">
        <f>Work_1!CU18</f>
        <v>193454</v>
      </c>
      <c r="G83" s="19">
        <f>Work_1!CV18</f>
        <v>157398</v>
      </c>
      <c r="H83" s="19">
        <f>Work_1!CW18</f>
        <v>90446</v>
      </c>
      <c r="I83" s="19">
        <f>Work_1!CX18</f>
        <v>989</v>
      </c>
      <c r="J83" s="19">
        <f>Work_1!CY18</f>
        <v>532</v>
      </c>
      <c r="K83" s="19">
        <f>Work_1!CZ18</f>
        <v>1429</v>
      </c>
      <c r="L83" s="19">
        <f>Work_1!DA18</f>
        <v>1175</v>
      </c>
      <c r="M83" s="19">
        <f>Work_1!DB18</f>
        <v>690</v>
      </c>
      <c r="N83" s="19">
        <f>Work_1!DC18</f>
        <v>135.01415571284124</v>
      </c>
      <c r="O83" s="19">
        <f>Work_1!DD18</f>
        <v>135</v>
      </c>
      <c r="P83" s="19">
        <f>Work_1!DE18</f>
        <v>135.37718684394682</v>
      </c>
      <c r="Q83" s="19">
        <f>Work_1!DF18</f>
        <v>133.95574468085107</v>
      </c>
      <c r="R83" s="19">
        <f>Work_1!DG18</f>
        <v>131.08115942028985</v>
      </c>
      <c r="S83" s="19">
        <f t="shared" si="2"/>
        <v>134.08564933158578</v>
      </c>
    </row>
    <row r="84" spans="1:19" ht="14.5">
      <c r="A84" s="2" t="s">
        <v>45</v>
      </c>
      <c r="B84" s="24" t="str">
        <f>Work_1!B34</f>
        <v>Mango</v>
      </c>
      <c r="C84" s="24" t="str">
        <f>Work_1!C34</f>
        <v>Green</v>
      </c>
      <c r="D84" s="19">
        <f>Work_1!CS34</f>
        <v>133529</v>
      </c>
      <c r="E84" s="19">
        <f>Work_1!CT34</f>
        <v>71820</v>
      </c>
      <c r="F84" s="19">
        <f>Work_1!CU34</f>
        <v>193454</v>
      </c>
      <c r="G84" s="19">
        <f>Work_1!CV34</f>
        <v>157398</v>
      </c>
      <c r="H84" s="19">
        <f>Work_1!CW34</f>
        <v>90446</v>
      </c>
      <c r="I84" s="19">
        <f>Work_1!CX34</f>
        <v>989</v>
      </c>
      <c r="J84" s="19">
        <f>Work_1!CY34</f>
        <v>532</v>
      </c>
      <c r="K84" s="19">
        <f>Work_1!CZ34</f>
        <v>1429</v>
      </c>
      <c r="L84" s="19">
        <f>Work_1!DA34</f>
        <v>1175</v>
      </c>
      <c r="M84" s="19">
        <f>Work_1!DB34</f>
        <v>690</v>
      </c>
      <c r="N84" s="19">
        <f>Work_1!DC34</f>
        <v>135.01415571284124</v>
      </c>
      <c r="O84" s="19">
        <f>Work_1!DD34</f>
        <v>135</v>
      </c>
      <c r="P84" s="19">
        <f>Work_1!DE34</f>
        <v>135.37718684394682</v>
      </c>
      <c r="Q84" s="19">
        <f>Work_1!DF34</f>
        <v>133.95574468085107</v>
      </c>
      <c r="R84" s="19">
        <f>Work_1!DG34</f>
        <v>131.08115942028985</v>
      </c>
      <c r="S84" s="19">
        <f t="shared" si="2"/>
        <v>134.08564933158578</v>
      </c>
    </row>
    <row r="85" spans="1:19" ht="14.5">
      <c r="A85" s="2" t="s">
        <v>98</v>
      </c>
      <c r="B85" s="24" t="str">
        <f>Work_1!B50</f>
        <v>Apple</v>
      </c>
      <c r="C85" s="24" t="str">
        <f>Work_1!C50</f>
        <v>Robin</v>
      </c>
      <c r="D85" s="19">
        <f>Work_1!CS50</f>
        <v>133529</v>
      </c>
      <c r="E85" s="19">
        <f>Work_1!CT50</f>
        <v>71820</v>
      </c>
      <c r="F85" s="19">
        <f>Work_1!CU50</f>
        <v>193454</v>
      </c>
      <c r="G85" s="19">
        <f>Work_1!CV50</f>
        <v>157398</v>
      </c>
      <c r="H85" s="19">
        <f>Work_1!CW50</f>
        <v>90446</v>
      </c>
      <c r="I85" s="19">
        <f>Work_1!CX50</f>
        <v>989</v>
      </c>
      <c r="J85" s="19">
        <f>Work_1!CY50</f>
        <v>532</v>
      </c>
      <c r="K85" s="19">
        <f>Work_1!CZ50</f>
        <v>1429</v>
      </c>
      <c r="L85" s="19">
        <f>Work_1!DA50</f>
        <v>1175</v>
      </c>
      <c r="M85" s="19">
        <f>Work_1!DB50</f>
        <v>690</v>
      </c>
      <c r="N85" s="19">
        <f>Work_1!DC50</f>
        <v>135.01415571284124</v>
      </c>
      <c r="O85" s="19">
        <f>Work_1!DD50</f>
        <v>135</v>
      </c>
      <c r="P85" s="19">
        <f>Work_1!DE50</f>
        <v>135.37718684394682</v>
      </c>
      <c r="Q85" s="19">
        <f>Work_1!DF50</f>
        <v>133.95574468085107</v>
      </c>
      <c r="R85" s="19">
        <f>Work_1!DG50</f>
        <v>131.08115942028985</v>
      </c>
      <c r="S85" s="19">
        <f t="shared" si="2"/>
        <v>134.08564933158578</v>
      </c>
    </row>
    <row r="86" spans="1:19" ht="14.5">
      <c r="A86" s="2" t="s">
        <v>76</v>
      </c>
      <c r="B86" s="24" t="str">
        <f>Work_1!B66</f>
        <v>Lemon</v>
      </c>
      <c r="C86" s="24" t="str">
        <f>Work_1!C66</f>
        <v>Lisbon</v>
      </c>
      <c r="D86" s="19">
        <f>Work_1!CS66</f>
        <v>133529</v>
      </c>
      <c r="E86" s="19">
        <f>Work_1!CT66</f>
        <v>71820</v>
      </c>
      <c r="F86" s="19">
        <f>Work_1!CU66</f>
        <v>193454</v>
      </c>
      <c r="G86" s="19">
        <f>Work_1!CV66</f>
        <v>157398</v>
      </c>
      <c r="H86" s="19">
        <f>Work_1!CW66</f>
        <v>90446</v>
      </c>
      <c r="I86" s="19">
        <f>Work_1!CX66</f>
        <v>989</v>
      </c>
      <c r="J86" s="19">
        <f>Work_1!CY66</f>
        <v>532</v>
      </c>
      <c r="K86" s="19">
        <f>Work_1!CZ66</f>
        <v>1429</v>
      </c>
      <c r="L86" s="19">
        <f>Work_1!DA66</f>
        <v>1175</v>
      </c>
      <c r="M86" s="19">
        <f>Work_1!DB66</f>
        <v>690</v>
      </c>
      <c r="N86" s="19">
        <f>Work_1!DC66</f>
        <v>135.01415571284124</v>
      </c>
      <c r="O86" s="19">
        <f>Work_1!DD66</f>
        <v>135</v>
      </c>
      <c r="P86" s="19">
        <f>Work_1!DE66</f>
        <v>135.37718684394682</v>
      </c>
      <c r="Q86" s="19">
        <f>Work_1!DF66</f>
        <v>133.95574468085107</v>
      </c>
      <c r="R86" s="19">
        <f>Work_1!DG66</f>
        <v>131.08115942028985</v>
      </c>
      <c r="S86" s="19">
        <f t="shared" si="2"/>
        <v>134.08564933158578</v>
      </c>
    </row>
    <row r="87" spans="1:19" ht="14.5">
      <c r="A87" s="2" t="s">
        <v>34</v>
      </c>
      <c r="B87" s="24" t="str">
        <f>Work_1!B93</f>
        <v>Mango</v>
      </c>
      <c r="C87" s="24" t="str">
        <f>Work_1!C93</f>
        <v>Amrapalli</v>
      </c>
      <c r="D87" s="19">
        <f>Work_1!CS93</f>
        <v>133529</v>
      </c>
      <c r="E87" s="19">
        <f>Work_1!CT93</f>
        <v>71820</v>
      </c>
      <c r="F87" s="19">
        <f>Work_1!CU93</f>
        <v>193454</v>
      </c>
      <c r="G87" s="19">
        <f>Work_1!CV93</f>
        <v>157398</v>
      </c>
      <c r="H87" s="19">
        <f>Work_1!CW93</f>
        <v>90446</v>
      </c>
      <c r="I87" s="19">
        <f>Work_1!CX93</f>
        <v>989</v>
      </c>
      <c r="J87" s="19">
        <f>Work_1!CY93</f>
        <v>532</v>
      </c>
      <c r="K87" s="19">
        <f>Work_1!CZ93</f>
        <v>1429</v>
      </c>
      <c r="L87" s="19">
        <f>Work_1!DA93</f>
        <v>1175</v>
      </c>
      <c r="M87" s="19">
        <f>Work_1!DB93</f>
        <v>690</v>
      </c>
      <c r="N87" s="19">
        <f>Work_1!DC93</f>
        <v>135.01415571284124</v>
      </c>
      <c r="O87" s="19">
        <f>Work_1!DD93</f>
        <v>135</v>
      </c>
      <c r="P87" s="19">
        <f>Work_1!DE93</f>
        <v>135.37718684394682</v>
      </c>
      <c r="Q87" s="19">
        <f>Work_1!DF93</f>
        <v>133.95574468085107</v>
      </c>
      <c r="R87" s="19">
        <f>Work_1!DG93</f>
        <v>131.08115942028985</v>
      </c>
      <c r="S87" s="19">
        <f t="shared" si="2"/>
        <v>134.08564933158578</v>
      </c>
    </row>
    <row r="88" spans="1:19" ht="14.5">
      <c r="A88" s="2" t="s">
        <v>35</v>
      </c>
      <c r="B88" s="24" t="str">
        <f>Work_1!B9</f>
        <v>Mango</v>
      </c>
      <c r="C88" s="24" t="str">
        <f>Work_1!C9</f>
        <v>Alphonso</v>
      </c>
      <c r="D88" s="19">
        <f>Work_1!CS9</f>
        <v>123971</v>
      </c>
      <c r="E88" s="19">
        <f>Work_1!CT9</f>
        <v>146163</v>
      </c>
      <c r="F88" s="19">
        <f>Work_1!CU9</f>
        <v>157698</v>
      </c>
      <c r="G88" s="19">
        <f>Work_1!CV9</f>
        <v>169508</v>
      </c>
      <c r="H88" s="19">
        <f>Work_1!CW9</f>
        <v>71337</v>
      </c>
      <c r="I88" s="19">
        <f>Work_1!CX9</f>
        <v>961</v>
      </c>
      <c r="J88" s="19">
        <f>Work_1!CY9</f>
        <v>1133</v>
      </c>
      <c r="K88" s="19">
        <f>Work_1!CZ9</f>
        <v>1222</v>
      </c>
      <c r="L88" s="19">
        <f>Work_1!DA9</f>
        <v>1314</v>
      </c>
      <c r="M88" s="19">
        <f>Work_1!DB9</f>
        <v>553</v>
      </c>
      <c r="N88" s="19">
        <f>Work_1!DC9</f>
        <v>129.00208116545267</v>
      </c>
      <c r="O88" s="19">
        <f>Work_1!DD9</f>
        <v>129.0052956751986</v>
      </c>
      <c r="P88" s="19">
        <f>Work_1!DE9</f>
        <v>129.04909983633388</v>
      </c>
      <c r="Q88" s="19">
        <f>Work_1!DF9</f>
        <v>129.00152207001523</v>
      </c>
      <c r="R88" s="19">
        <f>Work_1!DG9</f>
        <v>129</v>
      </c>
      <c r="S88" s="19">
        <f t="shared" si="2"/>
        <v>129.01159974940009</v>
      </c>
    </row>
    <row r="89" spans="1:19" ht="14.5">
      <c r="A89" s="2" t="s">
        <v>74</v>
      </c>
      <c r="B89" s="24" t="str">
        <f>Work_1!B5</f>
        <v>Mango</v>
      </c>
      <c r="C89" s="24" t="str">
        <f>Work_1!C5</f>
        <v>Green</v>
      </c>
      <c r="D89" s="19">
        <f>Work_1!CS5</f>
        <v>5289</v>
      </c>
      <c r="E89" s="19">
        <f>Work_1!CT5</f>
        <v>6450</v>
      </c>
      <c r="F89" s="19">
        <f>Work_1!CU5</f>
        <v>5805</v>
      </c>
      <c r="G89" s="19">
        <f>Work_1!CV5</f>
        <v>10612</v>
      </c>
      <c r="H89" s="19">
        <f>Work_1!CW5</f>
        <v>3683</v>
      </c>
      <c r="I89" s="19">
        <f>Work_1!CX5</f>
        <v>41</v>
      </c>
      <c r="J89" s="19">
        <f>Work_1!CY5</f>
        <v>50</v>
      </c>
      <c r="K89" s="19">
        <f>Work_1!CZ5</f>
        <v>45</v>
      </c>
      <c r="L89" s="19">
        <f>Work_1!DA5</f>
        <v>82</v>
      </c>
      <c r="M89" s="19">
        <f>Work_1!DB5</f>
        <v>29</v>
      </c>
      <c r="N89" s="19">
        <f>Work_1!DC5</f>
        <v>129</v>
      </c>
      <c r="O89" s="19">
        <f>Work_1!DD5</f>
        <v>129</v>
      </c>
      <c r="P89" s="19">
        <f>Work_1!DE5</f>
        <v>129</v>
      </c>
      <c r="Q89" s="19">
        <f>Work_1!DF5</f>
        <v>129.41463414634146</v>
      </c>
      <c r="R89" s="19">
        <f>Work_1!DG5</f>
        <v>127</v>
      </c>
      <c r="S89" s="19">
        <f t="shared" si="2"/>
        <v>128.6829268292683</v>
      </c>
    </row>
    <row r="90" spans="1:19" ht="14.5" hidden="1">
      <c r="A90" s="2" t="s">
        <v>11</v>
      </c>
      <c r="B90" s="24" t="str">
        <f>Work_1!B12</f>
        <v>Lemon</v>
      </c>
      <c r="C90" s="24" t="str">
        <f>Work_1!C12</f>
        <v>Oblong</v>
      </c>
      <c r="D90" s="19">
        <f>Work_1!CS12</f>
        <v>0</v>
      </c>
      <c r="E90" s="19">
        <f>Work_1!CT12</f>
        <v>0</v>
      </c>
      <c r="F90" s="19">
        <f>Work_1!CU12</f>
        <v>0</v>
      </c>
      <c r="G90" s="19">
        <f>Work_1!CV12</f>
        <v>0</v>
      </c>
      <c r="H90" s="19">
        <f>Work_1!CW12</f>
        <v>0</v>
      </c>
      <c r="I90" s="19">
        <f>Work_1!CX12</f>
        <v>0</v>
      </c>
      <c r="J90" s="19">
        <f>Work_1!CY12</f>
        <v>0</v>
      </c>
      <c r="K90" s="19">
        <f>Work_1!CZ12</f>
        <v>0</v>
      </c>
      <c r="L90" s="19">
        <f>Work_1!DA12</f>
        <v>0</v>
      </c>
      <c r="M90" s="19">
        <f>Work_1!DB12</f>
        <v>0</v>
      </c>
      <c r="N90" s="19">
        <f>Work_1!DC12</f>
        <v>0</v>
      </c>
      <c r="O90" s="19">
        <f>Work_1!DD12</f>
        <v>0</v>
      </c>
      <c r="P90" s="19">
        <f>Work_1!DE12</f>
        <v>0</v>
      </c>
      <c r="Q90" s="19">
        <f>Work_1!DF12</f>
        <v>0</v>
      </c>
      <c r="R90" s="19">
        <f>Work_1!DG12</f>
        <v>0</v>
      </c>
      <c r="S90" s="19">
        <f t="shared" si="2"/>
        <v>0</v>
      </c>
    </row>
    <row r="91" spans="1:19" ht="14.5" hidden="1">
      <c r="A91" s="2" t="s">
        <v>56</v>
      </c>
      <c r="B91" s="24" t="str">
        <f>Work_1!B19</f>
        <v>Lemon</v>
      </c>
      <c r="C91" s="24" t="str">
        <f>Work_1!C19</f>
        <v>Lisbon</v>
      </c>
      <c r="D91" s="19">
        <f>Work_1!CS19</f>
        <v>0</v>
      </c>
      <c r="E91" s="19">
        <f>Work_1!CT19</f>
        <v>0</v>
      </c>
      <c r="F91" s="19">
        <f>Work_1!CU19</f>
        <v>0</v>
      </c>
      <c r="G91" s="19">
        <f>Work_1!CV19</f>
        <v>0</v>
      </c>
      <c r="H91" s="19">
        <f>Work_1!CW19</f>
        <v>0</v>
      </c>
      <c r="I91" s="19">
        <f>Work_1!CX19</f>
        <v>0</v>
      </c>
      <c r="J91" s="19">
        <f>Work_1!CY19</f>
        <v>0</v>
      </c>
      <c r="K91" s="19">
        <f>Work_1!CZ19</f>
        <v>0</v>
      </c>
      <c r="L91" s="19">
        <f>Work_1!DA19</f>
        <v>0</v>
      </c>
      <c r="M91" s="19">
        <f>Work_1!DB19</f>
        <v>0</v>
      </c>
      <c r="N91" s="19">
        <f>Work_1!DC19</f>
        <v>0</v>
      </c>
      <c r="O91" s="19">
        <f>Work_1!DD19</f>
        <v>0</v>
      </c>
      <c r="P91" s="19">
        <f>Work_1!DE19</f>
        <v>0</v>
      </c>
      <c r="Q91" s="19">
        <f>Work_1!DF19</f>
        <v>0</v>
      </c>
      <c r="R91" s="19">
        <f>Work_1!DG19</f>
        <v>0</v>
      </c>
      <c r="S91" s="19">
        <f t="shared" si="2"/>
        <v>0</v>
      </c>
    </row>
    <row r="92" spans="1:19" ht="14.5">
      <c r="A92" s="2" t="s">
        <v>96</v>
      </c>
      <c r="B92" s="24" t="str">
        <f>Work_1!B20</f>
        <v>Lemon</v>
      </c>
      <c r="C92" s="24" t="str">
        <f>Work_1!C20</f>
        <v>Lisbon</v>
      </c>
      <c r="D92" s="19">
        <f>Work_1!CS20</f>
        <v>0</v>
      </c>
      <c r="E92" s="19">
        <f>Work_1!CT20</f>
        <v>0</v>
      </c>
      <c r="F92" s="19">
        <f>Work_1!CU20</f>
        <v>479</v>
      </c>
      <c r="G92" s="19">
        <f>Work_1!CV20</f>
        <v>0</v>
      </c>
      <c r="H92" s="19">
        <f>Work_1!CW20</f>
        <v>0</v>
      </c>
      <c r="I92" s="19">
        <f>Work_1!CX20</f>
        <v>0</v>
      </c>
      <c r="J92" s="19">
        <f>Work_1!CY20</f>
        <v>0</v>
      </c>
      <c r="K92" s="19">
        <f>Work_1!CZ20</f>
        <v>1</v>
      </c>
      <c r="L92" s="19">
        <f>Work_1!DA20</f>
        <v>0</v>
      </c>
      <c r="M92" s="19">
        <f>Work_1!DB20</f>
        <v>0</v>
      </c>
      <c r="N92" s="19">
        <f>Work_1!DC20</f>
        <v>0</v>
      </c>
      <c r="O92" s="19">
        <f>Work_1!DD20</f>
        <v>0</v>
      </c>
      <c r="P92" s="19">
        <f>Work_1!DE20</f>
        <v>479</v>
      </c>
      <c r="Q92" s="19">
        <f>Work_1!DF20</f>
        <v>0</v>
      </c>
      <c r="R92" s="19">
        <f>Work_1!DG20</f>
        <v>0</v>
      </c>
      <c r="S92" s="19">
        <f t="shared" si="2"/>
        <v>95.8</v>
      </c>
    </row>
    <row r="93" spans="1:19" ht="14.5" hidden="1">
      <c r="A93" s="2" t="s">
        <v>58</v>
      </c>
      <c r="B93" s="24" t="str">
        <f>Work_1!B35</f>
        <v>Lemon</v>
      </c>
      <c r="C93" s="24" t="str">
        <f>Work_1!C35</f>
        <v>Lisbon</v>
      </c>
      <c r="D93" s="19">
        <f>Work_1!CS35</f>
        <v>0</v>
      </c>
      <c r="E93" s="19">
        <f>Work_1!CT35</f>
        <v>0</v>
      </c>
      <c r="F93" s="19">
        <f>Work_1!CU35</f>
        <v>0</v>
      </c>
      <c r="G93" s="19">
        <f>Work_1!CV35</f>
        <v>0</v>
      </c>
      <c r="H93" s="19">
        <f>Work_1!CW35</f>
        <v>0</v>
      </c>
      <c r="I93" s="19">
        <f>Work_1!CX35</f>
        <v>0</v>
      </c>
      <c r="J93" s="19">
        <f>Work_1!CY35</f>
        <v>0</v>
      </c>
      <c r="K93" s="19">
        <f>Work_1!CZ35</f>
        <v>0</v>
      </c>
      <c r="L93" s="19">
        <f>Work_1!DA35</f>
        <v>0</v>
      </c>
      <c r="M93" s="19">
        <f>Work_1!DB35</f>
        <v>0</v>
      </c>
      <c r="N93" s="19">
        <f>Work_1!DC35</f>
        <v>0</v>
      </c>
      <c r="O93" s="19">
        <f>Work_1!DD35</f>
        <v>0</v>
      </c>
      <c r="P93" s="19">
        <f>Work_1!DE35</f>
        <v>0</v>
      </c>
      <c r="Q93" s="19">
        <f>Work_1!DF35</f>
        <v>0</v>
      </c>
      <c r="R93" s="19">
        <f>Work_1!DG35</f>
        <v>0</v>
      </c>
      <c r="S93" s="19">
        <f t="shared" si="2"/>
        <v>0</v>
      </c>
    </row>
    <row r="94" spans="1:19" ht="14.5">
      <c r="A94" s="2" t="s">
        <v>100</v>
      </c>
      <c r="B94" s="24" t="str">
        <f>Work_1!B36</f>
        <v>Mango</v>
      </c>
      <c r="C94" s="24" t="str">
        <f>Work_1!C36</f>
        <v>Amrapalli</v>
      </c>
      <c r="D94" s="19">
        <f>Work_1!CS36</f>
        <v>0</v>
      </c>
      <c r="E94" s="19">
        <f>Work_1!CT36</f>
        <v>0</v>
      </c>
      <c r="F94" s="19">
        <f>Work_1!CU36</f>
        <v>479</v>
      </c>
      <c r="G94" s="19">
        <f>Work_1!CV36</f>
        <v>0</v>
      </c>
      <c r="H94" s="19">
        <f>Work_1!CW36</f>
        <v>0</v>
      </c>
      <c r="I94" s="19">
        <f>Work_1!CX36</f>
        <v>0</v>
      </c>
      <c r="J94" s="19">
        <f>Work_1!CY36</f>
        <v>0</v>
      </c>
      <c r="K94" s="19">
        <f>Work_1!CZ36</f>
        <v>1</v>
      </c>
      <c r="L94" s="19">
        <f>Work_1!DA36</f>
        <v>0</v>
      </c>
      <c r="M94" s="19">
        <f>Work_1!DB36</f>
        <v>0</v>
      </c>
      <c r="N94" s="19">
        <f>Work_1!DC36</f>
        <v>0</v>
      </c>
      <c r="O94" s="19">
        <f>Work_1!DD36</f>
        <v>0</v>
      </c>
      <c r="P94" s="19">
        <f>Work_1!DE36</f>
        <v>479</v>
      </c>
      <c r="Q94" s="19">
        <f>Work_1!DF36</f>
        <v>0</v>
      </c>
      <c r="R94" s="19">
        <f>Work_1!DG36</f>
        <v>0</v>
      </c>
      <c r="S94" s="19">
        <f t="shared" si="2"/>
        <v>95.8</v>
      </c>
    </row>
    <row r="95" spans="1:19" ht="14.5" hidden="1">
      <c r="A95" s="2" t="s">
        <v>38</v>
      </c>
      <c r="B95" s="24" t="str">
        <f>Work_1!B51</f>
        <v>Lemon</v>
      </c>
      <c r="C95" s="24" t="str">
        <f>Work_1!C51</f>
        <v>Oblong</v>
      </c>
      <c r="D95" s="19">
        <f>Work_1!CS51</f>
        <v>0</v>
      </c>
      <c r="E95" s="19">
        <f>Work_1!CT51</f>
        <v>0</v>
      </c>
      <c r="F95" s="19">
        <f>Work_1!CU51</f>
        <v>0</v>
      </c>
      <c r="G95" s="19">
        <f>Work_1!CV51</f>
        <v>0</v>
      </c>
      <c r="H95" s="19">
        <f>Work_1!CW51</f>
        <v>0</v>
      </c>
      <c r="I95" s="19">
        <f>Work_1!CX51</f>
        <v>0</v>
      </c>
      <c r="J95" s="19">
        <f>Work_1!CY51</f>
        <v>0</v>
      </c>
      <c r="K95" s="19">
        <f>Work_1!CZ51</f>
        <v>0</v>
      </c>
      <c r="L95" s="19">
        <f>Work_1!DA51</f>
        <v>0</v>
      </c>
      <c r="M95" s="19">
        <f>Work_1!DB51</f>
        <v>0</v>
      </c>
      <c r="N95" s="19">
        <f>Work_1!DC51</f>
        <v>0</v>
      </c>
      <c r="O95" s="19">
        <f>Work_1!DD51</f>
        <v>0</v>
      </c>
      <c r="P95" s="19">
        <f>Work_1!DE51</f>
        <v>0</v>
      </c>
      <c r="Q95" s="19">
        <f>Work_1!DF51</f>
        <v>0</v>
      </c>
      <c r="R95" s="19">
        <f>Work_1!DG51</f>
        <v>0</v>
      </c>
      <c r="S95" s="19">
        <f t="shared" si="2"/>
        <v>0</v>
      </c>
    </row>
    <row r="96" spans="1:19" ht="14.5">
      <c r="A96" s="2" t="s">
        <v>5</v>
      </c>
      <c r="B96" s="24" t="str">
        <f>Work_1!B52</f>
        <v>Mango</v>
      </c>
      <c r="C96" s="24" t="str">
        <f>Work_1!C52</f>
        <v>Green</v>
      </c>
      <c r="D96" s="19">
        <f>Work_1!CS52</f>
        <v>0</v>
      </c>
      <c r="E96" s="19">
        <f>Work_1!CT52</f>
        <v>0</v>
      </c>
      <c r="F96" s="19">
        <f>Work_1!CU52</f>
        <v>479</v>
      </c>
      <c r="G96" s="19">
        <f>Work_1!CV52</f>
        <v>0</v>
      </c>
      <c r="H96" s="19">
        <f>Work_1!CW52</f>
        <v>0</v>
      </c>
      <c r="I96" s="19">
        <f>Work_1!CX52</f>
        <v>0</v>
      </c>
      <c r="J96" s="19">
        <f>Work_1!CY52</f>
        <v>0</v>
      </c>
      <c r="K96" s="19">
        <f>Work_1!CZ52</f>
        <v>1</v>
      </c>
      <c r="L96" s="19">
        <f>Work_1!DA52</f>
        <v>0</v>
      </c>
      <c r="M96" s="19">
        <f>Work_1!DB52</f>
        <v>0</v>
      </c>
      <c r="N96" s="19">
        <f>Work_1!DC52</f>
        <v>0</v>
      </c>
      <c r="O96" s="19">
        <f>Work_1!DD52</f>
        <v>0</v>
      </c>
      <c r="P96" s="19">
        <f>Work_1!DE52</f>
        <v>479</v>
      </c>
      <c r="Q96" s="19">
        <f>Work_1!DF52</f>
        <v>0</v>
      </c>
      <c r="R96" s="19">
        <f>Work_1!DG52</f>
        <v>0</v>
      </c>
      <c r="S96" s="19">
        <f t="shared" si="2"/>
        <v>95.8</v>
      </c>
    </row>
    <row r="97" spans="1:19" ht="14.5" hidden="1">
      <c r="A97" s="2" t="s">
        <v>18</v>
      </c>
      <c r="B97" s="24" t="str">
        <f>Work_1!B67</f>
        <v>Orange</v>
      </c>
      <c r="C97" s="24" t="str">
        <f>Work_1!C67</f>
        <v>Indie</v>
      </c>
      <c r="D97" s="19">
        <f>Work_1!CS67</f>
        <v>0</v>
      </c>
      <c r="E97" s="19">
        <f>Work_1!CT67</f>
        <v>0</v>
      </c>
      <c r="F97" s="19">
        <f>Work_1!CU67</f>
        <v>0</v>
      </c>
      <c r="G97" s="19">
        <f>Work_1!CV67</f>
        <v>0</v>
      </c>
      <c r="H97" s="19">
        <f>Work_1!CW67</f>
        <v>0</v>
      </c>
      <c r="I97" s="19">
        <f>Work_1!CX67</f>
        <v>0</v>
      </c>
      <c r="J97" s="19">
        <f>Work_1!CY67</f>
        <v>0</v>
      </c>
      <c r="K97" s="19">
        <f>Work_1!CZ67</f>
        <v>0</v>
      </c>
      <c r="L97" s="19">
        <f>Work_1!DA67</f>
        <v>0</v>
      </c>
      <c r="M97" s="19">
        <f>Work_1!DB67</f>
        <v>0</v>
      </c>
      <c r="N97" s="19">
        <f>Work_1!DC67</f>
        <v>0</v>
      </c>
      <c r="O97" s="19">
        <f>Work_1!DD67</f>
        <v>0</v>
      </c>
      <c r="P97" s="19">
        <f>Work_1!DE67</f>
        <v>0</v>
      </c>
      <c r="Q97" s="19">
        <f>Work_1!DF67</f>
        <v>0</v>
      </c>
      <c r="R97" s="19">
        <f>Work_1!DG67</f>
        <v>0</v>
      </c>
      <c r="S97" s="19">
        <f t="shared" si="2"/>
        <v>0</v>
      </c>
    </row>
    <row r="98" spans="1:19" ht="14.5">
      <c r="A98" s="2" t="s">
        <v>13</v>
      </c>
      <c r="B98" s="24" t="str">
        <f>Work_1!B68</f>
        <v>Apple</v>
      </c>
      <c r="C98" s="24" t="str">
        <f>Work_1!C68</f>
        <v>Golden</v>
      </c>
      <c r="D98" s="19">
        <f>Work_1!CS68</f>
        <v>0</v>
      </c>
      <c r="E98" s="19">
        <f>Work_1!CT68</f>
        <v>0</v>
      </c>
      <c r="F98" s="19">
        <f>Work_1!CU68</f>
        <v>479</v>
      </c>
      <c r="G98" s="19">
        <f>Work_1!CV68</f>
        <v>0</v>
      </c>
      <c r="H98" s="19">
        <f>Work_1!CW68</f>
        <v>0</v>
      </c>
      <c r="I98" s="19">
        <f>Work_1!CX68</f>
        <v>0</v>
      </c>
      <c r="J98" s="19">
        <f>Work_1!CY68</f>
        <v>0</v>
      </c>
      <c r="K98" s="19">
        <f>Work_1!CZ68</f>
        <v>1</v>
      </c>
      <c r="L98" s="19">
        <f>Work_1!DA68</f>
        <v>0</v>
      </c>
      <c r="M98" s="19">
        <f>Work_1!DB68</f>
        <v>0</v>
      </c>
      <c r="N98" s="19">
        <f>Work_1!DC68</f>
        <v>0</v>
      </c>
      <c r="O98" s="19">
        <f>Work_1!DD68</f>
        <v>0</v>
      </c>
      <c r="P98" s="19">
        <f>Work_1!DE68</f>
        <v>479</v>
      </c>
      <c r="Q98" s="19">
        <f>Work_1!DF68</f>
        <v>0</v>
      </c>
      <c r="R98" s="19">
        <f>Work_1!DG68</f>
        <v>0</v>
      </c>
      <c r="S98" s="19">
        <f t="shared" ref="S98:S101" si="3">AVERAGE(N98,O98,P98,Q98,R98)</f>
        <v>95.8</v>
      </c>
    </row>
    <row r="99" spans="1:19" ht="14.5">
      <c r="A99" s="2" t="s">
        <v>49</v>
      </c>
      <c r="B99" s="24" t="str">
        <f>Work_1!B95</f>
        <v>Lemon</v>
      </c>
      <c r="C99" s="24" t="str">
        <f>Work_1!C95</f>
        <v>Lisbon</v>
      </c>
      <c r="D99" s="19">
        <f>Work_1!CS95</f>
        <v>0</v>
      </c>
      <c r="E99" s="19">
        <f>Work_1!CT95</f>
        <v>0</v>
      </c>
      <c r="F99" s="19">
        <f>Work_1!CU95</f>
        <v>479</v>
      </c>
      <c r="G99" s="19">
        <f>Work_1!CV95</f>
        <v>0</v>
      </c>
      <c r="H99" s="19">
        <f>Work_1!CW95</f>
        <v>0</v>
      </c>
      <c r="I99" s="19">
        <f>Work_1!CX95</f>
        <v>0</v>
      </c>
      <c r="J99" s="19">
        <f>Work_1!CY95</f>
        <v>0</v>
      </c>
      <c r="K99" s="19">
        <f>Work_1!CZ95</f>
        <v>1</v>
      </c>
      <c r="L99" s="19">
        <f>Work_1!DA95</f>
        <v>0</v>
      </c>
      <c r="M99" s="19">
        <f>Work_1!DB95</f>
        <v>0</v>
      </c>
      <c r="N99" s="19">
        <f>Work_1!DC95</f>
        <v>0</v>
      </c>
      <c r="O99" s="19">
        <f>Work_1!DD95</f>
        <v>0</v>
      </c>
      <c r="P99" s="19">
        <f>Work_1!DE95</f>
        <v>479</v>
      </c>
      <c r="Q99" s="19">
        <f>Work_1!DF95</f>
        <v>0</v>
      </c>
      <c r="R99" s="19">
        <f>Work_1!DG95</f>
        <v>0</v>
      </c>
      <c r="S99" s="19">
        <f t="shared" si="3"/>
        <v>95.8</v>
      </c>
    </row>
    <row r="100" spans="1:19" ht="14.5" hidden="1">
      <c r="A100" s="2" t="s">
        <v>46</v>
      </c>
      <c r="B100" s="24" t="str">
        <f>Work_1!B94</f>
        <v>Orange</v>
      </c>
      <c r="C100" s="24" t="str">
        <f>Work_1!C94</f>
        <v>Indie</v>
      </c>
      <c r="D100" s="19">
        <f>Work_1!CS94</f>
        <v>0</v>
      </c>
      <c r="E100" s="19">
        <f>Work_1!CT94</f>
        <v>0</v>
      </c>
      <c r="F100" s="19">
        <f>Work_1!CU94</f>
        <v>0</v>
      </c>
      <c r="G100" s="19">
        <f>Work_1!CV94</f>
        <v>0</v>
      </c>
      <c r="H100" s="19">
        <f>Work_1!CW94</f>
        <v>0</v>
      </c>
      <c r="I100" s="19">
        <f>Work_1!CX94</f>
        <v>0</v>
      </c>
      <c r="J100" s="19">
        <f>Work_1!CY94</f>
        <v>0</v>
      </c>
      <c r="K100" s="19">
        <f>Work_1!CZ94</f>
        <v>0</v>
      </c>
      <c r="L100" s="19">
        <f>Work_1!DA94</f>
        <v>0</v>
      </c>
      <c r="M100" s="19">
        <f>Work_1!DB94</f>
        <v>0</v>
      </c>
      <c r="N100" s="19">
        <f>Work_1!DC94</f>
        <v>0</v>
      </c>
      <c r="O100" s="19">
        <f>Work_1!DD94</f>
        <v>0</v>
      </c>
      <c r="P100" s="19">
        <f>Work_1!DE94</f>
        <v>0</v>
      </c>
      <c r="Q100" s="19">
        <f>Work_1!DF94</f>
        <v>0</v>
      </c>
      <c r="R100" s="19">
        <f>Work_1!DG94</f>
        <v>0</v>
      </c>
      <c r="S100" s="19">
        <f t="shared" si="3"/>
        <v>0</v>
      </c>
    </row>
    <row r="101" spans="1:19" ht="14.5">
      <c r="A101" s="2" t="s">
        <v>10</v>
      </c>
      <c r="B101" s="24" t="str">
        <f>Work_1!B7</f>
        <v>Guava</v>
      </c>
      <c r="C101" s="24" t="str">
        <f>Work_1!C7</f>
        <v>Sour</v>
      </c>
      <c r="D101" s="19">
        <f>Work_1!CS7</f>
        <v>0</v>
      </c>
      <c r="E101" s="19">
        <f>Work_1!CT7</f>
        <v>1974</v>
      </c>
      <c r="F101" s="19">
        <f>Work_1!CU7</f>
        <v>0</v>
      </c>
      <c r="G101" s="19">
        <f>Work_1!CV7</f>
        <v>0</v>
      </c>
      <c r="H101" s="19">
        <f>Work_1!CW7</f>
        <v>0</v>
      </c>
      <c r="I101" s="19">
        <f>Work_1!CX7</f>
        <v>0</v>
      </c>
      <c r="J101" s="19">
        <f>Work_1!CY7</f>
        <v>6</v>
      </c>
      <c r="K101" s="19">
        <f>Work_1!CZ7</f>
        <v>0</v>
      </c>
      <c r="L101" s="19">
        <f>Work_1!DA7</f>
        <v>0</v>
      </c>
      <c r="M101" s="19">
        <f>Work_1!DB7</f>
        <v>0</v>
      </c>
      <c r="N101" s="19">
        <f>Work_1!DC7</f>
        <v>0</v>
      </c>
      <c r="O101" s="19">
        <f>Work_1!DD7</f>
        <v>329</v>
      </c>
      <c r="P101" s="19">
        <f>Work_1!DE7</f>
        <v>0</v>
      </c>
      <c r="Q101" s="19">
        <f>Work_1!DF7</f>
        <v>0</v>
      </c>
      <c r="R101" s="19">
        <f>Work_1!DG7</f>
        <v>0</v>
      </c>
      <c r="S101" s="19">
        <f t="shared" si="3"/>
        <v>65.8</v>
      </c>
    </row>
  </sheetData>
  <sortState xmlns:xlrd2="http://schemas.microsoft.com/office/spreadsheetml/2017/richdata2" ref="A2:R101">
    <sortCondition descending="1" ref="D1:D101"/>
  </sortState>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5EF1F8-F0BB-4283-BBE5-749C85BC802C}">
  <dimension ref="A1:U102"/>
  <sheetViews>
    <sheetView topLeftCell="B74" workbookViewId="0">
      <selection activeCell="G2" sqref="G2"/>
    </sheetView>
  </sheetViews>
  <sheetFormatPr defaultRowHeight="12.5"/>
  <cols>
    <col min="1" max="1" width="12.81640625" style="26" bestFit="1" customWidth="1"/>
    <col min="2" max="2" width="16.54296875" style="26" bestFit="1" customWidth="1"/>
    <col min="3" max="3" width="14.81640625" style="26" bestFit="1" customWidth="1"/>
    <col min="4" max="4" width="14.1796875" style="26" bestFit="1" customWidth="1"/>
    <col min="5" max="5" width="8.54296875" style="19" bestFit="1" customWidth="1"/>
    <col min="6" max="6" width="10.26953125" style="26" customWidth="1"/>
    <col min="7" max="7" width="16.453125" style="26" customWidth="1"/>
    <col min="8" max="8" width="13.6328125" style="26" customWidth="1"/>
    <col min="9" max="9" width="13.90625" style="26" customWidth="1"/>
    <col min="10" max="10" width="8.7265625" style="26" customWidth="1"/>
    <col min="11" max="11" width="12.26953125" style="26" customWidth="1"/>
    <col min="12" max="15" width="15.453125" customWidth="1"/>
    <col min="16" max="16" width="17.453125" bestFit="1" customWidth="1"/>
    <col min="17" max="20" width="17.08984375" bestFit="1" customWidth="1"/>
  </cols>
  <sheetData>
    <row r="1" spans="1:21" ht="14.5">
      <c r="A1" s="27" t="s">
        <v>140</v>
      </c>
      <c r="B1" s="28" t="s">
        <v>141</v>
      </c>
      <c r="C1" s="28" t="s">
        <v>205</v>
      </c>
      <c r="D1" s="28" t="s">
        <v>206</v>
      </c>
      <c r="E1" s="29" t="s">
        <v>184</v>
      </c>
      <c r="F1" s="28" t="s">
        <v>200</v>
      </c>
      <c r="G1" s="27" t="s">
        <v>185</v>
      </c>
      <c r="H1" s="27" t="s">
        <v>186</v>
      </c>
      <c r="I1" s="27" t="s">
        <v>187</v>
      </c>
      <c r="J1" s="27" t="s">
        <v>188</v>
      </c>
      <c r="K1" s="27" t="s">
        <v>194</v>
      </c>
      <c r="L1" s="27" t="s">
        <v>190</v>
      </c>
      <c r="M1" s="27" t="s">
        <v>191</v>
      </c>
      <c r="N1" s="27" t="s">
        <v>192</v>
      </c>
      <c r="O1" s="27" t="s">
        <v>189</v>
      </c>
      <c r="P1" s="27" t="s">
        <v>193</v>
      </c>
      <c r="Q1" s="31" t="s">
        <v>195</v>
      </c>
      <c r="R1" s="31" t="s">
        <v>201</v>
      </c>
      <c r="S1" s="31" t="s">
        <v>202</v>
      </c>
      <c r="T1" s="31" t="s">
        <v>203</v>
      </c>
      <c r="U1" s="31" t="s">
        <v>204</v>
      </c>
    </row>
    <row r="2" spans="1:21">
      <c r="A2" s="26" t="str">
        <f>Work2!B2</f>
        <v>Apple</v>
      </c>
      <c r="B2" s="26" t="str">
        <f>Work2!C2</f>
        <v>Robin</v>
      </c>
      <c r="C2" s="26">
        <f>SUM(Work2!D2,Work2!E2,Work2!F2,Work2!G2,Work2!H2)</f>
        <v>596732</v>
      </c>
      <c r="D2" s="26">
        <f>SUM(Work2!I2,Work2!J2,Work2!K2,Work2!L2,Work2!M2)</f>
        <v>346</v>
      </c>
      <c r="E2" s="19">
        <f>IFERROR(AVERAGE(Table3[[#This Row],[Total_GVM]]/Table3[[#This Row],[Total_Unit]]),0)</f>
        <v>1724.6589595375722</v>
      </c>
      <c r="G2" s="26">
        <f>Work2!D2</f>
        <v>156399</v>
      </c>
      <c r="H2" s="26">
        <f>Work2!E2</f>
        <v>172609</v>
      </c>
      <c r="I2" s="26">
        <f>Work2!F2</f>
        <v>140108</v>
      </c>
      <c r="J2" s="26">
        <f>Work2!G2</f>
        <v>88619</v>
      </c>
      <c r="K2" s="26">
        <f>Work2!H2</f>
        <v>38997</v>
      </c>
      <c r="L2" s="26">
        <v>89</v>
      </c>
      <c r="M2" s="26">
        <v>101</v>
      </c>
      <c r="N2" s="26">
        <v>82</v>
      </c>
      <c r="O2" s="26">
        <v>51</v>
      </c>
      <c r="P2" s="26">
        <v>23</v>
      </c>
      <c r="Q2" s="19">
        <v>1757.2921348314608</v>
      </c>
      <c r="R2" s="19">
        <v>1709</v>
      </c>
      <c r="S2" s="19">
        <v>1708.6341463414635</v>
      </c>
      <c r="T2" s="19">
        <v>1737.6274509803923</v>
      </c>
      <c r="U2" s="19">
        <v>1695.5217391304348</v>
      </c>
    </row>
    <row r="3" spans="1:21">
      <c r="A3" s="26" t="str">
        <f>Work2!B3</f>
        <v>Apple</v>
      </c>
      <c r="B3" s="26" t="str">
        <f>Work2!C3</f>
        <v>Red</v>
      </c>
      <c r="C3" s="26">
        <f>SUM(Work2!D3,Work2!E3,Work2!F3,Work2!G3,Work2!H3)</f>
        <v>38865</v>
      </c>
      <c r="D3" s="26">
        <f>SUM(Work2!I3,Work2!J3,Work2!K3,Work2!L3,Work2!M3)</f>
        <v>44</v>
      </c>
      <c r="E3" s="19">
        <f>IFERROR(AVERAGE(Table3[[#This Row],[Total_GVM]]/Table3[[#This Row],[Total_Unit]]),0)</f>
        <v>883.2954545454545</v>
      </c>
      <c r="G3" s="26">
        <f>Work2!D3</f>
        <v>10794</v>
      </c>
      <c r="H3" s="26">
        <f>Work2!E3</f>
        <v>10422</v>
      </c>
      <c r="I3" s="26">
        <f>Work2!F3</f>
        <v>6746</v>
      </c>
      <c r="J3" s="26">
        <f>Work2!G3</f>
        <v>8182</v>
      </c>
      <c r="K3" s="26">
        <f>Work2!H3</f>
        <v>2721</v>
      </c>
      <c r="L3" s="26">
        <v>12</v>
      </c>
      <c r="M3" s="26">
        <v>12</v>
      </c>
      <c r="N3" s="26">
        <v>8</v>
      </c>
      <c r="O3" s="26">
        <v>9</v>
      </c>
      <c r="P3" s="26">
        <v>3</v>
      </c>
      <c r="Q3" s="19">
        <v>899.5</v>
      </c>
      <c r="R3" s="19">
        <v>868.5</v>
      </c>
      <c r="S3" s="19">
        <v>843.25</v>
      </c>
      <c r="T3" s="19">
        <v>909.11111111111109</v>
      </c>
      <c r="U3" s="19">
        <v>907</v>
      </c>
    </row>
    <row r="4" spans="1:21">
      <c r="A4" s="26" t="str">
        <f>Work2!B5</f>
        <v>Apple</v>
      </c>
      <c r="B4" s="26" t="str">
        <f>Work2!C5</f>
        <v>Golden</v>
      </c>
      <c r="C4" s="26">
        <f>SUM(Work2!D5,Work2!E5,Work2!F5,Work2!G5,Work2!H5)</f>
        <v>254961</v>
      </c>
      <c r="D4" s="26">
        <f>SUM(Work2!I5,Work2!J5,Work2!K5,Work2!L5,Work2!M5)</f>
        <v>301</v>
      </c>
      <c r="E4" s="19">
        <f>IFERROR(AVERAGE(Table3[[#This Row],[Total_GVM]]/Table3[[#This Row],[Total_Unit]]),0)</f>
        <v>847.04651162790697</v>
      </c>
      <c r="G4" s="26">
        <f>Work2!D5</f>
        <v>62287</v>
      </c>
      <c r="H4" s="26">
        <f>Work2!E5</f>
        <v>73449</v>
      </c>
      <c r="I4" s="26">
        <f>Work2!F5</f>
        <v>48844</v>
      </c>
      <c r="J4" s="26">
        <f>Work2!G5</f>
        <v>47665</v>
      </c>
      <c r="K4" s="26">
        <f>Work2!H5</f>
        <v>22716</v>
      </c>
      <c r="L4" s="26">
        <v>10</v>
      </c>
      <c r="M4" s="26">
        <v>24</v>
      </c>
      <c r="N4" s="26">
        <v>14</v>
      </c>
      <c r="O4" s="26">
        <v>46</v>
      </c>
      <c r="P4" s="26">
        <v>31</v>
      </c>
      <c r="Q4" s="19">
        <v>899</v>
      </c>
      <c r="R4" s="19">
        <v>843.79166666666663</v>
      </c>
      <c r="S4" s="19">
        <v>841.64285714285711</v>
      </c>
      <c r="T4" s="19">
        <v>832.02173913043475</v>
      </c>
      <c r="U4" s="19">
        <v>817.77419354838707</v>
      </c>
    </row>
    <row r="5" spans="1:21">
      <c r="A5" s="26" t="str">
        <f>Work2!B6</f>
        <v>Apple</v>
      </c>
      <c r="B5" s="26" t="str">
        <f>Work2!C6</f>
        <v>Golden</v>
      </c>
      <c r="C5" s="26">
        <f>SUM(Work2!D6,Work2!E6,Work2!F6,Work2!G6,Work2!H6)</f>
        <v>254961</v>
      </c>
      <c r="D5" s="26">
        <f>SUM(Work2!I6,Work2!J6,Work2!K6,Work2!L6,Work2!M6)</f>
        <v>301</v>
      </c>
      <c r="E5" s="19">
        <f>IFERROR(AVERAGE(Table3[[#This Row],[Total_GVM]]/Table3[[#This Row],[Total_Unit]]),0)</f>
        <v>847.04651162790697</v>
      </c>
      <c r="G5" s="19">
        <f>Work2!D6</f>
        <v>62287</v>
      </c>
      <c r="H5" s="26">
        <f>Work2!E6</f>
        <v>73449</v>
      </c>
      <c r="I5" s="26">
        <f>Work2!F6</f>
        <v>48844</v>
      </c>
      <c r="J5" s="26">
        <f>Work2!G6</f>
        <v>47665</v>
      </c>
      <c r="K5" s="26">
        <f>Work2!H6</f>
        <v>22716</v>
      </c>
      <c r="L5" s="26">
        <v>73</v>
      </c>
      <c r="M5" s="26">
        <v>86</v>
      </c>
      <c r="N5" s="26">
        <v>58</v>
      </c>
      <c r="O5" s="26">
        <v>57</v>
      </c>
      <c r="P5" s="26">
        <v>27</v>
      </c>
      <c r="Q5" s="19">
        <v>853.2465753424658</v>
      </c>
      <c r="R5" s="19">
        <v>854.05813953488371</v>
      </c>
      <c r="S5" s="19">
        <v>842.13793103448279</v>
      </c>
      <c r="T5" s="19">
        <v>836.22807017543857</v>
      </c>
      <c r="U5" s="19">
        <v>841.33333333333337</v>
      </c>
    </row>
    <row r="6" spans="1:21">
      <c r="A6" s="26" t="str">
        <f>Work2!B7</f>
        <v>Lemon</v>
      </c>
      <c r="B6" s="26" t="str">
        <f>Work2!C7</f>
        <v>Lisbon</v>
      </c>
      <c r="C6" s="26">
        <f>SUM(Work2!D7,Work2!E7,Work2!F7,Work2!G7,Work2!H7)</f>
        <v>254961</v>
      </c>
      <c r="D6" s="26">
        <f>SUM(Work2!I7,Work2!J7,Work2!K7,Work2!L7,Work2!M7)</f>
        <v>301</v>
      </c>
      <c r="E6" s="19">
        <f>IFERROR(AVERAGE(Table3[[#This Row],[Total_GVM]]/Table3[[#This Row],[Total_Unit]]),0)</f>
        <v>847.04651162790697</v>
      </c>
      <c r="G6" s="26">
        <f>Work2!D7</f>
        <v>62287</v>
      </c>
      <c r="H6" s="26">
        <f>Work2!E7</f>
        <v>73449</v>
      </c>
      <c r="I6" s="26">
        <f>Work2!F7</f>
        <v>48844</v>
      </c>
      <c r="J6" s="26">
        <f>Work2!G7</f>
        <v>47665</v>
      </c>
      <c r="K6" s="26">
        <f>Work2!H7</f>
        <v>22716</v>
      </c>
      <c r="L6" s="26">
        <v>73</v>
      </c>
      <c r="M6" s="26">
        <v>86</v>
      </c>
      <c r="N6" s="26">
        <v>58</v>
      </c>
      <c r="O6" s="26">
        <v>57</v>
      </c>
      <c r="P6" s="26">
        <v>27</v>
      </c>
      <c r="Q6" s="19">
        <v>853.2465753424658</v>
      </c>
      <c r="R6" s="19">
        <v>854.05813953488371</v>
      </c>
      <c r="S6" s="19">
        <v>842.13793103448279</v>
      </c>
      <c r="T6" s="19">
        <v>836.22807017543857</v>
      </c>
      <c r="U6" s="19">
        <v>841.33333333333337</v>
      </c>
    </row>
    <row r="7" spans="1:21">
      <c r="A7" s="26" t="str">
        <f>Work2!B8</f>
        <v>Orange</v>
      </c>
      <c r="B7" s="26" t="str">
        <f>Work2!C8</f>
        <v>Mandarin</v>
      </c>
      <c r="C7" s="26">
        <f>SUM(Work2!D8,Work2!E8,Work2!F8,Work2!G8,Work2!H8)</f>
        <v>254961</v>
      </c>
      <c r="D7" s="26">
        <f>SUM(Work2!I8,Work2!J8,Work2!K8,Work2!L8,Work2!M8)</f>
        <v>301</v>
      </c>
      <c r="E7" s="19">
        <f>IFERROR(AVERAGE(Table3[[#This Row],[Total_GVM]]/Table3[[#This Row],[Total_Unit]]),0)</f>
        <v>847.04651162790697</v>
      </c>
      <c r="G7" s="26">
        <f>Work2!D8</f>
        <v>62287</v>
      </c>
      <c r="H7" s="26">
        <f>Work2!E8</f>
        <v>73449</v>
      </c>
      <c r="I7" s="26">
        <f>Work2!F8</f>
        <v>48844</v>
      </c>
      <c r="J7" s="26">
        <f>Work2!G8</f>
        <v>47665</v>
      </c>
      <c r="K7" s="26">
        <f>Work2!H8</f>
        <v>22716</v>
      </c>
      <c r="L7" s="26">
        <v>73</v>
      </c>
      <c r="M7" s="26">
        <v>86</v>
      </c>
      <c r="N7" s="26">
        <v>58</v>
      </c>
      <c r="O7" s="26">
        <v>57</v>
      </c>
      <c r="P7" s="26">
        <v>27</v>
      </c>
      <c r="Q7" s="19">
        <v>853.2465753424658</v>
      </c>
      <c r="R7" s="19">
        <v>854.05813953488371</v>
      </c>
      <c r="S7" s="19">
        <v>842.13793103448279</v>
      </c>
      <c r="T7" s="19">
        <v>836.22807017543857</v>
      </c>
      <c r="U7" s="19">
        <v>841.33333333333337</v>
      </c>
    </row>
    <row r="8" spans="1:21">
      <c r="A8" s="26" t="str">
        <f>Work2!B9</f>
        <v>Orange</v>
      </c>
      <c r="B8" s="26" t="str">
        <f>Work2!C9</f>
        <v>Tangerine</v>
      </c>
      <c r="C8" s="26">
        <f>SUM(Work2!D9,Work2!E9,Work2!F9,Work2!G9,Work2!H9)</f>
        <v>254961</v>
      </c>
      <c r="D8" s="26">
        <f>SUM(Work2!I9,Work2!J9,Work2!K9,Work2!L9,Work2!M9)</f>
        <v>301</v>
      </c>
      <c r="E8" s="19">
        <f>IFERROR(AVERAGE(Table3[[#This Row],[Total_GVM]]/Table3[[#This Row],[Total_Unit]]),0)</f>
        <v>847.04651162790697</v>
      </c>
      <c r="G8" s="26">
        <f>Work2!D9</f>
        <v>62287</v>
      </c>
      <c r="H8" s="26">
        <f>Work2!E9</f>
        <v>73449</v>
      </c>
      <c r="I8" s="26">
        <f>Work2!F9</f>
        <v>48844</v>
      </c>
      <c r="J8" s="26">
        <f>Work2!G9</f>
        <v>47665</v>
      </c>
      <c r="K8" s="26">
        <f>Work2!H9</f>
        <v>22716</v>
      </c>
      <c r="L8" s="26">
        <v>73</v>
      </c>
      <c r="M8" s="26">
        <v>86</v>
      </c>
      <c r="N8" s="26">
        <v>58</v>
      </c>
      <c r="O8" s="26">
        <v>57</v>
      </c>
      <c r="P8" s="26">
        <v>27</v>
      </c>
      <c r="Q8" s="19">
        <v>853.2465753424658</v>
      </c>
      <c r="R8" s="19">
        <v>854.05813953488371</v>
      </c>
      <c r="S8" s="19">
        <v>842.13793103448279</v>
      </c>
      <c r="T8" s="19">
        <v>836.22807017543857</v>
      </c>
      <c r="U8" s="19">
        <v>841.33333333333337</v>
      </c>
    </row>
    <row r="9" spans="1:21">
      <c r="A9" s="26" t="str">
        <f>Work2!B4</f>
        <v>Apple</v>
      </c>
      <c r="B9" s="26" t="str">
        <f>Work2!C4</f>
        <v>Golden</v>
      </c>
      <c r="C9" s="26">
        <f>SUM(Work2!D4,Work2!E4,Work2!F4,Work2!G4,Work2!H4)</f>
        <v>104648</v>
      </c>
      <c r="D9" s="26">
        <f>SUM(Work2!I4,Work2!J4,Work2!K4,Work2!L4,Work2!M4)</f>
        <v>125</v>
      </c>
      <c r="E9" s="19">
        <f>IFERROR(AVERAGE(Table3[[#This Row],[Total_GVM]]/Table3[[#This Row],[Total_Unit]]),0)</f>
        <v>837.18399999999997</v>
      </c>
      <c r="G9" s="26">
        <f>Work2!D4</f>
        <v>8990</v>
      </c>
      <c r="H9" s="26">
        <f>Work2!E4</f>
        <v>20251</v>
      </c>
      <c r="I9" s="26">
        <f>Work2!F4</f>
        <v>11783</v>
      </c>
      <c r="J9" s="26">
        <f>Work2!G4</f>
        <v>38273</v>
      </c>
      <c r="K9" s="26">
        <f>Work2!H4</f>
        <v>25351</v>
      </c>
      <c r="L9" s="26">
        <v>73</v>
      </c>
      <c r="M9" s="26">
        <v>86</v>
      </c>
      <c r="N9" s="26">
        <v>58</v>
      </c>
      <c r="O9" s="26">
        <v>57</v>
      </c>
      <c r="P9" s="26">
        <v>27</v>
      </c>
      <c r="Q9" s="19">
        <v>853.2465753424658</v>
      </c>
      <c r="R9" s="19">
        <v>854.05813953488371</v>
      </c>
      <c r="S9" s="19">
        <v>842.13793103448279</v>
      </c>
      <c r="T9" s="19">
        <v>836.22807017543857</v>
      </c>
      <c r="U9" s="19">
        <v>841.33333333333337</v>
      </c>
    </row>
    <row r="10" spans="1:21">
      <c r="A10" s="26" t="str">
        <f>Work2!B10</f>
        <v>Apple</v>
      </c>
      <c r="B10" s="26" t="str">
        <f>Work2!C10</f>
        <v>Red</v>
      </c>
      <c r="C10" s="26">
        <f>SUM(Work2!D10,Work2!E10,Work2!F10,Work2!G10,Work2!H10)</f>
        <v>166512</v>
      </c>
      <c r="D10" s="26">
        <f>SUM(Work2!I10,Work2!J10,Work2!K10,Work2!L10,Work2!M10)</f>
        <v>204</v>
      </c>
      <c r="E10" s="19">
        <f>IFERROR(AVERAGE(Table3[[#This Row],[Total_GVM]]/Table3[[#This Row],[Total_Unit]]),0)</f>
        <v>816.23529411764707</v>
      </c>
      <c r="G10" s="26">
        <f>Work2!D10</f>
        <v>36515</v>
      </c>
      <c r="H10" s="26">
        <f>Work2!E10</f>
        <v>36283</v>
      </c>
      <c r="I10" s="26">
        <f>Work2!F10</f>
        <v>31973</v>
      </c>
      <c r="J10" s="26">
        <f>Work2!G10</f>
        <v>47351</v>
      </c>
      <c r="K10" s="26">
        <f>Work2!H10</f>
        <v>14390</v>
      </c>
      <c r="L10" s="26">
        <v>43</v>
      </c>
      <c r="M10" s="26">
        <v>43</v>
      </c>
      <c r="N10" s="26">
        <v>38</v>
      </c>
      <c r="O10" s="26">
        <v>61</v>
      </c>
      <c r="P10" s="26">
        <v>19</v>
      </c>
      <c r="Q10" s="19">
        <v>849.18604651162786</v>
      </c>
      <c r="R10" s="19">
        <v>843.79069767441865</v>
      </c>
      <c r="S10" s="19">
        <v>841.39473684210532</v>
      </c>
      <c r="T10" s="19">
        <v>776.24590163934431</v>
      </c>
      <c r="U10" s="19">
        <v>757.36842105263156</v>
      </c>
    </row>
    <row r="11" spans="1:21">
      <c r="A11" s="26" t="str">
        <f>Work2!B11</f>
        <v>Apple</v>
      </c>
      <c r="B11" s="26" t="str">
        <f>Work2!C11</f>
        <v>Robin</v>
      </c>
      <c r="C11" s="26">
        <f>SUM(Work2!D11,Work2!E11,Work2!F11,Work2!G11,Work2!H11)</f>
        <v>340635</v>
      </c>
      <c r="D11" s="26">
        <f>SUM(Work2!I11,Work2!J11,Work2!K11,Work2!L11,Work2!M11)</f>
        <v>420</v>
      </c>
      <c r="E11" s="19">
        <f>IFERROR(AVERAGE(Table3[[#This Row],[Total_GVM]]/Table3[[#This Row],[Total_Unit]]),0)</f>
        <v>811.03571428571433</v>
      </c>
      <c r="G11" s="26">
        <f>Work2!D11</f>
        <v>70655</v>
      </c>
      <c r="H11" s="26">
        <f>Work2!E11</f>
        <v>85849</v>
      </c>
      <c r="I11" s="26">
        <f>Work2!F11</f>
        <v>69869</v>
      </c>
      <c r="J11" s="26">
        <f>Work2!G11</f>
        <v>82471</v>
      </c>
      <c r="K11" s="26">
        <f>Work2!H11</f>
        <v>31791</v>
      </c>
      <c r="L11" s="26">
        <v>83</v>
      </c>
      <c r="M11" s="26">
        <v>101</v>
      </c>
      <c r="N11" s="26">
        <v>82</v>
      </c>
      <c r="O11" s="26">
        <v>110</v>
      </c>
      <c r="P11" s="26">
        <v>44</v>
      </c>
      <c r="Q11" s="19">
        <v>851.26506024096386</v>
      </c>
      <c r="R11" s="19">
        <v>849.99009900990097</v>
      </c>
      <c r="S11" s="19">
        <v>852.06097560975604</v>
      </c>
      <c r="T11" s="19">
        <v>749.73636363636365</v>
      </c>
      <c r="U11" s="19">
        <v>722.52272727272725</v>
      </c>
    </row>
    <row r="12" spans="1:21">
      <c r="A12" s="26" t="str">
        <f>Work2!B12</f>
        <v>Mango</v>
      </c>
      <c r="B12" s="26" t="str">
        <f>Work2!C12</f>
        <v>Green</v>
      </c>
      <c r="C12" s="26">
        <f>SUM(Work2!D12,Work2!E12,Work2!F12,Work2!G12,Work2!H12)</f>
        <v>340635</v>
      </c>
      <c r="D12" s="26">
        <f>SUM(Work2!I12,Work2!J12,Work2!K12,Work2!L12,Work2!M12)</f>
        <v>420</v>
      </c>
      <c r="E12" s="19">
        <f>IFERROR(AVERAGE(Table3[[#This Row],[Total_GVM]]/Table3[[#This Row],[Total_Unit]]),0)</f>
        <v>811.03571428571433</v>
      </c>
      <c r="G12" s="26">
        <f>Work2!D12</f>
        <v>70655</v>
      </c>
      <c r="H12" s="26">
        <f>Work2!E12</f>
        <v>85849</v>
      </c>
      <c r="I12" s="26">
        <f>Work2!F12</f>
        <v>69869</v>
      </c>
      <c r="J12" s="26">
        <f>Work2!G12</f>
        <v>82471</v>
      </c>
      <c r="K12" s="26">
        <f>Work2!H12</f>
        <v>31791</v>
      </c>
      <c r="L12" s="26">
        <v>83</v>
      </c>
      <c r="M12" s="26">
        <v>101</v>
      </c>
      <c r="N12" s="26">
        <v>82</v>
      </c>
      <c r="O12" s="26">
        <v>110</v>
      </c>
      <c r="P12" s="26">
        <v>44</v>
      </c>
      <c r="Q12" s="19">
        <v>851.26506024096386</v>
      </c>
      <c r="R12" s="19">
        <v>849.99009900990097</v>
      </c>
      <c r="S12" s="19">
        <v>852.06097560975604</v>
      </c>
      <c r="T12" s="19">
        <v>749.73636363636365</v>
      </c>
      <c r="U12" s="19">
        <v>722.52272727272725</v>
      </c>
    </row>
    <row r="13" spans="1:21">
      <c r="A13" s="26" t="str">
        <f>Work2!B13</f>
        <v>Lemon</v>
      </c>
      <c r="B13" s="26" t="str">
        <f>Work2!C13</f>
        <v>Nimbu</v>
      </c>
      <c r="C13" s="26">
        <f>SUM(Work2!D13,Work2!E13,Work2!F13,Work2!G13,Work2!H13)</f>
        <v>340635</v>
      </c>
      <c r="D13" s="26">
        <f>SUM(Work2!I13,Work2!J13,Work2!K13,Work2!L13,Work2!M13)</f>
        <v>420</v>
      </c>
      <c r="E13" s="19">
        <f>IFERROR(AVERAGE(Table3[[#This Row],[Total_GVM]]/Table3[[#This Row],[Total_Unit]]),0)</f>
        <v>811.03571428571433</v>
      </c>
      <c r="G13" s="26">
        <f>Work2!D13</f>
        <v>70655</v>
      </c>
      <c r="H13" s="26">
        <f>Work2!E13</f>
        <v>85849</v>
      </c>
      <c r="I13" s="26">
        <f>Work2!F13</f>
        <v>69869</v>
      </c>
      <c r="J13" s="26">
        <f>Work2!G13</f>
        <v>82471</v>
      </c>
      <c r="K13" s="26">
        <f>Work2!H13</f>
        <v>31791</v>
      </c>
      <c r="L13" s="26">
        <v>83</v>
      </c>
      <c r="M13" s="26">
        <v>101</v>
      </c>
      <c r="N13" s="26">
        <v>82</v>
      </c>
      <c r="O13" s="26">
        <v>110</v>
      </c>
      <c r="P13" s="26">
        <v>44</v>
      </c>
      <c r="Q13" s="19">
        <v>851.26506024096386</v>
      </c>
      <c r="R13" s="19">
        <v>849.99009900990097</v>
      </c>
      <c r="S13" s="19">
        <v>852.06097560975604</v>
      </c>
      <c r="T13" s="19">
        <v>749.73636363636365</v>
      </c>
      <c r="U13" s="19">
        <v>722.52272727272725</v>
      </c>
    </row>
    <row r="14" spans="1:21">
      <c r="A14" s="26" t="str">
        <f>Work2!B14</f>
        <v>Lemon</v>
      </c>
      <c r="B14" s="26" t="str">
        <f>Work2!C14</f>
        <v>Oblong</v>
      </c>
      <c r="C14" s="26">
        <f>SUM(Work2!D14,Work2!E14,Work2!F14,Work2!G14,Work2!H14)</f>
        <v>340635</v>
      </c>
      <c r="D14" s="26">
        <f>SUM(Work2!I14,Work2!J14,Work2!K14,Work2!L14,Work2!M14)</f>
        <v>420</v>
      </c>
      <c r="E14" s="19">
        <f>IFERROR(AVERAGE(Table3[[#This Row],[Total_GVM]]/Table3[[#This Row],[Total_Unit]]),0)</f>
        <v>811.03571428571433</v>
      </c>
      <c r="G14" s="26">
        <f>Work2!D14</f>
        <v>70655</v>
      </c>
      <c r="H14" s="26">
        <f>Work2!E14</f>
        <v>85849</v>
      </c>
      <c r="I14" s="26">
        <f>Work2!F14</f>
        <v>69869</v>
      </c>
      <c r="J14" s="26">
        <f>Work2!G14</f>
        <v>82471</v>
      </c>
      <c r="K14" s="26">
        <f>Work2!H14</f>
        <v>31791</v>
      </c>
      <c r="L14" s="26">
        <v>83</v>
      </c>
      <c r="M14" s="26">
        <v>101</v>
      </c>
      <c r="N14" s="26">
        <v>82</v>
      </c>
      <c r="O14" s="26">
        <v>110</v>
      </c>
      <c r="P14" s="26">
        <v>44</v>
      </c>
      <c r="Q14" s="19">
        <v>851.26506024096386</v>
      </c>
      <c r="R14" s="19">
        <v>849.99009900990097</v>
      </c>
      <c r="S14" s="19">
        <v>852.06097560975604</v>
      </c>
      <c r="T14" s="19">
        <v>749.73636363636365</v>
      </c>
      <c r="U14" s="19">
        <v>722.52272727272725</v>
      </c>
    </row>
    <row r="15" spans="1:21">
      <c r="A15" s="26" t="str">
        <f>Work2!B15</f>
        <v>Mango</v>
      </c>
      <c r="B15" s="26" t="str">
        <f>Work2!C15</f>
        <v>Green</v>
      </c>
      <c r="C15" s="26">
        <f>SUM(Work2!D15,Work2!E15,Work2!F15,Work2!G15,Work2!H15)</f>
        <v>340635</v>
      </c>
      <c r="D15" s="26">
        <f>SUM(Work2!I15,Work2!J15,Work2!K15,Work2!L15,Work2!M15)</f>
        <v>420</v>
      </c>
      <c r="E15" s="19">
        <f>IFERROR(AVERAGE(Table3[[#This Row],[Total_GVM]]/Table3[[#This Row],[Total_Unit]]),0)</f>
        <v>811.03571428571433</v>
      </c>
      <c r="G15" s="26">
        <f>Work2!D15</f>
        <v>70655</v>
      </c>
      <c r="H15" s="26">
        <f>Work2!E15</f>
        <v>85849</v>
      </c>
      <c r="I15" s="26">
        <f>Work2!F15</f>
        <v>69869</v>
      </c>
      <c r="J15" s="26">
        <f>Work2!G15</f>
        <v>82471</v>
      </c>
      <c r="K15" s="26">
        <f>Work2!H15</f>
        <v>31791</v>
      </c>
      <c r="L15" s="26">
        <v>83</v>
      </c>
      <c r="M15" s="26">
        <v>101</v>
      </c>
      <c r="N15" s="26">
        <v>82</v>
      </c>
      <c r="O15" s="26">
        <v>110</v>
      </c>
      <c r="P15" s="26">
        <v>44</v>
      </c>
      <c r="Q15" s="19">
        <v>851.26506024096386</v>
      </c>
      <c r="R15" s="19">
        <v>849.99009900990097</v>
      </c>
      <c r="S15" s="19">
        <v>852.06097560975604</v>
      </c>
      <c r="T15" s="19">
        <v>749.73636363636365</v>
      </c>
      <c r="U15" s="19">
        <v>722.52272727272725</v>
      </c>
    </row>
    <row r="16" spans="1:21">
      <c r="A16" s="26" t="str">
        <f>Work2!B16</f>
        <v>Mango</v>
      </c>
      <c r="B16" s="26" t="str">
        <f>Work2!C16</f>
        <v>Amrapalli</v>
      </c>
      <c r="C16" s="26">
        <f>SUM(Work2!D16,Work2!E16,Work2!F16,Work2!G16,Work2!H16)</f>
        <v>433714</v>
      </c>
      <c r="D16" s="26">
        <f>SUM(Work2!I16,Work2!J16,Work2!K16,Work2!L16,Work2!M16)</f>
        <v>658</v>
      </c>
      <c r="E16" s="19">
        <f>IFERROR(AVERAGE(Table3[[#This Row],[Total_GVM]]/Table3[[#This Row],[Total_Unit]]),0)</f>
        <v>659.13981762917933</v>
      </c>
      <c r="G16" s="26">
        <f>Work2!D16</f>
        <v>55221</v>
      </c>
      <c r="H16" s="26">
        <f>Work2!E16</f>
        <v>87073</v>
      </c>
      <c r="I16" s="26">
        <f>Work2!F16</f>
        <v>102822</v>
      </c>
      <c r="J16" s="26">
        <f>Work2!G16</f>
        <v>132782</v>
      </c>
      <c r="K16" s="26">
        <f>Work2!H16</f>
        <v>55816</v>
      </c>
      <c r="L16" s="26">
        <v>79</v>
      </c>
      <c r="M16" s="26">
        <v>127</v>
      </c>
      <c r="N16" s="26">
        <v>158</v>
      </c>
      <c r="O16" s="26">
        <v>206</v>
      </c>
      <c r="P16" s="26">
        <v>88</v>
      </c>
      <c r="Q16" s="19">
        <v>699</v>
      </c>
      <c r="R16" s="19">
        <v>685.61417322834643</v>
      </c>
      <c r="S16" s="19">
        <v>650.77215189873414</v>
      </c>
      <c r="T16" s="19">
        <v>644.57281553398059</v>
      </c>
      <c r="U16" s="19">
        <v>634.27272727272725</v>
      </c>
    </row>
    <row r="17" spans="1:21">
      <c r="A17" s="26" t="str">
        <f>Work2!B17</f>
        <v>Apple</v>
      </c>
      <c r="B17" s="26" t="str">
        <f>Work2!C17</f>
        <v>Robin</v>
      </c>
      <c r="C17" s="26">
        <f>SUM(Work2!D17,Work2!E17,Work2!F17,Work2!G17,Work2!H17)</f>
        <v>433714</v>
      </c>
      <c r="D17" s="26">
        <f>SUM(Work2!I17,Work2!J17,Work2!K17,Work2!L17,Work2!M17)</f>
        <v>658</v>
      </c>
      <c r="E17" s="19">
        <f>IFERROR(AVERAGE(Table3[[#This Row],[Total_GVM]]/Table3[[#This Row],[Total_Unit]]),0)</f>
        <v>659.13981762917933</v>
      </c>
      <c r="G17" s="26">
        <f>Work2!D17</f>
        <v>55221</v>
      </c>
      <c r="H17" s="26">
        <f>Work2!E17</f>
        <v>87073</v>
      </c>
      <c r="I17" s="26">
        <f>Work2!F17</f>
        <v>102822</v>
      </c>
      <c r="J17" s="26">
        <f>Work2!G17</f>
        <v>132782</v>
      </c>
      <c r="K17" s="26">
        <f>Work2!H17</f>
        <v>55816</v>
      </c>
      <c r="L17" s="26">
        <v>79</v>
      </c>
      <c r="M17" s="26">
        <v>127</v>
      </c>
      <c r="N17" s="26">
        <v>158</v>
      </c>
      <c r="O17" s="26">
        <v>206</v>
      </c>
      <c r="P17" s="26">
        <v>88</v>
      </c>
      <c r="Q17" s="19">
        <v>699</v>
      </c>
      <c r="R17" s="19">
        <v>685.61417322834643</v>
      </c>
      <c r="S17" s="19">
        <v>650.77215189873414</v>
      </c>
      <c r="T17" s="19">
        <v>644.57281553398059</v>
      </c>
      <c r="U17" s="19">
        <v>634.27272727272725</v>
      </c>
    </row>
    <row r="18" spans="1:21">
      <c r="A18" s="26" t="str">
        <f>Work2!B18</f>
        <v>Orange</v>
      </c>
      <c r="B18" s="26" t="str">
        <f>Work2!C18</f>
        <v>Indie</v>
      </c>
      <c r="C18" s="26">
        <f>SUM(Work2!D18,Work2!E18,Work2!F18,Work2!G18,Work2!H18)</f>
        <v>433714</v>
      </c>
      <c r="D18" s="26">
        <f>SUM(Work2!I18,Work2!J18,Work2!K18,Work2!L18,Work2!M18)</f>
        <v>658</v>
      </c>
      <c r="E18" s="19">
        <f>IFERROR(AVERAGE(Table3[[#This Row],[Total_GVM]]/Table3[[#This Row],[Total_Unit]]),0)</f>
        <v>659.13981762917933</v>
      </c>
      <c r="G18" s="26">
        <f>Work2!D18</f>
        <v>55221</v>
      </c>
      <c r="H18" s="26">
        <f>Work2!E18</f>
        <v>87073</v>
      </c>
      <c r="I18" s="26">
        <f>Work2!F18</f>
        <v>102822</v>
      </c>
      <c r="J18" s="26">
        <f>Work2!G18</f>
        <v>132782</v>
      </c>
      <c r="K18" s="26">
        <f>Work2!H18</f>
        <v>55816</v>
      </c>
      <c r="L18" s="26">
        <v>79</v>
      </c>
      <c r="M18" s="26">
        <v>127</v>
      </c>
      <c r="N18" s="26">
        <v>158</v>
      </c>
      <c r="O18" s="26">
        <v>206</v>
      </c>
      <c r="P18" s="26">
        <v>88</v>
      </c>
      <c r="Q18" s="19">
        <v>699</v>
      </c>
      <c r="R18" s="19">
        <v>685.61417322834643</v>
      </c>
      <c r="S18" s="19">
        <v>650.77215189873414</v>
      </c>
      <c r="T18" s="19">
        <v>644.57281553398059</v>
      </c>
      <c r="U18" s="19">
        <v>634.27272727272725</v>
      </c>
    </row>
    <row r="19" spans="1:21">
      <c r="A19" s="26" t="str">
        <f>Work2!B19</f>
        <v>Mango</v>
      </c>
      <c r="B19" s="26" t="str">
        <f>Work2!C19</f>
        <v>Green</v>
      </c>
      <c r="C19" s="26">
        <f>SUM(Work2!D19,Work2!E19,Work2!F19,Work2!G19,Work2!H19)</f>
        <v>433714</v>
      </c>
      <c r="D19" s="26">
        <f>SUM(Work2!I19,Work2!J19,Work2!K19,Work2!L19,Work2!M19)</f>
        <v>658</v>
      </c>
      <c r="E19" s="19">
        <f>IFERROR(AVERAGE(Table3[[#This Row],[Total_GVM]]/Table3[[#This Row],[Total_Unit]]),0)</f>
        <v>659.13981762917933</v>
      </c>
      <c r="G19" s="26">
        <f>Work2!D19</f>
        <v>55221</v>
      </c>
      <c r="H19" s="26">
        <f>Work2!E19</f>
        <v>87073</v>
      </c>
      <c r="I19" s="26">
        <f>Work2!F19</f>
        <v>102822</v>
      </c>
      <c r="J19" s="26">
        <f>Work2!G19</f>
        <v>132782</v>
      </c>
      <c r="K19" s="26">
        <f>Work2!H19</f>
        <v>55816</v>
      </c>
      <c r="L19" s="26">
        <v>79</v>
      </c>
      <c r="M19" s="26">
        <v>127</v>
      </c>
      <c r="N19" s="26">
        <v>158</v>
      </c>
      <c r="O19" s="26">
        <v>206</v>
      </c>
      <c r="P19" s="26">
        <v>88</v>
      </c>
      <c r="Q19" s="19">
        <v>699</v>
      </c>
      <c r="R19" s="19">
        <v>685.61417322834643</v>
      </c>
      <c r="S19" s="19">
        <v>650.77215189873414</v>
      </c>
      <c r="T19" s="19">
        <v>644.57281553398059</v>
      </c>
      <c r="U19" s="19">
        <v>634.27272727272725</v>
      </c>
    </row>
    <row r="20" spans="1:21">
      <c r="A20" s="26" t="str">
        <f>Work2!B20</f>
        <v>Lemon</v>
      </c>
      <c r="B20" s="26" t="str">
        <f>Work2!C20</f>
        <v>Nimbu</v>
      </c>
      <c r="C20" s="26">
        <f>SUM(Work2!D20,Work2!E20,Work2!F20,Work2!G20,Work2!H20)</f>
        <v>433714</v>
      </c>
      <c r="D20" s="26">
        <f>SUM(Work2!I20,Work2!J20,Work2!K20,Work2!L20,Work2!M20)</f>
        <v>658</v>
      </c>
      <c r="E20" s="19">
        <f>IFERROR(AVERAGE(Table3[[#This Row],[Total_GVM]]/Table3[[#This Row],[Total_Unit]]),0)</f>
        <v>659.13981762917933</v>
      </c>
      <c r="G20" s="26">
        <f>Work2!D20</f>
        <v>55221</v>
      </c>
      <c r="H20" s="26">
        <f>Work2!E20</f>
        <v>87073</v>
      </c>
      <c r="I20" s="26">
        <f>Work2!F20</f>
        <v>102822</v>
      </c>
      <c r="J20" s="26">
        <f>Work2!G20</f>
        <v>132782</v>
      </c>
      <c r="K20" s="26">
        <f>Work2!H20</f>
        <v>55816</v>
      </c>
      <c r="L20" s="26">
        <v>79</v>
      </c>
      <c r="M20" s="26">
        <v>127</v>
      </c>
      <c r="N20" s="26">
        <v>158</v>
      </c>
      <c r="O20" s="26">
        <v>206</v>
      </c>
      <c r="P20" s="26">
        <v>88</v>
      </c>
      <c r="Q20" s="19">
        <v>699</v>
      </c>
      <c r="R20" s="19">
        <v>685.61417322834643</v>
      </c>
      <c r="S20" s="19">
        <v>650.77215189873414</v>
      </c>
      <c r="T20" s="19">
        <v>644.57281553398059</v>
      </c>
      <c r="U20" s="19">
        <v>634.27272727272725</v>
      </c>
    </row>
    <row r="21" spans="1:21">
      <c r="A21" s="26" t="str">
        <f>Work2!B21</f>
        <v>Mango</v>
      </c>
      <c r="B21" s="26" t="str">
        <f>Work2!C21</f>
        <v>Green</v>
      </c>
      <c r="C21" s="26">
        <f>SUM(Work2!D21,Work2!E21,Work2!F21,Work2!G21,Work2!H21)</f>
        <v>160841</v>
      </c>
      <c r="D21" s="26">
        <f>SUM(Work2!I21,Work2!J21,Work2!K21,Work2!L21,Work2!M21)</f>
        <v>249</v>
      </c>
      <c r="E21" s="19">
        <f>IFERROR(AVERAGE(Table3[[#This Row],[Total_GVM]]/Table3[[#This Row],[Total_Unit]]),0)</f>
        <v>645.94779116465861</v>
      </c>
      <c r="G21" s="26">
        <f>Work2!D21</f>
        <v>21049</v>
      </c>
      <c r="H21" s="26">
        <f>Work2!E21</f>
        <v>20130</v>
      </c>
      <c r="I21" s="26">
        <f>Work2!F21</f>
        <v>33748</v>
      </c>
      <c r="J21" s="26">
        <f>Work2!G21</f>
        <v>57011</v>
      </c>
      <c r="K21" s="26">
        <f>Work2!H21</f>
        <v>28903</v>
      </c>
      <c r="L21" s="26">
        <v>31</v>
      </c>
      <c r="M21" s="26">
        <v>30</v>
      </c>
      <c r="N21" s="26">
        <v>52</v>
      </c>
      <c r="O21" s="26">
        <v>89</v>
      </c>
      <c r="P21" s="26">
        <v>47</v>
      </c>
      <c r="Q21" s="19">
        <v>679</v>
      </c>
      <c r="R21" s="19">
        <v>671</v>
      </c>
      <c r="S21" s="19">
        <v>649</v>
      </c>
      <c r="T21" s="19">
        <v>640.57303370786519</v>
      </c>
      <c r="U21" s="19">
        <v>614.95744680851067</v>
      </c>
    </row>
    <row r="22" spans="1:21">
      <c r="A22" s="26" t="str">
        <f>Work2!B22</f>
        <v>Apple</v>
      </c>
      <c r="B22" s="26" t="str">
        <f>Work2!C22</f>
        <v>Red</v>
      </c>
      <c r="C22" s="26">
        <f>SUM(Work2!D22,Work2!E22,Work2!F22,Work2!G22,Work2!H22)</f>
        <v>160841</v>
      </c>
      <c r="D22" s="26">
        <f>SUM(Work2!I22,Work2!J22,Work2!K22,Work2!L22,Work2!M22)</f>
        <v>249</v>
      </c>
      <c r="E22" s="19">
        <f>IFERROR(AVERAGE(Table3[[#This Row],[Total_GVM]]/Table3[[#This Row],[Total_Unit]]),0)</f>
        <v>645.94779116465861</v>
      </c>
      <c r="G22" s="26">
        <f>Work2!D22</f>
        <v>21049</v>
      </c>
      <c r="H22" s="26">
        <f>Work2!E22</f>
        <v>20130</v>
      </c>
      <c r="I22" s="26">
        <f>Work2!F22</f>
        <v>33748</v>
      </c>
      <c r="J22" s="26">
        <f>Work2!G22</f>
        <v>57011</v>
      </c>
      <c r="K22" s="26">
        <f>Work2!H22</f>
        <v>28903</v>
      </c>
      <c r="L22" s="26">
        <v>31</v>
      </c>
      <c r="M22" s="26">
        <v>30</v>
      </c>
      <c r="N22" s="26">
        <v>52</v>
      </c>
      <c r="O22" s="26">
        <v>89</v>
      </c>
      <c r="P22" s="26">
        <v>47</v>
      </c>
      <c r="Q22" s="19">
        <v>679</v>
      </c>
      <c r="R22" s="19">
        <v>671</v>
      </c>
      <c r="S22" s="19">
        <v>649</v>
      </c>
      <c r="T22" s="19">
        <v>640.57303370786519</v>
      </c>
      <c r="U22" s="19">
        <v>614.95744680851067</v>
      </c>
    </row>
    <row r="23" spans="1:21">
      <c r="A23" s="26" t="str">
        <f>Work2!B23</f>
        <v>Lemon</v>
      </c>
      <c r="B23" s="26" t="str">
        <f>Work2!C23</f>
        <v>Lisbon</v>
      </c>
      <c r="C23" s="26">
        <f>SUM(Work2!D23,Work2!E23,Work2!F23,Work2!G23,Work2!H23)</f>
        <v>160841</v>
      </c>
      <c r="D23" s="26">
        <f>SUM(Work2!I23,Work2!J23,Work2!K23,Work2!L23,Work2!M23)</f>
        <v>249</v>
      </c>
      <c r="E23" s="19">
        <f>IFERROR(AVERAGE(Table3[[#This Row],[Total_GVM]]/Table3[[#This Row],[Total_Unit]]),0)</f>
        <v>645.94779116465861</v>
      </c>
      <c r="G23" s="26">
        <f>Work2!D23</f>
        <v>21049</v>
      </c>
      <c r="H23" s="26">
        <f>Work2!E23</f>
        <v>20130</v>
      </c>
      <c r="I23" s="26">
        <f>Work2!F23</f>
        <v>33748</v>
      </c>
      <c r="J23" s="26">
        <f>Work2!G23</f>
        <v>57011</v>
      </c>
      <c r="K23" s="26">
        <f>Work2!H23</f>
        <v>28903</v>
      </c>
      <c r="L23" s="26">
        <v>31</v>
      </c>
      <c r="M23" s="26">
        <v>30</v>
      </c>
      <c r="N23" s="26">
        <v>52</v>
      </c>
      <c r="O23" s="26">
        <v>89</v>
      </c>
      <c r="P23" s="26">
        <v>47</v>
      </c>
      <c r="Q23" s="19">
        <v>679</v>
      </c>
      <c r="R23" s="19">
        <v>671</v>
      </c>
      <c r="S23" s="19">
        <v>649</v>
      </c>
      <c r="T23" s="19">
        <v>640.57303370786519</v>
      </c>
      <c r="U23" s="19">
        <v>614.95744680851067</v>
      </c>
    </row>
    <row r="24" spans="1:21">
      <c r="A24" s="26" t="str">
        <f>Work2!B24</f>
        <v>Orange</v>
      </c>
      <c r="B24" s="26" t="str">
        <f>Work2!C24</f>
        <v>Tangerine</v>
      </c>
      <c r="C24" s="26">
        <f>SUM(Work2!D24,Work2!E24,Work2!F24,Work2!G24,Work2!H24)</f>
        <v>160841</v>
      </c>
      <c r="D24" s="26">
        <f>SUM(Work2!I24,Work2!J24,Work2!K24,Work2!L24,Work2!M24)</f>
        <v>249</v>
      </c>
      <c r="E24" s="19">
        <f>IFERROR(AVERAGE(Table3[[#This Row],[Total_GVM]]/Table3[[#This Row],[Total_Unit]]),0)</f>
        <v>645.94779116465861</v>
      </c>
      <c r="G24" s="26">
        <f>Work2!D24</f>
        <v>21049</v>
      </c>
      <c r="H24" s="26">
        <f>Work2!E24</f>
        <v>20130</v>
      </c>
      <c r="I24" s="26">
        <f>Work2!F24</f>
        <v>33748</v>
      </c>
      <c r="J24" s="26">
        <f>Work2!G24</f>
        <v>57011</v>
      </c>
      <c r="K24" s="26">
        <f>Work2!H24</f>
        <v>28903</v>
      </c>
      <c r="L24" s="26">
        <v>31</v>
      </c>
      <c r="M24" s="26">
        <v>30</v>
      </c>
      <c r="N24" s="26">
        <v>52</v>
      </c>
      <c r="O24" s="26">
        <v>89</v>
      </c>
      <c r="P24" s="26">
        <v>47</v>
      </c>
      <c r="Q24" s="19">
        <v>679</v>
      </c>
      <c r="R24" s="19">
        <v>671</v>
      </c>
      <c r="S24" s="19">
        <v>649</v>
      </c>
      <c r="T24" s="19">
        <v>640.57303370786519</v>
      </c>
      <c r="U24" s="19">
        <v>614.95744680851067</v>
      </c>
    </row>
    <row r="25" spans="1:21">
      <c r="A25" s="26" t="str">
        <f>Work2!B25</f>
        <v>Mango</v>
      </c>
      <c r="B25" s="26" t="str">
        <f>Work2!C25</f>
        <v>Green</v>
      </c>
      <c r="C25" s="26">
        <f>SUM(Work2!D25,Work2!E25,Work2!F25,Work2!G25,Work2!H25)</f>
        <v>160841</v>
      </c>
      <c r="D25" s="26">
        <f>SUM(Work2!I25,Work2!J25,Work2!K25,Work2!L25,Work2!M25)</f>
        <v>249</v>
      </c>
      <c r="E25" s="19">
        <f>IFERROR(AVERAGE(Table3[[#This Row],[Total_GVM]]/Table3[[#This Row],[Total_Unit]]),0)</f>
        <v>645.94779116465861</v>
      </c>
      <c r="G25" s="26">
        <f>Work2!D25</f>
        <v>21049</v>
      </c>
      <c r="H25" s="26">
        <f>Work2!E25</f>
        <v>20130</v>
      </c>
      <c r="I25" s="26">
        <f>Work2!F25</f>
        <v>33748</v>
      </c>
      <c r="J25" s="26">
        <f>Work2!G25</f>
        <v>57011</v>
      </c>
      <c r="K25" s="26">
        <f>Work2!H25</f>
        <v>28903</v>
      </c>
      <c r="L25" s="26">
        <v>31</v>
      </c>
      <c r="M25" s="26">
        <v>30</v>
      </c>
      <c r="N25" s="26">
        <v>52</v>
      </c>
      <c r="O25" s="26">
        <v>89</v>
      </c>
      <c r="P25" s="26">
        <v>47</v>
      </c>
      <c r="Q25" s="19">
        <v>679</v>
      </c>
      <c r="R25" s="19">
        <v>671</v>
      </c>
      <c r="S25" s="19">
        <v>649</v>
      </c>
      <c r="T25" s="19">
        <v>640.57303370786519</v>
      </c>
      <c r="U25" s="19">
        <v>614.95744680851067</v>
      </c>
    </row>
    <row r="26" spans="1:21">
      <c r="A26" s="26" t="str">
        <f>Work2!B26</f>
        <v>Mango</v>
      </c>
      <c r="B26" s="26" t="str">
        <f>Work2!C26</f>
        <v>Green</v>
      </c>
      <c r="C26" s="26">
        <f>SUM(Work2!D26,Work2!E26,Work2!F26,Work2!G26,Work2!H26)</f>
        <v>783758</v>
      </c>
      <c r="D26" s="26">
        <f>SUM(Work2!I26,Work2!J26,Work2!K26,Work2!L26,Work2!M26)</f>
        <v>1410</v>
      </c>
      <c r="E26" s="19">
        <f>IFERROR(AVERAGE(Table3[[#This Row],[Total_GVM]]/Table3[[#This Row],[Total_Unit]]),0)</f>
        <v>555.85673758865244</v>
      </c>
      <c r="G26" s="26">
        <f>Work2!D26</f>
        <v>87294</v>
      </c>
      <c r="H26" s="26">
        <f>Work2!E26</f>
        <v>115758</v>
      </c>
      <c r="I26" s="26">
        <f>Work2!F26</f>
        <v>145820</v>
      </c>
      <c r="J26" s="26">
        <f>Work2!G26</f>
        <v>298067</v>
      </c>
      <c r="K26" s="26">
        <f>Work2!H26</f>
        <v>136819</v>
      </c>
      <c r="L26" s="26">
        <v>153</v>
      </c>
      <c r="M26" s="26">
        <v>204</v>
      </c>
      <c r="N26" s="26">
        <v>261</v>
      </c>
      <c r="O26" s="26">
        <v>539</v>
      </c>
      <c r="P26" s="26">
        <v>253</v>
      </c>
      <c r="Q26" s="19">
        <v>570.54901960784309</v>
      </c>
      <c r="R26" s="19">
        <v>567.44117647058829</v>
      </c>
      <c r="S26" s="19">
        <v>558.69731800766283</v>
      </c>
      <c r="T26" s="19">
        <v>553</v>
      </c>
      <c r="U26" s="19">
        <v>540.78656126482213</v>
      </c>
    </row>
    <row r="27" spans="1:21">
      <c r="A27" s="26" t="str">
        <f>Work2!B27</f>
        <v>Apple</v>
      </c>
      <c r="B27" s="26" t="str">
        <f>Work2!C27</f>
        <v>Red</v>
      </c>
      <c r="C27" s="26">
        <f>SUM(Work2!D27,Work2!E27,Work2!F27,Work2!G27,Work2!H27)</f>
        <v>777633</v>
      </c>
      <c r="D27" s="26">
        <f>SUM(Work2!I27,Work2!J27,Work2!K27,Work2!L27,Work2!M27)</f>
        <v>1587</v>
      </c>
      <c r="E27" s="19">
        <f>IFERROR(AVERAGE(Table3[[#This Row],[Total_GVM]]/Table3[[#This Row],[Total_Unit]]),0)</f>
        <v>490.00189035916821</v>
      </c>
      <c r="G27" s="26">
        <f>Work2!D27</f>
        <v>139294</v>
      </c>
      <c r="H27" s="26">
        <f>Work2!E27</f>
        <v>132513</v>
      </c>
      <c r="I27" s="26">
        <f>Work2!F27</f>
        <v>154188</v>
      </c>
      <c r="J27" s="26">
        <f>Work2!G27</f>
        <v>258906</v>
      </c>
      <c r="K27" s="26">
        <f>Work2!H27</f>
        <v>92732</v>
      </c>
      <c r="L27" s="26">
        <v>282</v>
      </c>
      <c r="M27" s="26">
        <v>269</v>
      </c>
      <c r="N27" s="26">
        <v>313</v>
      </c>
      <c r="O27" s="26">
        <v>533</v>
      </c>
      <c r="P27" s="26">
        <v>190</v>
      </c>
      <c r="Q27" s="19">
        <v>493.95035460992909</v>
      </c>
      <c r="R27" s="19">
        <v>492.61338289962828</v>
      </c>
      <c r="S27" s="19">
        <v>492.61341853035145</v>
      </c>
      <c r="T27" s="19">
        <v>485.75234521575987</v>
      </c>
      <c r="U27" s="19">
        <v>488.06315789473683</v>
      </c>
    </row>
    <row r="28" spans="1:21">
      <c r="A28" s="26" t="str">
        <f>Work2!B28</f>
        <v>Mango</v>
      </c>
      <c r="B28" s="26" t="str">
        <f>Work2!C28</f>
        <v>Green</v>
      </c>
      <c r="C28" s="26">
        <f>SUM(Work2!D28,Work2!E28,Work2!F28,Work2!G28,Work2!H28)</f>
        <v>777633</v>
      </c>
      <c r="D28" s="26">
        <f>SUM(Work2!I28,Work2!J28,Work2!K28,Work2!L28,Work2!M28)</f>
        <v>1587</v>
      </c>
      <c r="E28" s="19">
        <f>IFERROR(AVERAGE(Table3[[#This Row],[Total_GVM]]/Table3[[#This Row],[Total_Unit]]),0)</f>
        <v>490.00189035916821</v>
      </c>
      <c r="G28" s="26">
        <f>Work2!D28</f>
        <v>139294</v>
      </c>
      <c r="H28" s="26">
        <f>Work2!E28</f>
        <v>132513</v>
      </c>
      <c r="I28" s="26">
        <f>Work2!F28</f>
        <v>154188</v>
      </c>
      <c r="J28" s="26">
        <f>Work2!G28</f>
        <v>258906</v>
      </c>
      <c r="K28" s="26">
        <f>Work2!H28</f>
        <v>92732</v>
      </c>
      <c r="L28" s="26">
        <v>282</v>
      </c>
      <c r="M28" s="26">
        <v>269</v>
      </c>
      <c r="N28" s="26">
        <v>313</v>
      </c>
      <c r="O28" s="26">
        <v>533</v>
      </c>
      <c r="P28" s="26">
        <v>190</v>
      </c>
      <c r="Q28" s="19">
        <v>493.95035460992909</v>
      </c>
      <c r="R28" s="19">
        <v>492.61338289962828</v>
      </c>
      <c r="S28" s="19">
        <v>492.61341853035145</v>
      </c>
      <c r="T28" s="19">
        <v>485.75234521575987</v>
      </c>
      <c r="U28" s="19">
        <v>488.06315789473683</v>
      </c>
    </row>
    <row r="29" spans="1:21">
      <c r="A29" s="26" t="str">
        <f>Work2!B29</f>
        <v>Mango</v>
      </c>
      <c r="B29" s="26" t="str">
        <f>Work2!C29</f>
        <v>Green</v>
      </c>
      <c r="C29" s="26">
        <f>SUM(Work2!D29,Work2!E29,Work2!F29,Work2!G29,Work2!H29)</f>
        <v>777633</v>
      </c>
      <c r="D29" s="26">
        <f>SUM(Work2!I29,Work2!J29,Work2!K29,Work2!L29,Work2!M29)</f>
        <v>1587</v>
      </c>
      <c r="E29" s="19">
        <f>IFERROR(AVERAGE(Table3[[#This Row],[Total_GVM]]/Table3[[#This Row],[Total_Unit]]),0)</f>
        <v>490.00189035916821</v>
      </c>
      <c r="G29" s="26">
        <f>Work2!D29</f>
        <v>139294</v>
      </c>
      <c r="H29" s="26">
        <f>Work2!E29</f>
        <v>132513</v>
      </c>
      <c r="I29" s="26">
        <f>Work2!F29</f>
        <v>154188</v>
      </c>
      <c r="J29" s="26">
        <f>Work2!G29</f>
        <v>258906</v>
      </c>
      <c r="K29" s="26">
        <f>Work2!H29</f>
        <v>92732</v>
      </c>
      <c r="L29" s="26">
        <v>282</v>
      </c>
      <c r="M29" s="26">
        <v>269</v>
      </c>
      <c r="N29" s="26">
        <v>313</v>
      </c>
      <c r="O29" s="26">
        <v>533</v>
      </c>
      <c r="P29" s="26">
        <v>190</v>
      </c>
      <c r="Q29" s="19">
        <v>493.95035460992909</v>
      </c>
      <c r="R29" s="19">
        <v>492.61338289962828</v>
      </c>
      <c r="S29" s="19">
        <v>492.61341853035145</v>
      </c>
      <c r="T29" s="19">
        <v>485.75234521575987</v>
      </c>
      <c r="U29" s="19">
        <v>488.06315789473683</v>
      </c>
    </row>
    <row r="30" spans="1:21">
      <c r="A30" s="26" t="str">
        <f>Work2!B30</f>
        <v>Lemon</v>
      </c>
      <c r="B30" s="26" t="str">
        <f>Work2!C30</f>
        <v>Oblong</v>
      </c>
      <c r="C30" s="26">
        <f>SUM(Work2!D30,Work2!E30,Work2!F30,Work2!G30,Work2!H30)</f>
        <v>777633</v>
      </c>
      <c r="D30" s="26">
        <f>SUM(Work2!I30,Work2!J30,Work2!K30,Work2!L30,Work2!M30)</f>
        <v>1587</v>
      </c>
      <c r="E30" s="19">
        <f>IFERROR(AVERAGE(Table3[[#This Row],[Total_GVM]]/Table3[[#This Row],[Total_Unit]]),0)</f>
        <v>490.00189035916821</v>
      </c>
      <c r="G30" s="26">
        <f>Work2!D30</f>
        <v>139294</v>
      </c>
      <c r="H30" s="26">
        <f>Work2!E30</f>
        <v>132513</v>
      </c>
      <c r="I30" s="26">
        <f>Work2!F30</f>
        <v>154188</v>
      </c>
      <c r="J30" s="26">
        <f>Work2!G30</f>
        <v>258906</v>
      </c>
      <c r="K30" s="26">
        <f>Work2!H30</f>
        <v>92732</v>
      </c>
      <c r="L30" s="26">
        <v>282</v>
      </c>
      <c r="M30" s="26">
        <v>269</v>
      </c>
      <c r="N30" s="26">
        <v>313</v>
      </c>
      <c r="O30" s="26">
        <v>533</v>
      </c>
      <c r="P30" s="26">
        <v>190</v>
      </c>
      <c r="Q30" s="19">
        <v>493.95035460992909</v>
      </c>
      <c r="R30" s="19">
        <v>492.61338289962828</v>
      </c>
      <c r="S30" s="19">
        <v>492.61341853035145</v>
      </c>
      <c r="T30" s="19">
        <v>485.75234521575987</v>
      </c>
      <c r="U30" s="19">
        <v>488.06315789473683</v>
      </c>
    </row>
    <row r="31" spans="1:21">
      <c r="A31" s="26" t="str">
        <f>Work2!B31</f>
        <v>Orange</v>
      </c>
      <c r="B31" s="26" t="str">
        <f>Work2!C31</f>
        <v>Tangerine</v>
      </c>
      <c r="C31" s="26">
        <f>SUM(Work2!D31,Work2!E31,Work2!F31,Work2!G31,Work2!H31)</f>
        <v>777633</v>
      </c>
      <c r="D31" s="26">
        <f>SUM(Work2!I31,Work2!J31,Work2!K31,Work2!L31,Work2!M31)</f>
        <v>1587</v>
      </c>
      <c r="E31" s="19">
        <f>IFERROR(AVERAGE(Table3[[#This Row],[Total_GVM]]/Table3[[#This Row],[Total_Unit]]),0)</f>
        <v>490.00189035916821</v>
      </c>
      <c r="G31" s="26">
        <f>Work2!D31</f>
        <v>139294</v>
      </c>
      <c r="H31" s="26">
        <f>Work2!E31</f>
        <v>132513</v>
      </c>
      <c r="I31" s="26">
        <f>Work2!F31</f>
        <v>154188</v>
      </c>
      <c r="J31" s="26">
        <f>Work2!G31</f>
        <v>258906</v>
      </c>
      <c r="K31" s="26">
        <f>Work2!H31</f>
        <v>92732</v>
      </c>
      <c r="L31" s="26">
        <v>282</v>
      </c>
      <c r="M31" s="26">
        <v>269</v>
      </c>
      <c r="N31" s="26">
        <v>313</v>
      </c>
      <c r="O31" s="26">
        <v>533</v>
      </c>
      <c r="P31" s="26">
        <v>190</v>
      </c>
      <c r="Q31" s="19">
        <v>493.95035460992909</v>
      </c>
      <c r="R31" s="19">
        <v>492.61338289962828</v>
      </c>
      <c r="S31" s="19">
        <v>492.61341853035145</v>
      </c>
      <c r="T31" s="19">
        <v>485.75234521575987</v>
      </c>
      <c r="U31" s="19">
        <v>488.06315789473683</v>
      </c>
    </row>
    <row r="32" spans="1:21">
      <c r="A32" s="26" t="str">
        <f>Work2!B92</f>
        <v>Lemon</v>
      </c>
      <c r="B32" s="26" t="str">
        <f>Work2!C92</f>
        <v>Lisbon</v>
      </c>
      <c r="C32" s="26">
        <f>SUM(Work2!D92,Work2!E92,Work2!F92,Work2!G92,Work2!H92)</f>
        <v>479</v>
      </c>
      <c r="D32" s="26">
        <f>SUM(Work2!I92,Work2!J92,Work2!K92,Work2!L92,Work2!M92)</f>
        <v>1</v>
      </c>
      <c r="E32" s="19">
        <f>IFERROR(AVERAGE(Table3[[#This Row],[Total_GVM]]/Table3[[#This Row],[Total_Unit]]),0)</f>
        <v>479</v>
      </c>
      <c r="G32" s="26">
        <f>Work2!D92</f>
        <v>0</v>
      </c>
      <c r="H32" s="26">
        <f>Work2!E92</f>
        <v>0</v>
      </c>
      <c r="I32" s="26">
        <f>Work2!F92</f>
        <v>479</v>
      </c>
      <c r="J32" s="26">
        <f>Work2!G92</f>
        <v>0</v>
      </c>
      <c r="K32" s="26">
        <f>Work2!H92</f>
        <v>0</v>
      </c>
      <c r="L32" s="26">
        <v>21</v>
      </c>
      <c r="M32" s="26">
        <v>12</v>
      </c>
      <c r="N32" s="26">
        <v>23</v>
      </c>
      <c r="O32" s="26">
        <v>4</v>
      </c>
      <c r="P32" s="26">
        <v>9</v>
      </c>
      <c r="Q32" s="19">
        <v>466.33333333333331</v>
      </c>
      <c r="R32" s="19">
        <v>464.08333333333331</v>
      </c>
      <c r="S32" s="19">
        <v>464.08695652173913</v>
      </c>
      <c r="T32" s="19">
        <v>464.25</v>
      </c>
      <c r="U32" s="19">
        <v>416.66666666666669</v>
      </c>
    </row>
    <row r="33" spans="1:21">
      <c r="A33" s="26" t="str">
        <f>Work2!B94</f>
        <v>Mango</v>
      </c>
      <c r="B33" s="26" t="str">
        <f>Work2!C94</f>
        <v>Amrapalli</v>
      </c>
      <c r="C33" s="26">
        <f>SUM(Work2!D94,Work2!E94,Work2!F94,Work2!G94,Work2!H94)</f>
        <v>479</v>
      </c>
      <c r="D33" s="26">
        <f>SUM(Work2!I94,Work2!J94,Work2!K94,Work2!L94,Work2!M94)</f>
        <v>1</v>
      </c>
      <c r="E33" s="19">
        <f>IFERROR(AVERAGE(Table3[[#This Row],[Total_GVM]]/Table3[[#This Row],[Total_Unit]]),0)</f>
        <v>479</v>
      </c>
      <c r="G33" s="26">
        <f>Work2!D94</f>
        <v>0</v>
      </c>
      <c r="H33" s="26">
        <f>Work2!E94</f>
        <v>0</v>
      </c>
      <c r="I33" s="26">
        <f>Work2!F94</f>
        <v>479</v>
      </c>
      <c r="J33" s="26">
        <f>Work2!G94</f>
        <v>0</v>
      </c>
      <c r="K33" s="26">
        <f>Work2!H94</f>
        <v>0</v>
      </c>
      <c r="L33" s="26">
        <v>101</v>
      </c>
      <c r="M33" s="26">
        <v>156</v>
      </c>
      <c r="N33" s="26">
        <v>213</v>
      </c>
      <c r="O33" s="26">
        <v>309</v>
      </c>
      <c r="P33" s="26">
        <v>131</v>
      </c>
      <c r="Q33" s="19">
        <v>579.70297029702965</v>
      </c>
      <c r="R33" s="19">
        <v>509.81410256410254</v>
      </c>
      <c r="S33" s="19">
        <v>383.43661971830988</v>
      </c>
      <c r="T33" s="19">
        <v>359.72815533980582</v>
      </c>
      <c r="U33" s="19">
        <v>359.72519083969468</v>
      </c>
    </row>
    <row r="34" spans="1:21">
      <c r="A34" s="26" t="str">
        <f>Work2!B96</f>
        <v>Mango</v>
      </c>
      <c r="B34" s="26" t="str">
        <f>Work2!C96</f>
        <v>Green</v>
      </c>
      <c r="C34" s="26">
        <f>SUM(Work2!D96,Work2!E96,Work2!F96,Work2!G96,Work2!H96)</f>
        <v>479</v>
      </c>
      <c r="D34" s="26">
        <f>SUM(Work2!I96,Work2!J96,Work2!K96,Work2!L96,Work2!M96)</f>
        <v>1</v>
      </c>
      <c r="E34" s="19">
        <f>IFERROR(AVERAGE(Table3[[#This Row],[Total_GVM]]/Table3[[#This Row],[Total_Unit]]),0)</f>
        <v>479</v>
      </c>
      <c r="G34" s="26">
        <f>Work2!D96</f>
        <v>0</v>
      </c>
      <c r="H34" s="26">
        <f>Work2!E96</f>
        <v>0</v>
      </c>
      <c r="I34" s="26">
        <f>Work2!F96</f>
        <v>479</v>
      </c>
      <c r="J34" s="26">
        <f>Work2!G96</f>
        <v>0</v>
      </c>
      <c r="K34" s="26">
        <f>Work2!H96</f>
        <v>0</v>
      </c>
      <c r="L34" s="26">
        <v>101</v>
      </c>
      <c r="M34" s="26">
        <v>156</v>
      </c>
      <c r="N34" s="26">
        <v>213</v>
      </c>
      <c r="O34" s="26">
        <v>309</v>
      </c>
      <c r="P34" s="26">
        <v>131</v>
      </c>
      <c r="Q34" s="19">
        <v>579.70297029702965</v>
      </c>
      <c r="R34" s="19">
        <v>509.81410256410254</v>
      </c>
      <c r="S34" s="19">
        <v>383.43661971830988</v>
      </c>
      <c r="T34" s="19">
        <v>359.72815533980582</v>
      </c>
      <c r="U34" s="19">
        <v>359.72519083969468</v>
      </c>
    </row>
    <row r="35" spans="1:21">
      <c r="A35" s="26" t="str">
        <f>Work2!B98</f>
        <v>Apple</v>
      </c>
      <c r="B35" s="26" t="str">
        <f>Work2!C98</f>
        <v>Golden</v>
      </c>
      <c r="C35" s="26">
        <f>SUM(Work2!D98,Work2!E98,Work2!F98,Work2!G98,Work2!H98)</f>
        <v>479</v>
      </c>
      <c r="D35" s="26">
        <f>SUM(Work2!I98,Work2!J98,Work2!K98,Work2!L98,Work2!M98)</f>
        <v>1</v>
      </c>
      <c r="E35" s="19">
        <f>IFERROR(AVERAGE(Table3[[#This Row],[Total_GVM]]/Table3[[#This Row],[Total_Unit]]),0)</f>
        <v>479</v>
      </c>
      <c r="G35" s="26">
        <f>Work2!D98</f>
        <v>0</v>
      </c>
      <c r="H35" s="26">
        <f>Work2!E98</f>
        <v>0</v>
      </c>
      <c r="I35" s="26">
        <f>Work2!F98</f>
        <v>479</v>
      </c>
      <c r="J35" s="26">
        <f>Work2!G98</f>
        <v>0</v>
      </c>
      <c r="K35" s="26">
        <f>Work2!H98</f>
        <v>0</v>
      </c>
      <c r="L35" s="26">
        <v>101</v>
      </c>
      <c r="M35" s="26">
        <v>156</v>
      </c>
      <c r="N35" s="26">
        <v>213</v>
      </c>
      <c r="O35" s="26">
        <v>309</v>
      </c>
      <c r="P35" s="26">
        <v>131</v>
      </c>
      <c r="Q35" s="19">
        <v>579.70297029702965</v>
      </c>
      <c r="R35" s="19">
        <v>509.81410256410254</v>
      </c>
      <c r="S35" s="19">
        <v>383.43661971830988</v>
      </c>
      <c r="T35" s="19">
        <v>359.72815533980582</v>
      </c>
      <c r="U35" s="19">
        <v>359.72519083969468</v>
      </c>
    </row>
    <row r="36" spans="1:21">
      <c r="A36" s="26" t="str">
        <f>Work2!B99</f>
        <v>Lemon</v>
      </c>
      <c r="B36" s="26" t="str">
        <f>Work2!C99</f>
        <v>Lisbon</v>
      </c>
      <c r="C36" s="26">
        <f>SUM(Work2!D99,Work2!E99,Work2!F99,Work2!G99,Work2!H99)</f>
        <v>479</v>
      </c>
      <c r="D36" s="26">
        <f>SUM(Work2!I99,Work2!J99,Work2!K99,Work2!L99,Work2!M99)</f>
        <v>1</v>
      </c>
      <c r="E36" s="19">
        <f>IFERROR(AVERAGE(Table3[[#This Row],[Total_GVM]]/Table3[[#This Row],[Total_Unit]]),0)</f>
        <v>479</v>
      </c>
      <c r="G36" s="26">
        <f>Work2!D99</f>
        <v>0</v>
      </c>
      <c r="H36" s="26">
        <f>Work2!E99</f>
        <v>0</v>
      </c>
      <c r="I36" s="26">
        <f>Work2!F99</f>
        <v>479</v>
      </c>
      <c r="J36" s="26">
        <f>Work2!G99</f>
        <v>0</v>
      </c>
      <c r="K36" s="26">
        <f>Work2!H99</f>
        <v>0</v>
      </c>
      <c r="L36" s="26">
        <v>101</v>
      </c>
      <c r="M36" s="26">
        <v>156</v>
      </c>
      <c r="N36" s="26">
        <v>213</v>
      </c>
      <c r="O36" s="26">
        <v>309</v>
      </c>
      <c r="P36" s="26">
        <v>131</v>
      </c>
      <c r="Q36" s="19">
        <v>579.70297029702965</v>
      </c>
      <c r="R36" s="19">
        <v>509.81410256410254</v>
      </c>
      <c r="S36" s="19">
        <v>383.43661971830988</v>
      </c>
      <c r="T36" s="19">
        <v>359.72815533980582</v>
      </c>
      <c r="U36" s="19">
        <v>359.72519083969468</v>
      </c>
    </row>
    <row r="37" spans="1:21">
      <c r="A37" s="26" t="str">
        <f>Work2!B32</f>
        <v>Apple</v>
      </c>
      <c r="B37" s="26" t="str">
        <f>Work2!C32</f>
        <v>Golden</v>
      </c>
      <c r="C37" s="26">
        <f>SUM(Work2!D32,Work2!E32,Work2!F32,Work2!G32,Work2!H32)</f>
        <v>31643</v>
      </c>
      <c r="D37" s="26">
        <f>SUM(Work2!I32,Work2!J32,Work2!K32,Work2!L32,Work2!M32)</f>
        <v>69</v>
      </c>
      <c r="E37" s="19">
        <f>IFERROR(AVERAGE(Table3[[#This Row],[Total_GVM]]/Table3[[#This Row],[Total_Unit]]),0)</f>
        <v>458.59420289855075</v>
      </c>
      <c r="G37" s="26">
        <f>Work2!D32</f>
        <v>9793</v>
      </c>
      <c r="H37" s="26">
        <f>Work2!E32</f>
        <v>5569</v>
      </c>
      <c r="I37" s="26">
        <f>Work2!F32</f>
        <v>10674</v>
      </c>
      <c r="J37" s="26">
        <f>Work2!G32</f>
        <v>1857</v>
      </c>
      <c r="K37" s="26">
        <f>Work2!H32</f>
        <v>3750</v>
      </c>
      <c r="L37" s="26">
        <v>101</v>
      </c>
      <c r="M37" s="26">
        <v>156</v>
      </c>
      <c r="N37" s="26">
        <v>213</v>
      </c>
      <c r="O37" s="26">
        <v>309</v>
      </c>
      <c r="P37" s="26">
        <v>131</v>
      </c>
      <c r="Q37" s="19">
        <v>579.70297029702965</v>
      </c>
      <c r="R37" s="19">
        <v>509.81410256410254</v>
      </c>
      <c r="S37" s="19">
        <v>383.43661971830988</v>
      </c>
      <c r="T37" s="19">
        <v>359.72815533980582</v>
      </c>
      <c r="U37" s="19">
        <v>359.72519083969468</v>
      </c>
    </row>
    <row r="38" spans="1:21">
      <c r="A38" s="26" t="str">
        <f>Work2!B38</f>
        <v>Mango</v>
      </c>
      <c r="B38" s="26" t="str">
        <f>Work2!C38</f>
        <v>Amrapalli</v>
      </c>
      <c r="C38" s="26">
        <f>SUM(Work2!D38,Work2!E38,Work2!F38,Work2!G38,Work2!H38)</f>
        <v>63810</v>
      </c>
      <c r="D38" s="26">
        <f>SUM(Work2!I38,Work2!J38,Work2!K38,Work2!L38,Work2!M38)</f>
        <v>150</v>
      </c>
      <c r="E38" s="19">
        <f>IFERROR(AVERAGE(Table3[[#This Row],[Total_GVM]]/Table3[[#This Row],[Total_Unit]]),0)</f>
        <v>425.4</v>
      </c>
      <c r="G38" s="26">
        <f>Work2!D38</f>
        <v>11374</v>
      </c>
      <c r="H38" s="26">
        <f>Work2!E38</f>
        <v>18056</v>
      </c>
      <c r="I38" s="26">
        <f>Work2!F38</f>
        <v>17955</v>
      </c>
      <c r="J38" s="26">
        <f>Work2!G38</f>
        <v>13172</v>
      </c>
      <c r="K38" s="26">
        <f>Work2!H38</f>
        <v>3253</v>
      </c>
      <c r="L38" s="26">
        <v>26</v>
      </c>
      <c r="M38" s="26">
        <v>44</v>
      </c>
      <c r="N38" s="26">
        <v>45</v>
      </c>
      <c r="O38" s="26">
        <v>28</v>
      </c>
      <c r="P38" s="26">
        <v>7</v>
      </c>
      <c r="Q38" s="19">
        <v>437.46153846153845</v>
      </c>
      <c r="R38" s="19">
        <v>410.36363636363637</v>
      </c>
      <c r="S38" s="19">
        <v>399</v>
      </c>
      <c r="T38" s="19">
        <v>470.42857142857144</v>
      </c>
      <c r="U38" s="19">
        <v>464.71428571428572</v>
      </c>
    </row>
    <row r="39" spans="1:21">
      <c r="A39" s="26" t="str">
        <f>Work2!B39</f>
        <v>Mango</v>
      </c>
      <c r="B39" s="26" t="str">
        <f>Work2!C39</f>
        <v>Amrapalli</v>
      </c>
      <c r="C39" s="26">
        <f>SUM(Work2!D39,Work2!E39,Work2!F39,Work2!G39,Work2!H39)</f>
        <v>502688</v>
      </c>
      <c r="D39" s="26">
        <f>SUM(Work2!I39,Work2!J39,Work2!K39,Work2!L39,Work2!M39)</f>
        <v>1203</v>
      </c>
      <c r="E39" s="19">
        <f>IFERROR(AVERAGE(Table3[[#This Row],[Total_GVM]]/Table3[[#This Row],[Total_Unit]]),0)</f>
        <v>417.86201163757272</v>
      </c>
      <c r="G39" s="26">
        <f>Work2!D39</f>
        <v>135804</v>
      </c>
      <c r="H39" s="26">
        <f>Work2!E39</f>
        <v>134135</v>
      </c>
      <c r="I39" s="26">
        <f>Work2!F39</f>
        <v>97780</v>
      </c>
      <c r="J39" s="26">
        <f>Work2!G39</f>
        <v>99869</v>
      </c>
      <c r="K39" s="26">
        <f>Work2!H39</f>
        <v>35100</v>
      </c>
      <c r="L39" s="26">
        <v>325</v>
      </c>
      <c r="M39" s="26">
        <v>321</v>
      </c>
      <c r="N39" s="26">
        <v>234</v>
      </c>
      <c r="O39" s="26">
        <v>239</v>
      </c>
      <c r="P39" s="26">
        <v>84</v>
      </c>
      <c r="Q39" s="19">
        <v>417.85846153846154</v>
      </c>
      <c r="R39" s="19">
        <v>417.86604361370718</v>
      </c>
      <c r="S39" s="19">
        <v>417.86324786324786</v>
      </c>
      <c r="T39" s="19">
        <v>417.86192468619248</v>
      </c>
      <c r="U39" s="19">
        <v>417.85714285714283</v>
      </c>
    </row>
    <row r="40" spans="1:21">
      <c r="A40" s="26" t="str">
        <f>Work2!B40</f>
        <v>Mango</v>
      </c>
      <c r="B40" s="26" t="str">
        <f>Work2!C40</f>
        <v>Green</v>
      </c>
      <c r="C40" s="26">
        <f>SUM(Work2!D40,Work2!E40,Work2!F40,Work2!G40,Work2!H40)</f>
        <v>502688</v>
      </c>
      <c r="D40" s="26">
        <f>SUM(Work2!I40,Work2!J40,Work2!K40,Work2!L40,Work2!M40)</f>
        <v>1203</v>
      </c>
      <c r="E40" s="19">
        <f>IFERROR(AVERAGE(Table3[[#This Row],[Total_GVM]]/Table3[[#This Row],[Total_Unit]]),0)</f>
        <v>417.86201163757272</v>
      </c>
      <c r="G40" s="26">
        <f>Work2!D40</f>
        <v>135804</v>
      </c>
      <c r="H40" s="26">
        <f>Work2!E40</f>
        <v>134135</v>
      </c>
      <c r="I40" s="26">
        <f>Work2!F40</f>
        <v>97780</v>
      </c>
      <c r="J40" s="26">
        <f>Work2!G40</f>
        <v>99869</v>
      </c>
      <c r="K40" s="26">
        <f>Work2!H40</f>
        <v>35100</v>
      </c>
      <c r="L40" s="26">
        <v>325</v>
      </c>
      <c r="M40" s="26">
        <v>321</v>
      </c>
      <c r="N40" s="26">
        <v>234</v>
      </c>
      <c r="O40" s="26">
        <v>239</v>
      </c>
      <c r="P40" s="26">
        <v>84</v>
      </c>
      <c r="Q40" s="19">
        <v>417.85846153846154</v>
      </c>
      <c r="R40" s="19">
        <v>417.86604361370718</v>
      </c>
      <c r="S40" s="19">
        <v>417.86324786324786</v>
      </c>
      <c r="T40" s="19">
        <v>417.86192468619248</v>
      </c>
      <c r="U40" s="19">
        <v>417.85714285714283</v>
      </c>
    </row>
    <row r="41" spans="1:21">
      <c r="A41" s="26" t="str">
        <f>Work2!B41</f>
        <v>Apple</v>
      </c>
      <c r="B41" s="26" t="str">
        <f>Work2!C41</f>
        <v>Red</v>
      </c>
      <c r="C41" s="26">
        <f>SUM(Work2!D41,Work2!E41,Work2!F41,Work2!G41,Work2!H41)</f>
        <v>502688</v>
      </c>
      <c r="D41" s="26">
        <f>SUM(Work2!I41,Work2!J41,Work2!K41,Work2!L41,Work2!M41)</f>
        <v>1203</v>
      </c>
      <c r="E41" s="19">
        <f>IFERROR(AVERAGE(Table3[[#This Row],[Total_GVM]]/Table3[[#This Row],[Total_Unit]]),0)</f>
        <v>417.86201163757272</v>
      </c>
      <c r="G41" s="26">
        <f>Work2!D41</f>
        <v>135804</v>
      </c>
      <c r="H41" s="26">
        <f>Work2!E41</f>
        <v>134135</v>
      </c>
      <c r="I41" s="26">
        <f>Work2!F41</f>
        <v>97780</v>
      </c>
      <c r="J41" s="26">
        <f>Work2!G41</f>
        <v>99869</v>
      </c>
      <c r="K41" s="26">
        <f>Work2!H41</f>
        <v>35100</v>
      </c>
      <c r="L41" s="26">
        <v>325</v>
      </c>
      <c r="M41" s="26">
        <v>321</v>
      </c>
      <c r="N41" s="26">
        <v>234</v>
      </c>
      <c r="O41" s="26">
        <v>239</v>
      </c>
      <c r="P41" s="26">
        <v>84</v>
      </c>
      <c r="Q41" s="19">
        <v>417.85846153846154</v>
      </c>
      <c r="R41" s="19">
        <v>417.86604361370718</v>
      </c>
      <c r="S41" s="19">
        <v>417.86324786324786</v>
      </c>
      <c r="T41" s="19">
        <v>417.86192468619248</v>
      </c>
      <c r="U41" s="19">
        <v>417.85714285714283</v>
      </c>
    </row>
    <row r="42" spans="1:21">
      <c r="A42" s="26" t="str">
        <f>Work2!B42</f>
        <v>Orange</v>
      </c>
      <c r="B42" s="26" t="str">
        <f>Work2!C42</f>
        <v>Indie</v>
      </c>
      <c r="C42" s="26">
        <f>SUM(Work2!D42,Work2!E42,Work2!F42,Work2!G42,Work2!H42)</f>
        <v>502688</v>
      </c>
      <c r="D42" s="26">
        <f>SUM(Work2!I42,Work2!J42,Work2!K42,Work2!L42,Work2!M42)</f>
        <v>1203</v>
      </c>
      <c r="E42" s="19">
        <f>IFERROR(AVERAGE(Table3[[#This Row],[Total_GVM]]/Table3[[#This Row],[Total_Unit]]),0)</f>
        <v>417.86201163757272</v>
      </c>
      <c r="G42" s="26">
        <f>Work2!D42</f>
        <v>135804</v>
      </c>
      <c r="H42" s="26">
        <f>Work2!E42</f>
        <v>134135</v>
      </c>
      <c r="I42" s="26">
        <f>Work2!F42</f>
        <v>97780</v>
      </c>
      <c r="J42" s="26">
        <f>Work2!G42</f>
        <v>99869</v>
      </c>
      <c r="K42" s="26">
        <f>Work2!H42</f>
        <v>35100</v>
      </c>
      <c r="L42" s="26">
        <v>325</v>
      </c>
      <c r="M42" s="26">
        <v>321</v>
      </c>
      <c r="N42" s="26">
        <v>234</v>
      </c>
      <c r="O42" s="26">
        <v>239</v>
      </c>
      <c r="P42" s="26">
        <v>84</v>
      </c>
      <c r="Q42" s="19">
        <v>417.85846153846154</v>
      </c>
      <c r="R42" s="19">
        <v>417.86604361370718</v>
      </c>
      <c r="S42" s="19">
        <v>417.86324786324786</v>
      </c>
      <c r="T42" s="19">
        <v>417.86192468619248</v>
      </c>
      <c r="U42" s="19">
        <v>417.85714285714283</v>
      </c>
    </row>
    <row r="43" spans="1:21">
      <c r="A43" s="26" t="str">
        <f>Work2!B43</f>
        <v>Apple</v>
      </c>
      <c r="B43" s="26" t="str">
        <f>Work2!C43</f>
        <v>Red</v>
      </c>
      <c r="C43" s="26">
        <f>SUM(Work2!D43,Work2!E43,Work2!F43,Work2!G43,Work2!H43)</f>
        <v>502688</v>
      </c>
      <c r="D43" s="26">
        <f>SUM(Work2!I43,Work2!J43,Work2!K43,Work2!L43,Work2!M43)</f>
        <v>1203</v>
      </c>
      <c r="E43" s="19">
        <f>IFERROR(AVERAGE(Table3[[#This Row],[Total_GVM]]/Table3[[#This Row],[Total_Unit]]),0)</f>
        <v>417.86201163757272</v>
      </c>
      <c r="G43" s="26">
        <f>Work2!D43</f>
        <v>135804</v>
      </c>
      <c r="H43" s="26">
        <f>Work2!E43</f>
        <v>134135</v>
      </c>
      <c r="I43" s="26">
        <f>Work2!F43</f>
        <v>97780</v>
      </c>
      <c r="J43" s="26">
        <f>Work2!G43</f>
        <v>99869</v>
      </c>
      <c r="K43" s="26">
        <f>Work2!H43</f>
        <v>35100</v>
      </c>
      <c r="L43" s="26">
        <v>325</v>
      </c>
      <c r="M43" s="26">
        <v>321</v>
      </c>
      <c r="N43" s="26">
        <v>234</v>
      </c>
      <c r="O43" s="26">
        <v>239</v>
      </c>
      <c r="P43" s="26">
        <v>84</v>
      </c>
      <c r="Q43" s="19">
        <v>417.85846153846154</v>
      </c>
      <c r="R43" s="19">
        <v>417.86604361370718</v>
      </c>
      <c r="S43" s="19">
        <v>417.86324786324786</v>
      </c>
      <c r="T43" s="19">
        <v>417.86192468619248</v>
      </c>
      <c r="U43" s="19">
        <v>417.85714285714283</v>
      </c>
    </row>
    <row r="44" spans="1:21">
      <c r="A44" s="26" t="str">
        <f>Work2!B33</f>
        <v>Apple</v>
      </c>
      <c r="B44" s="26" t="str">
        <f>Work2!C33</f>
        <v>Golden</v>
      </c>
      <c r="C44" s="26">
        <f>SUM(Work2!D33,Work2!E33,Work2!F33,Work2!G33,Work2!H33)</f>
        <v>378033</v>
      </c>
      <c r="D44" s="26">
        <f>SUM(Work2!I33,Work2!J33,Work2!K33,Work2!L33,Work2!M33)</f>
        <v>910</v>
      </c>
      <c r="E44" s="19">
        <f>IFERROR(AVERAGE(Table3[[#This Row],[Total_GVM]]/Table3[[#This Row],[Total_Unit]]),0)</f>
        <v>415.42087912087914</v>
      </c>
      <c r="G44" s="26">
        <f>Work2!D33</f>
        <v>58550</v>
      </c>
      <c r="H44" s="26">
        <f>Work2!E33</f>
        <v>79531</v>
      </c>
      <c r="I44" s="26">
        <f>Work2!F33</f>
        <v>81672</v>
      </c>
      <c r="J44" s="26">
        <f>Work2!G33</f>
        <v>111156</v>
      </c>
      <c r="K44" s="26">
        <f>Work2!H33</f>
        <v>47124</v>
      </c>
      <c r="L44" s="26">
        <v>7</v>
      </c>
      <c r="M44" s="26">
        <v>14</v>
      </c>
      <c r="N44" s="26">
        <v>19</v>
      </c>
      <c r="O44" s="26">
        <v>12</v>
      </c>
      <c r="P44" s="26">
        <v>5</v>
      </c>
      <c r="Q44" s="19">
        <v>321.71428571428572</v>
      </c>
      <c r="R44" s="19">
        <v>327.42857142857144</v>
      </c>
      <c r="S44" s="19">
        <v>324.42105263157896</v>
      </c>
      <c r="T44" s="19">
        <v>319.33333333333331</v>
      </c>
      <c r="U44" s="19">
        <v>324</v>
      </c>
    </row>
    <row r="45" spans="1:21">
      <c r="A45" s="26" t="str">
        <f>Work2!B34</f>
        <v>Mango</v>
      </c>
      <c r="B45" s="26" t="str">
        <f>Work2!C34</f>
        <v>Alphonso</v>
      </c>
      <c r="C45" s="26">
        <f>SUM(Work2!D34,Work2!E34,Work2!F34,Work2!G34,Work2!H34)</f>
        <v>378033</v>
      </c>
      <c r="D45" s="26">
        <f>SUM(Work2!I34,Work2!J34,Work2!K34,Work2!L34,Work2!M34)</f>
        <v>910</v>
      </c>
      <c r="E45" s="19">
        <f>IFERROR(AVERAGE(Table3[[#This Row],[Total_GVM]]/Table3[[#This Row],[Total_Unit]]),0)</f>
        <v>415.42087912087914</v>
      </c>
      <c r="G45" s="26">
        <f>Work2!D34</f>
        <v>58550</v>
      </c>
      <c r="H45" s="26">
        <f>Work2!E34</f>
        <v>79531</v>
      </c>
      <c r="I45" s="26">
        <f>Work2!F34</f>
        <v>81672</v>
      </c>
      <c r="J45" s="26">
        <f>Work2!G34</f>
        <v>111156</v>
      </c>
      <c r="K45" s="26">
        <f>Work2!H34</f>
        <v>47124</v>
      </c>
      <c r="L45" s="26">
        <v>7</v>
      </c>
      <c r="M45" s="26">
        <v>14</v>
      </c>
      <c r="N45" s="26">
        <v>19</v>
      </c>
      <c r="O45" s="26">
        <v>12</v>
      </c>
      <c r="P45" s="26">
        <v>5</v>
      </c>
      <c r="Q45" s="19">
        <v>321.71428571428572</v>
      </c>
      <c r="R45" s="19">
        <v>327.42857142857144</v>
      </c>
      <c r="S45" s="19">
        <v>324.42105263157896</v>
      </c>
      <c r="T45" s="19">
        <v>319.33333333333331</v>
      </c>
      <c r="U45" s="19">
        <v>324</v>
      </c>
    </row>
    <row r="46" spans="1:21">
      <c r="A46" s="26" t="str">
        <f>Work2!B35</f>
        <v>Mango</v>
      </c>
      <c r="B46" s="26" t="str">
        <f>Work2!C35</f>
        <v>Alphonso</v>
      </c>
      <c r="C46" s="26">
        <f>SUM(Work2!D35,Work2!E35,Work2!F35,Work2!G35,Work2!H35)</f>
        <v>378033</v>
      </c>
      <c r="D46" s="26">
        <f>SUM(Work2!I35,Work2!J35,Work2!K35,Work2!L35,Work2!M35)</f>
        <v>910</v>
      </c>
      <c r="E46" s="19">
        <f>IFERROR(AVERAGE(Table3[[#This Row],[Total_GVM]]/Table3[[#This Row],[Total_Unit]]),0)</f>
        <v>415.42087912087914</v>
      </c>
      <c r="G46" s="26">
        <f>Work2!D35</f>
        <v>58550</v>
      </c>
      <c r="H46" s="26">
        <f>Work2!E35</f>
        <v>79531</v>
      </c>
      <c r="I46" s="26">
        <f>Work2!F35</f>
        <v>81672</v>
      </c>
      <c r="J46" s="26">
        <f>Work2!G35</f>
        <v>111156</v>
      </c>
      <c r="K46" s="26">
        <f>Work2!H35</f>
        <v>47124</v>
      </c>
      <c r="L46" s="26">
        <v>7</v>
      </c>
      <c r="M46" s="26">
        <v>14</v>
      </c>
      <c r="N46" s="26">
        <v>19</v>
      </c>
      <c r="O46" s="26">
        <v>12</v>
      </c>
      <c r="P46" s="26">
        <v>5</v>
      </c>
      <c r="Q46" s="19">
        <v>321.71428571428572</v>
      </c>
      <c r="R46" s="19">
        <v>327.42857142857144</v>
      </c>
      <c r="S46" s="19">
        <v>324.42105263157896</v>
      </c>
      <c r="T46" s="19">
        <v>319.33333333333331</v>
      </c>
      <c r="U46" s="19">
        <v>324</v>
      </c>
    </row>
    <row r="47" spans="1:21">
      <c r="A47" s="26" t="str">
        <f>Work2!B36</f>
        <v>Orange</v>
      </c>
      <c r="B47" s="26" t="str">
        <f>Work2!C36</f>
        <v>Tangerine</v>
      </c>
      <c r="C47" s="26">
        <f>SUM(Work2!D36,Work2!E36,Work2!F36,Work2!G36,Work2!H36)</f>
        <v>378033</v>
      </c>
      <c r="D47" s="26">
        <f>SUM(Work2!I36,Work2!J36,Work2!K36,Work2!L36,Work2!M36)</f>
        <v>910</v>
      </c>
      <c r="E47" s="19">
        <f>IFERROR(AVERAGE(Table3[[#This Row],[Total_GVM]]/Table3[[#This Row],[Total_Unit]]),0)</f>
        <v>415.42087912087914</v>
      </c>
      <c r="G47" s="26">
        <f>Work2!D36</f>
        <v>58550</v>
      </c>
      <c r="H47" s="26">
        <f>Work2!E36</f>
        <v>79531</v>
      </c>
      <c r="I47" s="26">
        <f>Work2!F36</f>
        <v>81672</v>
      </c>
      <c r="J47" s="26">
        <f>Work2!G36</f>
        <v>111156</v>
      </c>
      <c r="K47" s="26">
        <f>Work2!H36</f>
        <v>47124</v>
      </c>
      <c r="L47" s="26">
        <v>7</v>
      </c>
      <c r="M47" s="26">
        <v>14</v>
      </c>
      <c r="N47" s="26">
        <v>19</v>
      </c>
      <c r="O47" s="26">
        <v>12</v>
      </c>
      <c r="P47" s="26">
        <v>5</v>
      </c>
      <c r="Q47" s="19">
        <v>321.71428571428572</v>
      </c>
      <c r="R47" s="19">
        <v>327.42857142857144</v>
      </c>
      <c r="S47" s="19">
        <v>324.42105263157896</v>
      </c>
      <c r="T47" s="19">
        <v>319.33333333333331</v>
      </c>
      <c r="U47" s="19">
        <v>324</v>
      </c>
    </row>
    <row r="48" spans="1:21">
      <c r="A48" s="26" t="str">
        <f>Work2!B37</f>
        <v>Lemon</v>
      </c>
      <c r="B48" s="26" t="str">
        <f>Work2!C37</f>
        <v>Nimbu</v>
      </c>
      <c r="C48" s="26">
        <f>SUM(Work2!D37,Work2!E37,Work2!F37,Work2!G37,Work2!H37)</f>
        <v>378033</v>
      </c>
      <c r="D48" s="26">
        <f>SUM(Work2!I37,Work2!J37,Work2!K37,Work2!L37,Work2!M37)</f>
        <v>910</v>
      </c>
      <c r="E48" s="19">
        <f>IFERROR(AVERAGE(Table3[[#This Row],[Total_GVM]]/Table3[[#This Row],[Total_Unit]]),0)</f>
        <v>415.42087912087914</v>
      </c>
      <c r="G48" s="26">
        <f>Work2!D37</f>
        <v>58550</v>
      </c>
      <c r="H48" s="26">
        <f>Work2!E37</f>
        <v>79531</v>
      </c>
      <c r="I48" s="26">
        <f>Work2!F37</f>
        <v>81672</v>
      </c>
      <c r="J48" s="26">
        <f>Work2!G37</f>
        <v>111156</v>
      </c>
      <c r="K48" s="26">
        <f>Work2!H37</f>
        <v>47124</v>
      </c>
      <c r="L48" s="26">
        <v>7</v>
      </c>
      <c r="M48" s="26">
        <v>14</v>
      </c>
      <c r="N48" s="26">
        <v>19</v>
      </c>
      <c r="O48" s="26">
        <v>12</v>
      </c>
      <c r="P48" s="26">
        <v>5</v>
      </c>
      <c r="Q48" s="19">
        <v>321.71428571428572</v>
      </c>
      <c r="R48" s="19">
        <v>327.42857142857144</v>
      </c>
      <c r="S48" s="19">
        <v>324.42105263157896</v>
      </c>
      <c r="T48" s="19">
        <v>319.33333333333331</v>
      </c>
      <c r="U48" s="19">
        <v>324</v>
      </c>
    </row>
    <row r="49" spans="1:21">
      <c r="A49" s="26" t="str">
        <f>Work2!B81</f>
        <v>Lemon</v>
      </c>
      <c r="B49" s="26" t="str">
        <f>Work2!C81</f>
        <v>Lisbon</v>
      </c>
      <c r="C49" s="26">
        <f>SUM(Work2!D81,Work2!E81,Work2!F81,Work2!G81,Work2!H81)</f>
        <v>1476</v>
      </c>
      <c r="D49" s="26">
        <f>SUM(Work2!I81,Work2!J81,Work2!K81,Work2!L81,Work2!M81)</f>
        <v>4</v>
      </c>
      <c r="E49" s="19">
        <f>IFERROR(AVERAGE(Table3[[#This Row],[Total_GVM]]/Table3[[#This Row],[Total_Unit]]),0)</f>
        <v>369</v>
      </c>
      <c r="G49" s="26">
        <f>Work2!D81</f>
        <v>0</v>
      </c>
      <c r="H49" s="26">
        <f>Work2!E81</f>
        <v>0</v>
      </c>
      <c r="I49" s="26">
        <f>Work2!F81</f>
        <v>359</v>
      </c>
      <c r="J49" s="26">
        <f>Work2!G81</f>
        <v>1117</v>
      </c>
      <c r="K49" s="26">
        <f>Work2!H81</f>
        <v>0</v>
      </c>
      <c r="L49" s="26">
        <v>71</v>
      </c>
      <c r="M49" s="26">
        <v>75</v>
      </c>
      <c r="N49" s="26">
        <v>70</v>
      </c>
      <c r="O49" s="26">
        <v>65</v>
      </c>
      <c r="P49" s="26">
        <v>45</v>
      </c>
      <c r="Q49" s="19">
        <v>302.88732394366195</v>
      </c>
      <c r="R49" s="19">
        <v>299.26666666666665</v>
      </c>
      <c r="S49" s="19">
        <v>305.85714285714283</v>
      </c>
      <c r="T49" s="19">
        <v>286.53846153846155</v>
      </c>
      <c r="U49" s="19">
        <v>286.77777777777777</v>
      </c>
    </row>
    <row r="50" spans="1:21">
      <c r="A50" s="26" t="str">
        <f>Work2!B101</f>
        <v>Guava</v>
      </c>
      <c r="B50" s="26" t="str">
        <f>Work2!C101</f>
        <v>Sour</v>
      </c>
      <c r="C50" s="26">
        <f>SUM(Work2!D101,Work2!E101,Work2!F101,Work2!G101,Work2!H101)</f>
        <v>1974</v>
      </c>
      <c r="D50" s="26">
        <f>SUM(Work2!I101,Work2!J101,Work2!K101,Work2!L101,Work2!M101)</f>
        <v>6</v>
      </c>
      <c r="E50" s="19">
        <f>IFERROR(AVERAGE(Table3[[#This Row],[Total_GVM]]/Table3[[#This Row],[Total_Unit]]),0)</f>
        <v>329</v>
      </c>
      <c r="G50" s="26">
        <f>Work2!D101</f>
        <v>0</v>
      </c>
      <c r="H50" s="26">
        <f>Work2!E101</f>
        <v>1974</v>
      </c>
      <c r="I50" s="26">
        <f>Work2!F101</f>
        <v>0</v>
      </c>
      <c r="J50" s="26">
        <f>Work2!G101</f>
        <v>0</v>
      </c>
      <c r="K50" s="26">
        <f>Work2!H101</f>
        <v>0</v>
      </c>
      <c r="L50" s="26">
        <v>40</v>
      </c>
      <c r="M50" s="26">
        <v>54</v>
      </c>
      <c r="N50" s="26">
        <v>54</v>
      </c>
      <c r="O50" s="26">
        <v>66</v>
      </c>
      <c r="P50" s="26">
        <v>16</v>
      </c>
      <c r="Q50" s="19">
        <v>280.77499999999998</v>
      </c>
      <c r="R50" s="19">
        <v>285.75925925925924</v>
      </c>
      <c r="S50" s="19">
        <v>283.7962962962963</v>
      </c>
      <c r="T50" s="19">
        <v>283.78787878787881</v>
      </c>
      <c r="U50" s="19">
        <v>283.8125</v>
      </c>
    </row>
    <row r="51" spans="1:21">
      <c r="A51" s="26" t="str">
        <f>Work2!B44</f>
        <v>Lemon</v>
      </c>
      <c r="B51" s="26" t="str">
        <f>Work2!C44</f>
        <v>Lisbon</v>
      </c>
      <c r="C51" s="26">
        <f>SUM(Work2!D44,Work2!E44,Work2!F44,Work2!G44,Work2!H44)</f>
        <v>18452</v>
      </c>
      <c r="D51" s="26">
        <f>SUM(Work2!I44,Work2!J44,Work2!K44,Work2!L44,Work2!M44)</f>
        <v>57</v>
      </c>
      <c r="E51" s="19">
        <f>IFERROR(AVERAGE(Table3[[#This Row],[Total_GVM]]/Table3[[#This Row],[Total_Unit]]),0)</f>
        <v>323.71929824561403</v>
      </c>
      <c r="G51" s="26">
        <f>Work2!D44</f>
        <v>2252</v>
      </c>
      <c r="H51" s="26">
        <f>Work2!E44</f>
        <v>4584</v>
      </c>
      <c r="I51" s="26">
        <f>Work2!F44</f>
        <v>6164</v>
      </c>
      <c r="J51" s="26">
        <f>Work2!G44</f>
        <v>3832</v>
      </c>
      <c r="K51" s="26">
        <f>Work2!H44</f>
        <v>1620</v>
      </c>
      <c r="L51" s="26">
        <v>78</v>
      </c>
      <c r="M51" s="26">
        <v>56</v>
      </c>
      <c r="N51" s="26">
        <v>40</v>
      </c>
      <c r="O51" s="26">
        <v>3</v>
      </c>
      <c r="P51" s="26">
        <v>0</v>
      </c>
      <c r="Q51" s="19">
        <v>253.61538461538461</v>
      </c>
      <c r="R51" s="19">
        <v>253.28571428571428</v>
      </c>
      <c r="S51" s="19">
        <v>269.89999999999998</v>
      </c>
      <c r="T51" s="19">
        <v>527</v>
      </c>
      <c r="U51" s="19">
        <v>0</v>
      </c>
    </row>
    <row r="52" spans="1:21">
      <c r="A52" s="26" t="str">
        <f>Work2!B45</f>
        <v>Orange</v>
      </c>
      <c r="B52" s="26" t="str">
        <f>Work2!C45</f>
        <v>Mandarin</v>
      </c>
      <c r="C52" s="26">
        <f>SUM(Work2!D45,Work2!E45,Work2!F45,Work2!G45,Work2!H45)</f>
        <v>18452</v>
      </c>
      <c r="D52" s="26">
        <f>SUM(Work2!I45,Work2!J45,Work2!K45,Work2!L45,Work2!M45)</f>
        <v>57</v>
      </c>
      <c r="E52" s="19">
        <f>IFERROR(AVERAGE(Table3[[#This Row],[Total_GVM]]/Table3[[#This Row],[Total_Unit]]),0)</f>
        <v>323.71929824561403</v>
      </c>
      <c r="G52" s="26">
        <f>Work2!D45</f>
        <v>2252</v>
      </c>
      <c r="H52" s="26">
        <f>Work2!E45</f>
        <v>4584</v>
      </c>
      <c r="I52" s="26">
        <f>Work2!F45</f>
        <v>6164</v>
      </c>
      <c r="J52" s="26">
        <f>Work2!G45</f>
        <v>3832</v>
      </c>
      <c r="K52" s="26">
        <f>Work2!H45</f>
        <v>1620</v>
      </c>
      <c r="L52" s="26">
        <v>10</v>
      </c>
      <c r="M52" s="26">
        <v>3</v>
      </c>
      <c r="N52" s="26">
        <v>12</v>
      </c>
      <c r="O52" s="26">
        <v>43</v>
      </c>
      <c r="P52" s="26">
        <v>35</v>
      </c>
      <c r="Q52" s="19">
        <v>284</v>
      </c>
      <c r="R52" s="19">
        <v>284</v>
      </c>
      <c r="S52" s="19">
        <v>258.91666666666669</v>
      </c>
      <c r="T52" s="19">
        <v>246.46511627906978</v>
      </c>
      <c r="U52" s="19">
        <v>218.71428571428572</v>
      </c>
    </row>
    <row r="53" spans="1:21">
      <c r="A53" s="26" t="str">
        <f>Work2!B46</f>
        <v>Orange</v>
      </c>
      <c r="B53" s="26" t="str">
        <f>Work2!C46</f>
        <v>Mandarin</v>
      </c>
      <c r="C53" s="26">
        <f>SUM(Work2!D46,Work2!E46,Work2!F46,Work2!G46,Work2!H46)</f>
        <v>18452</v>
      </c>
      <c r="D53" s="26">
        <f>SUM(Work2!I46,Work2!J46,Work2!K46,Work2!L46,Work2!M46)</f>
        <v>57</v>
      </c>
      <c r="E53" s="19">
        <f>IFERROR(AVERAGE(Table3[[#This Row],[Total_GVM]]/Table3[[#This Row],[Total_Unit]]),0)</f>
        <v>323.71929824561403</v>
      </c>
      <c r="G53" s="26">
        <f>Work2!D46</f>
        <v>2252</v>
      </c>
      <c r="H53" s="26">
        <f>Work2!E46</f>
        <v>4584</v>
      </c>
      <c r="I53" s="26">
        <f>Work2!F46</f>
        <v>6164</v>
      </c>
      <c r="J53" s="26">
        <f>Work2!G46</f>
        <v>3832</v>
      </c>
      <c r="K53" s="26">
        <f>Work2!H46</f>
        <v>1620</v>
      </c>
      <c r="L53" s="26">
        <v>7</v>
      </c>
      <c r="M53" s="26">
        <v>8</v>
      </c>
      <c r="N53" s="26">
        <v>6</v>
      </c>
      <c r="O53" s="26">
        <v>9</v>
      </c>
      <c r="P53" s="26">
        <v>3</v>
      </c>
      <c r="Q53" s="19">
        <v>244</v>
      </c>
      <c r="R53" s="19">
        <v>259</v>
      </c>
      <c r="S53" s="19">
        <v>244</v>
      </c>
      <c r="T53" s="19">
        <v>244</v>
      </c>
      <c r="U53" s="19">
        <v>244</v>
      </c>
    </row>
    <row r="54" spans="1:21">
      <c r="A54" s="26" t="str">
        <f>Work2!B47</f>
        <v>Lemon</v>
      </c>
      <c r="B54" s="26" t="str">
        <f>Work2!C47</f>
        <v>Oblong</v>
      </c>
      <c r="C54" s="26">
        <f>SUM(Work2!D47,Work2!E47,Work2!F47,Work2!G47,Work2!H47)</f>
        <v>18452</v>
      </c>
      <c r="D54" s="26">
        <f>SUM(Work2!I47,Work2!J47,Work2!K47,Work2!L47,Work2!M47)</f>
        <v>57</v>
      </c>
      <c r="E54" s="19">
        <f>IFERROR(AVERAGE(Table3[[#This Row],[Total_GVM]]/Table3[[#This Row],[Total_Unit]]),0)</f>
        <v>323.71929824561403</v>
      </c>
      <c r="G54" s="26">
        <f>Work2!D47</f>
        <v>2252</v>
      </c>
      <c r="H54" s="26">
        <f>Work2!E47</f>
        <v>4584</v>
      </c>
      <c r="I54" s="26">
        <f>Work2!F47</f>
        <v>6164</v>
      </c>
      <c r="J54" s="26">
        <f>Work2!G47</f>
        <v>3832</v>
      </c>
      <c r="K54" s="26">
        <f>Work2!H47</f>
        <v>1620</v>
      </c>
      <c r="L54" s="26">
        <v>7</v>
      </c>
      <c r="M54" s="26">
        <v>8</v>
      </c>
      <c r="N54" s="26">
        <v>6</v>
      </c>
      <c r="O54" s="26">
        <v>9</v>
      </c>
      <c r="P54" s="26">
        <v>3</v>
      </c>
      <c r="Q54" s="19">
        <v>244</v>
      </c>
      <c r="R54" s="19">
        <v>259</v>
      </c>
      <c r="S54" s="19">
        <v>244</v>
      </c>
      <c r="T54" s="19">
        <v>244</v>
      </c>
      <c r="U54" s="19">
        <v>244</v>
      </c>
    </row>
    <row r="55" spans="1:21">
      <c r="A55" s="26" t="str">
        <f>Work2!B48</f>
        <v>Lemon</v>
      </c>
      <c r="B55" s="26" t="str">
        <f>Work2!C48</f>
        <v>Oblong</v>
      </c>
      <c r="C55" s="26">
        <f>SUM(Work2!D48,Work2!E48,Work2!F48,Work2!G48,Work2!H48)</f>
        <v>18452</v>
      </c>
      <c r="D55" s="26">
        <f>SUM(Work2!I48,Work2!J48,Work2!K48,Work2!L48,Work2!M48)</f>
        <v>57</v>
      </c>
      <c r="E55" s="19">
        <f>IFERROR(AVERAGE(Table3[[#This Row],[Total_GVM]]/Table3[[#This Row],[Total_Unit]]),0)</f>
        <v>323.71929824561403</v>
      </c>
      <c r="G55" s="26">
        <f>Work2!D48</f>
        <v>2252</v>
      </c>
      <c r="H55" s="26">
        <f>Work2!E48</f>
        <v>4584</v>
      </c>
      <c r="I55" s="26">
        <f>Work2!F48</f>
        <v>6164</v>
      </c>
      <c r="J55" s="26">
        <f>Work2!G48</f>
        <v>3832</v>
      </c>
      <c r="K55" s="26">
        <f>Work2!H48</f>
        <v>1620</v>
      </c>
      <c r="L55" s="26">
        <v>7</v>
      </c>
      <c r="M55" s="26">
        <v>8</v>
      </c>
      <c r="N55" s="26">
        <v>6</v>
      </c>
      <c r="O55" s="26">
        <v>9</v>
      </c>
      <c r="P55" s="26">
        <v>3</v>
      </c>
      <c r="Q55" s="19">
        <v>244</v>
      </c>
      <c r="R55" s="19">
        <v>259</v>
      </c>
      <c r="S55" s="19">
        <v>244</v>
      </c>
      <c r="T55" s="19">
        <v>244</v>
      </c>
      <c r="U55" s="19">
        <v>244</v>
      </c>
    </row>
    <row r="56" spans="1:21">
      <c r="A56" s="26" t="str">
        <f>Work2!B49</f>
        <v>Lemon</v>
      </c>
      <c r="B56" s="26" t="str">
        <f>Work2!C49</f>
        <v>Oblong</v>
      </c>
      <c r="C56" s="26">
        <f>SUM(Work2!D49,Work2!E49,Work2!F49,Work2!G49,Work2!H49)</f>
        <v>96890</v>
      </c>
      <c r="D56" s="26">
        <f>SUM(Work2!I49,Work2!J49,Work2!K49,Work2!L49,Work2!M49)</f>
        <v>326</v>
      </c>
      <c r="E56" s="19">
        <f>IFERROR(AVERAGE(Table3[[#This Row],[Total_GVM]]/Table3[[#This Row],[Total_Unit]]),0)</f>
        <v>297.20858895705521</v>
      </c>
      <c r="G56" s="26">
        <f>Work2!D49</f>
        <v>21505</v>
      </c>
      <c r="H56" s="26">
        <f>Work2!E49</f>
        <v>22445</v>
      </c>
      <c r="I56" s="26">
        <f>Work2!F49</f>
        <v>21410</v>
      </c>
      <c r="J56" s="26">
        <f>Work2!G49</f>
        <v>18625</v>
      </c>
      <c r="K56" s="26">
        <f>Work2!H49</f>
        <v>12905</v>
      </c>
      <c r="L56" s="26">
        <v>7</v>
      </c>
      <c r="M56" s="26">
        <v>8</v>
      </c>
      <c r="N56" s="26">
        <v>6</v>
      </c>
      <c r="O56" s="26">
        <v>9</v>
      </c>
      <c r="P56" s="26">
        <v>3</v>
      </c>
      <c r="Q56" s="19">
        <v>244</v>
      </c>
      <c r="R56" s="19">
        <v>259</v>
      </c>
      <c r="S56" s="19">
        <v>244</v>
      </c>
      <c r="T56" s="19">
        <v>244</v>
      </c>
      <c r="U56" s="19">
        <v>244</v>
      </c>
    </row>
    <row r="57" spans="1:21">
      <c r="A57" s="26" t="str">
        <f>Work2!B63</f>
        <v>Orange</v>
      </c>
      <c r="B57" s="26" t="str">
        <f>Work2!C63</f>
        <v>Tangerine</v>
      </c>
      <c r="C57" s="26">
        <f>SUM(Work2!D63,Work2!E63,Work2!F63,Work2!G63,Work2!H63)</f>
        <v>3719</v>
      </c>
      <c r="D57" s="26">
        <f>SUM(Work2!I63,Work2!J63,Work2!K63,Work2!L63,Work2!M63)</f>
        <v>13</v>
      </c>
      <c r="E57" s="19">
        <f>IFERROR(AVERAGE(Table3[[#This Row],[Total_GVM]]/Table3[[#This Row],[Total_Unit]]),0)</f>
        <v>286.07692307692309</v>
      </c>
      <c r="G57" s="26">
        <f>Work2!D63</f>
        <v>847</v>
      </c>
      <c r="H57" s="26">
        <f>Work2!E63</f>
        <v>538</v>
      </c>
      <c r="I57" s="26">
        <f>Work2!F63</f>
        <v>1525</v>
      </c>
      <c r="J57" s="26">
        <f>Work2!G63</f>
        <v>807</v>
      </c>
      <c r="K57" s="26">
        <f>Work2!H63</f>
        <v>2</v>
      </c>
      <c r="L57" s="26">
        <v>7</v>
      </c>
      <c r="M57" s="26">
        <v>8</v>
      </c>
      <c r="N57" s="26">
        <v>6</v>
      </c>
      <c r="O57" s="26">
        <v>9</v>
      </c>
      <c r="P57" s="26">
        <v>3</v>
      </c>
      <c r="Q57" s="19">
        <v>244</v>
      </c>
      <c r="R57" s="19">
        <v>259</v>
      </c>
      <c r="S57" s="19">
        <v>244</v>
      </c>
      <c r="T57" s="19">
        <v>244</v>
      </c>
      <c r="U57" s="19">
        <v>244</v>
      </c>
    </row>
    <row r="58" spans="1:21">
      <c r="A58" s="26" t="str">
        <f>Work2!B64</f>
        <v>Orange</v>
      </c>
      <c r="B58" s="26" t="str">
        <f>Work2!C64</f>
        <v>Indie</v>
      </c>
      <c r="C58" s="26">
        <f>SUM(Work2!D64,Work2!E64,Work2!F64,Work2!G64,Work2!H64)</f>
        <v>3719</v>
      </c>
      <c r="D58" s="26">
        <f>SUM(Work2!I64,Work2!J64,Work2!K64,Work2!L64,Work2!M64)</f>
        <v>13</v>
      </c>
      <c r="E58" s="19">
        <f>IFERROR(AVERAGE(Table3[[#This Row],[Total_GVM]]/Table3[[#This Row],[Total_Unit]]),0)</f>
        <v>286.07692307692309</v>
      </c>
      <c r="G58" s="26">
        <f>Work2!D64</f>
        <v>847</v>
      </c>
      <c r="H58" s="26">
        <f>Work2!E64</f>
        <v>538</v>
      </c>
      <c r="I58" s="26">
        <f>Work2!F64</f>
        <v>1525</v>
      </c>
      <c r="J58" s="26">
        <f>Work2!G64</f>
        <v>807</v>
      </c>
      <c r="K58" s="26">
        <f>Work2!H64</f>
        <v>2</v>
      </c>
      <c r="L58" s="26">
        <v>23</v>
      </c>
      <c r="M58" s="26">
        <v>31</v>
      </c>
      <c r="N58" s="26">
        <v>26</v>
      </c>
      <c r="O58" s="26">
        <v>31</v>
      </c>
      <c r="P58" s="26">
        <v>17</v>
      </c>
      <c r="Q58" s="19">
        <v>289.86956521739131</v>
      </c>
      <c r="R58" s="19">
        <v>285.45161290322579</v>
      </c>
      <c r="S58" s="19">
        <v>258.84615384615387</v>
      </c>
      <c r="T58" s="19">
        <v>192.29032258064515</v>
      </c>
      <c r="U58" s="19">
        <v>195.8235294117647</v>
      </c>
    </row>
    <row r="59" spans="1:21">
      <c r="A59" s="26" t="str">
        <f>Work2!B65</f>
        <v>Lemon</v>
      </c>
      <c r="B59" s="26" t="str">
        <f>Work2!C65</f>
        <v>Oblong</v>
      </c>
      <c r="C59" s="26">
        <f>SUM(Work2!D65,Work2!E65,Work2!F65,Work2!G65,Work2!H65)</f>
        <v>3719</v>
      </c>
      <c r="D59" s="26">
        <f>SUM(Work2!I65,Work2!J65,Work2!K65,Work2!L65,Work2!M65)</f>
        <v>13</v>
      </c>
      <c r="E59" s="19">
        <f>IFERROR(AVERAGE(Table3[[#This Row],[Total_GVM]]/Table3[[#This Row],[Total_Unit]]),0)</f>
        <v>286.07692307692309</v>
      </c>
      <c r="G59" s="26">
        <f>Work2!D65</f>
        <v>847</v>
      </c>
      <c r="H59" s="26">
        <f>Work2!E65</f>
        <v>538</v>
      </c>
      <c r="I59" s="26">
        <f>Work2!F65</f>
        <v>1525</v>
      </c>
      <c r="J59" s="26">
        <f>Work2!G65</f>
        <v>807</v>
      </c>
      <c r="K59" s="26">
        <f>Work2!H65</f>
        <v>2</v>
      </c>
      <c r="L59" s="26">
        <v>23</v>
      </c>
      <c r="M59" s="26">
        <v>31</v>
      </c>
      <c r="N59" s="26">
        <v>26</v>
      </c>
      <c r="O59" s="26">
        <v>31</v>
      </c>
      <c r="P59" s="26">
        <v>17</v>
      </c>
      <c r="Q59" s="19">
        <v>289.86956521739131</v>
      </c>
      <c r="R59" s="19">
        <v>285.45161290322579</v>
      </c>
      <c r="S59" s="19">
        <v>258.84615384615387</v>
      </c>
      <c r="T59" s="19">
        <v>192.29032258064515</v>
      </c>
      <c r="U59" s="19">
        <v>195.8235294117647</v>
      </c>
    </row>
    <row r="60" spans="1:21">
      <c r="A60" s="26" t="str">
        <f>Work2!B66</f>
        <v>Mango</v>
      </c>
      <c r="B60" s="26" t="str">
        <f>Work2!C66</f>
        <v>Alphonso</v>
      </c>
      <c r="C60" s="26">
        <f>SUM(Work2!D66,Work2!E66,Work2!F66,Work2!G66,Work2!H66)</f>
        <v>3719</v>
      </c>
      <c r="D60" s="26">
        <f>SUM(Work2!I66,Work2!J66,Work2!K66,Work2!L66,Work2!M66)</f>
        <v>13</v>
      </c>
      <c r="E60" s="19">
        <f>IFERROR(AVERAGE(Table3[[#This Row],[Total_GVM]]/Table3[[#This Row],[Total_Unit]]),0)</f>
        <v>286.07692307692309</v>
      </c>
      <c r="G60" s="26">
        <f>Work2!D66</f>
        <v>847</v>
      </c>
      <c r="H60" s="26">
        <f>Work2!E66</f>
        <v>538</v>
      </c>
      <c r="I60" s="26">
        <f>Work2!F66</f>
        <v>1525</v>
      </c>
      <c r="J60" s="26">
        <f>Work2!G66</f>
        <v>807</v>
      </c>
      <c r="K60" s="26">
        <f>Work2!H66</f>
        <v>2</v>
      </c>
      <c r="L60" s="26">
        <v>23</v>
      </c>
      <c r="M60" s="26">
        <v>31</v>
      </c>
      <c r="N60" s="26">
        <v>26</v>
      </c>
      <c r="O60" s="26">
        <v>31</v>
      </c>
      <c r="P60" s="26">
        <v>17</v>
      </c>
      <c r="Q60" s="19">
        <v>289.86956521739131</v>
      </c>
      <c r="R60" s="19">
        <v>285.45161290322579</v>
      </c>
      <c r="S60" s="19">
        <v>258.84615384615387</v>
      </c>
      <c r="T60" s="19">
        <v>192.29032258064515</v>
      </c>
      <c r="U60" s="19">
        <v>195.8235294117647</v>
      </c>
    </row>
    <row r="61" spans="1:21">
      <c r="A61" s="26" t="str">
        <f>Work2!B67</f>
        <v>Lemon</v>
      </c>
      <c r="B61" s="26" t="str">
        <f>Work2!C67</f>
        <v>Nimbu</v>
      </c>
      <c r="C61" s="26">
        <f>SUM(Work2!D67,Work2!E67,Work2!F67,Work2!G67,Work2!H67)</f>
        <v>3719</v>
      </c>
      <c r="D61" s="26">
        <f>SUM(Work2!I67,Work2!J67,Work2!K67,Work2!L67,Work2!M67)</f>
        <v>13</v>
      </c>
      <c r="E61" s="19">
        <f>IFERROR(AVERAGE(Table3[[#This Row],[Total_GVM]]/Table3[[#This Row],[Total_Unit]]),0)</f>
        <v>286.07692307692309</v>
      </c>
      <c r="G61" s="26">
        <f>Work2!D67</f>
        <v>847</v>
      </c>
      <c r="H61" s="26">
        <f>Work2!E67</f>
        <v>538</v>
      </c>
      <c r="I61" s="26">
        <f>Work2!F67</f>
        <v>1525</v>
      </c>
      <c r="J61" s="26">
        <f>Work2!G67</f>
        <v>807</v>
      </c>
      <c r="K61" s="26">
        <f>Work2!H67</f>
        <v>2</v>
      </c>
      <c r="L61" s="26">
        <v>23</v>
      </c>
      <c r="M61" s="26">
        <v>31</v>
      </c>
      <c r="N61" s="26">
        <v>26</v>
      </c>
      <c r="O61" s="26">
        <v>31</v>
      </c>
      <c r="P61" s="26">
        <v>17</v>
      </c>
      <c r="Q61" s="19">
        <v>289.86956521739131</v>
      </c>
      <c r="R61" s="19">
        <v>285.45161290322579</v>
      </c>
      <c r="S61" s="19">
        <v>258.84615384615387</v>
      </c>
      <c r="T61" s="19">
        <v>192.29032258064515</v>
      </c>
      <c r="U61" s="19">
        <v>195.8235294117647</v>
      </c>
    </row>
    <row r="62" spans="1:21">
      <c r="A62" s="26" t="str">
        <f>Work2!B50</f>
        <v>Apple</v>
      </c>
      <c r="B62" s="26" t="str">
        <f>Work2!C50</f>
        <v>Golden</v>
      </c>
      <c r="C62" s="26">
        <f>SUM(Work2!D50,Work2!E50,Work2!F50,Work2!G50,Work2!H50)</f>
        <v>65258</v>
      </c>
      <c r="D62" s="26">
        <f>SUM(Work2!I50,Work2!J50,Work2!K50,Work2!L50,Work2!M50)</f>
        <v>230</v>
      </c>
      <c r="E62" s="19">
        <f>IFERROR(AVERAGE(Table3[[#This Row],[Total_GVM]]/Table3[[#This Row],[Total_Unit]]),0)</f>
        <v>283.73043478260871</v>
      </c>
      <c r="G62" s="26">
        <f>Work2!D50</f>
        <v>11231</v>
      </c>
      <c r="H62" s="26">
        <f>Work2!E50</f>
        <v>15431</v>
      </c>
      <c r="I62" s="26">
        <f>Work2!F50</f>
        <v>15325</v>
      </c>
      <c r="J62" s="26">
        <f>Work2!G50</f>
        <v>18730</v>
      </c>
      <c r="K62" s="26">
        <f>Work2!H50</f>
        <v>4541</v>
      </c>
      <c r="L62" s="26">
        <v>23</v>
      </c>
      <c r="M62" s="26">
        <v>31</v>
      </c>
      <c r="N62" s="26">
        <v>26</v>
      </c>
      <c r="O62" s="26">
        <v>31</v>
      </c>
      <c r="P62" s="26">
        <v>17</v>
      </c>
      <c r="Q62" s="19">
        <v>289.86956521739131</v>
      </c>
      <c r="R62" s="19">
        <v>285.45161290322579</v>
      </c>
      <c r="S62" s="19">
        <v>258.84615384615387</v>
      </c>
      <c r="T62" s="19">
        <v>192.29032258064515</v>
      </c>
      <c r="U62" s="19">
        <v>195.8235294117647</v>
      </c>
    </row>
    <row r="63" spans="1:21">
      <c r="A63" s="26" t="str">
        <f>Work2!B68</f>
        <v>Orange</v>
      </c>
      <c r="B63" s="26" t="str">
        <f>Work2!C68</f>
        <v>Tangerine</v>
      </c>
      <c r="C63" s="26">
        <f>SUM(Work2!D68,Work2!E68,Work2!F68,Work2!G68,Work2!H68)</f>
        <v>2682</v>
      </c>
      <c r="D63" s="26">
        <f>SUM(Work2!I68,Work2!J68,Work2!K68,Work2!L68,Work2!M68)</f>
        <v>10</v>
      </c>
      <c r="E63" s="19">
        <f>IFERROR(AVERAGE(Table3[[#This Row],[Total_GVM]]/Table3[[#This Row],[Total_Unit]]),0)</f>
        <v>268.2</v>
      </c>
      <c r="G63" s="26">
        <f>Work2!D68</f>
        <v>289</v>
      </c>
      <c r="H63" s="26">
        <f>Work2!E68</f>
        <v>249</v>
      </c>
      <c r="I63" s="26">
        <f>Work2!F68</f>
        <v>827</v>
      </c>
      <c r="J63" s="26">
        <f>Work2!G68</f>
        <v>1317</v>
      </c>
      <c r="K63" s="26">
        <f>Work2!H68</f>
        <v>0</v>
      </c>
      <c r="L63" s="26">
        <v>3</v>
      </c>
      <c r="M63" s="26">
        <v>2</v>
      </c>
      <c r="N63" s="26">
        <v>5</v>
      </c>
      <c r="O63" s="26">
        <v>3</v>
      </c>
      <c r="P63" s="26">
        <v>0</v>
      </c>
      <c r="Q63" s="19">
        <v>282.33333333333331</v>
      </c>
      <c r="R63" s="19">
        <v>269</v>
      </c>
      <c r="S63" s="19">
        <v>305</v>
      </c>
      <c r="T63" s="19">
        <v>269</v>
      </c>
      <c r="U63" s="19">
        <v>0</v>
      </c>
    </row>
    <row r="64" spans="1:21">
      <c r="A64" s="26" t="str">
        <f>Work2!B51</f>
        <v>Lemon</v>
      </c>
      <c r="B64" s="26" t="str">
        <f>Work2!C51</f>
        <v>Lisbon</v>
      </c>
      <c r="C64" s="26">
        <f>SUM(Work2!D51,Work2!E51,Work2!F51,Work2!G51,Work2!H51)</f>
        <v>46343</v>
      </c>
      <c r="D64" s="26">
        <f>SUM(Work2!I51,Work2!J51,Work2!K51,Work2!L51,Work2!M51)</f>
        <v>177</v>
      </c>
      <c r="E64" s="19">
        <f>IFERROR(AVERAGE(Table3[[#This Row],[Total_GVM]]/Table3[[#This Row],[Total_Unit]]),0)</f>
        <v>261.82485875706215</v>
      </c>
      <c r="G64" s="26">
        <f>Work2!D51</f>
        <v>19782</v>
      </c>
      <c r="H64" s="26">
        <f>Work2!E51</f>
        <v>14184</v>
      </c>
      <c r="I64" s="26">
        <f>Work2!F51</f>
        <v>10796</v>
      </c>
      <c r="J64" s="26">
        <f>Work2!G51</f>
        <v>1581</v>
      </c>
      <c r="K64" s="26">
        <f>Work2!H51</f>
        <v>0</v>
      </c>
      <c r="L64" s="26">
        <v>3</v>
      </c>
      <c r="M64" s="26">
        <v>2</v>
      </c>
      <c r="N64" s="26">
        <v>5</v>
      </c>
      <c r="O64" s="26">
        <v>3</v>
      </c>
      <c r="P64" s="26">
        <v>0</v>
      </c>
      <c r="Q64" s="19">
        <v>282.33333333333331</v>
      </c>
      <c r="R64" s="19">
        <v>269</v>
      </c>
      <c r="S64" s="19">
        <v>305</v>
      </c>
      <c r="T64" s="19">
        <v>269</v>
      </c>
      <c r="U64" s="19">
        <v>0</v>
      </c>
    </row>
    <row r="65" spans="1:21">
      <c r="A65" s="26" t="str">
        <f>Work2!B53</f>
        <v>Lemon</v>
      </c>
      <c r="B65" s="26" t="str">
        <f>Work2!C53</f>
        <v>Oblong</v>
      </c>
      <c r="C65" s="26">
        <f>SUM(Work2!D53,Work2!E53,Work2!F53,Work2!G53,Work2!H53)</f>
        <v>8172</v>
      </c>
      <c r="D65" s="26">
        <f>SUM(Work2!I53,Work2!J53,Work2!K53,Work2!L53,Work2!M53)</f>
        <v>33</v>
      </c>
      <c r="E65" s="19">
        <f>IFERROR(AVERAGE(Table3[[#This Row],[Total_GVM]]/Table3[[#This Row],[Total_Unit]]),0)</f>
        <v>247.63636363636363</v>
      </c>
      <c r="G65" s="26">
        <f>Work2!D53</f>
        <v>1708</v>
      </c>
      <c r="H65" s="26">
        <f>Work2!E53</f>
        <v>2072</v>
      </c>
      <c r="I65" s="26">
        <f>Work2!F53</f>
        <v>1464</v>
      </c>
      <c r="J65" s="26">
        <f>Work2!G53</f>
        <v>2196</v>
      </c>
      <c r="K65" s="26">
        <f>Work2!H53</f>
        <v>732</v>
      </c>
      <c r="L65" s="26">
        <v>3</v>
      </c>
      <c r="M65" s="26">
        <v>2</v>
      </c>
      <c r="N65" s="26">
        <v>5</v>
      </c>
      <c r="O65" s="26">
        <v>3</v>
      </c>
      <c r="P65" s="26">
        <v>0</v>
      </c>
      <c r="Q65" s="19">
        <v>282.33333333333331</v>
      </c>
      <c r="R65" s="19">
        <v>269</v>
      </c>
      <c r="S65" s="19">
        <v>305</v>
      </c>
      <c r="T65" s="19">
        <v>269</v>
      </c>
      <c r="U65" s="19">
        <v>0</v>
      </c>
    </row>
    <row r="66" spans="1:21">
      <c r="A66" s="26" t="str">
        <f>Work2!B54</f>
        <v>Orange</v>
      </c>
      <c r="B66" s="26" t="str">
        <f>Work2!C54</f>
        <v>Mandarin</v>
      </c>
      <c r="C66" s="26">
        <f>SUM(Work2!D54,Work2!E54,Work2!F54,Work2!G54,Work2!H54)</f>
        <v>8172</v>
      </c>
      <c r="D66" s="26">
        <f>SUM(Work2!I54,Work2!J54,Work2!K54,Work2!L54,Work2!M54)</f>
        <v>33</v>
      </c>
      <c r="E66" s="19">
        <f>IFERROR(AVERAGE(Table3[[#This Row],[Total_GVM]]/Table3[[#This Row],[Total_Unit]]),0)</f>
        <v>247.63636363636363</v>
      </c>
      <c r="G66" s="26">
        <f>Work2!D54</f>
        <v>1708</v>
      </c>
      <c r="H66" s="26">
        <f>Work2!E54</f>
        <v>2072</v>
      </c>
      <c r="I66" s="26">
        <f>Work2!F54</f>
        <v>1464</v>
      </c>
      <c r="J66" s="26">
        <f>Work2!G54</f>
        <v>2196</v>
      </c>
      <c r="K66" s="26">
        <f>Work2!H54</f>
        <v>732</v>
      </c>
      <c r="L66" s="26">
        <v>3</v>
      </c>
      <c r="M66" s="26">
        <v>2</v>
      </c>
      <c r="N66" s="26">
        <v>5</v>
      </c>
      <c r="O66" s="26">
        <v>3</v>
      </c>
      <c r="P66" s="26">
        <v>0</v>
      </c>
      <c r="Q66" s="19">
        <v>282.33333333333331</v>
      </c>
      <c r="R66" s="19">
        <v>269</v>
      </c>
      <c r="S66" s="19">
        <v>305</v>
      </c>
      <c r="T66" s="19">
        <v>269</v>
      </c>
      <c r="U66" s="19">
        <v>0</v>
      </c>
    </row>
    <row r="67" spans="1:21">
      <c r="A67" s="26" t="str">
        <f>Work2!B55</f>
        <v>Mango</v>
      </c>
      <c r="B67" s="26" t="str">
        <f>Work2!C55</f>
        <v>Amrapalli</v>
      </c>
      <c r="C67" s="26">
        <f>SUM(Work2!D55,Work2!E55,Work2!F55,Work2!G55,Work2!H55)</f>
        <v>8172</v>
      </c>
      <c r="D67" s="26">
        <f>SUM(Work2!I55,Work2!J55,Work2!K55,Work2!L55,Work2!M55)</f>
        <v>33</v>
      </c>
      <c r="E67" s="19">
        <f>IFERROR(AVERAGE(Table3[[#This Row],[Total_GVM]]/Table3[[#This Row],[Total_Unit]]),0)</f>
        <v>247.63636363636363</v>
      </c>
      <c r="G67" s="26">
        <f>Work2!D55</f>
        <v>1708</v>
      </c>
      <c r="H67" s="26">
        <f>Work2!E55</f>
        <v>2072</v>
      </c>
      <c r="I67" s="26">
        <f>Work2!F55</f>
        <v>1464</v>
      </c>
      <c r="J67" s="26">
        <f>Work2!G55</f>
        <v>2196</v>
      </c>
      <c r="K67" s="26">
        <f>Work2!H55</f>
        <v>732</v>
      </c>
      <c r="L67" s="26">
        <v>3</v>
      </c>
      <c r="M67" s="26">
        <v>2</v>
      </c>
      <c r="N67" s="26">
        <v>5</v>
      </c>
      <c r="O67" s="26">
        <v>3</v>
      </c>
      <c r="P67" s="26">
        <v>0</v>
      </c>
      <c r="Q67" s="19">
        <v>282.33333333333331</v>
      </c>
      <c r="R67" s="19">
        <v>269</v>
      </c>
      <c r="S67" s="19">
        <v>305</v>
      </c>
      <c r="T67" s="19">
        <v>269</v>
      </c>
      <c r="U67" s="19">
        <v>0</v>
      </c>
    </row>
    <row r="68" spans="1:21">
      <c r="A68" s="26" t="str">
        <f>Work2!B56</f>
        <v>Apple</v>
      </c>
      <c r="B68" s="26" t="str">
        <f>Work2!C56</f>
        <v>Golden</v>
      </c>
      <c r="C68" s="26">
        <f>SUM(Work2!D56,Work2!E56,Work2!F56,Work2!G56,Work2!H56)</f>
        <v>8172</v>
      </c>
      <c r="D68" s="26">
        <f>SUM(Work2!I56,Work2!J56,Work2!K56,Work2!L56,Work2!M56)</f>
        <v>33</v>
      </c>
      <c r="E68" s="19">
        <f>IFERROR(AVERAGE(Table3[[#This Row],[Total_GVM]]/Table3[[#This Row],[Total_Unit]]),0)</f>
        <v>247.63636363636363</v>
      </c>
      <c r="G68" s="26">
        <f>Work2!D56</f>
        <v>1708</v>
      </c>
      <c r="H68" s="26">
        <f>Work2!E56</f>
        <v>2072</v>
      </c>
      <c r="I68" s="26">
        <f>Work2!F56</f>
        <v>1464</v>
      </c>
      <c r="J68" s="26">
        <f>Work2!G56</f>
        <v>2196</v>
      </c>
      <c r="K68" s="26">
        <f>Work2!H56</f>
        <v>732</v>
      </c>
      <c r="L68" s="26">
        <v>1</v>
      </c>
      <c r="M68" s="26">
        <v>1</v>
      </c>
      <c r="N68" s="26">
        <v>3</v>
      </c>
      <c r="O68" s="26">
        <v>5</v>
      </c>
      <c r="P68" s="26">
        <v>0</v>
      </c>
      <c r="Q68" s="19">
        <v>289</v>
      </c>
      <c r="R68" s="19">
        <v>249</v>
      </c>
      <c r="S68" s="19">
        <v>275.66666666666669</v>
      </c>
      <c r="T68" s="19">
        <v>263.39999999999998</v>
      </c>
      <c r="U68" s="19">
        <v>0</v>
      </c>
    </row>
    <row r="69" spans="1:21">
      <c r="A69" s="26" t="str">
        <f>Work2!B57</f>
        <v>Apple</v>
      </c>
      <c r="B69" s="26" t="str">
        <f>Work2!C57</f>
        <v>Red</v>
      </c>
      <c r="C69" s="26">
        <f>SUM(Work2!D57,Work2!E57,Work2!F57,Work2!G57,Work2!H57)</f>
        <v>8172</v>
      </c>
      <c r="D69" s="26">
        <f>SUM(Work2!I57,Work2!J57,Work2!K57,Work2!L57,Work2!M57)</f>
        <v>33</v>
      </c>
      <c r="E69" s="19">
        <f>IFERROR(AVERAGE(Table3[[#This Row],[Total_GVM]]/Table3[[#This Row],[Total_Unit]]),0)</f>
        <v>247.63636363636363</v>
      </c>
      <c r="G69" s="26">
        <f>Work2!D57</f>
        <v>1708</v>
      </c>
      <c r="H69" s="26">
        <f>Work2!E57</f>
        <v>2072</v>
      </c>
      <c r="I69" s="26">
        <f>Work2!F57</f>
        <v>1464</v>
      </c>
      <c r="J69" s="26">
        <f>Work2!G57</f>
        <v>2196</v>
      </c>
      <c r="K69" s="26">
        <f>Work2!H57</f>
        <v>732</v>
      </c>
      <c r="L69" s="26">
        <v>259</v>
      </c>
      <c r="M69" s="26">
        <v>290</v>
      </c>
      <c r="N69" s="26">
        <v>301</v>
      </c>
      <c r="O69" s="26">
        <v>137</v>
      </c>
      <c r="P69" s="26">
        <v>37</v>
      </c>
      <c r="Q69" s="19">
        <v>193.63320463320463</v>
      </c>
      <c r="R69" s="19">
        <v>192.60689655172413</v>
      </c>
      <c r="S69" s="19">
        <v>193.91694352159467</v>
      </c>
      <c r="T69" s="19">
        <v>207.68613138686132</v>
      </c>
      <c r="U69" s="19">
        <v>213.32432432432432</v>
      </c>
    </row>
    <row r="70" spans="1:21">
      <c r="A70" s="26" t="str">
        <f>Work2!B58</f>
        <v>Lemon</v>
      </c>
      <c r="B70" s="26" t="str">
        <f>Work2!C58</f>
        <v>Lisbon</v>
      </c>
      <c r="C70" s="26">
        <f>SUM(Work2!D58,Work2!E58,Work2!F58,Work2!G58,Work2!H58)</f>
        <v>31536</v>
      </c>
      <c r="D70" s="26">
        <f>SUM(Work2!I58,Work2!J58,Work2!K58,Work2!L58,Work2!M58)</f>
        <v>128</v>
      </c>
      <c r="E70" s="19">
        <f>IFERROR(AVERAGE(Table3[[#This Row],[Total_GVM]]/Table3[[#This Row],[Total_Unit]]),0)</f>
        <v>246.375</v>
      </c>
      <c r="G70" s="26">
        <f>Work2!D58</f>
        <v>6667</v>
      </c>
      <c r="H70" s="26">
        <f>Work2!E58</f>
        <v>8849</v>
      </c>
      <c r="I70" s="26">
        <f>Work2!F58</f>
        <v>6730</v>
      </c>
      <c r="J70" s="26">
        <f>Work2!G58</f>
        <v>5961</v>
      </c>
      <c r="K70" s="26">
        <f>Work2!H58</f>
        <v>3329</v>
      </c>
      <c r="L70" s="26">
        <v>60</v>
      </c>
      <c r="M70" s="26">
        <v>135</v>
      </c>
      <c r="N70" s="26">
        <v>97</v>
      </c>
      <c r="O70" s="26">
        <v>105</v>
      </c>
      <c r="P70" s="26">
        <v>36</v>
      </c>
      <c r="Q70" s="19">
        <v>199</v>
      </c>
      <c r="R70" s="19">
        <v>199</v>
      </c>
      <c r="S70" s="19">
        <v>200.05154639175257</v>
      </c>
      <c r="T70" s="19">
        <v>199.97142857142856</v>
      </c>
      <c r="U70" s="19">
        <v>199</v>
      </c>
    </row>
    <row r="71" spans="1:21">
      <c r="A71" s="26" t="str">
        <f>Work2!B59</f>
        <v>Lemon</v>
      </c>
      <c r="B71" s="26" t="str">
        <f>Work2!C59</f>
        <v>Lisbon</v>
      </c>
      <c r="C71" s="26">
        <f>SUM(Work2!D59,Work2!E59,Work2!F59,Work2!G59,Work2!H59)</f>
        <v>31536</v>
      </c>
      <c r="D71" s="26">
        <f>SUM(Work2!I59,Work2!J59,Work2!K59,Work2!L59,Work2!M59)</f>
        <v>128</v>
      </c>
      <c r="E71" s="19">
        <f>IFERROR(AVERAGE(Table3[[#This Row],[Total_GVM]]/Table3[[#This Row],[Total_Unit]]),0)</f>
        <v>246.375</v>
      </c>
      <c r="G71" s="26">
        <f>Work2!D59</f>
        <v>6667</v>
      </c>
      <c r="H71" s="26">
        <f>Work2!E59</f>
        <v>8849</v>
      </c>
      <c r="I71" s="26">
        <f>Work2!F59</f>
        <v>6730</v>
      </c>
      <c r="J71" s="26">
        <f>Work2!G59</f>
        <v>5961</v>
      </c>
      <c r="K71" s="26">
        <f>Work2!H59</f>
        <v>3329</v>
      </c>
      <c r="L71" s="26">
        <v>33</v>
      </c>
      <c r="M71" s="26">
        <v>30</v>
      </c>
      <c r="N71" s="26">
        <v>26</v>
      </c>
      <c r="O71" s="26">
        <v>47</v>
      </c>
      <c r="P71" s="26">
        <v>18</v>
      </c>
      <c r="Q71" s="19">
        <v>162.63636363636363</v>
      </c>
      <c r="R71" s="19">
        <v>161</v>
      </c>
      <c r="S71" s="19">
        <v>177.07692307692307</v>
      </c>
      <c r="T71" s="19">
        <v>210.91489361702128</v>
      </c>
      <c r="U71" s="19">
        <v>212.33333333333334</v>
      </c>
    </row>
    <row r="72" spans="1:21">
      <c r="A72" s="26" t="str">
        <f>Work2!B60</f>
        <v>Apple</v>
      </c>
      <c r="B72" s="26" t="str">
        <f>Work2!C60</f>
        <v>Robin</v>
      </c>
      <c r="C72" s="26">
        <f>SUM(Work2!D60,Work2!E60,Work2!F60,Work2!G60,Work2!H60)</f>
        <v>31536</v>
      </c>
      <c r="D72" s="26">
        <f>SUM(Work2!I60,Work2!J60,Work2!K60,Work2!L60,Work2!M60)</f>
        <v>128</v>
      </c>
      <c r="E72" s="19">
        <f>IFERROR(AVERAGE(Table3[[#This Row],[Total_GVM]]/Table3[[#This Row],[Total_Unit]]),0)</f>
        <v>246.375</v>
      </c>
      <c r="G72" s="26">
        <f>Work2!D60</f>
        <v>6667</v>
      </c>
      <c r="H72" s="26">
        <f>Work2!E60</f>
        <v>8849</v>
      </c>
      <c r="I72" s="26">
        <f>Work2!F60</f>
        <v>6730</v>
      </c>
      <c r="J72" s="26">
        <f>Work2!G60</f>
        <v>5961</v>
      </c>
      <c r="K72" s="26">
        <f>Work2!H60</f>
        <v>3329</v>
      </c>
      <c r="L72" s="26">
        <v>33</v>
      </c>
      <c r="M72" s="26">
        <v>30</v>
      </c>
      <c r="N72" s="26">
        <v>26</v>
      </c>
      <c r="O72" s="26">
        <v>47</v>
      </c>
      <c r="P72" s="26">
        <v>18</v>
      </c>
      <c r="Q72" s="19">
        <v>162.63636363636363</v>
      </c>
      <c r="R72" s="19">
        <v>161</v>
      </c>
      <c r="S72" s="19">
        <v>177.07692307692307</v>
      </c>
      <c r="T72" s="19">
        <v>210.91489361702128</v>
      </c>
      <c r="U72" s="19">
        <v>212.33333333333334</v>
      </c>
    </row>
    <row r="73" spans="1:21">
      <c r="A73" s="26" t="str">
        <f>Work2!B61</f>
        <v>Mango</v>
      </c>
      <c r="B73" s="26" t="str">
        <f>Work2!C61</f>
        <v>Amrapalli</v>
      </c>
      <c r="C73" s="26">
        <f>SUM(Work2!D61,Work2!E61,Work2!F61,Work2!G61,Work2!H61)</f>
        <v>31536</v>
      </c>
      <c r="D73" s="26">
        <f>SUM(Work2!I61,Work2!J61,Work2!K61,Work2!L61,Work2!M61)</f>
        <v>128</v>
      </c>
      <c r="E73" s="19">
        <f>IFERROR(AVERAGE(Table3[[#This Row],[Total_GVM]]/Table3[[#This Row],[Total_Unit]]),0)</f>
        <v>246.375</v>
      </c>
      <c r="G73" s="26">
        <f>Work2!D61</f>
        <v>6667</v>
      </c>
      <c r="H73" s="26">
        <f>Work2!E61</f>
        <v>8849</v>
      </c>
      <c r="I73" s="26">
        <f>Work2!F61</f>
        <v>6730</v>
      </c>
      <c r="J73" s="26">
        <f>Work2!G61</f>
        <v>5961</v>
      </c>
      <c r="K73" s="26">
        <f>Work2!H61</f>
        <v>3329</v>
      </c>
      <c r="L73" s="26">
        <v>33</v>
      </c>
      <c r="M73" s="26">
        <v>30</v>
      </c>
      <c r="N73" s="26">
        <v>26</v>
      </c>
      <c r="O73" s="26">
        <v>47</v>
      </c>
      <c r="P73" s="26">
        <v>18</v>
      </c>
      <c r="Q73" s="19">
        <v>162.63636363636363</v>
      </c>
      <c r="R73" s="19">
        <v>161</v>
      </c>
      <c r="S73" s="19">
        <v>177.07692307692307</v>
      </c>
      <c r="T73" s="19">
        <v>210.91489361702128</v>
      </c>
      <c r="U73" s="19">
        <v>212.33333333333334</v>
      </c>
    </row>
    <row r="74" spans="1:21">
      <c r="A74" s="26" t="str">
        <f>Work2!B62</f>
        <v>Mango</v>
      </c>
      <c r="B74" s="26" t="str">
        <f>Work2!C62</f>
        <v>Amrapalli</v>
      </c>
      <c r="C74" s="26">
        <f>SUM(Work2!D62,Work2!E62,Work2!F62,Work2!G62,Work2!H62)</f>
        <v>31536</v>
      </c>
      <c r="D74" s="26">
        <f>SUM(Work2!I62,Work2!J62,Work2!K62,Work2!L62,Work2!M62)</f>
        <v>128</v>
      </c>
      <c r="E74" s="19">
        <f>IFERROR(AVERAGE(Table3[[#This Row],[Total_GVM]]/Table3[[#This Row],[Total_Unit]]),0)</f>
        <v>246.375</v>
      </c>
      <c r="G74" s="26">
        <f>Work2!D62</f>
        <v>6667</v>
      </c>
      <c r="H74" s="26">
        <f>Work2!E62</f>
        <v>8849</v>
      </c>
      <c r="I74" s="26">
        <f>Work2!F62</f>
        <v>6730</v>
      </c>
      <c r="J74" s="26">
        <f>Work2!G62</f>
        <v>5961</v>
      </c>
      <c r="K74" s="26">
        <f>Work2!H62</f>
        <v>3329</v>
      </c>
      <c r="L74" s="26">
        <v>33</v>
      </c>
      <c r="M74" s="26">
        <v>30</v>
      </c>
      <c r="N74" s="26">
        <v>26</v>
      </c>
      <c r="O74" s="26">
        <v>47</v>
      </c>
      <c r="P74" s="26">
        <v>18</v>
      </c>
      <c r="Q74" s="19">
        <v>162.63636363636363</v>
      </c>
      <c r="R74" s="19">
        <v>161</v>
      </c>
      <c r="S74" s="19">
        <v>177.07692307692307</v>
      </c>
      <c r="T74" s="19">
        <v>210.91489361702128</v>
      </c>
      <c r="U74" s="19">
        <v>212.33333333333334</v>
      </c>
    </row>
    <row r="75" spans="1:21">
      <c r="A75" s="26" t="str">
        <f>Work2!B52</f>
        <v>Lemon</v>
      </c>
      <c r="B75" s="26" t="str">
        <f>Work2!C52</f>
        <v>Nimbu</v>
      </c>
      <c r="C75" s="26">
        <f>SUM(Work2!D52,Work2!E52,Work2!F52,Work2!G52,Work2!H52)</f>
        <v>25052</v>
      </c>
      <c r="D75" s="26">
        <f>SUM(Work2!I52,Work2!J52,Work2!K52,Work2!L52,Work2!M52)</f>
        <v>103</v>
      </c>
      <c r="E75" s="19">
        <f>IFERROR(AVERAGE(Table3[[#This Row],[Total_GVM]]/Table3[[#This Row],[Total_Unit]]),0)</f>
        <v>243.22330097087379</v>
      </c>
      <c r="G75" s="26">
        <f>Work2!D52</f>
        <v>2840</v>
      </c>
      <c r="H75" s="26">
        <f>Work2!E52</f>
        <v>852</v>
      </c>
      <c r="I75" s="26">
        <f>Work2!F52</f>
        <v>3107</v>
      </c>
      <c r="J75" s="26">
        <f>Work2!G52</f>
        <v>10598</v>
      </c>
      <c r="K75" s="26">
        <f>Work2!H52</f>
        <v>7655</v>
      </c>
      <c r="L75" s="26">
        <v>5</v>
      </c>
      <c r="M75" s="26">
        <v>5</v>
      </c>
      <c r="N75" s="26">
        <v>6</v>
      </c>
      <c r="O75" s="26">
        <v>7</v>
      </c>
      <c r="P75" s="26">
        <v>2</v>
      </c>
      <c r="Q75" s="19">
        <v>189.6</v>
      </c>
      <c r="R75" s="19">
        <v>179</v>
      </c>
      <c r="S75" s="19">
        <v>178</v>
      </c>
      <c r="T75" s="19">
        <v>179.14285714285714</v>
      </c>
      <c r="U75" s="19">
        <v>170</v>
      </c>
    </row>
    <row r="76" spans="1:21">
      <c r="A76" s="26" t="str">
        <f>Work2!B70</f>
        <v>Mango</v>
      </c>
      <c r="B76" s="26" t="str">
        <f>Work2!C70</f>
        <v>Alphonso</v>
      </c>
      <c r="C76" s="26">
        <f>SUM(Work2!D70,Work2!E70,Work2!F70,Work2!G70,Work2!H70)</f>
        <v>86371</v>
      </c>
      <c r="D76" s="26">
        <f>SUM(Work2!I70,Work2!J70,Work2!K70,Work2!L70,Work2!M70)</f>
        <v>433</v>
      </c>
      <c r="E76" s="19">
        <f>IFERROR(AVERAGE(Table3[[#This Row],[Total_GVM]]/Table3[[#This Row],[Total_Unit]]),0)</f>
        <v>199.47113163972287</v>
      </c>
      <c r="G76" s="26">
        <f>Work2!D70</f>
        <v>11940</v>
      </c>
      <c r="H76" s="26">
        <f>Work2!E70</f>
        <v>26865</v>
      </c>
      <c r="I76" s="26">
        <f>Work2!F70</f>
        <v>19405</v>
      </c>
      <c r="J76" s="26">
        <f>Work2!G70</f>
        <v>20997</v>
      </c>
      <c r="K76" s="26">
        <f>Work2!H70</f>
        <v>7164</v>
      </c>
      <c r="L76" s="26">
        <v>5</v>
      </c>
      <c r="M76" s="26">
        <v>5</v>
      </c>
      <c r="N76" s="26">
        <v>6</v>
      </c>
      <c r="O76" s="26">
        <v>7</v>
      </c>
      <c r="P76" s="26">
        <v>2</v>
      </c>
      <c r="Q76" s="19">
        <v>189.6</v>
      </c>
      <c r="R76" s="19">
        <v>179</v>
      </c>
      <c r="S76" s="19">
        <v>178</v>
      </c>
      <c r="T76" s="19">
        <v>179.14285714285714</v>
      </c>
      <c r="U76" s="19">
        <v>170</v>
      </c>
    </row>
    <row r="77" spans="1:21">
      <c r="A77" s="26" t="str">
        <f>Work2!B69</f>
        <v>Orange</v>
      </c>
      <c r="B77" s="26" t="str">
        <f>Work2!C69</f>
        <v>Mandarin</v>
      </c>
      <c r="C77" s="26">
        <f>SUM(Work2!D69,Work2!E69,Work2!F69,Work2!G69,Work2!H69)</f>
        <v>200722</v>
      </c>
      <c r="D77" s="26">
        <f>SUM(Work2!I69,Work2!J69,Work2!K69,Work2!L69,Work2!M69)</f>
        <v>1024</v>
      </c>
      <c r="E77" s="19">
        <f>IFERROR(AVERAGE(Table3[[#This Row],[Total_GVM]]/Table3[[#This Row],[Total_Unit]]),0)</f>
        <v>196.017578125</v>
      </c>
      <c r="G77" s="26">
        <f>Work2!D69</f>
        <v>50151</v>
      </c>
      <c r="H77" s="26">
        <f>Work2!E69</f>
        <v>55856</v>
      </c>
      <c r="I77" s="26">
        <f>Work2!F69</f>
        <v>58369</v>
      </c>
      <c r="J77" s="26">
        <f>Work2!G69</f>
        <v>28453</v>
      </c>
      <c r="K77" s="26">
        <f>Work2!H69</f>
        <v>7893</v>
      </c>
      <c r="L77" s="26">
        <v>5</v>
      </c>
      <c r="M77" s="26">
        <v>5</v>
      </c>
      <c r="N77" s="26">
        <v>6</v>
      </c>
      <c r="O77" s="26">
        <v>7</v>
      </c>
      <c r="P77" s="26">
        <v>2</v>
      </c>
      <c r="Q77" s="19">
        <v>189.6</v>
      </c>
      <c r="R77" s="19">
        <v>179</v>
      </c>
      <c r="S77" s="19">
        <v>178</v>
      </c>
      <c r="T77" s="19">
        <v>179.14285714285714</v>
      </c>
      <c r="U77" s="19">
        <v>170</v>
      </c>
    </row>
    <row r="78" spans="1:21">
      <c r="A78" s="26" t="str">
        <f>Work2!B71</f>
        <v>Lemon</v>
      </c>
      <c r="B78" s="26" t="str">
        <f>Work2!C71</f>
        <v>Oblong</v>
      </c>
      <c r="C78" s="26">
        <f>SUM(Work2!D71,Work2!E71,Work2!F71,Work2!G71,Work2!H71)</f>
        <v>28536</v>
      </c>
      <c r="D78" s="26">
        <f>SUM(Work2!I71,Work2!J71,Work2!K71,Work2!L71,Work2!M71)</f>
        <v>154</v>
      </c>
      <c r="E78" s="19">
        <f>IFERROR(AVERAGE(Table3[[#This Row],[Total_GVM]]/Table3[[#This Row],[Total_Unit]]),0)</f>
        <v>185.2987012987013</v>
      </c>
      <c r="G78" s="26">
        <f>Work2!D71</f>
        <v>5367</v>
      </c>
      <c r="H78" s="26">
        <f>Work2!E71</f>
        <v>4830</v>
      </c>
      <c r="I78" s="26">
        <f>Work2!F71</f>
        <v>4604</v>
      </c>
      <c r="J78" s="26">
        <f>Work2!G71</f>
        <v>9913</v>
      </c>
      <c r="K78" s="26">
        <f>Work2!H71</f>
        <v>3822</v>
      </c>
      <c r="L78" s="26">
        <v>5</v>
      </c>
      <c r="M78" s="26">
        <v>5</v>
      </c>
      <c r="N78" s="26">
        <v>6</v>
      </c>
      <c r="O78" s="26">
        <v>7</v>
      </c>
      <c r="P78" s="26">
        <v>2</v>
      </c>
      <c r="Q78" s="19">
        <v>189.6</v>
      </c>
      <c r="R78" s="19">
        <v>179</v>
      </c>
      <c r="S78" s="19">
        <v>178</v>
      </c>
      <c r="T78" s="19">
        <v>179.14285714285714</v>
      </c>
      <c r="U78" s="19">
        <v>170</v>
      </c>
    </row>
    <row r="79" spans="1:21">
      <c r="A79" s="26" t="str">
        <f>Work2!B72</f>
        <v>Mango</v>
      </c>
      <c r="B79" s="26" t="str">
        <f>Work2!C72</f>
        <v>Alphonso</v>
      </c>
      <c r="C79" s="26">
        <f>SUM(Work2!D72,Work2!E72,Work2!F72,Work2!G72,Work2!H72)</f>
        <v>28536</v>
      </c>
      <c r="D79" s="26">
        <f>SUM(Work2!I72,Work2!J72,Work2!K72,Work2!L72,Work2!M72)</f>
        <v>154</v>
      </c>
      <c r="E79" s="19">
        <f>IFERROR(AVERAGE(Table3[[#This Row],[Total_GVM]]/Table3[[#This Row],[Total_Unit]]),0)</f>
        <v>185.2987012987013</v>
      </c>
      <c r="G79" s="26">
        <f>Work2!D72</f>
        <v>5367</v>
      </c>
      <c r="H79" s="26">
        <f>Work2!E72</f>
        <v>4830</v>
      </c>
      <c r="I79" s="26">
        <f>Work2!F72</f>
        <v>4604</v>
      </c>
      <c r="J79" s="26">
        <f>Work2!G72</f>
        <v>9913</v>
      </c>
      <c r="K79" s="26">
        <f>Work2!H72</f>
        <v>3822</v>
      </c>
      <c r="L79" s="26">
        <v>5</v>
      </c>
      <c r="M79" s="26">
        <v>5</v>
      </c>
      <c r="N79" s="26">
        <v>6</v>
      </c>
      <c r="O79" s="26">
        <v>7</v>
      </c>
      <c r="P79" s="26">
        <v>2</v>
      </c>
      <c r="Q79" s="19">
        <v>189.6</v>
      </c>
      <c r="R79" s="19">
        <v>179</v>
      </c>
      <c r="S79" s="19">
        <v>178</v>
      </c>
      <c r="T79" s="19">
        <v>179.14285714285714</v>
      </c>
      <c r="U79" s="19">
        <v>170</v>
      </c>
    </row>
    <row r="80" spans="1:21">
      <c r="A80" s="26" t="str">
        <f>Work2!B73</f>
        <v>Apple</v>
      </c>
      <c r="B80" s="26" t="str">
        <f>Work2!C73</f>
        <v>Red</v>
      </c>
      <c r="C80" s="26">
        <f>SUM(Work2!D73,Work2!E73,Work2!F73,Work2!G73,Work2!H73)</f>
        <v>28536</v>
      </c>
      <c r="D80" s="26">
        <f>SUM(Work2!I73,Work2!J73,Work2!K73,Work2!L73,Work2!M73)</f>
        <v>154</v>
      </c>
      <c r="E80" s="19">
        <f>IFERROR(AVERAGE(Table3[[#This Row],[Total_GVM]]/Table3[[#This Row],[Total_Unit]]),0)</f>
        <v>185.2987012987013</v>
      </c>
      <c r="G80" s="26">
        <f>Work2!D73</f>
        <v>5367</v>
      </c>
      <c r="H80" s="26">
        <f>Work2!E73</f>
        <v>4830</v>
      </c>
      <c r="I80" s="26">
        <f>Work2!F73</f>
        <v>4604</v>
      </c>
      <c r="J80" s="26">
        <f>Work2!G73</f>
        <v>9913</v>
      </c>
      <c r="K80" s="26">
        <f>Work2!H73</f>
        <v>3822</v>
      </c>
      <c r="L80" s="26">
        <v>58</v>
      </c>
      <c r="M80" s="26">
        <v>42</v>
      </c>
      <c r="N80" s="26">
        <v>59</v>
      </c>
      <c r="O80" s="26">
        <v>79</v>
      </c>
      <c r="P80" s="26">
        <v>32</v>
      </c>
      <c r="Q80" s="19">
        <v>171.82758620689654</v>
      </c>
      <c r="R80" s="19">
        <v>169.14285714285714</v>
      </c>
      <c r="S80" s="19">
        <v>173.10169491525423</v>
      </c>
      <c r="T80" s="19">
        <v>183.60759493670886</v>
      </c>
      <c r="U80" s="19">
        <v>183</v>
      </c>
    </row>
    <row r="81" spans="1:21">
      <c r="A81" s="26" t="str">
        <f>Work2!B74</f>
        <v>Orange</v>
      </c>
      <c r="B81" s="26" t="str">
        <f>Work2!C74</f>
        <v>Mandarin</v>
      </c>
      <c r="C81" s="26">
        <f>SUM(Work2!D74,Work2!E74,Work2!F74,Work2!G74,Work2!H74)</f>
        <v>28536</v>
      </c>
      <c r="D81" s="26">
        <f>SUM(Work2!I74,Work2!J74,Work2!K74,Work2!L74,Work2!M74)</f>
        <v>154</v>
      </c>
      <c r="E81" s="19">
        <f>IFERROR(AVERAGE(Table3[[#This Row],[Total_GVM]]/Table3[[#This Row],[Total_Unit]]),0)</f>
        <v>185.2987012987013</v>
      </c>
      <c r="G81" s="26">
        <f>Work2!D74</f>
        <v>5367</v>
      </c>
      <c r="H81" s="26">
        <f>Work2!E74</f>
        <v>4830</v>
      </c>
      <c r="I81" s="26">
        <f>Work2!F74</f>
        <v>4604</v>
      </c>
      <c r="J81" s="26">
        <f>Work2!G74</f>
        <v>9913</v>
      </c>
      <c r="K81" s="26">
        <f>Work2!H74</f>
        <v>3822</v>
      </c>
      <c r="L81" s="26">
        <v>0</v>
      </c>
      <c r="M81" s="26">
        <v>0</v>
      </c>
      <c r="N81" s="26">
        <v>1</v>
      </c>
      <c r="O81" s="26">
        <v>3</v>
      </c>
      <c r="P81" s="26">
        <v>0</v>
      </c>
      <c r="Q81" s="19">
        <v>0</v>
      </c>
      <c r="R81" s="19">
        <v>0</v>
      </c>
      <c r="S81" s="19">
        <v>359</v>
      </c>
      <c r="T81" s="19">
        <v>372.33333333333331</v>
      </c>
      <c r="U81" s="19">
        <v>0</v>
      </c>
    </row>
    <row r="82" spans="1:21">
      <c r="A82" s="26" t="str">
        <f>Work2!B75</f>
        <v>Apple</v>
      </c>
      <c r="B82" s="26" t="str">
        <f>Work2!C75</f>
        <v>Robin</v>
      </c>
      <c r="C82" s="26">
        <f>SUM(Work2!D75,Work2!E75,Work2!F75,Work2!G75,Work2!H75)</f>
        <v>4505</v>
      </c>
      <c r="D82" s="26">
        <f>SUM(Work2!I75,Work2!J75,Work2!K75,Work2!L75,Work2!M75)</f>
        <v>25</v>
      </c>
      <c r="E82" s="19">
        <f>IFERROR(AVERAGE(Table3[[#This Row],[Total_GVM]]/Table3[[#This Row],[Total_Unit]]),0)</f>
        <v>180.2</v>
      </c>
      <c r="G82" s="26">
        <f>Work2!D75</f>
        <v>948</v>
      </c>
      <c r="H82" s="26">
        <f>Work2!E75</f>
        <v>895</v>
      </c>
      <c r="I82" s="26">
        <f>Work2!F75</f>
        <v>1068</v>
      </c>
      <c r="J82" s="26">
        <f>Work2!G75</f>
        <v>1254</v>
      </c>
      <c r="K82" s="26">
        <f>Work2!H75</f>
        <v>340</v>
      </c>
      <c r="L82" s="26">
        <v>101</v>
      </c>
      <c r="M82" s="26">
        <v>114</v>
      </c>
      <c r="N82" s="26">
        <v>107</v>
      </c>
      <c r="O82" s="26">
        <v>132</v>
      </c>
      <c r="P82" s="26">
        <v>59</v>
      </c>
      <c r="Q82" s="19">
        <v>145</v>
      </c>
      <c r="R82" s="19">
        <v>145</v>
      </c>
      <c r="S82" s="19">
        <v>145</v>
      </c>
      <c r="T82" s="19">
        <v>143.78787878787878</v>
      </c>
      <c r="U82" s="19">
        <v>138.38983050847457</v>
      </c>
    </row>
    <row r="83" spans="1:21">
      <c r="A83" s="26" t="str">
        <f>Work2!B76</f>
        <v>Mango</v>
      </c>
      <c r="B83" s="26" t="str">
        <f>Work2!C76</f>
        <v>Alphonso</v>
      </c>
      <c r="C83" s="26">
        <f>SUM(Work2!D76,Work2!E76,Work2!F76,Work2!G76,Work2!H76)</f>
        <v>4505</v>
      </c>
      <c r="D83" s="26">
        <f>SUM(Work2!I76,Work2!J76,Work2!K76,Work2!L76,Work2!M76)</f>
        <v>25</v>
      </c>
      <c r="E83" s="19">
        <f>IFERROR(AVERAGE(Table3[[#This Row],[Total_GVM]]/Table3[[#This Row],[Total_Unit]]),0)</f>
        <v>180.2</v>
      </c>
      <c r="G83" s="26">
        <f>Work2!D76</f>
        <v>948</v>
      </c>
      <c r="H83" s="26">
        <f>Work2!E76</f>
        <v>895</v>
      </c>
      <c r="I83" s="26">
        <f>Work2!F76</f>
        <v>1068</v>
      </c>
      <c r="J83" s="26">
        <f>Work2!G76</f>
        <v>1254</v>
      </c>
      <c r="K83" s="26">
        <f>Work2!H76</f>
        <v>340</v>
      </c>
      <c r="L83" s="26">
        <v>989</v>
      </c>
      <c r="M83" s="26">
        <v>532</v>
      </c>
      <c r="N83" s="26">
        <v>1429</v>
      </c>
      <c r="O83" s="26">
        <v>1175</v>
      </c>
      <c r="P83" s="26">
        <v>690</v>
      </c>
      <c r="Q83" s="19">
        <v>135.01415571284124</v>
      </c>
      <c r="R83" s="19">
        <v>135</v>
      </c>
      <c r="S83" s="19">
        <v>135.37718684394682</v>
      </c>
      <c r="T83" s="19">
        <v>133.95574468085107</v>
      </c>
      <c r="U83" s="19">
        <v>131.08115942028985</v>
      </c>
    </row>
    <row r="84" spans="1:21">
      <c r="A84" s="26" t="str">
        <f>Work2!B77</f>
        <v>Mango</v>
      </c>
      <c r="B84" s="26" t="str">
        <f>Work2!C77</f>
        <v>Green</v>
      </c>
      <c r="C84" s="26">
        <f>SUM(Work2!D77,Work2!E77,Work2!F77,Work2!G77,Work2!H77)</f>
        <v>4505</v>
      </c>
      <c r="D84" s="26">
        <f>SUM(Work2!I77,Work2!J77,Work2!K77,Work2!L77,Work2!M77)</f>
        <v>25</v>
      </c>
      <c r="E84" s="19">
        <f>IFERROR(AVERAGE(Table3[[#This Row],[Total_GVM]]/Table3[[#This Row],[Total_Unit]]),0)</f>
        <v>180.2</v>
      </c>
      <c r="G84" s="26">
        <f>Work2!D77</f>
        <v>948</v>
      </c>
      <c r="H84" s="26">
        <f>Work2!E77</f>
        <v>895</v>
      </c>
      <c r="I84" s="26">
        <f>Work2!F77</f>
        <v>1068</v>
      </c>
      <c r="J84" s="26">
        <f>Work2!G77</f>
        <v>1254</v>
      </c>
      <c r="K84" s="26">
        <f>Work2!H77</f>
        <v>340</v>
      </c>
      <c r="L84" s="26">
        <v>989</v>
      </c>
      <c r="M84" s="26">
        <v>532</v>
      </c>
      <c r="N84" s="26">
        <v>1429</v>
      </c>
      <c r="O84" s="26">
        <v>1175</v>
      </c>
      <c r="P84" s="26">
        <v>690</v>
      </c>
      <c r="Q84" s="19">
        <v>135.01415571284124</v>
      </c>
      <c r="R84" s="19">
        <v>135</v>
      </c>
      <c r="S84" s="19">
        <v>135.37718684394682</v>
      </c>
      <c r="T84" s="19">
        <v>133.95574468085107</v>
      </c>
      <c r="U84" s="19">
        <v>131.08115942028985</v>
      </c>
    </row>
    <row r="85" spans="1:21">
      <c r="A85" s="26" t="str">
        <f>Work2!B78</f>
        <v>Lemon</v>
      </c>
      <c r="B85" s="26" t="str">
        <f>Work2!C78</f>
        <v>Nimbu</v>
      </c>
      <c r="C85" s="26">
        <f>SUM(Work2!D78,Work2!E78,Work2!F78,Work2!G78,Work2!H78)</f>
        <v>4505</v>
      </c>
      <c r="D85" s="26">
        <f>SUM(Work2!I78,Work2!J78,Work2!K78,Work2!L78,Work2!M78)</f>
        <v>25</v>
      </c>
      <c r="E85" s="19">
        <f>IFERROR(AVERAGE(Table3[[#This Row],[Total_GVM]]/Table3[[#This Row],[Total_Unit]]),0)</f>
        <v>180.2</v>
      </c>
      <c r="G85" s="26">
        <f>Work2!D78</f>
        <v>948</v>
      </c>
      <c r="H85" s="26">
        <f>Work2!E78</f>
        <v>895</v>
      </c>
      <c r="I85" s="26">
        <f>Work2!F78</f>
        <v>1068</v>
      </c>
      <c r="J85" s="26">
        <f>Work2!G78</f>
        <v>1254</v>
      </c>
      <c r="K85" s="26">
        <f>Work2!H78</f>
        <v>340</v>
      </c>
      <c r="L85" s="26">
        <v>989</v>
      </c>
      <c r="M85" s="26">
        <v>532</v>
      </c>
      <c r="N85" s="26">
        <v>1429</v>
      </c>
      <c r="O85" s="26">
        <v>1175</v>
      </c>
      <c r="P85" s="26">
        <v>690</v>
      </c>
      <c r="Q85" s="19">
        <v>135.01415571284124</v>
      </c>
      <c r="R85" s="19">
        <v>135</v>
      </c>
      <c r="S85" s="19">
        <v>135.37718684394682</v>
      </c>
      <c r="T85" s="19">
        <v>133.95574468085107</v>
      </c>
      <c r="U85" s="19">
        <v>131.08115942028985</v>
      </c>
    </row>
    <row r="86" spans="1:21">
      <c r="A86" s="26" t="str">
        <f>Work2!B79</f>
        <v>Lemon</v>
      </c>
      <c r="B86" s="26" t="str">
        <f>Work2!C79</f>
        <v>Nimbu</v>
      </c>
      <c r="C86" s="26">
        <f>SUM(Work2!D79,Work2!E79,Work2!F79,Work2!G79,Work2!H79)</f>
        <v>4505</v>
      </c>
      <c r="D86" s="26">
        <f>SUM(Work2!I79,Work2!J79,Work2!K79,Work2!L79,Work2!M79)</f>
        <v>25</v>
      </c>
      <c r="E86" s="19">
        <f>IFERROR(AVERAGE(Table3[[#This Row],[Total_GVM]]/Table3[[#This Row],[Total_Unit]]),0)</f>
        <v>180.2</v>
      </c>
      <c r="G86" s="26">
        <f>Work2!D79</f>
        <v>948</v>
      </c>
      <c r="H86" s="26">
        <f>Work2!E79</f>
        <v>895</v>
      </c>
      <c r="I86" s="26">
        <f>Work2!F79</f>
        <v>1068</v>
      </c>
      <c r="J86" s="26">
        <f>Work2!G79</f>
        <v>1254</v>
      </c>
      <c r="K86" s="26">
        <f>Work2!H79</f>
        <v>340</v>
      </c>
      <c r="L86" s="26">
        <v>989</v>
      </c>
      <c r="M86" s="26">
        <v>532</v>
      </c>
      <c r="N86" s="26">
        <v>1429</v>
      </c>
      <c r="O86" s="26">
        <v>1175</v>
      </c>
      <c r="P86" s="26">
        <v>690</v>
      </c>
      <c r="Q86" s="19">
        <v>135.01415571284124</v>
      </c>
      <c r="R86" s="19">
        <v>135</v>
      </c>
      <c r="S86" s="19">
        <v>135.37718684394682</v>
      </c>
      <c r="T86" s="19">
        <v>133.95574468085107</v>
      </c>
      <c r="U86" s="19">
        <v>131.08115942028985</v>
      </c>
    </row>
    <row r="87" spans="1:21">
      <c r="A87" s="26" t="str">
        <f>Work2!B80</f>
        <v>Orange</v>
      </c>
      <c r="B87" s="26" t="str">
        <f>Work2!C80</f>
        <v>Tangerine</v>
      </c>
      <c r="C87" s="26">
        <f>SUM(Work2!D80,Work2!E80,Work2!F80,Work2!G80,Work2!H80)</f>
        <v>47644</v>
      </c>
      <c r="D87" s="26">
        <f>SUM(Work2!I80,Work2!J80,Work2!K80,Work2!L80,Work2!M80)</f>
        <v>270</v>
      </c>
      <c r="E87" s="19">
        <f>IFERROR(AVERAGE(Table3[[#This Row],[Total_GVM]]/Table3[[#This Row],[Total_Unit]]),0)</f>
        <v>176.45925925925926</v>
      </c>
      <c r="G87" s="26">
        <f>Work2!D80</f>
        <v>9966</v>
      </c>
      <c r="H87" s="26">
        <f>Work2!E80</f>
        <v>7104</v>
      </c>
      <c r="I87" s="26">
        <f>Work2!F80</f>
        <v>10213</v>
      </c>
      <c r="J87" s="26">
        <f>Work2!G80</f>
        <v>14505</v>
      </c>
      <c r="K87" s="26">
        <f>Work2!H80</f>
        <v>5856</v>
      </c>
      <c r="L87" s="26">
        <v>989</v>
      </c>
      <c r="M87" s="26">
        <v>532</v>
      </c>
      <c r="N87" s="26">
        <v>1429</v>
      </c>
      <c r="O87" s="26">
        <v>1175</v>
      </c>
      <c r="P87" s="26">
        <v>690</v>
      </c>
      <c r="Q87" s="19">
        <v>135.01415571284124</v>
      </c>
      <c r="R87" s="19">
        <v>135</v>
      </c>
      <c r="S87" s="19">
        <v>135.37718684394682</v>
      </c>
      <c r="T87" s="19">
        <v>133.95574468085107</v>
      </c>
      <c r="U87" s="19">
        <v>131.08115942028985</v>
      </c>
    </row>
    <row r="88" spans="1:21">
      <c r="A88" s="26" t="str">
        <f>Work2!B82</f>
        <v>Mango</v>
      </c>
      <c r="B88" s="26" t="str">
        <f>Work2!C82</f>
        <v>Alphonso</v>
      </c>
      <c r="C88" s="26">
        <f>SUM(Work2!D82,Work2!E82,Work2!F82,Work2!G82,Work2!H82)</f>
        <v>73835</v>
      </c>
      <c r="D88" s="26">
        <f>SUM(Work2!I82,Work2!J82,Work2!K82,Work2!L82,Work2!M82)</f>
        <v>513</v>
      </c>
      <c r="E88" s="19">
        <f>IFERROR(AVERAGE(Table3[[#This Row],[Total_GVM]]/Table3[[#This Row],[Total_Unit]]),0)</f>
        <v>143.92787524366472</v>
      </c>
      <c r="G88" s="26">
        <f>Work2!D82</f>
        <v>14645</v>
      </c>
      <c r="H88" s="26">
        <f>Work2!E82</f>
        <v>16530</v>
      </c>
      <c r="I88" s="26">
        <f>Work2!F82</f>
        <v>15515</v>
      </c>
      <c r="J88" s="26">
        <f>Work2!G82</f>
        <v>18980</v>
      </c>
      <c r="K88" s="26">
        <f>Work2!H82</f>
        <v>8165</v>
      </c>
      <c r="L88" s="26">
        <v>961</v>
      </c>
      <c r="M88" s="26">
        <v>1133</v>
      </c>
      <c r="N88" s="26">
        <v>1222</v>
      </c>
      <c r="O88" s="26">
        <v>1314</v>
      </c>
      <c r="P88" s="26">
        <v>553</v>
      </c>
      <c r="Q88" s="19">
        <v>129.00208116545267</v>
      </c>
      <c r="R88" s="19">
        <v>129.0052956751986</v>
      </c>
      <c r="S88" s="19">
        <v>129.04909983633388</v>
      </c>
      <c r="T88" s="19">
        <v>129.00152207001523</v>
      </c>
      <c r="U88" s="19">
        <v>129</v>
      </c>
    </row>
    <row r="89" spans="1:21">
      <c r="A89" s="26" t="str">
        <f>Work2!B83</f>
        <v>Mango</v>
      </c>
      <c r="B89" s="26" t="str">
        <f>Work2!C83</f>
        <v>Green</v>
      </c>
      <c r="C89" s="26">
        <f>SUM(Work2!D83,Work2!E83,Work2!F83,Work2!G83,Work2!H83)</f>
        <v>646647</v>
      </c>
      <c r="D89" s="26">
        <f>SUM(Work2!I83,Work2!J83,Work2!K83,Work2!L83,Work2!M83)</f>
        <v>4815</v>
      </c>
      <c r="E89" s="19">
        <f>IFERROR(AVERAGE(Table3[[#This Row],[Total_GVM]]/Table3[[#This Row],[Total_Unit]]),0)</f>
        <v>134.29844236760124</v>
      </c>
      <c r="G89" s="26">
        <f>Work2!D83</f>
        <v>133529</v>
      </c>
      <c r="H89" s="26">
        <f>Work2!E83</f>
        <v>71820</v>
      </c>
      <c r="I89" s="26">
        <f>Work2!F83</f>
        <v>193454</v>
      </c>
      <c r="J89" s="26">
        <f>Work2!G83</f>
        <v>157398</v>
      </c>
      <c r="K89" s="26">
        <f>Work2!H83</f>
        <v>90446</v>
      </c>
      <c r="L89" s="26">
        <v>41</v>
      </c>
      <c r="M89" s="26">
        <v>50</v>
      </c>
      <c r="N89" s="26">
        <v>45</v>
      </c>
      <c r="O89" s="26">
        <v>82</v>
      </c>
      <c r="P89" s="26">
        <v>29</v>
      </c>
      <c r="Q89" s="19">
        <v>129</v>
      </c>
      <c r="R89" s="19">
        <v>129</v>
      </c>
      <c r="S89" s="19">
        <v>129</v>
      </c>
      <c r="T89" s="19">
        <v>129.41463414634146</v>
      </c>
      <c r="U89" s="19">
        <v>127</v>
      </c>
    </row>
    <row r="90" spans="1:21">
      <c r="A90" s="26" t="str">
        <f>Work2!B84</f>
        <v>Mango</v>
      </c>
      <c r="B90" s="26" t="str">
        <f>Work2!C84</f>
        <v>Green</v>
      </c>
      <c r="C90" s="26">
        <f>SUM(Work2!D84,Work2!E84,Work2!F84,Work2!G84,Work2!H84)</f>
        <v>646647</v>
      </c>
      <c r="D90" s="26">
        <f>SUM(Work2!I84,Work2!J84,Work2!K84,Work2!L84,Work2!M84)</f>
        <v>4815</v>
      </c>
      <c r="E90" s="19">
        <f>IFERROR(AVERAGE(Table3[[#This Row],[Total_GVM]]/Table3[[#This Row],[Total_Unit]]),0)</f>
        <v>134.29844236760124</v>
      </c>
      <c r="G90" s="26">
        <f>Work2!D84</f>
        <v>133529</v>
      </c>
      <c r="H90" s="26">
        <f>Work2!E84</f>
        <v>71820</v>
      </c>
      <c r="I90" s="26">
        <f>Work2!F84</f>
        <v>193454</v>
      </c>
      <c r="J90" s="26">
        <f>Work2!G84</f>
        <v>157398</v>
      </c>
      <c r="K90" s="26">
        <f>Work2!H84</f>
        <v>90446</v>
      </c>
      <c r="L90" s="19">
        <v>0</v>
      </c>
      <c r="M90" s="19">
        <v>0</v>
      </c>
      <c r="N90" s="19">
        <v>1</v>
      </c>
      <c r="O90" s="19">
        <v>0</v>
      </c>
      <c r="P90" s="19">
        <v>0</v>
      </c>
      <c r="Q90" s="19">
        <v>0</v>
      </c>
      <c r="R90" s="19">
        <v>0</v>
      </c>
      <c r="S90" s="19">
        <v>479</v>
      </c>
      <c r="T90" s="19">
        <v>0</v>
      </c>
      <c r="U90" s="19">
        <v>0</v>
      </c>
    </row>
    <row r="91" spans="1:21">
      <c r="A91" s="26" t="str">
        <f>Work2!B85</f>
        <v>Apple</v>
      </c>
      <c r="B91" s="26" t="str">
        <f>Work2!C85</f>
        <v>Robin</v>
      </c>
      <c r="C91" s="26">
        <f>SUM(Work2!D85,Work2!E85,Work2!F85,Work2!G85,Work2!H85)</f>
        <v>646647</v>
      </c>
      <c r="D91" s="26">
        <f>SUM(Work2!I85,Work2!J85,Work2!K85,Work2!L85,Work2!M85)</f>
        <v>4815</v>
      </c>
      <c r="E91" s="19">
        <f>IFERROR(AVERAGE(Table3[[#This Row],[Total_GVM]]/Table3[[#This Row],[Total_Unit]]),0)</f>
        <v>134.29844236760124</v>
      </c>
      <c r="G91" s="26">
        <f>Work2!D85</f>
        <v>133529</v>
      </c>
      <c r="H91" s="26">
        <f>Work2!E85</f>
        <v>71820</v>
      </c>
      <c r="I91" s="26">
        <f>Work2!F85</f>
        <v>193454</v>
      </c>
      <c r="J91" s="26">
        <f>Work2!G85</f>
        <v>157398</v>
      </c>
      <c r="K91" s="26">
        <f>Work2!H85</f>
        <v>90446</v>
      </c>
      <c r="L91" s="19">
        <v>0</v>
      </c>
      <c r="M91" s="19">
        <v>0</v>
      </c>
      <c r="N91" s="19">
        <v>1</v>
      </c>
      <c r="O91" s="19">
        <v>0</v>
      </c>
      <c r="P91" s="19">
        <v>0</v>
      </c>
      <c r="Q91" s="19">
        <v>0</v>
      </c>
      <c r="R91" s="19">
        <v>0</v>
      </c>
      <c r="S91" s="19">
        <v>479</v>
      </c>
      <c r="T91" s="19">
        <v>0</v>
      </c>
      <c r="U91" s="19">
        <v>0</v>
      </c>
    </row>
    <row r="92" spans="1:21">
      <c r="A92" s="26" t="str">
        <f>Work2!B86</f>
        <v>Lemon</v>
      </c>
      <c r="B92" s="26" t="str">
        <f>Work2!C86</f>
        <v>Lisbon</v>
      </c>
      <c r="C92" s="26">
        <f>SUM(Work2!D86,Work2!E86,Work2!F86,Work2!G86,Work2!H86)</f>
        <v>646647</v>
      </c>
      <c r="D92" s="26">
        <f>SUM(Work2!I86,Work2!J86,Work2!K86,Work2!L86,Work2!M86)</f>
        <v>4815</v>
      </c>
      <c r="E92" s="19">
        <f>IFERROR(AVERAGE(Table3[[#This Row],[Total_GVM]]/Table3[[#This Row],[Total_Unit]]),0)</f>
        <v>134.29844236760124</v>
      </c>
      <c r="G92" s="26">
        <f>Work2!D86</f>
        <v>133529</v>
      </c>
      <c r="H92" s="26">
        <f>Work2!E86</f>
        <v>71820</v>
      </c>
      <c r="I92" s="26">
        <f>Work2!F86</f>
        <v>193454</v>
      </c>
      <c r="J92" s="26">
        <f>Work2!G86</f>
        <v>157398</v>
      </c>
      <c r="K92" s="26">
        <f>Work2!H86</f>
        <v>90446</v>
      </c>
      <c r="L92" s="19">
        <v>0</v>
      </c>
      <c r="M92" s="19">
        <v>0</v>
      </c>
      <c r="N92" s="19">
        <v>1</v>
      </c>
      <c r="O92" s="19">
        <v>0</v>
      </c>
      <c r="P92" s="19">
        <v>0</v>
      </c>
      <c r="Q92" s="19">
        <v>0</v>
      </c>
      <c r="R92" s="19">
        <v>0</v>
      </c>
      <c r="S92" s="19">
        <v>479</v>
      </c>
      <c r="T92" s="19">
        <v>0</v>
      </c>
      <c r="U92" s="19">
        <v>0</v>
      </c>
    </row>
    <row r="93" spans="1:21">
      <c r="A93" s="26" t="str">
        <f>Work2!B87</f>
        <v>Mango</v>
      </c>
      <c r="B93" s="26" t="str">
        <f>Work2!C87</f>
        <v>Amrapalli</v>
      </c>
      <c r="C93" s="26">
        <f>SUM(Work2!D87,Work2!E87,Work2!F87,Work2!G87,Work2!H87)</f>
        <v>646647</v>
      </c>
      <c r="D93" s="26">
        <f>SUM(Work2!I87,Work2!J87,Work2!K87,Work2!L87,Work2!M87)</f>
        <v>4815</v>
      </c>
      <c r="E93" s="19">
        <f>IFERROR(AVERAGE(Table3[[#This Row],[Total_GVM]]/Table3[[#This Row],[Total_Unit]]),0)</f>
        <v>134.29844236760124</v>
      </c>
      <c r="G93" s="26">
        <f>Work2!D87</f>
        <v>133529</v>
      </c>
      <c r="H93" s="26">
        <f>Work2!E87</f>
        <v>71820</v>
      </c>
      <c r="I93" s="26">
        <f>Work2!F87</f>
        <v>193454</v>
      </c>
      <c r="J93" s="26">
        <f>Work2!G87</f>
        <v>157398</v>
      </c>
      <c r="K93" s="26">
        <f>Work2!H87</f>
        <v>90446</v>
      </c>
      <c r="L93" s="19">
        <v>0</v>
      </c>
      <c r="M93" s="19">
        <v>0</v>
      </c>
      <c r="N93" s="19">
        <v>1</v>
      </c>
      <c r="O93" s="19">
        <v>0</v>
      </c>
      <c r="P93" s="19">
        <v>0</v>
      </c>
      <c r="Q93" s="19">
        <v>0</v>
      </c>
      <c r="R93" s="19">
        <v>0</v>
      </c>
      <c r="S93" s="19">
        <v>479</v>
      </c>
      <c r="T93" s="19">
        <v>0</v>
      </c>
      <c r="U93" s="19">
        <v>0</v>
      </c>
    </row>
    <row r="94" spans="1:21">
      <c r="A94" s="26" t="str">
        <f>Work2!B88</f>
        <v>Mango</v>
      </c>
      <c r="B94" s="26" t="str">
        <f>Work2!C88</f>
        <v>Alphonso</v>
      </c>
      <c r="C94" s="26">
        <f>SUM(Work2!D88,Work2!E88,Work2!F88,Work2!G88,Work2!H88)</f>
        <v>668677</v>
      </c>
      <c r="D94" s="26">
        <f>SUM(Work2!I88,Work2!J88,Work2!K88,Work2!L88,Work2!M88)</f>
        <v>5183</v>
      </c>
      <c r="E94" s="19">
        <f>IFERROR(AVERAGE(Table3[[#This Row],[Total_GVM]]/Table3[[#This Row],[Total_Unit]]),0)</f>
        <v>129.01350569168434</v>
      </c>
      <c r="G94" s="26">
        <f>Work2!D88</f>
        <v>123971</v>
      </c>
      <c r="H94" s="26">
        <f>Work2!E88</f>
        <v>146163</v>
      </c>
      <c r="I94" s="26">
        <f>Work2!F88</f>
        <v>157698</v>
      </c>
      <c r="J94" s="26">
        <f>Work2!G88</f>
        <v>169508</v>
      </c>
      <c r="K94" s="26">
        <f>Work2!H88</f>
        <v>71337</v>
      </c>
      <c r="L94" s="19">
        <v>0</v>
      </c>
      <c r="M94" s="19">
        <v>0</v>
      </c>
      <c r="N94" s="19">
        <v>1</v>
      </c>
      <c r="O94" s="19">
        <v>0</v>
      </c>
      <c r="P94" s="19">
        <v>0</v>
      </c>
      <c r="Q94" s="19">
        <v>0</v>
      </c>
      <c r="R94" s="19">
        <v>0</v>
      </c>
      <c r="S94" s="19">
        <v>479</v>
      </c>
      <c r="T94" s="19">
        <v>0</v>
      </c>
      <c r="U94" s="19">
        <v>0</v>
      </c>
    </row>
    <row r="95" spans="1:21">
      <c r="A95" s="26" t="str">
        <f>Work2!B89</f>
        <v>Mango</v>
      </c>
      <c r="B95" s="26" t="str">
        <f>Work2!C89</f>
        <v>Green</v>
      </c>
      <c r="C95" s="26">
        <f>SUM(Work2!D89,Work2!E89,Work2!F89,Work2!G89,Work2!H89)</f>
        <v>31839</v>
      </c>
      <c r="D95" s="26">
        <f>SUM(Work2!I89,Work2!J89,Work2!K89,Work2!L89,Work2!M89)</f>
        <v>247</v>
      </c>
      <c r="E95" s="19">
        <f>IFERROR(AVERAGE(Table3[[#This Row],[Total_GVM]]/Table3[[#This Row],[Total_Unit]]),0)</f>
        <v>128.90283400809716</v>
      </c>
      <c r="G95" s="26">
        <f>Work2!D89</f>
        <v>5289</v>
      </c>
      <c r="H95" s="26">
        <f>Work2!E89</f>
        <v>6450</v>
      </c>
      <c r="I95" s="26">
        <f>Work2!F89</f>
        <v>5805</v>
      </c>
      <c r="J95" s="26">
        <f>Work2!G89</f>
        <v>10612</v>
      </c>
      <c r="K95" s="26">
        <f>Work2!H89</f>
        <v>3683</v>
      </c>
      <c r="L95" s="19">
        <v>0</v>
      </c>
      <c r="M95" s="19">
        <v>6</v>
      </c>
      <c r="N95" s="19">
        <v>0</v>
      </c>
      <c r="O95" s="19">
        <v>0</v>
      </c>
      <c r="P95" s="19">
        <v>0</v>
      </c>
      <c r="Q95" s="19">
        <v>0</v>
      </c>
      <c r="R95" s="19">
        <v>329</v>
      </c>
      <c r="S95" s="19">
        <v>0</v>
      </c>
      <c r="T95" s="19">
        <v>0</v>
      </c>
      <c r="U95" s="19">
        <v>0</v>
      </c>
    </row>
    <row r="96" spans="1:21" hidden="1">
      <c r="A96" s="26" t="str">
        <f>Work2!B90</f>
        <v>Lemon</v>
      </c>
      <c r="B96" s="26" t="str">
        <f>Work2!C90</f>
        <v>Oblong</v>
      </c>
      <c r="C96" s="26">
        <f>SUM(Work2!D90,Work2!E90,Work2!F90,Work2!G90,Work2!H90)</f>
        <v>0</v>
      </c>
      <c r="D96" s="26">
        <f>SUM(Work2!I90,Work2!J90,Work2!K90,Work2!L90,Work2!M90)</f>
        <v>0</v>
      </c>
      <c r="E96" s="19">
        <f>IFERROR(AVERAGE(Table3[[#This Row],[Total_GVM]]/Table3[[#This Row],[Total_Unit]]),0)</f>
        <v>0</v>
      </c>
      <c r="G96" s="26">
        <f>Work2!D90</f>
        <v>0</v>
      </c>
      <c r="H96" s="26">
        <f>Work2!E90</f>
        <v>0</v>
      </c>
      <c r="I96" s="26">
        <f>Work2!F90</f>
        <v>0</v>
      </c>
      <c r="J96" s="26">
        <f>Work2!G90</f>
        <v>0</v>
      </c>
      <c r="K96" s="26">
        <f>Work2!H90</f>
        <v>0</v>
      </c>
      <c r="L96" s="26"/>
      <c r="M96" s="26"/>
      <c r="N96" s="26"/>
      <c r="O96" s="26"/>
      <c r="P96" s="26"/>
      <c r="Q96" s="26"/>
      <c r="R96" s="26"/>
      <c r="S96" s="26"/>
      <c r="T96" s="26"/>
      <c r="U96" s="26"/>
    </row>
    <row r="97" spans="1:21" hidden="1">
      <c r="A97" s="26" t="str">
        <f>Work2!B91</f>
        <v>Lemon</v>
      </c>
      <c r="B97" s="26" t="str">
        <f>Work2!C91</f>
        <v>Lisbon</v>
      </c>
      <c r="C97" s="26">
        <f>SUM(Work2!D91,Work2!E91,Work2!F91,Work2!G91,Work2!H91)</f>
        <v>0</v>
      </c>
      <c r="D97" s="26">
        <f>SUM(Work2!I91,Work2!J91,Work2!K91,Work2!L91,Work2!M91)</f>
        <v>0</v>
      </c>
      <c r="E97" s="19">
        <f>IFERROR(AVERAGE(Table3[[#This Row],[Total_GVM]]/Table3[[#This Row],[Total_Unit]]),0)</f>
        <v>0</v>
      </c>
      <c r="G97" s="26">
        <f>Work2!D91</f>
        <v>0</v>
      </c>
      <c r="H97" s="26">
        <f>Work2!E91</f>
        <v>0</v>
      </c>
      <c r="I97" s="26">
        <f>Work2!F91</f>
        <v>0</v>
      </c>
      <c r="J97" s="26">
        <f>Work2!G91</f>
        <v>0</v>
      </c>
      <c r="K97" s="26">
        <f>Work2!H91</f>
        <v>0</v>
      </c>
      <c r="L97" s="26"/>
      <c r="M97" s="26"/>
      <c r="N97" s="26"/>
      <c r="O97" s="26"/>
      <c r="P97" s="26"/>
      <c r="Q97" s="26"/>
      <c r="R97" s="26"/>
      <c r="S97" s="26"/>
      <c r="T97" s="26"/>
      <c r="U97" s="26"/>
    </row>
    <row r="98" spans="1:21" hidden="1">
      <c r="A98" s="26" t="str">
        <f>Work2!B93</f>
        <v>Lemon</v>
      </c>
      <c r="B98" s="26" t="str">
        <f>Work2!C93</f>
        <v>Lisbon</v>
      </c>
      <c r="C98" s="26">
        <f>SUM(Work2!D93,Work2!E93,Work2!F93,Work2!G93,Work2!H93)</f>
        <v>0</v>
      </c>
      <c r="D98" s="26">
        <f>SUM(Work2!I93,Work2!J93,Work2!K93,Work2!L93,Work2!M93)</f>
        <v>0</v>
      </c>
      <c r="E98" s="19">
        <f>IFERROR(AVERAGE(Table3[[#This Row],[Total_GVM]]/Table3[[#This Row],[Total_Unit]]),0)</f>
        <v>0</v>
      </c>
      <c r="G98" s="26">
        <f>Work2!D93</f>
        <v>0</v>
      </c>
      <c r="H98" s="26">
        <f>Work2!E93</f>
        <v>0</v>
      </c>
      <c r="I98" s="26">
        <f>Work2!F93</f>
        <v>0</v>
      </c>
      <c r="J98" s="26">
        <f>Work2!G93</f>
        <v>0</v>
      </c>
      <c r="K98" s="26">
        <f>Work2!H93</f>
        <v>0</v>
      </c>
      <c r="L98" s="26"/>
      <c r="M98" s="26"/>
      <c r="N98" s="26"/>
      <c r="O98" s="26"/>
      <c r="P98" s="26"/>
      <c r="Q98" s="26"/>
      <c r="R98" s="26"/>
      <c r="S98" s="26"/>
      <c r="T98" s="26"/>
      <c r="U98" s="26"/>
    </row>
    <row r="99" spans="1:21" hidden="1">
      <c r="A99" s="26" t="str">
        <f>Work2!B95</f>
        <v>Lemon</v>
      </c>
      <c r="B99" s="26" t="str">
        <f>Work2!C95</f>
        <v>Oblong</v>
      </c>
      <c r="C99" s="26">
        <f>SUM(Work2!D95,Work2!E95,Work2!F95,Work2!G95,Work2!H95)</f>
        <v>0</v>
      </c>
      <c r="D99" s="26">
        <f>SUM(Work2!I95,Work2!J95,Work2!K95,Work2!L95,Work2!M95)</f>
        <v>0</v>
      </c>
      <c r="E99" s="19">
        <f>IFERROR(AVERAGE(Table3[[#This Row],[Total_GVM]]/Table3[[#This Row],[Total_Unit]]),0)</f>
        <v>0</v>
      </c>
      <c r="G99" s="26">
        <f>Work2!D95</f>
        <v>0</v>
      </c>
      <c r="H99" s="26">
        <f>Work2!E95</f>
        <v>0</v>
      </c>
      <c r="I99" s="26">
        <f>Work2!F95</f>
        <v>0</v>
      </c>
      <c r="J99" s="26">
        <f>Work2!G95</f>
        <v>0</v>
      </c>
      <c r="K99" s="26">
        <f>Work2!H95</f>
        <v>0</v>
      </c>
      <c r="L99" s="26"/>
      <c r="M99" s="26"/>
      <c r="N99" s="26"/>
      <c r="O99" s="26"/>
      <c r="P99" s="26"/>
      <c r="Q99" s="26"/>
      <c r="R99" s="26"/>
      <c r="S99" s="26"/>
      <c r="T99" s="26"/>
      <c r="U99" s="26"/>
    </row>
    <row r="100" spans="1:21" hidden="1">
      <c r="A100" s="26" t="str">
        <f>Work2!B97</f>
        <v>Orange</v>
      </c>
      <c r="B100" s="26" t="str">
        <f>Work2!C97</f>
        <v>Indie</v>
      </c>
      <c r="C100" s="26">
        <f>SUM(Work2!D97,Work2!E97,Work2!F97,Work2!G97,Work2!H97)</f>
        <v>0</v>
      </c>
      <c r="D100" s="26">
        <f>SUM(Work2!I97,Work2!J97,Work2!K97,Work2!L97,Work2!M97)</f>
        <v>0</v>
      </c>
      <c r="E100" s="19">
        <f>IFERROR(AVERAGE(Table3[[#This Row],[Total_GVM]]/Table3[[#This Row],[Total_Unit]]),0)</f>
        <v>0</v>
      </c>
      <c r="G100" s="26">
        <f>Work2!D97</f>
        <v>0</v>
      </c>
      <c r="H100" s="26">
        <f>Work2!E97</f>
        <v>0</v>
      </c>
      <c r="I100" s="26">
        <f>Work2!F97</f>
        <v>0</v>
      </c>
      <c r="J100" s="26">
        <f>Work2!G97</f>
        <v>0</v>
      </c>
      <c r="K100" s="26">
        <f>Work2!H97</f>
        <v>0</v>
      </c>
      <c r="L100" s="26"/>
      <c r="M100" s="26"/>
      <c r="N100" s="26"/>
      <c r="O100" s="26"/>
      <c r="P100" s="26"/>
      <c r="Q100" s="26"/>
      <c r="R100" s="26"/>
      <c r="S100" s="26"/>
      <c r="T100" s="26"/>
      <c r="U100" s="26"/>
    </row>
    <row r="101" spans="1:21" hidden="1">
      <c r="A101" s="26" t="str">
        <f>Work2!B100</f>
        <v>Orange</v>
      </c>
      <c r="B101" s="26" t="str">
        <f>Work2!C100</f>
        <v>Indie</v>
      </c>
      <c r="C101" s="26">
        <f>SUM(Work2!D100,Work2!E100,Work2!F100,Work2!G100,Work2!H100)</f>
        <v>0</v>
      </c>
      <c r="D101" s="26">
        <f>SUM(Work2!I100,Work2!J100,Work2!K100,Work2!L100,Work2!M100)</f>
        <v>0</v>
      </c>
      <c r="E101" s="19">
        <f>IFERROR(AVERAGE(Table3[[#This Row],[Total_GVM]]/Table3[[#This Row],[Total_Unit]]),0)</f>
        <v>0</v>
      </c>
      <c r="G101" s="26">
        <f>Work2!D100</f>
        <v>0</v>
      </c>
      <c r="H101" s="26">
        <f>Work2!E100</f>
        <v>0</v>
      </c>
      <c r="I101" s="26">
        <f>Work2!F100</f>
        <v>0</v>
      </c>
      <c r="J101" s="26">
        <f>Work2!G100</f>
        <v>0</v>
      </c>
      <c r="K101" s="26">
        <f>Work2!H100</f>
        <v>0</v>
      </c>
      <c r="L101" s="26"/>
      <c r="M101" s="26"/>
      <c r="N101" s="26"/>
      <c r="O101" s="26"/>
      <c r="P101" s="26"/>
      <c r="Q101" s="26"/>
      <c r="R101" s="26"/>
      <c r="S101" s="26"/>
      <c r="T101" s="26"/>
      <c r="U101" s="26"/>
    </row>
    <row r="102" spans="1:21">
      <c r="L102" s="26"/>
      <c r="M102" s="26"/>
      <c r="N102" s="26"/>
      <c r="O102" s="26"/>
      <c r="P102" s="26"/>
      <c r="Q102" s="26"/>
      <c r="R102" s="26"/>
      <c r="S102" s="26"/>
      <c r="T102" s="26"/>
      <c r="U102" s="26"/>
    </row>
  </sheetData>
  <phoneticPr fontId="11" type="noConversion"/>
  <conditionalFormatting sqref="D1:D1048576">
    <cfRule type="iconSet" priority="2">
      <iconSet iconSet="4TrafficLights">
        <cfvo type="percent" val="0"/>
        <cfvo type="num" val="100"/>
        <cfvo type="num" val="500"/>
        <cfvo type="num" val="1000"/>
      </iconSet>
    </cfRule>
  </conditionalFormatting>
  <conditionalFormatting sqref="C1:C1048576">
    <cfRule type="dataBar" priority="1">
      <dataBar>
        <cfvo type="min"/>
        <cfvo type="max"/>
        <color rgb="FFFF555A"/>
      </dataBar>
      <extLst>
        <ext xmlns:x14="http://schemas.microsoft.com/office/spreadsheetml/2009/9/main" uri="{B025F937-C7B1-47D3-B67F-A62EFF666E3E}">
          <x14:id>{73826A75-D6C0-469D-86DA-655625F18395}</x14:id>
        </ext>
      </extLst>
    </cfRule>
  </conditionalFormatting>
  <pageMargins left="0.7" right="0.7" top="0.75" bottom="0.75" header="0.3" footer="0.3"/>
  <pageSetup orientation="portrait" r:id="rId1"/>
  <ignoredErrors>
    <ignoredError sqref="A4:U4 A32:N95 A6:U9 A5:F5 H5:U5" calculatedColumn="1"/>
  </ignoredErrors>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73826A75-D6C0-469D-86DA-655625F18395}">
            <x14:dataBar minLength="0" maxLength="100" border="1" negativeBarBorderColorSameAsPositive="0">
              <x14:cfvo type="autoMin"/>
              <x14:cfvo type="autoMax"/>
              <x14:borderColor rgb="FFFF555A"/>
              <x14:negativeFillColor rgb="FFFF0000"/>
              <x14:negativeBorderColor rgb="FFFF0000"/>
              <x14:axisColor rgb="FF000000"/>
            </x14:dataBar>
          </x14:cfRule>
          <xm:sqref>C1:C1048576</xm:sqref>
        </x14:conditionalFormatting>
        <x14:conditionalFormatting xmlns:xm="http://schemas.microsoft.com/office/excel/2006/main">
          <x14:cfRule type="iconSet" priority="3" id="{0155B771-A831-4703-A2A7-C4CCB6724034}">
            <x14:iconSet iconSet="3Stars">
              <x14:cfvo type="percent">
                <xm:f>0</xm:f>
              </x14:cfvo>
              <x14:cfvo type="num">
                <xm:f>350</xm:f>
              </x14:cfvo>
              <x14:cfvo type="num">
                <xm:f>750</xm:f>
              </x14:cfvo>
            </x14:iconSet>
          </x14:cfRule>
          <xm:sqref>E1:E1048576</xm:sqref>
        </x14:conditionalFormatting>
      </x14:conditionalFormattings>
    </ext>
    <ext xmlns:x14="http://schemas.microsoft.com/office/spreadsheetml/2009/9/main" uri="{05C60535-1F16-4fd2-B633-F4F36F0B64E0}">
      <x14:sparklineGroups xmlns:xm="http://schemas.microsoft.com/office/excel/2006/main">
        <x14:sparklineGroup lineWeight="1.5" displayEmptyCellsAs="gap" high="1" xr2:uid="{CB4D7FE6-A23F-48D0-B69C-76EF1155EDAE}">
          <x14:colorSeries rgb="FF376092"/>
          <x14:colorNegative rgb="FFD00000"/>
          <x14:colorAxis rgb="FF000000"/>
          <x14:colorMarkers rgb="FFD00000"/>
          <x14:colorFirst rgb="FFD00000"/>
          <x14:colorLast rgb="FFD00000"/>
          <x14:colorHigh rgb="FFD00000"/>
          <x14:colorLow rgb="FFD00000"/>
          <x14:sparklines>
            <x14:sparkline>
              <xm:f>Table!G96:U96</xm:f>
              <xm:sqref>F96</xm:sqref>
            </x14:sparkline>
            <x14:sparkline>
              <xm:f>Table!G97:U97</xm:f>
              <xm:sqref>F97</xm:sqref>
            </x14:sparkline>
            <x14:sparkline>
              <xm:f>Table!G98:U98</xm:f>
              <xm:sqref>F98</xm:sqref>
            </x14:sparkline>
            <x14:sparkline>
              <xm:f>Table!G99:U99</xm:f>
              <xm:sqref>F99</xm:sqref>
            </x14:sparkline>
            <x14:sparkline>
              <xm:f>Table!G100:U100</xm:f>
              <xm:sqref>F100</xm:sqref>
            </x14:sparkline>
            <x14:sparkline>
              <xm:f>Table!G101:U101</xm:f>
              <xm:sqref>F101</xm:sqref>
            </x14:sparkline>
          </x14:sparklines>
        </x14:sparklineGroup>
        <x14:sparklineGroup lineWeight="1.5" displayEmptyCellsAs="gap" high="1" first="1" last="1" xr2:uid="{EEE2A006-A181-4FEC-BC06-53748C90F4E5}">
          <x14:colorSeries rgb="FF376092"/>
          <x14:colorNegative rgb="FFD00000"/>
          <x14:colorAxis rgb="FF000000"/>
          <x14:colorMarkers rgb="FFD00000"/>
          <x14:colorFirst theme="4"/>
          <x14:colorLast theme="1"/>
          <x14:colorHigh rgb="FFD00000"/>
          <x14:colorLow rgb="FFD00000"/>
          <x14:sparklines>
            <x14:sparkline>
              <xm:f>Table!G2:K2</xm:f>
              <xm:sqref>F2</xm:sqref>
            </x14:sparkline>
            <x14:sparkline>
              <xm:f>Table!G3:K3</xm:f>
              <xm:sqref>F3</xm:sqref>
            </x14:sparkline>
            <x14:sparkline>
              <xm:f>Table!G4:K4</xm:f>
              <xm:sqref>F4</xm:sqref>
            </x14:sparkline>
            <x14:sparkline>
              <xm:f>Table!G5:K5</xm:f>
              <xm:sqref>F5</xm:sqref>
            </x14:sparkline>
            <x14:sparkline>
              <xm:f>Table!G6:K6</xm:f>
              <xm:sqref>F6</xm:sqref>
            </x14:sparkline>
            <x14:sparkline>
              <xm:f>Table!G7:K7</xm:f>
              <xm:sqref>F7</xm:sqref>
            </x14:sparkline>
            <x14:sparkline>
              <xm:f>Table!G8:K8</xm:f>
              <xm:sqref>F8</xm:sqref>
            </x14:sparkline>
            <x14:sparkline>
              <xm:f>Table!G9:K9</xm:f>
              <xm:sqref>F9</xm:sqref>
            </x14:sparkline>
            <x14:sparkline>
              <xm:f>Table!G10:K10</xm:f>
              <xm:sqref>F10</xm:sqref>
            </x14:sparkline>
            <x14:sparkline>
              <xm:f>Table!G11:K11</xm:f>
              <xm:sqref>F11</xm:sqref>
            </x14:sparkline>
            <x14:sparkline>
              <xm:f>Table!G12:K12</xm:f>
              <xm:sqref>F12</xm:sqref>
            </x14:sparkline>
            <x14:sparkline>
              <xm:f>Table!G13:K13</xm:f>
              <xm:sqref>F13</xm:sqref>
            </x14:sparkline>
            <x14:sparkline>
              <xm:f>Table!G14:K14</xm:f>
              <xm:sqref>F14</xm:sqref>
            </x14:sparkline>
            <x14:sparkline>
              <xm:f>Table!G15:K15</xm:f>
              <xm:sqref>F15</xm:sqref>
            </x14:sparkline>
            <x14:sparkline>
              <xm:f>Table!G16:K16</xm:f>
              <xm:sqref>F16</xm:sqref>
            </x14:sparkline>
            <x14:sparkline>
              <xm:f>Table!G17:K17</xm:f>
              <xm:sqref>F17</xm:sqref>
            </x14:sparkline>
            <x14:sparkline>
              <xm:f>Table!G18:K18</xm:f>
              <xm:sqref>F18</xm:sqref>
            </x14:sparkline>
            <x14:sparkline>
              <xm:f>Table!G19:K19</xm:f>
              <xm:sqref>F19</xm:sqref>
            </x14:sparkline>
            <x14:sparkline>
              <xm:f>Table!G20:K20</xm:f>
              <xm:sqref>F20</xm:sqref>
            </x14:sparkline>
            <x14:sparkline>
              <xm:f>Table!G21:K21</xm:f>
              <xm:sqref>F21</xm:sqref>
            </x14:sparkline>
            <x14:sparkline>
              <xm:f>Table!G22:K22</xm:f>
              <xm:sqref>F22</xm:sqref>
            </x14:sparkline>
            <x14:sparkline>
              <xm:f>Table!G23:K23</xm:f>
              <xm:sqref>F23</xm:sqref>
            </x14:sparkline>
            <x14:sparkline>
              <xm:f>Table!G24:K24</xm:f>
              <xm:sqref>F24</xm:sqref>
            </x14:sparkline>
            <x14:sparkline>
              <xm:f>Table!G25:K25</xm:f>
              <xm:sqref>F25</xm:sqref>
            </x14:sparkline>
            <x14:sparkline>
              <xm:f>Table!G26:K26</xm:f>
              <xm:sqref>F26</xm:sqref>
            </x14:sparkline>
            <x14:sparkline>
              <xm:f>Table!G27:K27</xm:f>
              <xm:sqref>F27</xm:sqref>
            </x14:sparkline>
            <x14:sparkline>
              <xm:f>Table!G28:K28</xm:f>
              <xm:sqref>F28</xm:sqref>
            </x14:sparkline>
            <x14:sparkline>
              <xm:f>Table!G29:K29</xm:f>
              <xm:sqref>F29</xm:sqref>
            </x14:sparkline>
            <x14:sparkline>
              <xm:f>Table!G30:K30</xm:f>
              <xm:sqref>F30</xm:sqref>
            </x14:sparkline>
            <x14:sparkline>
              <xm:f>Table!G31:K31</xm:f>
              <xm:sqref>F31</xm:sqref>
            </x14:sparkline>
            <x14:sparkline>
              <xm:f>Table!G32:K32</xm:f>
              <xm:sqref>F32</xm:sqref>
            </x14:sparkline>
            <x14:sparkline>
              <xm:f>Table!G33:K33</xm:f>
              <xm:sqref>F33</xm:sqref>
            </x14:sparkline>
            <x14:sparkline>
              <xm:f>Table!G34:K34</xm:f>
              <xm:sqref>F34</xm:sqref>
            </x14:sparkline>
            <x14:sparkline>
              <xm:f>Table!G35:K35</xm:f>
              <xm:sqref>F35</xm:sqref>
            </x14:sparkline>
            <x14:sparkline>
              <xm:f>Table!G36:K36</xm:f>
              <xm:sqref>F36</xm:sqref>
            </x14:sparkline>
            <x14:sparkline>
              <xm:f>Table!G37:K37</xm:f>
              <xm:sqref>F37</xm:sqref>
            </x14:sparkline>
            <x14:sparkline>
              <xm:f>Table!G38:K38</xm:f>
              <xm:sqref>F38</xm:sqref>
            </x14:sparkline>
            <x14:sparkline>
              <xm:f>Table!G39:K39</xm:f>
              <xm:sqref>F39</xm:sqref>
            </x14:sparkline>
            <x14:sparkline>
              <xm:f>Table!G40:K40</xm:f>
              <xm:sqref>F40</xm:sqref>
            </x14:sparkline>
            <x14:sparkline>
              <xm:f>Table!G41:K41</xm:f>
              <xm:sqref>F41</xm:sqref>
            </x14:sparkline>
            <x14:sparkline>
              <xm:f>Table!G42:K42</xm:f>
              <xm:sqref>F42</xm:sqref>
            </x14:sparkline>
            <x14:sparkline>
              <xm:f>Table!G43:K43</xm:f>
              <xm:sqref>F43</xm:sqref>
            </x14:sparkline>
            <x14:sparkline>
              <xm:f>Table!G44:K44</xm:f>
              <xm:sqref>F44</xm:sqref>
            </x14:sparkline>
            <x14:sparkline>
              <xm:f>Table!G45:K45</xm:f>
              <xm:sqref>F45</xm:sqref>
            </x14:sparkline>
            <x14:sparkline>
              <xm:f>Table!G46:K46</xm:f>
              <xm:sqref>F46</xm:sqref>
            </x14:sparkline>
            <x14:sparkline>
              <xm:f>Table!G47:K47</xm:f>
              <xm:sqref>F47</xm:sqref>
            </x14:sparkline>
            <x14:sparkline>
              <xm:f>Table!G48:K48</xm:f>
              <xm:sqref>F48</xm:sqref>
            </x14:sparkline>
            <x14:sparkline>
              <xm:f>Table!G49:K49</xm:f>
              <xm:sqref>F49</xm:sqref>
            </x14:sparkline>
            <x14:sparkline>
              <xm:f>Table!G50:K50</xm:f>
              <xm:sqref>F50</xm:sqref>
            </x14:sparkline>
            <x14:sparkline>
              <xm:f>Table!G51:K51</xm:f>
              <xm:sqref>F51</xm:sqref>
            </x14:sparkline>
            <x14:sparkline>
              <xm:f>Table!G52:K52</xm:f>
              <xm:sqref>F52</xm:sqref>
            </x14:sparkline>
            <x14:sparkline>
              <xm:f>Table!G53:K53</xm:f>
              <xm:sqref>F53</xm:sqref>
            </x14:sparkline>
            <x14:sparkline>
              <xm:f>Table!G54:K54</xm:f>
              <xm:sqref>F54</xm:sqref>
            </x14:sparkline>
            <x14:sparkline>
              <xm:f>Table!G55:K55</xm:f>
              <xm:sqref>F55</xm:sqref>
            </x14:sparkline>
            <x14:sparkline>
              <xm:f>Table!G56:K56</xm:f>
              <xm:sqref>F56</xm:sqref>
            </x14:sparkline>
            <x14:sparkline>
              <xm:f>Table!G57:K57</xm:f>
              <xm:sqref>F57</xm:sqref>
            </x14:sparkline>
            <x14:sparkline>
              <xm:f>Table!G58:K58</xm:f>
              <xm:sqref>F58</xm:sqref>
            </x14:sparkline>
            <x14:sparkline>
              <xm:f>Table!G59:K59</xm:f>
              <xm:sqref>F59</xm:sqref>
            </x14:sparkline>
            <x14:sparkline>
              <xm:f>Table!G60:K60</xm:f>
              <xm:sqref>F60</xm:sqref>
            </x14:sparkline>
            <x14:sparkline>
              <xm:f>Table!G61:K61</xm:f>
              <xm:sqref>F61</xm:sqref>
            </x14:sparkline>
            <x14:sparkline>
              <xm:f>Table!G62:K62</xm:f>
              <xm:sqref>F62</xm:sqref>
            </x14:sparkline>
            <x14:sparkline>
              <xm:f>Table!G63:K63</xm:f>
              <xm:sqref>F63</xm:sqref>
            </x14:sparkline>
            <x14:sparkline>
              <xm:f>Table!G64:K64</xm:f>
              <xm:sqref>F64</xm:sqref>
            </x14:sparkline>
            <x14:sparkline>
              <xm:f>Table!G65:K65</xm:f>
              <xm:sqref>F65</xm:sqref>
            </x14:sparkline>
            <x14:sparkline>
              <xm:f>Table!G66:K66</xm:f>
              <xm:sqref>F66</xm:sqref>
            </x14:sparkline>
            <x14:sparkline>
              <xm:f>Table!G67:K67</xm:f>
              <xm:sqref>F67</xm:sqref>
            </x14:sparkline>
            <x14:sparkline>
              <xm:f>Table!G68:K68</xm:f>
              <xm:sqref>F68</xm:sqref>
            </x14:sparkline>
            <x14:sparkline>
              <xm:f>Table!G69:K69</xm:f>
              <xm:sqref>F69</xm:sqref>
            </x14:sparkline>
            <x14:sparkline>
              <xm:f>Table!G70:K70</xm:f>
              <xm:sqref>F70</xm:sqref>
            </x14:sparkline>
            <x14:sparkline>
              <xm:f>Table!G71:K71</xm:f>
              <xm:sqref>F71</xm:sqref>
            </x14:sparkline>
            <x14:sparkline>
              <xm:f>Table!G72:K72</xm:f>
              <xm:sqref>F72</xm:sqref>
            </x14:sparkline>
            <x14:sparkline>
              <xm:f>Table!G73:K73</xm:f>
              <xm:sqref>F73</xm:sqref>
            </x14:sparkline>
            <x14:sparkline>
              <xm:f>Table!G74:K74</xm:f>
              <xm:sqref>F74</xm:sqref>
            </x14:sparkline>
            <x14:sparkline>
              <xm:f>Table!G75:K75</xm:f>
              <xm:sqref>F75</xm:sqref>
            </x14:sparkline>
            <x14:sparkline>
              <xm:f>Table!G76:K76</xm:f>
              <xm:sqref>F76</xm:sqref>
            </x14:sparkline>
            <x14:sparkline>
              <xm:f>Table!G77:K77</xm:f>
              <xm:sqref>F77</xm:sqref>
            </x14:sparkline>
            <x14:sparkline>
              <xm:f>Table!G78:K78</xm:f>
              <xm:sqref>F78</xm:sqref>
            </x14:sparkline>
            <x14:sparkline>
              <xm:f>Table!G79:K79</xm:f>
              <xm:sqref>F79</xm:sqref>
            </x14:sparkline>
            <x14:sparkline>
              <xm:f>Table!G80:K80</xm:f>
              <xm:sqref>F80</xm:sqref>
            </x14:sparkline>
            <x14:sparkline>
              <xm:f>Table!G81:K81</xm:f>
              <xm:sqref>F81</xm:sqref>
            </x14:sparkline>
            <x14:sparkline>
              <xm:f>Table!G82:K82</xm:f>
              <xm:sqref>F82</xm:sqref>
            </x14:sparkline>
            <x14:sparkline>
              <xm:f>Table!G83:K83</xm:f>
              <xm:sqref>F83</xm:sqref>
            </x14:sparkline>
            <x14:sparkline>
              <xm:f>Table!G84:K84</xm:f>
              <xm:sqref>F84</xm:sqref>
            </x14:sparkline>
            <x14:sparkline>
              <xm:f>Table!G85:K85</xm:f>
              <xm:sqref>F85</xm:sqref>
            </x14:sparkline>
            <x14:sparkline>
              <xm:f>Table!G86:K86</xm:f>
              <xm:sqref>F86</xm:sqref>
            </x14:sparkline>
            <x14:sparkline>
              <xm:f>Table!G87:K87</xm:f>
              <xm:sqref>F87</xm:sqref>
            </x14:sparkline>
            <x14:sparkline>
              <xm:f>Table!G88:K88</xm:f>
              <xm:sqref>F88</xm:sqref>
            </x14:sparkline>
            <x14:sparkline>
              <xm:f>Table!G89:K89</xm:f>
              <xm:sqref>F89</xm:sqref>
            </x14:sparkline>
            <x14:sparkline>
              <xm:f>Table!G90:K90</xm:f>
              <xm:sqref>F90</xm:sqref>
            </x14:sparkline>
            <x14:sparkline>
              <xm:f>Table!G91:K91</xm:f>
              <xm:sqref>F91</xm:sqref>
            </x14:sparkline>
            <x14:sparkline>
              <xm:f>Table!G92:K92</xm:f>
              <xm:sqref>F92</xm:sqref>
            </x14:sparkline>
            <x14:sparkline>
              <xm:f>Table!G93:K93</xm:f>
              <xm:sqref>F93</xm:sqref>
            </x14:sparkline>
            <x14:sparkline>
              <xm:f>Table!G94:K94</xm:f>
              <xm:sqref>F94</xm:sqref>
            </x14:sparkline>
            <x14:sparkline>
              <xm:f>Table!G95:K95</xm:f>
              <xm:sqref>F95</xm:sqref>
            </x14:sparkline>
          </x14:sparklines>
        </x14:sparklineGroup>
      </x14:sparklineGroups>
    </ext>
    <ext xmlns:x15="http://schemas.microsoft.com/office/spreadsheetml/2010/11/main" uri="{3A4CF648-6AED-40f4-86FF-DC5316D8AED3}">
      <x14:slicerList xmlns:x14="http://schemas.microsoft.com/office/spreadsheetml/2009/9/main">
        <x14:slicer r:id="rId4"/>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8A0D61-D117-4E4D-8DF4-474983130958}">
  <dimension ref="A1:A24"/>
  <sheetViews>
    <sheetView topLeftCell="A4" workbookViewId="0">
      <selection activeCell="A22" sqref="A22"/>
    </sheetView>
  </sheetViews>
  <sheetFormatPr defaultRowHeight="12.5"/>
  <cols>
    <col min="1" max="1" width="13.81640625" bestFit="1" customWidth="1"/>
  </cols>
  <sheetData>
    <row r="1" spans="1:1">
      <c r="A1" s="1" t="s">
        <v>207</v>
      </c>
    </row>
    <row r="2" spans="1:1">
      <c r="A2" s="35">
        <f>SUM(Table!C2:C95)</f>
        <v>21058950</v>
      </c>
    </row>
    <row r="4" spans="1:1">
      <c r="A4" s="1" t="s">
        <v>208</v>
      </c>
    </row>
    <row r="5" spans="1:1">
      <c r="A5" s="35">
        <f>SUM(Table!D2:D95)</f>
        <v>63490</v>
      </c>
    </row>
    <row r="8" spans="1:1">
      <c r="A8" s="1" t="s">
        <v>209</v>
      </c>
    </row>
    <row r="9" spans="1:1">
      <c r="A9" s="36">
        <f>SUM(Table2[ASP])</f>
        <v>37760.418470288183</v>
      </c>
    </row>
    <row r="14" spans="1:1">
      <c r="A14" s="1" t="s">
        <v>210</v>
      </c>
    </row>
    <row r="15" spans="1:1">
      <c r="A15" s="35">
        <f>SUM(Table!G2:G95)</f>
        <v>4058291</v>
      </c>
    </row>
    <row r="16" spans="1:1">
      <c r="A16" s="1" t="s">
        <v>211</v>
      </c>
    </row>
    <row r="17" spans="1:1">
      <c r="A17" s="35">
        <f>SUM(Table!H2:H95)</f>
        <v>4219561</v>
      </c>
    </row>
    <row r="18" spans="1:1">
      <c r="A18">
        <v>3</v>
      </c>
    </row>
    <row r="19" spans="1:1">
      <c r="A19" s="35">
        <f>SUM(Table!I2:I95)</f>
        <v>4701339</v>
      </c>
    </row>
    <row r="20" spans="1:1">
      <c r="A20">
        <v>4</v>
      </c>
    </row>
    <row r="21" spans="1:1">
      <c r="A21" s="35">
        <f>SUM(Table!J2:J95)</f>
        <v>5656736</v>
      </c>
    </row>
    <row r="22" spans="1:1">
      <c r="A22" s="35">
        <f>SUM(Table!K2:K95)</f>
        <v>2423023</v>
      </c>
    </row>
    <row r="24" spans="1:1">
      <c r="A24">
        <f>SUM(A15,A17,A19,A21,A22)</f>
        <v>21058950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ED0A2B-41F9-489F-B6EB-DA1A3A318A7E}">
  <dimension ref="E2:N100"/>
  <sheetViews>
    <sheetView showGridLines="0" showRowColHeaders="0" zoomScale="80" zoomScaleNormal="80" workbookViewId="0">
      <selection activeCell="H29" sqref="H29"/>
    </sheetView>
  </sheetViews>
  <sheetFormatPr defaultRowHeight="12.5"/>
  <cols>
    <col min="1" max="7" width="8.7265625" style="30"/>
    <col min="8" max="8" width="10.26953125" style="30" customWidth="1"/>
    <col min="9" max="9" width="14" style="30" customWidth="1"/>
    <col min="10" max="10" width="12.26953125" style="30" customWidth="1"/>
    <col min="11" max="11" width="11.6328125" style="30" customWidth="1"/>
    <col min="12" max="16384" width="8.7265625" style="30"/>
  </cols>
  <sheetData>
    <row r="2" spans="5:14">
      <c r="E2" s="34"/>
    </row>
    <row r="6" spans="5:14" ht="14.5">
      <c r="H6" s="37" t="s">
        <v>140</v>
      </c>
      <c r="I6" s="38" t="s">
        <v>141</v>
      </c>
      <c r="J6" s="38" t="s">
        <v>205</v>
      </c>
      <c r="K6" s="38" t="s">
        <v>206</v>
      </c>
      <c r="L6" s="39" t="s">
        <v>184</v>
      </c>
      <c r="M6" s="38" t="s">
        <v>200</v>
      </c>
    </row>
    <row r="7" spans="5:14" ht="13">
      <c r="H7" s="32" t="str">
        <f>Table!A2</f>
        <v>Apple</v>
      </c>
      <c r="I7" s="32" t="str">
        <f>Table!B2</f>
        <v>Robin</v>
      </c>
      <c r="J7" s="32">
        <f>Table!C2</f>
        <v>596732</v>
      </c>
      <c r="K7" s="32">
        <f>Table!D2</f>
        <v>346</v>
      </c>
      <c r="L7" s="33">
        <f>Table!E2</f>
        <v>1724.6589595375722</v>
      </c>
    </row>
    <row r="8" spans="5:14" ht="13">
      <c r="H8" s="32" t="str">
        <f>Table!A3</f>
        <v>Apple</v>
      </c>
      <c r="I8" s="32" t="str">
        <f>Table!B3</f>
        <v>Red</v>
      </c>
      <c r="J8" s="32">
        <f>Table!C3</f>
        <v>38865</v>
      </c>
      <c r="K8" s="32">
        <f>Table!D3</f>
        <v>44</v>
      </c>
      <c r="L8" s="33">
        <f>Table!E3</f>
        <v>883.2954545454545</v>
      </c>
    </row>
    <row r="9" spans="5:14" ht="13">
      <c r="H9" s="32" t="str">
        <f>Table!A4</f>
        <v>Apple</v>
      </c>
      <c r="I9" s="32" t="str">
        <f>Table!B4</f>
        <v>Golden</v>
      </c>
      <c r="J9" s="32">
        <f>Table!C4</f>
        <v>254961</v>
      </c>
      <c r="K9" s="32">
        <f>Table!D4</f>
        <v>301</v>
      </c>
      <c r="L9" s="33">
        <f>Table!E4</f>
        <v>847.04651162790697</v>
      </c>
    </row>
    <row r="10" spans="5:14" ht="13">
      <c r="H10" s="32" t="str">
        <f>Table!A5</f>
        <v>Apple</v>
      </c>
      <c r="I10" s="32" t="str">
        <f>Table!B5</f>
        <v>Golden</v>
      </c>
      <c r="J10" s="32">
        <f>Table!C5</f>
        <v>254961</v>
      </c>
      <c r="K10" s="32">
        <f>Table!D5</f>
        <v>301</v>
      </c>
      <c r="L10" s="33">
        <f>Table!E5</f>
        <v>847.04651162790697</v>
      </c>
    </row>
    <row r="11" spans="5:14" ht="13">
      <c r="H11" s="32" t="str">
        <f>Table!A6</f>
        <v>Lemon</v>
      </c>
      <c r="I11" s="32" t="str">
        <f>Table!B6</f>
        <v>Lisbon</v>
      </c>
      <c r="J11" s="32">
        <f>Table!C6</f>
        <v>254961</v>
      </c>
      <c r="K11" s="32">
        <f>Table!D6</f>
        <v>301</v>
      </c>
      <c r="L11" s="33">
        <f>Table!E6</f>
        <v>847.04651162790697</v>
      </c>
    </row>
    <row r="12" spans="5:14" ht="13">
      <c r="H12" s="32" t="str">
        <f>Table!A7</f>
        <v>Orange</v>
      </c>
      <c r="I12" s="32" t="str">
        <f>Table!B7</f>
        <v>Mandarin</v>
      </c>
      <c r="J12" s="32">
        <f>Table!C7</f>
        <v>254961</v>
      </c>
      <c r="K12" s="32">
        <f>Table!D7</f>
        <v>301</v>
      </c>
      <c r="L12" s="33">
        <f>Table!E7</f>
        <v>847.04651162790697</v>
      </c>
    </row>
    <row r="13" spans="5:14" ht="13">
      <c r="H13" s="32" t="str">
        <f>Table!A8</f>
        <v>Orange</v>
      </c>
      <c r="I13" s="32" t="str">
        <f>Table!B8</f>
        <v>Tangerine</v>
      </c>
      <c r="J13" s="32">
        <f>Table!C8</f>
        <v>254961</v>
      </c>
      <c r="K13" s="32">
        <f>Table!D8</f>
        <v>301</v>
      </c>
      <c r="L13" s="33">
        <f>Table!E8</f>
        <v>847.04651162790697</v>
      </c>
    </row>
    <row r="14" spans="5:14" ht="13">
      <c r="H14" s="32" t="str">
        <f>Table!A9</f>
        <v>Apple</v>
      </c>
      <c r="I14" s="32" t="str">
        <f>Table!B9</f>
        <v>Golden</v>
      </c>
      <c r="J14" s="32">
        <f>Table!C9</f>
        <v>104648</v>
      </c>
      <c r="K14" s="32">
        <f>Table!D9</f>
        <v>125</v>
      </c>
      <c r="L14" s="33">
        <f>Table!E9</f>
        <v>837.18399999999997</v>
      </c>
      <c r="N14" s="32"/>
    </row>
    <row r="15" spans="5:14" ht="13">
      <c r="H15" s="32" t="str">
        <f>Table!A10</f>
        <v>Apple</v>
      </c>
      <c r="I15" s="32" t="str">
        <f>Table!B10</f>
        <v>Red</v>
      </c>
      <c r="J15" s="32">
        <f>Table!C10</f>
        <v>166512</v>
      </c>
      <c r="K15" s="32">
        <f>Table!D10</f>
        <v>204</v>
      </c>
      <c r="L15" s="33">
        <f>Table!E10</f>
        <v>816.23529411764707</v>
      </c>
    </row>
    <row r="16" spans="5:14" ht="13">
      <c r="H16" s="32" t="str">
        <f>Table!A11</f>
        <v>Apple</v>
      </c>
      <c r="I16" s="32" t="str">
        <f>Table!B11</f>
        <v>Robin</v>
      </c>
      <c r="J16" s="32">
        <f>Table!C11</f>
        <v>340635</v>
      </c>
      <c r="K16" s="32">
        <f>Table!D11</f>
        <v>420</v>
      </c>
      <c r="L16" s="33">
        <f>Table!E11</f>
        <v>811.03571428571433</v>
      </c>
    </row>
    <row r="17" spans="8:12" ht="13">
      <c r="H17" s="32" t="str">
        <f>Table!A12</f>
        <v>Mango</v>
      </c>
      <c r="I17" s="32" t="str">
        <f>Table!B12</f>
        <v>Green</v>
      </c>
      <c r="J17" s="32">
        <f>Table!C12</f>
        <v>340635</v>
      </c>
      <c r="K17" s="32">
        <f>Table!D12</f>
        <v>420</v>
      </c>
      <c r="L17" s="33">
        <f>Table!E12</f>
        <v>811.03571428571433</v>
      </c>
    </row>
    <row r="18" spans="8:12" ht="13">
      <c r="H18" s="32" t="str">
        <f>Table!A13</f>
        <v>Lemon</v>
      </c>
      <c r="I18" s="32" t="str">
        <f>Table!B13</f>
        <v>Nimbu</v>
      </c>
      <c r="J18" s="32">
        <f>Table!C13</f>
        <v>340635</v>
      </c>
      <c r="K18" s="32">
        <f>Table!D13</f>
        <v>420</v>
      </c>
      <c r="L18" s="33">
        <f>Table!E13</f>
        <v>811.03571428571433</v>
      </c>
    </row>
    <row r="19" spans="8:12" ht="13">
      <c r="H19" s="32" t="str">
        <f>Table!A14</f>
        <v>Lemon</v>
      </c>
      <c r="I19" s="32" t="str">
        <f>Table!B14</f>
        <v>Oblong</v>
      </c>
      <c r="J19" s="32">
        <f>Table!C14</f>
        <v>340635</v>
      </c>
      <c r="K19" s="32">
        <f>Table!D14</f>
        <v>420</v>
      </c>
      <c r="L19" s="33">
        <f>Table!E14</f>
        <v>811.03571428571433</v>
      </c>
    </row>
    <row r="20" spans="8:12" ht="13">
      <c r="H20" s="32" t="str">
        <f>Table!A15</f>
        <v>Mango</v>
      </c>
      <c r="I20" s="32" t="str">
        <f>Table!B15</f>
        <v>Green</v>
      </c>
      <c r="J20" s="32">
        <f>Table!C15</f>
        <v>340635</v>
      </c>
      <c r="K20" s="32">
        <f>Table!D15</f>
        <v>420</v>
      </c>
      <c r="L20" s="33">
        <f>Table!E15</f>
        <v>811.03571428571433</v>
      </c>
    </row>
    <row r="21" spans="8:12" ht="13">
      <c r="H21" s="32" t="str">
        <f>Table!A16</f>
        <v>Mango</v>
      </c>
      <c r="I21" s="32" t="str">
        <f>Table!B16</f>
        <v>Amrapalli</v>
      </c>
      <c r="J21" s="32">
        <f>Table!C16</f>
        <v>433714</v>
      </c>
      <c r="K21" s="32">
        <f>Table!D16</f>
        <v>658</v>
      </c>
      <c r="L21" s="33">
        <f>Table!E16</f>
        <v>659.13981762917933</v>
      </c>
    </row>
    <row r="22" spans="8:12" ht="13">
      <c r="H22" s="32" t="str">
        <f>Table!A17</f>
        <v>Apple</v>
      </c>
      <c r="I22" s="32" t="str">
        <f>Table!B17</f>
        <v>Robin</v>
      </c>
      <c r="J22" s="32">
        <f>Table!C17</f>
        <v>433714</v>
      </c>
      <c r="K22" s="32">
        <f>Table!D17</f>
        <v>658</v>
      </c>
      <c r="L22" s="33">
        <f>Table!E17</f>
        <v>659.13981762917933</v>
      </c>
    </row>
    <row r="23" spans="8:12" ht="13">
      <c r="H23" s="32" t="str">
        <f>Table!A18</f>
        <v>Orange</v>
      </c>
      <c r="I23" s="32" t="str">
        <f>Table!B18</f>
        <v>Indie</v>
      </c>
      <c r="J23" s="32">
        <f>Table!C18</f>
        <v>433714</v>
      </c>
      <c r="K23" s="32">
        <f>Table!D18</f>
        <v>658</v>
      </c>
      <c r="L23" s="33">
        <f>Table!E18</f>
        <v>659.13981762917933</v>
      </c>
    </row>
    <row r="24" spans="8:12" ht="13">
      <c r="H24" s="32" t="str">
        <f>Table!A19</f>
        <v>Mango</v>
      </c>
      <c r="I24" s="32" t="str">
        <f>Table!B19</f>
        <v>Green</v>
      </c>
      <c r="J24" s="32">
        <f>Table!C19</f>
        <v>433714</v>
      </c>
      <c r="K24" s="32">
        <f>Table!D19</f>
        <v>658</v>
      </c>
      <c r="L24" s="33">
        <f>Table!E19</f>
        <v>659.13981762917933</v>
      </c>
    </row>
    <row r="25" spans="8:12" ht="13">
      <c r="H25" s="32" t="str">
        <f>Table!A20</f>
        <v>Lemon</v>
      </c>
      <c r="I25" s="32" t="str">
        <f>Table!B20</f>
        <v>Nimbu</v>
      </c>
      <c r="J25" s="32">
        <f>Table!C20</f>
        <v>433714</v>
      </c>
      <c r="K25" s="32">
        <f>Table!D20</f>
        <v>658</v>
      </c>
      <c r="L25" s="33">
        <f>Table!E20</f>
        <v>659.13981762917933</v>
      </c>
    </row>
    <row r="26" spans="8:12" ht="13">
      <c r="H26" s="32" t="str">
        <f>Table!A21</f>
        <v>Mango</v>
      </c>
      <c r="I26" s="32" t="str">
        <f>Table!B21</f>
        <v>Green</v>
      </c>
      <c r="J26" s="32">
        <f>Table!C21</f>
        <v>160841</v>
      </c>
      <c r="K26" s="32">
        <f>Table!D21</f>
        <v>249</v>
      </c>
      <c r="L26" s="33">
        <f>Table!E21</f>
        <v>645.94779116465861</v>
      </c>
    </row>
    <row r="27" spans="8:12" ht="13">
      <c r="H27" s="32" t="str">
        <f>Table!A22</f>
        <v>Apple</v>
      </c>
      <c r="I27" s="32" t="str">
        <f>Table!B22</f>
        <v>Red</v>
      </c>
      <c r="J27" s="32">
        <f>Table!C22</f>
        <v>160841</v>
      </c>
      <c r="K27" s="32">
        <f>Table!D22</f>
        <v>249</v>
      </c>
      <c r="L27" s="33">
        <f>Table!E22</f>
        <v>645.94779116465861</v>
      </c>
    </row>
    <row r="28" spans="8:12" ht="13">
      <c r="H28" s="32" t="str">
        <f>Table!A23</f>
        <v>Lemon</v>
      </c>
      <c r="I28" s="32" t="str">
        <f>Table!B23</f>
        <v>Lisbon</v>
      </c>
      <c r="J28" s="32">
        <f>Table!C23</f>
        <v>160841</v>
      </c>
      <c r="K28" s="32">
        <f>Table!D23</f>
        <v>249</v>
      </c>
      <c r="L28" s="33">
        <f>Table!E23</f>
        <v>645.94779116465861</v>
      </c>
    </row>
    <row r="29" spans="8:12" ht="13">
      <c r="H29" s="32" t="str">
        <f>Table!A24</f>
        <v>Orange</v>
      </c>
      <c r="I29" s="32" t="str">
        <f>Table!B24</f>
        <v>Tangerine</v>
      </c>
      <c r="J29" s="32">
        <f>Table!C24</f>
        <v>160841</v>
      </c>
      <c r="K29" s="32">
        <f>Table!D24</f>
        <v>249</v>
      </c>
      <c r="L29" s="33">
        <f>Table!E24</f>
        <v>645.94779116465861</v>
      </c>
    </row>
    <row r="30" spans="8:12" ht="13">
      <c r="H30" s="32" t="str">
        <f>Table!A25</f>
        <v>Mango</v>
      </c>
      <c r="I30" s="32" t="str">
        <f>Table!B25</f>
        <v>Green</v>
      </c>
      <c r="J30" s="32">
        <f>Table!C25</f>
        <v>160841</v>
      </c>
      <c r="K30" s="32">
        <f>Table!D25</f>
        <v>249</v>
      </c>
      <c r="L30" s="33">
        <f>Table!E25</f>
        <v>645.94779116465861</v>
      </c>
    </row>
    <row r="31" spans="8:12" ht="13">
      <c r="H31" s="32" t="str">
        <f>Table!A26</f>
        <v>Mango</v>
      </c>
      <c r="I31" s="32" t="str">
        <f>Table!B26</f>
        <v>Green</v>
      </c>
      <c r="J31" s="32">
        <f>Table!C26</f>
        <v>783758</v>
      </c>
      <c r="K31" s="32">
        <f>Table!D26</f>
        <v>1410</v>
      </c>
      <c r="L31" s="33">
        <f>Table!E26</f>
        <v>555.85673758865244</v>
      </c>
    </row>
    <row r="32" spans="8:12" ht="13">
      <c r="H32" s="32" t="str">
        <f>Table!A27</f>
        <v>Apple</v>
      </c>
      <c r="I32" s="32" t="str">
        <f>Table!B27</f>
        <v>Red</v>
      </c>
      <c r="J32" s="32">
        <f>Table!C27</f>
        <v>777633</v>
      </c>
      <c r="K32" s="32">
        <f>Table!D27</f>
        <v>1587</v>
      </c>
      <c r="L32" s="33">
        <f>Table!E27</f>
        <v>490.00189035916821</v>
      </c>
    </row>
    <row r="33" spans="8:12" ht="13">
      <c r="H33" s="32" t="str">
        <f>Table!A28</f>
        <v>Mango</v>
      </c>
      <c r="I33" s="32" t="str">
        <f>Table!B28</f>
        <v>Green</v>
      </c>
      <c r="J33" s="32">
        <f>Table!C28</f>
        <v>777633</v>
      </c>
      <c r="K33" s="32">
        <f>Table!D28</f>
        <v>1587</v>
      </c>
      <c r="L33" s="33">
        <f>Table!E28</f>
        <v>490.00189035916821</v>
      </c>
    </row>
    <row r="34" spans="8:12" ht="13">
      <c r="H34" s="32" t="str">
        <f>Table!A29</f>
        <v>Mango</v>
      </c>
      <c r="I34" s="32" t="str">
        <f>Table!B29</f>
        <v>Green</v>
      </c>
      <c r="J34" s="32">
        <f>Table!C29</f>
        <v>777633</v>
      </c>
      <c r="K34" s="32">
        <f>Table!D29</f>
        <v>1587</v>
      </c>
      <c r="L34" s="33">
        <f>Table!E29</f>
        <v>490.00189035916821</v>
      </c>
    </row>
    <row r="35" spans="8:12" ht="13">
      <c r="H35" s="32" t="str">
        <f>Table!A30</f>
        <v>Lemon</v>
      </c>
      <c r="I35" s="32" t="str">
        <f>Table!B30</f>
        <v>Oblong</v>
      </c>
      <c r="J35" s="32">
        <f>Table!C30</f>
        <v>777633</v>
      </c>
      <c r="K35" s="32">
        <f>Table!D30</f>
        <v>1587</v>
      </c>
      <c r="L35" s="33">
        <f>Table!E30</f>
        <v>490.00189035916821</v>
      </c>
    </row>
    <row r="36" spans="8:12" ht="13">
      <c r="H36" s="32" t="str">
        <f>Table!A31</f>
        <v>Orange</v>
      </c>
      <c r="I36" s="32" t="str">
        <f>Table!B31</f>
        <v>Tangerine</v>
      </c>
      <c r="J36" s="32">
        <f>Table!C31</f>
        <v>777633</v>
      </c>
      <c r="K36" s="32">
        <f>Table!D31</f>
        <v>1587</v>
      </c>
      <c r="L36" s="33">
        <f>Table!E31</f>
        <v>490.00189035916821</v>
      </c>
    </row>
    <row r="37" spans="8:12" ht="13">
      <c r="H37" s="32" t="str">
        <f>Table!A32</f>
        <v>Lemon</v>
      </c>
      <c r="I37" s="32" t="str">
        <f>Table!B32</f>
        <v>Lisbon</v>
      </c>
      <c r="J37" s="32">
        <f>Table!C32</f>
        <v>479</v>
      </c>
      <c r="K37" s="32">
        <f>Table!D32</f>
        <v>1</v>
      </c>
      <c r="L37" s="33">
        <f>Table!E32</f>
        <v>479</v>
      </c>
    </row>
    <row r="38" spans="8:12" ht="13">
      <c r="H38" s="32" t="str">
        <f>Table!A33</f>
        <v>Mango</v>
      </c>
      <c r="I38" s="32" t="str">
        <f>Table!B33</f>
        <v>Amrapalli</v>
      </c>
      <c r="J38" s="32">
        <f>Table!C33</f>
        <v>479</v>
      </c>
      <c r="K38" s="32">
        <f>Table!D33</f>
        <v>1</v>
      </c>
      <c r="L38" s="33">
        <f>Table!E33</f>
        <v>479</v>
      </c>
    </row>
    <row r="39" spans="8:12" ht="13">
      <c r="H39" s="32" t="str">
        <f>Table!A34</f>
        <v>Mango</v>
      </c>
      <c r="I39" s="32" t="str">
        <f>Table!B34</f>
        <v>Green</v>
      </c>
      <c r="J39" s="32">
        <f>Table!C34</f>
        <v>479</v>
      </c>
      <c r="K39" s="32">
        <f>Table!D34</f>
        <v>1</v>
      </c>
      <c r="L39" s="33">
        <f>Table!E34</f>
        <v>479</v>
      </c>
    </row>
    <row r="40" spans="8:12" ht="13">
      <c r="H40" s="32" t="str">
        <f>Table!A35</f>
        <v>Apple</v>
      </c>
      <c r="I40" s="32" t="str">
        <f>Table!B35</f>
        <v>Golden</v>
      </c>
      <c r="J40" s="32">
        <f>Table!C35</f>
        <v>479</v>
      </c>
      <c r="K40" s="32">
        <f>Table!D35</f>
        <v>1</v>
      </c>
      <c r="L40" s="33">
        <f>Table!E35</f>
        <v>479</v>
      </c>
    </row>
    <row r="41" spans="8:12" ht="13">
      <c r="H41" s="32" t="str">
        <f>Table!A36</f>
        <v>Lemon</v>
      </c>
      <c r="I41" s="32" t="str">
        <f>Table!B36</f>
        <v>Lisbon</v>
      </c>
      <c r="J41" s="32">
        <f>Table!C36</f>
        <v>479</v>
      </c>
      <c r="K41" s="32">
        <f>Table!D36</f>
        <v>1</v>
      </c>
      <c r="L41" s="33">
        <f>Table!E36</f>
        <v>479</v>
      </c>
    </row>
    <row r="42" spans="8:12" ht="13">
      <c r="H42" s="32" t="str">
        <f>Table!A37</f>
        <v>Apple</v>
      </c>
      <c r="I42" s="32" t="str">
        <f>Table!B37</f>
        <v>Golden</v>
      </c>
      <c r="J42" s="32">
        <f>Table!C37</f>
        <v>31643</v>
      </c>
      <c r="K42" s="32">
        <f>Table!D37</f>
        <v>69</v>
      </c>
      <c r="L42" s="33">
        <f>Table!E37</f>
        <v>458.59420289855075</v>
      </c>
    </row>
    <row r="43" spans="8:12" ht="13">
      <c r="H43" s="32" t="str">
        <f>Table!A38</f>
        <v>Mango</v>
      </c>
      <c r="I43" s="32" t="str">
        <f>Table!B38</f>
        <v>Amrapalli</v>
      </c>
      <c r="J43" s="32">
        <f>Table!C38</f>
        <v>63810</v>
      </c>
      <c r="K43" s="32">
        <f>Table!D38</f>
        <v>150</v>
      </c>
      <c r="L43" s="33">
        <f>Table!E38</f>
        <v>425.4</v>
      </c>
    </row>
    <row r="44" spans="8:12" ht="13">
      <c r="H44" s="32" t="str">
        <f>Table!A39</f>
        <v>Mango</v>
      </c>
      <c r="I44" s="32" t="str">
        <f>Table!B39</f>
        <v>Amrapalli</v>
      </c>
      <c r="J44" s="32">
        <f>Table!C39</f>
        <v>502688</v>
      </c>
      <c r="K44" s="32">
        <f>Table!D39</f>
        <v>1203</v>
      </c>
      <c r="L44" s="33">
        <f>Table!E39</f>
        <v>417.86201163757272</v>
      </c>
    </row>
    <row r="45" spans="8:12" ht="13">
      <c r="H45" s="32" t="str">
        <f>Table!A40</f>
        <v>Mango</v>
      </c>
      <c r="I45" s="32" t="str">
        <f>Table!B40</f>
        <v>Green</v>
      </c>
      <c r="J45" s="32">
        <f>Table!C40</f>
        <v>502688</v>
      </c>
      <c r="K45" s="32">
        <f>Table!D40</f>
        <v>1203</v>
      </c>
      <c r="L45" s="33">
        <f>Table!E40</f>
        <v>417.86201163757272</v>
      </c>
    </row>
    <row r="46" spans="8:12" ht="13">
      <c r="H46" s="32" t="str">
        <f>Table!A41</f>
        <v>Apple</v>
      </c>
      <c r="I46" s="32" t="str">
        <f>Table!B41</f>
        <v>Red</v>
      </c>
      <c r="J46" s="32">
        <f>Table!C41</f>
        <v>502688</v>
      </c>
      <c r="K46" s="32">
        <f>Table!D41</f>
        <v>1203</v>
      </c>
      <c r="L46" s="33">
        <f>Table!E41</f>
        <v>417.86201163757272</v>
      </c>
    </row>
    <row r="47" spans="8:12" ht="13">
      <c r="H47" s="32" t="str">
        <f>Table!A42</f>
        <v>Orange</v>
      </c>
      <c r="I47" s="32" t="str">
        <f>Table!B42</f>
        <v>Indie</v>
      </c>
      <c r="J47" s="32">
        <f>Table!C42</f>
        <v>502688</v>
      </c>
      <c r="K47" s="32">
        <f>Table!D42</f>
        <v>1203</v>
      </c>
      <c r="L47" s="33">
        <f>Table!E42</f>
        <v>417.86201163757272</v>
      </c>
    </row>
    <row r="48" spans="8:12" ht="13">
      <c r="H48" s="32" t="str">
        <f>Table!A43</f>
        <v>Apple</v>
      </c>
      <c r="I48" s="32" t="str">
        <f>Table!B43</f>
        <v>Red</v>
      </c>
      <c r="J48" s="32">
        <f>Table!C43</f>
        <v>502688</v>
      </c>
      <c r="K48" s="32">
        <f>Table!D43</f>
        <v>1203</v>
      </c>
      <c r="L48" s="33">
        <f>Table!E43</f>
        <v>417.86201163757272</v>
      </c>
    </row>
    <row r="49" spans="8:12" ht="13">
      <c r="H49" s="32" t="str">
        <f>Table!A44</f>
        <v>Apple</v>
      </c>
      <c r="I49" s="32" t="str">
        <f>Table!B44</f>
        <v>Golden</v>
      </c>
      <c r="J49" s="32">
        <f>Table!C44</f>
        <v>378033</v>
      </c>
      <c r="K49" s="32">
        <f>Table!D44</f>
        <v>910</v>
      </c>
      <c r="L49" s="33">
        <f>Table!E44</f>
        <v>415.42087912087914</v>
      </c>
    </row>
    <row r="50" spans="8:12" ht="13">
      <c r="H50" s="32" t="str">
        <f>Table!A45</f>
        <v>Mango</v>
      </c>
      <c r="I50" s="32" t="str">
        <f>Table!B45</f>
        <v>Alphonso</v>
      </c>
      <c r="J50" s="32">
        <f>Table!C45</f>
        <v>378033</v>
      </c>
      <c r="K50" s="32">
        <f>Table!D45</f>
        <v>910</v>
      </c>
      <c r="L50" s="33">
        <f>Table!E45</f>
        <v>415.42087912087914</v>
      </c>
    </row>
    <row r="51" spans="8:12" ht="13">
      <c r="H51" s="32" t="str">
        <f>Table!A46</f>
        <v>Mango</v>
      </c>
      <c r="I51" s="32" t="str">
        <f>Table!B46</f>
        <v>Alphonso</v>
      </c>
      <c r="J51" s="32">
        <f>Table!C46</f>
        <v>378033</v>
      </c>
      <c r="K51" s="32">
        <f>Table!D46</f>
        <v>910</v>
      </c>
      <c r="L51" s="33">
        <f>Table!E46</f>
        <v>415.42087912087914</v>
      </c>
    </row>
    <row r="52" spans="8:12" ht="13">
      <c r="H52" s="32" t="str">
        <f>Table!A47</f>
        <v>Orange</v>
      </c>
      <c r="I52" s="32" t="str">
        <f>Table!B47</f>
        <v>Tangerine</v>
      </c>
      <c r="J52" s="32">
        <f>Table!C47</f>
        <v>378033</v>
      </c>
      <c r="K52" s="32">
        <f>Table!D47</f>
        <v>910</v>
      </c>
      <c r="L52" s="33">
        <f>Table!E47</f>
        <v>415.42087912087914</v>
      </c>
    </row>
    <row r="53" spans="8:12" ht="13">
      <c r="H53" s="32" t="str">
        <f>Table!A48</f>
        <v>Lemon</v>
      </c>
      <c r="I53" s="32" t="str">
        <f>Table!B48</f>
        <v>Nimbu</v>
      </c>
      <c r="J53" s="32">
        <f>Table!C48</f>
        <v>378033</v>
      </c>
      <c r="K53" s="32">
        <f>Table!D48</f>
        <v>910</v>
      </c>
      <c r="L53" s="33">
        <f>Table!E48</f>
        <v>415.42087912087914</v>
      </c>
    </row>
    <row r="54" spans="8:12" ht="13">
      <c r="H54" s="32" t="str">
        <f>Table!A49</f>
        <v>Lemon</v>
      </c>
      <c r="I54" s="32" t="str">
        <f>Table!B49</f>
        <v>Lisbon</v>
      </c>
      <c r="J54" s="32">
        <f>Table!C49</f>
        <v>1476</v>
      </c>
      <c r="K54" s="32">
        <f>Table!D49</f>
        <v>4</v>
      </c>
      <c r="L54" s="33">
        <f>Table!E49</f>
        <v>369</v>
      </c>
    </row>
    <row r="55" spans="8:12" ht="13">
      <c r="H55" s="32" t="str">
        <f>Table!A50</f>
        <v>Guava</v>
      </c>
      <c r="I55" s="32" t="str">
        <f>Table!B50</f>
        <v>Sour</v>
      </c>
      <c r="J55" s="32">
        <f>Table!C50</f>
        <v>1974</v>
      </c>
      <c r="K55" s="32">
        <f>Table!D50</f>
        <v>6</v>
      </c>
      <c r="L55" s="33">
        <f>Table!E50</f>
        <v>329</v>
      </c>
    </row>
    <row r="56" spans="8:12" ht="13">
      <c r="H56" s="32" t="str">
        <f>Table!A51</f>
        <v>Lemon</v>
      </c>
      <c r="I56" s="32" t="str">
        <f>Table!B51</f>
        <v>Lisbon</v>
      </c>
      <c r="J56" s="32">
        <f>Table!C51</f>
        <v>18452</v>
      </c>
      <c r="K56" s="32">
        <f>Table!D51</f>
        <v>57</v>
      </c>
      <c r="L56" s="33">
        <f>Table!E51</f>
        <v>323.71929824561403</v>
      </c>
    </row>
    <row r="57" spans="8:12" ht="13">
      <c r="H57" s="32" t="str">
        <f>Table!A52</f>
        <v>Orange</v>
      </c>
      <c r="I57" s="32" t="str">
        <f>Table!B52</f>
        <v>Mandarin</v>
      </c>
      <c r="J57" s="32">
        <f>Table!C52</f>
        <v>18452</v>
      </c>
      <c r="K57" s="32">
        <f>Table!D52</f>
        <v>57</v>
      </c>
      <c r="L57" s="33">
        <f>Table!E52</f>
        <v>323.71929824561403</v>
      </c>
    </row>
    <row r="58" spans="8:12" ht="13">
      <c r="H58" s="32" t="str">
        <f>Table!A53</f>
        <v>Orange</v>
      </c>
      <c r="I58" s="32" t="str">
        <f>Table!B53</f>
        <v>Mandarin</v>
      </c>
      <c r="J58" s="32">
        <f>Table!C53</f>
        <v>18452</v>
      </c>
      <c r="K58" s="32">
        <f>Table!D53</f>
        <v>57</v>
      </c>
      <c r="L58" s="33">
        <f>Table!E53</f>
        <v>323.71929824561403</v>
      </c>
    </row>
    <row r="59" spans="8:12" ht="13">
      <c r="H59" s="32" t="str">
        <f>Table!A54</f>
        <v>Lemon</v>
      </c>
      <c r="I59" s="32" t="str">
        <f>Table!B54</f>
        <v>Oblong</v>
      </c>
      <c r="J59" s="32">
        <f>Table!C54</f>
        <v>18452</v>
      </c>
      <c r="K59" s="32">
        <f>Table!D54</f>
        <v>57</v>
      </c>
      <c r="L59" s="33">
        <f>Table!E54</f>
        <v>323.71929824561403</v>
      </c>
    </row>
    <row r="60" spans="8:12" ht="13">
      <c r="H60" s="32" t="str">
        <f>Table!A55</f>
        <v>Lemon</v>
      </c>
      <c r="I60" s="32" t="str">
        <f>Table!B55</f>
        <v>Oblong</v>
      </c>
      <c r="J60" s="32">
        <f>Table!C55</f>
        <v>18452</v>
      </c>
      <c r="K60" s="32">
        <f>Table!D55</f>
        <v>57</v>
      </c>
      <c r="L60" s="33">
        <f>Table!E55</f>
        <v>323.71929824561403</v>
      </c>
    </row>
    <row r="61" spans="8:12" ht="13">
      <c r="H61" s="32" t="str">
        <f>Table!A56</f>
        <v>Lemon</v>
      </c>
      <c r="I61" s="32" t="str">
        <f>Table!B56</f>
        <v>Oblong</v>
      </c>
      <c r="J61" s="32">
        <f>Table!C56</f>
        <v>96890</v>
      </c>
      <c r="K61" s="32">
        <f>Table!D56</f>
        <v>326</v>
      </c>
      <c r="L61" s="33">
        <f>Table!E56</f>
        <v>297.20858895705521</v>
      </c>
    </row>
    <row r="62" spans="8:12" ht="13">
      <c r="H62" s="32" t="str">
        <f>Table!A57</f>
        <v>Orange</v>
      </c>
      <c r="I62" s="32" t="str">
        <f>Table!B57</f>
        <v>Tangerine</v>
      </c>
      <c r="J62" s="32">
        <f>Table!C57</f>
        <v>3719</v>
      </c>
      <c r="K62" s="32">
        <f>Table!D57</f>
        <v>13</v>
      </c>
      <c r="L62" s="33">
        <f>Table!E57</f>
        <v>286.07692307692309</v>
      </c>
    </row>
    <row r="63" spans="8:12" ht="13">
      <c r="H63" s="32" t="str">
        <f>Table!A58</f>
        <v>Orange</v>
      </c>
      <c r="I63" s="32" t="str">
        <f>Table!B58</f>
        <v>Indie</v>
      </c>
      <c r="J63" s="32">
        <f>Table!C58</f>
        <v>3719</v>
      </c>
      <c r="K63" s="32">
        <f>Table!D58</f>
        <v>13</v>
      </c>
      <c r="L63" s="33">
        <f>Table!E58</f>
        <v>286.07692307692309</v>
      </c>
    </row>
    <row r="64" spans="8:12" ht="13">
      <c r="H64" s="32" t="str">
        <f>Table!A59</f>
        <v>Lemon</v>
      </c>
      <c r="I64" s="32" t="str">
        <f>Table!B59</f>
        <v>Oblong</v>
      </c>
      <c r="J64" s="32">
        <f>Table!C59</f>
        <v>3719</v>
      </c>
      <c r="K64" s="32">
        <f>Table!D59</f>
        <v>13</v>
      </c>
      <c r="L64" s="33">
        <f>Table!E59</f>
        <v>286.07692307692309</v>
      </c>
    </row>
    <row r="65" spans="8:12" ht="13">
      <c r="H65" s="32" t="str">
        <f>Table!A60</f>
        <v>Mango</v>
      </c>
      <c r="I65" s="32" t="str">
        <f>Table!B60</f>
        <v>Alphonso</v>
      </c>
      <c r="J65" s="32">
        <f>Table!C60</f>
        <v>3719</v>
      </c>
      <c r="K65" s="32">
        <f>Table!D60</f>
        <v>13</v>
      </c>
      <c r="L65" s="33">
        <f>Table!E60</f>
        <v>286.07692307692309</v>
      </c>
    </row>
    <row r="66" spans="8:12" ht="13">
      <c r="H66" s="32" t="str">
        <f>Table!A61</f>
        <v>Lemon</v>
      </c>
      <c r="I66" s="32" t="str">
        <f>Table!B61</f>
        <v>Nimbu</v>
      </c>
      <c r="J66" s="32">
        <f>Table!C61</f>
        <v>3719</v>
      </c>
      <c r="K66" s="32">
        <f>Table!D61</f>
        <v>13</v>
      </c>
      <c r="L66" s="33">
        <f>Table!E61</f>
        <v>286.07692307692309</v>
      </c>
    </row>
    <row r="67" spans="8:12" ht="13">
      <c r="H67" s="32" t="str">
        <f>Table!A62</f>
        <v>Apple</v>
      </c>
      <c r="I67" s="32" t="str">
        <f>Table!B62</f>
        <v>Golden</v>
      </c>
      <c r="J67" s="32">
        <f>Table!C62</f>
        <v>65258</v>
      </c>
      <c r="K67" s="32">
        <f>Table!D62</f>
        <v>230</v>
      </c>
      <c r="L67" s="33">
        <f>Table!E62</f>
        <v>283.73043478260871</v>
      </c>
    </row>
    <row r="68" spans="8:12" ht="13">
      <c r="H68" s="32" t="str">
        <f>Table!A63</f>
        <v>Orange</v>
      </c>
      <c r="I68" s="32" t="str">
        <f>Table!B63</f>
        <v>Tangerine</v>
      </c>
      <c r="J68" s="32">
        <f>Table!C63</f>
        <v>2682</v>
      </c>
      <c r="K68" s="32">
        <f>Table!D63</f>
        <v>10</v>
      </c>
      <c r="L68" s="33">
        <f>Table!E63</f>
        <v>268.2</v>
      </c>
    </row>
    <row r="69" spans="8:12" ht="13">
      <c r="H69" s="32" t="str">
        <f>Table!A64</f>
        <v>Lemon</v>
      </c>
      <c r="I69" s="32" t="str">
        <f>Table!B64</f>
        <v>Lisbon</v>
      </c>
      <c r="J69" s="32">
        <f>Table!C64</f>
        <v>46343</v>
      </c>
      <c r="K69" s="32">
        <f>Table!D64</f>
        <v>177</v>
      </c>
      <c r="L69" s="33">
        <f>Table!E64</f>
        <v>261.82485875706215</v>
      </c>
    </row>
    <row r="70" spans="8:12" ht="13">
      <c r="H70" s="32" t="str">
        <f>Table!A65</f>
        <v>Lemon</v>
      </c>
      <c r="I70" s="32" t="str">
        <f>Table!B65</f>
        <v>Oblong</v>
      </c>
      <c r="J70" s="32">
        <f>Table!C65</f>
        <v>8172</v>
      </c>
      <c r="K70" s="32">
        <f>Table!D65</f>
        <v>33</v>
      </c>
      <c r="L70" s="33">
        <f>Table!E65</f>
        <v>247.63636363636363</v>
      </c>
    </row>
    <row r="71" spans="8:12" ht="13">
      <c r="H71" s="32" t="str">
        <f>Table!A66</f>
        <v>Orange</v>
      </c>
      <c r="I71" s="32" t="str">
        <f>Table!B66</f>
        <v>Mandarin</v>
      </c>
      <c r="J71" s="32">
        <f>Table!C66</f>
        <v>8172</v>
      </c>
      <c r="K71" s="32">
        <f>Table!D66</f>
        <v>33</v>
      </c>
      <c r="L71" s="33">
        <f>Table!E66</f>
        <v>247.63636363636363</v>
      </c>
    </row>
    <row r="72" spans="8:12" ht="13">
      <c r="H72" s="32" t="str">
        <f>Table!A67</f>
        <v>Mango</v>
      </c>
      <c r="I72" s="32" t="str">
        <f>Table!B67</f>
        <v>Amrapalli</v>
      </c>
      <c r="J72" s="32">
        <f>Table!C67</f>
        <v>8172</v>
      </c>
      <c r="K72" s="32">
        <f>Table!D67</f>
        <v>33</v>
      </c>
      <c r="L72" s="33">
        <f>Table!E67</f>
        <v>247.63636363636363</v>
      </c>
    </row>
    <row r="73" spans="8:12" ht="13">
      <c r="H73" s="32" t="str">
        <f>Table!A68</f>
        <v>Apple</v>
      </c>
      <c r="I73" s="32" t="str">
        <f>Table!B68</f>
        <v>Golden</v>
      </c>
      <c r="J73" s="32">
        <f>Table!C68</f>
        <v>8172</v>
      </c>
      <c r="K73" s="32">
        <f>Table!D68</f>
        <v>33</v>
      </c>
      <c r="L73" s="33">
        <f>Table!E68</f>
        <v>247.63636363636363</v>
      </c>
    </row>
    <row r="74" spans="8:12" ht="13">
      <c r="H74" s="32" t="str">
        <f>Table!A69</f>
        <v>Apple</v>
      </c>
      <c r="I74" s="32" t="str">
        <f>Table!B69</f>
        <v>Red</v>
      </c>
      <c r="J74" s="32">
        <f>Table!C69</f>
        <v>8172</v>
      </c>
      <c r="K74" s="32">
        <f>Table!D69</f>
        <v>33</v>
      </c>
      <c r="L74" s="33">
        <f>Table!E69</f>
        <v>247.63636363636363</v>
      </c>
    </row>
    <row r="75" spans="8:12" ht="13">
      <c r="H75" s="32" t="str">
        <f>Table!A70</f>
        <v>Lemon</v>
      </c>
      <c r="I75" s="32" t="str">
        <f>Table!B70</f>
        <v>Lisbon</v>
      </c>
      <c r="J75" s="32">
        <f>Table!C70</f>
        <v>31536</v>
      </c>
      <c r="K75" s="32">
        <f>Table!D70</f>
        <v>128</v>
      </c>
      <c r="L75" s="33">
        <f>Table!E70</f>
        <v>246.375</v>
      </c>
    </row>
    <row r="76" spans="8:12" ht="13">
      <c r="H76" s="32" t="str">
        <f>Table!A71</f>
        <v>Lemon</v>
      </c>
      <c r="I76" s="32" t="str">
        <f>Table!B71</f>
        <v>Lisbon</v>
      </c>
      <c r="J76" s="32">
        <f>Table!C71</f>
        <v>31536</v>
      </c>
      <c r="K76" s="32">
        <f>Table!D71</f>
        <v>128</v>
      </c>
      <c r="L76" s="33">
        <f>Table!E71</f>
        <v>246.375</v>
      </c>
    </row>
    <row r="77" spans="8:12" ht="13">
      <c r="H77" s="32" t="str">
        <f>Table!A72</f>
        <v>Apple</v>
      </c>
      <c r="I77" s="32" t="str">
        <f>Table!B72</f>
        <v>Robin</v>
      </c>
      <c r="J77" s="32">
        <f>Table!C72</f>
        <v>31536</v>
      </c>
      <c r="K77" s="32">
        <f>Table!D72</f>
        <v>128</v>
      </c>
      <c r="L77" s="33">
        <f>Table!E72</f>
        <v>246.375</v>
      </c>
    </row>
    <row r="78" spans="8:12" ht="13">
      <c r="H78" s="32" t="str">
        <f>Table!A73</f>
        <v>Mango</v>
      </c>
      <c r="I78" s="32" t="str">
        <f>Table!B73</f>
        <v>Amrapalli</v>
      </c>
      <c r="J78" s="32">
        <f>Table!C73</f>
        <v>31536</v>
      </c>
      <c r="K78" s="32">
        <f>Table!D73</f>
        <v>128</v>
      </c>
      <c r="L78" s="33">
        <f>Table!E73</f>
        <v>246.375</v>
      </c>
    </row>
    <row r="79" spans="8:12" ht="13">
      <c r="H79" s="32" t="str">
        <f>Table!A74</f>
        <v>Mango</v>
      </c>
      <c r="I79" s="32" t="str">
        <f>Table!B74</f>
        <v>Amrapalli</v>
      </c>
      <c r="J79" s="32">
        <f>Table!C74</f>
        <v>31536</v>
      </c>
      <c r="K79" s="32">
        <f>Table!D74</f>
        <v>128</v>
      </c>
      <c r="L79" s="33">
        <f>Table!E74</f>
        <v>246.375</v>
      </c>
    </row>
    <row r="80" spans="8:12" ht="13">
      <c r="H80" s="32" t="str">
        <f>Table!A75</f>
        <v>Lemon</v>
      </c>
      <c r="I80" s="32" t="str">
        <f>Table!B75</f>
        <v>Nimbu</v>
      </c>
      <c r="J80" s="32">
        <f>Table!C75</f>
        <v>25052</v>
      </c>
      <c r="K80" s="32">
        <f>Table!D75</f>
        <v>103</v>
      </c>
      <c r="L80" s="33">
        <f>Table!E75</f>
        <v>243.22330097087379</v>
      </c>
    </row>
    <row r="81" spans="8:12" ht="13">
      <c r="H81" s="32" t="str">
        <f>Table!A76</f>
        <v>Mango</v>
      </c>
      <c r="I81" s="32" t="str">
        <f>Table!B76</f>
        <v>Alphonso</v>
      </c>
      <c r="J81" s="32">
        <f>Table!C76</f>
        <v>86371</v>
      </c>
      <c r="K81" s="32">
        <f>Table!D76</f>
        <v>433</v>
      </c>
      <c r="L81" s="33">
        <f>Table!E76</f>
        <v>199.47113163972287</v>
      </c>
    </row>
    <row r="82" spans="8:12" ht="13">
      <c r="H82" s="32" t="str">
        <f>Table!A77</f>
        <v>Orange</v>
      </c>
      <c r="I82" s="32" t="str">
        <f>Table!B77</f>
        <v>Mandarin</v>
      </c>
      <c r="J82" s="32">
        <f>Table!C77</f>
        <v>200722</v>
      </c>
      <c r="K82" s="32">
        <f>Table!D77</f>
        <v>1024</v>
      </c>
      <c r="L82" s="33">
        <f>Table!E77</f>
        <v>196.017578125</v>
      </c>
    </row>
    <row r="83" spans="8:12" ht="13">
      <c r="H83" s="32" t="str">
        <f>Table!A78</f>
        <v>Lemon</v>
      </c>
      <c r="I83" s="32" t="str">
        <f>Table!B78</f>
        <v>Oblong</v>
      </c>
      <c r="J83" s="32">
        <f>Table!C78</f>
        <v>28536</v>
      </c>
      <c r="K83" s="32">
        <f>Table!D78</f>
        <v>154</v>
      </c>
      <c r="L83" s="33">
        <f>Table!E78</f>
        <v>185.2987012987013</v>
      </c>
    </row>
    <row r="84" spans="8:12" ht="13">
      <c r="H84" s="32" t="str">
        <f>Table!A79</f>
        <v>Mango</v>
      </c>
      <c r="I84" s="32" t="str">
        <f>Table!B79</f>
        <v>Alphonso</v>
      </c>
      <c r="J84" s="32">
        <f>Table!C79</f>
        <v>28536</v>
      </c>
      <c r="K84" s="32">
        <f>Table!D79</f>
        <v>154</v>
      </c>
      <c r="L84" s="33">
        <f>Table!E79</f>
        <v>185.2987012987013</v>
      </c>
    </row>
    <row r="85" spans="8:12" ht="13">
      <c r="H85" s="32" t="str">
        <f>Table!A80</f>
        <v>Apple</v>
      </c>
      <c r="I85" s="32" t="str">
        <f>Table!B80</f>
        <v>Red</v>
      </c>
      <c r="J85" s="32">
        <f>Table!C80</f>
        <v>28536</v>
      </c>
      <c r="K85" s="32">
        <f>Table!D80</f>
        <v>154</v>
      </c>
      <c r="L85" s="33">
        <f>Table!E80</f>
        <v>185.2987012987013</v>
      </c>
    </row>
    <row r="86" spans="8:12" ht="13">
      <c r="H86" s="32" t="str">
        <f>Table!A81</f>
        <v>Orange</v>
      </c>
      <c r="I86" s="32" t="str">
        <f>Table!B81</f>
        <v>Mandarin</v>
      </c>
      <c r="J86" s="32">
        <f>Table!C81</f>
        <v>28536</v>
      </c>
      <c r="K86" s="32">
        <f>Table!D81</f>
        <v>154</v>
      </c>
      <c r="L86" s="33">
        <f>Table!E81</f>
        <v>185.2987012987013</v>
      </c>
    </row>
    <row r="87" spans="8:12" ht="13">
      <c r="H87" s="32" t="str">
        <f>Table!A82</f>
        <v>Apple</v>
      </c>
      <c r="I87" s="32" t="str">
        <f>Table!B82</f>
        <v>Robin</v>
      </c>
      <c r="J87" s="32">
        <f>Table!C82</f>
        <v>4505</v>
      </c>
      <c r="K87" s="32">
        <f>Table!D82</f>
        <v>25</v>
      </c>
      <c r="L87" s="33">
        <f>Table!E82</f>
        <v>180.2</v>
      </c>
    </row>
    <row r="88" spans="8:12" ht="13">
      <c r="H88" s="32" t="str">
        <f>Table!A83</f>
        <v>Mango</v>
      </c>
      <c r="I88" s="32" t="str">
        <f>Table!B83</f>
        <v>Alphonso</v>
      </c>
      <c r="J88" s="32">
        <f>Table!C83</f>
        <v>4505</v>
      </c>
      <c r="K88" s="32">
        <f>Table!D83</f>
        <v>25</v>
      </c>
      <c r="L88" s="33">
        <f>Table!E83</f>
        <v>180.2</v>
      </c>
    </row>
    <row r="89" spans="8:12" ht="13">
      <c r="H89" s="32" t="str">
        <f>Table!A84</f>
        <v>Mango</v>
      </c>
      <c r="I89" s="32" t="str">
        <f>Table!B84</f>
        <v>Green</v>
      </c>
      <c r="J89" s="32">
        <f>Table!C84</f>
        <v>4505</v>
      </c>
      <c r="K89" s="32">
        <f>Table!D84</f>
        <v>25</v>
      </c>
      <c r="L89" s="33">
        <f>Table!E84</f>
        <v>180.2</v>
      </c>
    </row>
    <row r="90" spans="8:12" ht="13">
      <c r="H90" s="32" t="str">
        <f>Table!A85</f>
        <v>Lemon</v>
      </c>
      <c r="I90" s="32" t="str">
        <f>Table!B85</f>
        <v>Nimbu</v>
      </c>
      <c r="J90" s="32">
        <f>Table!C85</f>
        <v>4505</v>
      </c>
      <c r="K90" s="32">
        <f>Table!D85</f>
        <v>25</v>
      </c>
      <c r="L90" s="33">
        <f>Table!E85</f>
        <v>180.2</v>
      </c>
    </row>
    <row r="91" spans="8:12" ht="13">
      <c r="H91" s="32" t="str">
        <f>Table!A86</f>
        <v>Lemon</v>
      </c>
      <c r="I91" s="32" t="str">
        <f>Table!B86</f>
        <v>Nimbu</v>
      </c>
      <c r="J91" s="32">
        <f>Table!C86</f>
        <v>4505</v>
      </c>
      <c r="K91" s="32">
        <f>Table!D86</f>
        <v>25</v>
      </c>
      <c r="L91" s="33">
        <f>Table!E86</f>
        <v>180.2</v>
      </c>
    </row>
    <row r="92" spans="8:12" ht="13">
      <c r="H92" s="32" t="str">
        <f>Table!A87</f>
        <v>Orange</v>
      </c>
      <c r="I92" s="32" t="str">
        <f>Table!B87</f>
        <v>Tangerine</v>
      </c>
      <c r="J92" s="32">
        <f>Table!C87</f>
        <v>47644</v>
      </c>
      <c r="K92" s="32">
        <f>Table!D87</f>
        <v>270</v>
      </c>
      <c r="L92" s="33">
        <f>Table!E87</f>
        <v>176.45925925925926</v>
      </c>
    </row>
    <row r="93" spans="8:12" ht="13">
      <c r="H93" s="32" t="str">
        <f>Table!A88</f>
        <v>Mango</v>
      </c>
      <c r="I93" s="32" t="str">
        <f>Table!B88</f>
        <v>Alphonso</v>
      </c>
      <c r="J93" s="32">
        <f>Table!C88</f>
        <v>73835</v>
      </c>
      <c r="K93" s="32">
        <f>Table!D88</f>
        <v>513</v>
      </c>
      <c r="L93" s="33">
        <f>Table!E88</f>
        <v>143.92787524366472</v>
      </c>
    </row>
    <row r="94" spans="8:12" ht="13">
      <c r="H94" s="32" t="str">
        <f>Table!A89</f>
        <v>Mango</v>
      </c>
      <c r="I94" s="32" t="str">
        <f>Table!B89</f>
        <v>Green</v>
      </c>
      <c r="J94" s="32">
        <f>Table!C89</f>
        <v>646647</v>
      </c>
      <c r="K94" s="32">
        <f>Table!D89</f>
        <v>4815</v>
      </c>
      <c r="L94" s="33">
        <f>Table!E89</f>
        <v>134.29844236760124</v>
      </c>
    </row>
    <row r="95" spans="8:12" ht="13">
      <c r="H95" s="32" t="str">
        <f>Table!A90</f>
        <v>Mango</v>
      </c>
      <c r="I95" s="32" t="str">
        <f>Table!B90</f>
        <v>Green</v>
      </c>
      <c r="J95" s="32">
        <f>Table!C90</f>
        <v>646647</v>
      </c>
      <c r="K95" s="32">
        <f>Table!D90</f>
        <v>4815</v>
      </c>
      <c r="L95" s="33">
        <f>Table!E90</f>
        <v>134.29844236760124</v>
      </c>
    </row>
    <row r="96" spans="8:12" ht="13">
      <c r="H96" s="32" t="str">
        <f>Table!A91</f>
        <v>Apple</v>
      </c>
      <c r="I96" s="32" t="str">
        <f>Table!B91</f>
        <v>Robin</v>
      </c>
      <c r="J96" s="32">
        <f>Table!C91</f>
        <v>646647</v>
      </c>
      <c r="K96" s="32">
        <f>Table!D91</f>
        <v>4815</v>
      </c>
      <c r="L96" s="33">
        <f>Table!E91</f>
        <v>134.29844236760124</v>
      </c>
    </row>
    <row r="97" spans="8:12" ht="13">
      <c r="H97" s="32" t="str">
        <f>Table!A92</f>
        <v>Lemon</v>
      </c>
      <c r="I97" s="32" t="str">
        <f>Table!B92</f>
        <v>Lisbon</v>
      </c>
      <c r="J97" s="32">
        <f>Table!C92</f>
        <v>646647</v>
      </c>
      <c r="K97" s="32">
        <f>Table!D92</f>
        <v>4815</v>
      </c>
      <c r="L97" s="33">
        <f>Table!E92</f>
        <v>134.29844236760124</v>
      </c>
    </row>
    <row r="98" spans="8:12" ht="13">
      <c r="H98" s="32" t="str">
        <f>Table!A93</f>
        <v>Mango</v>
      </c>
      <c r="I98" s="32" t="str">
        <f>Table!B93</f>
        <v>Amrapalli</v>
      </c>
      <c r="J98" s="32">
        <f>Table!C93</f>
        <v>646647</v>
      </c>
      <c r="K98" s="32">
        <f>Table!D93</f>
        <v>4815</v>
      </c>
      <c r="L98" s="33">
        <f>Table!E93</f>
        <v>134.29844236760124</v>
      </c>
    </row>
    <row r="99" spans="8:12" ht="13">
      <c r="H99" s="32" t="str">
        <f>Table!A94</f>
        <v>Mango</v>
      </c>
      <c r="I99" s="32" t="str">
        <f>Table!B94</f>
        <v>Alphonso</v>
      </c>
      <c r="J99" s="32">
        <f>Table!C94</f>
        <v>668677</v>
      </c>
      <c r="K99" s="32">
        <f>Table!D94</f>
        <v>5183</v>
      </c>
      <c r="L99" s="33">
        <f>Table!E94</f>
        <v>129.01350569168434</v>
      </c>
    </row>
    <row r="100" spans="8:12" ht="13">
      <c r="H100" s="32" t="str">
        <f>Table!A95</f>
        <v>Mango</v>
      </c>
      <c r="I100" s="32" t="str">
        <f>Table!B95</f>
        <v>Green</v>
      </c>
      <c r="J100" s="32">
        <f>Table!C95</f>
        <v>31839</v>
      </c>
      <c r="K100" s="32">
        <f>Table!D95</f>
        <v>247</v>
      </c>
      <c r="L100" s="33">
        <f>Table!E95</f>
        <v>128.90283400809716</v>
      </c>
    </row>
  </sheetData>
  <conditionalFormatting sqref="K6">
    <cfRule type="iconSet" priority="5">
      <iconSet iconSet="4TrafficLights">
        <cfvo type="percent" val="0"/>
        <cfvo type="num" val="100"/>
        <cfvo type="num" val="500"/>
        <cfvo type="num" val="1000"/>
      </iconSet>
    </cfRule>
  </conditionalFormatting>
  <conditionalFormatting sqref="J6">
    <cfRule type="dataBar" priority="4">
      <dataBar>
        <cfvo type="min"/>
        <cfvo type="max"/>
        <color rgb="FFFF555A"/>
      </dataBar>
      <extLst>
        <ext xmlns:x14="http://schemas.microsoft.com/office/spreadsheetml/2009/9/main" uri="{B025F937-C7B1-47D3-B67F-A62EFF666E3E}">
          <x14:id>{70A56F1E-6EF4-4D8F-BC2E-9786B69D884F}</x14:id>
        </ext>
      </extLst>
    </cfRule>
  </conditionalFormatting>
  <conditionalFormatting sqref="K6:K100">
    <cfRule type="iconSet" priority="2">
      <iconSet iconSet="4RedToBlack">
        <cfvo type="percent" val="0"/>
        <cfvo type="num" val="250"/>
        <cfvo type="num" val="450"/>
        <cfvo type="num" val="1000"/>
      </iconSet>
    </cfRule>
  </conditionalFormatting>
  <conditionalFormatting sqref="J6:J100">
    <cfRule type="dataBar" priority="1">
      <dataBar>
        <cfvo type="min"/>
        <cfvo type="max"/>
        <color rgb="FFFF555A"/>
      </dataBar>
      <extLst>
        <ext xmlns:x14="http://schemas.microsoft.com/office/spreadsheetml/2009/9/main" uri="{B025F937-C7B1-47D3-B67F-A62EFF666E3E}">
          <x14:id>{A18CF90E-5A3C-4DEE-8386-B8AE2BCE5D2E}</x14:id>
        </ext>
      </extLst>
    </cfRule>
  </conditionalFormatting>
  <pageMargins left="0.7" right="0.7" top="0.75" bottom="0.75" header="0.3" footer="0.3"/>
  <pageSetup orientation="portrait" r:id="rId1"/>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70A56F1E-6EF4-4D8F-BC2E-9786B69D884F}">
            <x14:dataBar minLength="0" maxLength="100" border="1" negativeBarBorderColorSameAsPositive="0">
              <x14:cfvo type="autoMin"/>
              <x14:cfvo type="autoMax"/>
              <x14:borderColor rgb="FFFF555A"/>
              <x14:negativeFillColor rgb="FFFF0000"/>
              <x14:negativeBorderColor rgb="FFFF0000"/>
              <x14:axisColor rgb="FF000000"/>
            </x14:dataBar>
          </x14:cfRule>
          <xm:sqref>J6</xm:sqref>
        </x14:conditionalFormatting>
        <x14:conditionalFormatting xmlns:xm="http://schemas.microsoft.com/office/excel/2006/main">
          <x14:cfRule type="dataBar" id="{A18CF90E-5A3C-4DEE-8386-B8AE2BCE5D2E}">
            <x14:dataBar minLength="0" maxLength="100" border="1" negativeBarBorderColorSameAsPositive="0">
              <x14:cfvo type="autoMin"/>
              <x14:cfvo type="autoMax"/>
              <x14:borderColor rgb="FFFF555A"/>
              <x14:negativeFillColor rgb="FFFF0000"/>
              <x14:negativeBorderColor rgb="FFFF0000"/>
              <x14:axisColor rgb="FF000000"/>
            </x14:dataBar>
          </x14:cfRule>
          <xm:sqref>J6:J100</xm:sqref>
        </x14:conditionalFormatting>
        <x14:conditionalFormatting xmlns:xm="http://schemas.microsoft.com/office/excel/2006/main">
          <x14:cfRule type="iconSet" priority="6" id="{BB1FFA7C-21B1-4A4A-888D-BE69C5D5DF52}">
            <x14:iconSet iconSet="3Stars">
              <x14:cfvo type="percent">
                <xm:f>0</xm:f>
              </x14:cfvo>
              <x14:cfvo type="num">
                <xm:f>350</xm:f>
              </x14:cfvo>
              <x14:cfvo type="num">
                <xm:f>750</xm:f>
              </x14:cfvo>
            </x14:iconSet>
          </x14:cfRule>
          <xm:sqref>L6</xm:sqref>
        </x14:conditionalFormatting>
        <x14:conditionalFormatting xmlns:xm="http://schemas.microsoft.com/office/excel/2006/main">
          <x14:cfRule type="iconSet" priority="3" id="{15C79835-B8CE-4ACB-88D8-995B893D5F28}">
            <x14:iconSet iconSet="3Stars">
              <x14:cfvo type="percent">
                <xm:f>0</xm:f>
              </x14:cfvo>
              <x14:cfvo type="num">
                <xm:f>350</xm:f>
              </x14:cfvo>
              <x14:cfvo type="num">
                <xm:f>1000</xm:f>
              </x14:cfvo>
            </x14:iconSet>
          </x14:cfRule>
          <xm:sqref>L6:L100</xm:sqref>
        </x14:conditionalFormatting>
      </x14:conditionalFormattings>
    </ext>
    <ext xmlns:x14="http://schemas.microsoft.com/office/spreadsheetml/2009/9/main" uri="{05C60535-1F16-4fd2-B633-F4F36F0B64E0}">
      <x14:sparklineGroups xmlns:xm="http://schemas.microsoft.com/office/excel/2006/main">
        <x14:sparklineGroup lineWeight="1.5" displayEmptyCellsAs="gap" high="1" first="1" last="1" xr2:uid="{51BEC941-D091-414C-923E-2516BE33A863}">
          <x14:colorSeries rgb="FF376092"/>
          <x14:colorNegative rgb="FFD00000"/>
          <x14:colorAxis rgb="FF000000"/>
          <x14:colorMarkers rgb="FFD00000"/>
          <x14:colorFirst theme="4"/>
          <x14:colorLast theme="1"/>
          <x14:colorHigh rgb="FFD00000"/>
          <x14:colorLow rgb="FFD00000"/>
          <x14:sparklines>
            <x14:sparkline>
              <xm:f>Table!G2:K2</xm:f>
              <xm:sqref>M7</xm:sqref>
            </x14:sparkline>
            <x14:sparkline>
              <xm:f>Table!G3:K3</xm:f>
              <xm:sqref>M8</xm:sqref>
            </x14:sparkline>
            <x14:sparkline>
              <xm:f>Table!G4:K4</xm:f>
              <xm:sqref>M9</xm:sqref>
            </x14:sparkline>
            <x14:sparkline>
              <xm:f>Table!G5:K5</xm:f>
              <xm:sqref>M10</xm:sqref>
            </x14:sparkline>
            <x14:sparkline>
              <xm:f>Table!G6:K6</xm:f>
              <xm:sqref>M11</xm:sqref>
            </x14:sparkline>
            <x14:sparkline>
              <xm:f>Table!G7:K7</xm:f>
              <xm:sqref>M12</xm:sqref>
            </x14:sparkline>
            <x14:sparkline>
              <xm:f>Table!G8:K8</xm:f>
              <xm:sqref>M13</xm:sqref>
            </x14:sparkline>
            <x14:sparkline>
              <xm:f>Table!G9:K9</xm:f>
              <xm:sqref>M14</xm:sqref>
            </x14:sparkline>
            <x14:sparkline>
              <xm:f>Table!G10:K10</xm:f>
              <xm:sqref>M15</xm:sqref>
            </x14:sparkline>
            <x14:sparkline>
              <xm:f>Table!G11:K11</xm:f>
              <xm:sqref>M16</xm:sqref>
            </x14:sparkline>
            <x14:sparkline>
              <xm:f>Table!G12:K12</xm:f>
              <xm:sqref>M17</xm:sqref>
            </x14:sparkline>
            <x14:sparkline>
              <xm:f>Table!G13:K13</xm:f>
              <xm:sqref>M18</xm:sqref>
            </x14:sparkline>
            <x14:sparkline>
              <xm:f>Table!G14:K14</xm:f>
              <xm:sqref>M19</xm:sqref>
            </x14:sparkline>
            <x14:sparkline>
              <xm:f>Table!G15:K15</xm:f>
              <xm:sqref>M20</xm:sqref>
            </x14:sparkline>
            <x14:sparkline>
              <xm:f>Table!G16:K16</xm:f>
              <xm:sqref>M21</xm:sqref>
            </x14:sparkline>
            <x14:sparkline>
              <xm:f>Table!G17:K17</xm:f>
              <xm:sqref>M22</xm:sqref>
            </x14:sparkline>
            <x14:sparkline>
              <xm:f>Table!G18:K18</xm:f>
              <xm:sqref>M23</xm:sqref>
            </x14:sparkline>
            <x14:sparkline>
              <xm:f>Table!G19:K19</xm:f>
              <xm:sqref>M24</xm:sqref>
            </x14:sparkline>
            <x14:sparkline>
              <xm:f>Table!G20:K20</xm:f>
              <xm:sqref>M25</xm:sqref>
            </x14:sparkline>
            <x14:sparkline>
              <xm:f>Table!G21:K21</xm:f>
              <xm:sqref>M26</xm:sqref>
            </x14:sparkline>
            <x14:sparkline>
              <xm:f>Table!G22:K22</xm:f>
              <xm:sqref>M27</xm:sqref>
            </x14:sparkline>
            <x14:sparkline>
              <xm:f>Table!G23:K23</xm:f>
              <xm:sqref>M28</xm:sqref>
            </x14:sparkline>
            <x14:sparkline>
              <xm:f>Table!G24:K24</xm:f>
              <xm:sqref>M29</xm:sqref>
            </x14:sparkline>
            <x14:sparkline>
              <xm:f>Table!G25:K25</xm:f>
              <xm:sqref>M30</xm:sqref>
            </x14:sparkline>
            <x14:sparkline>
              <xm:f>Table!G26:K26</xm:f>
              <xm:sqref>M31</xm:sqref>
            </x14:sparkline>
            <x14:sparkline>
              <xm:f>Table!G27:K27</xm:f>
              <xm:sqref>M32</xm:sqref>
            </x14:sparkline>
            <x14:sparkline>
              <xm:f>Table!G28:K28</xm:f>
              <xm:sqref>M33</xm:sqref>
            </x14:sparkline>
            <x14:sparkline>
              <xm:f>Table!G29:K29</xm:f>
              <xm:sqref>M34</xm:sqref>
            </x14:sparkline>
            <x14:sparkline>
              <xm:f>Table!G30:K30</xm:f>
              <xm:sqref>M35</xm:sqref>
            </x14:sparkline>
            <x14:sparkline>
              <xm:f>Table!G31:K31</xm:f>
              <xm:sqref>M36</xm:sqref>
            </x14:sparkline>
            <x14:sparkline>
              <xm:f>Table!G32:K32</xm:f>
              <xm:sqref>M37</xm:sqref>
            </x14:sparkline>
            <x14:sparkline>
              <xm:f>Table!G33:K33</xm:f>
              <xm:sqref>M38</xm:sqref>
            </x14:sparkline>
            <x14:sparkline>
              <xm:f>Table!G34:K34</xm:f>
              <xm:sqref>M39</xm:sqref>
            </x14:sparkline>
            <x14:sparkline>
              <xm:f>Table!G35:K35</xm:f>
              <xm:sqref>M40</xm:sqref>
            </x14:sparkline>
            <x14:sparkline>
              <xm:f>Table!G36:K36</xm:f>
              <xm:sqref>M41</xm:sqref>
            </x14:sparkline>
            <x14:sparkline>
              <xm:f>Table!G37:K37</xm:f>
              <xm:sqref>M42</xm:sqref>
            </x14:sparkline>
            <x14:sparkline>
              <xm:f>Table!G38:K38</xm:f>
              <xm:sqref>M43</xm:sqref>
            </x14:sparkline>
            <x14:sparkline>
              <xm:f>Table!G39:K39</xm:f>
              <xm:sqref>M44</xm:sqref>
            </x14:sparkline>
            <x14:sparkline>
              <xm:f>Table!G40:K40</xm:f>
              <xm:sqref>M45</xm:sqref>
            </x14:sparkline>
            <x14:sparkline>
              <xm:f>Table!G41:K41</xm:f>
              <xm:sqref>M46</xm:sqref>
            </x14:sparkline>
            <x14:sparkline>
              <xm:f>Table!G42:K42</xm:f>
              <xm:sqref>M47</xm:sqref>
            </x14:sparkline>
            <x14:sparkline>
              <xm:f>Table!G43:K43</xm:f>
              <xm:sqref>M48</xm:sqref>
            </x14:sparkline>
            <x14:sparkline>
              <xm:f>Table!G44:K44</xm:f>
              <xm:sqref>M49</xm:sqref>
            </x14:sparkline>
            <x14:sparkline>
              <xm:f>Table!G45:K45</xm:f>
              <xm:sqref>M50</xm:sqref>
            </x14:sparkline>
            <x14:sparkline>
              <xm:f>Table!G46:K46</xm:f>
              <xm:sqref>M51</xm:sqref>
            </x14:sparkline>
            <x14:sparkline>
              <xm:f>Table!G47:K47</xm:f>
              <xm:sqref>M52</xm:sqref>
            </x14:sparkline>
            <x14:sparkline>
              <xm:f>Table!G48:K48</xm:f>
              <xm:sqref>M53</xm:sqref>
            </x14:sparkline>
            <x14:sparkline>
              <xm:f>Table!G49:K49</xm:f>
              <xm:sqref>M54</xm:sqref>
            </x14:sparkline>
            <x14:sparkline>
              <xm:f>Table!G50:K50</xm:f>
              <xm:sqref>M55</xm:sqref>
            </x14:sparkline>
            <x14:sparkline>
              <xm:f>Table!G51:K51</xm:f>
              <xm:sqref>M56</xm:sqref>
            </x14:sparkline>
            <x14:sparkline>
              <xm:f>Table!G52:K52</xm:f>
              <xm:sqref>M57</xm:sqref>
            </x14:sparkline>
            <x14:sparkline>
              <xm:f>Table!G53:K53</xm:f>
              <xm:sqref>M58</xm:sqref>
            </x14:sparkline>
            <x14:sparkline>
              <xm:f>Table!G54:K54</xm:f>
              <xm:sqref>M59</xm:sqref>
            </x14:sparkline>
            <x14:sparkline>
              <xm:f>Table!G55:K55</xm:f>
              <xm:sqref>M60</xm:sqref>
            </x14:sparkline>
            <x14:sparkline>
              <xm:f>Table!G56:K56</xm:f>
              <xm:sqref>M61</xm:sqref>
            </x14:sparkline>
            <x14:sparkline>
              <xm:f>Table!G57:K57</xm:f>
              <xm:sqref>M62</xm:sqref>
            </x14:sparkline>
            <x14:sparkline>
              <xm:f>Table!G58:K58</xm:f>
              <xm:sqref>M63</xm:sqref>
            </x14:sparkline>
            <x14:sparkline>
              <xm:f>Table!G59:K59</xm:f>
              <xm:sqref>M64</xm:sqref>
            </x14:sparkline>
            <x14:sparkline>
              <xm:f>Table!G60:K60</xm:f>
              <xm:sqref>M65</xm:sqref>
            </x14:sparkline>
            <x14:sparkline>
              <xm:f>Table!G61:K61</xm:f>
              <xm:sqref>M66</xm:sqref>
            </x14:sparkline>
            <x14:sparkline>
              <xm:f>Table!G62:K62</xm:f>
              <xm:sqref>M67</xm:sqref>
            </x14:sparkline>
            <x14:sparkline>
              <xm:f>Table!G63:K63</xm:f>
              <xm:sqref>M68</xm:sqref>
            </x14:sparkline>
            <x14:sparkline>
              <xm:f>Table!G64:K64</xm:f>
              <xm:sqref>M69</xm:sqref>
            </x14:sparkline>
            <x14:sparkline>
              <xm:f>Table!G65:K65</xm:f>
              <xm:sqref>M70</xm:sqref>
            </x14:sparkline>
            <x14:sparkline>
              <xm:f>Table!G66:K66</xm:f>
              <xm:sqref>M71</xm:sqref>
            </x14:sparkline>
            <x14:sparkline>
              <xm:f>Table!G67:K67</xm:f>
              <xm:sqref>M72</xm:sqref>
            </x14:sparkline>
            <x14:sparkline>
              <xm:f>Table!G68:K68</xm:f>
              <xm:sqref>M73</xm:sqref>
            </x14:sparkline>
            <x14:sparkline>
              <xm:f>Table!G69:K69</xm:f>
              <xm:sqref>M74</xm:sqref>
            </x14:sparkline>
            <x14:sparkline>
              <xm:f>Table!G70:K70</xm:f>
              <xm:sqref>M75</xm:sqref>
            </x14:sparkline>
            <x14:sparkline>
              <xm:f>Table!G71:K71</xm:f>
              <xm:sqref>M76</xm:sqref>
            </x14:sparkline>
            <x14:sparkline>
              <xm:f>Table!G72:K72</xm:f>
              <xm:sqref>M77</xm:sqref>
            </x14:sparkline>
            <x14:sparkline>
              <xm:f>Table!G73:K73</xm:f>
              <xm:sqref>M78</xm:sqref>
            </x14:sparkline>
            <x14:sparkline>
              <xm:f>Table!G74:K74</xm:f>
              <xm:sqref>M79</xm:sqref>
            </x14:sparkline>
            <x14:sparkline>
              <xm:f>Table!G75:K75</xm:f>
              <xm:sqref>M80</xm:sqref>
            </x14:sparkline>
            <x14:sparkline>
              <xm:f>Table!G76:K76</xm:f>
              <xm:sqref>M81</xm:sqref>
            </x14:sparkline>
            <x14:sparkline>
              <xm:f>Table!G77:K77</xm:f>
              <xm:sqref>M82</xm:sqref>
            </x14:sparkline>
            <x14:sparkline>
              <xm:f>Table!G78:K78</xm:f>
              <xm:sqref>M83</xm:sqref>
            </x14:sparkline>
            <x14:sparkline>
              <xm:f>Table!G79:K79</xm:f>
              <xm:sqref>M84</xm:sqref>
            </x14:sparkline>
            <x14:sparkline>
              <xm:f>Table!G80:K80</xm:f>
              <xm:sqref>M85</xm:sqref>
            </x14:sparkline>
            <x14:sparkline>
              <xm:f>Table!G81:K81</xm:f>
              <xm:sqref>M86</xm:sqref>
            </x14:sparkline>
            <x14:sparkline>
              <xm:f>Table!G82:K82</xm:f>
              <xm:sqref>M87</xm:sqref>
            </x14:sparkline>
            <x14:sparkline>
              <xm:f>Table!G83:K83</xm:f>
              <xm:sqref>M88</xm:sqref>
            </x14:sparkline>
            <x14:sparkline>
              <xm:f>Table!G84:K84</xm:f>
              <xm:sqref>M89</xm:sqref>
            </x14:sparkline>
            <x14:sparkline>
              <xm:f>Table!G85:K85</xm:f>
              <xm:sqref>M90</xm:sqref>
            </x14:sparkline>
            <x14:sparkline>
              <xm:f>Table!G86:K86</xm:f>
              <xm:sqref>M91</xm:sqref>
            </x14:sparkline>
            <x14:sparkline>
              <xm:f>Table!G87:K87</xm:f>
              <xm:sqref>M92</xm:sqref>
            </x14:sparkline>
            <x14:sparkline>
              <xm:f>Table!G88:K88</xm:f>
              <xm:sqref>M93</xm:sqref>
            </x14:sparkline>
            <x14:sparkline>
              <xm:f>Table!G89:K89</xm:f>
              <xm:sqref>M94</xm:sqref>
            </x14:sparkline>
            <x14:sparkline>
              <xm:f>Table!G90:K90</xm:f>
              <xm:sqref>M95</xm:sqref>
            </x14:sparkline>
            <x14:sparkline>
              <xm:f>Table!G91:K91</xm:f>
              <xm:sqref>M96</xm:sqref>
            </x14:sparkline>
            <x14:sparkline>
              <xm:f>Table!G92:K92</xm:f>
              <xm:sqref>M97</xm:sqref>
            </x14:sparkline>
            <x14:sparkline>
              <xm:f>Table!G93:K93</xm:f>
              <xm:sqref>M98</xm:sqref>
            </x14:sparkline>
            <x14:sparkline>
              <xm:f>Table!G94:K94</xm:f>
              <xm:sqref>M99</xm:sqref>
            </x14:sparkline>
            <x14:sparkline>
              <xm:f>Table!G95:K95</xm:f>
              <xm:sqref>M100</xm:sqref>
            </x14:sparkline>
          </x14:sparklines>
        </x14:sparklineGroup>
      </x14:sparklineGroups>
    </ext>
    <ext xmlns:x15="http://schemas.microsoft.com/office/spreadsheetml/2010/11/main" uri="{3A4CF648-6AED-40f4-86FF-DC5316D8AED3}">
      <x14:slicerList xmlns:x14="http://schemas.microsoft.com/office/spreadsheetml/2009/9/main">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Assignment</vt:lpstr>
      <vt:lpstr>Data</vt:lpstr>
      <vt:lpstr>Work_1</vt:lpstr>
      <vt:lpstr>Work2</vt:lpstr>
      <vt:lpstr>Table</vt:lpstr>
      <vt:lpstr>Sheet1</vt:lpstr>
      <vt:lpstr>Dashbord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M, Jaisriram</cp:lastModifiedBy>
  <dcterms:created xsi:type="dcterms:W3CDTF">2023-11-23T04:27:48Z</dcterms:created>
  <dcterms:modified xsi:type="dcterms:W3CDTF">2023-11-27T08:51:25Z</dcterms:modified>
</cp:coreProperties>
</file>