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Jai\Documents\School\Systems Engineering\Portfolio\"/>
    </mc:Choice>
  </mc:AlternateContent>
  <xr:revisionPtr revIDLastSave="0" documentId="13_ncr:1_{222AFDF6-F7BB-450B-8428-2725D0E3CEE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7" i="1" l="1"/>
  <c r="E6" i="1" l="1"/>
  <c r="E12" i="1" l="1"/>
  <c r="E8" i="1" l="1"/>
  <c r="E34" i="1" s="1"/>
</calcChain>
</file>

<file path=xl/sharedStrings.xml><?xml version="1.0" encoding="utf-8"?>
<sst xmlns="http://schemas.openxmlformats.org/spreadsheetml/2006/main" count="164" uniqueCount="81">
  <si>
    <t>Category</t>
  </si>
  <si>
    <t>Cost</t>
  </si>
  <si>
    <t>Description</t>
  </si>
  <si>
    <t>Supplier</t>
  </si>
  <si>
    <t>Mechanical</t>
  </si>
  <si>
    <t>Item</t>
  </si>
  <si>
    <t>Release Valve</t>
  </si>
  <si>
    <t>Relief Valve</t>
  </si>
  <si>
    <t>Pressure Transducer</t>
  </si>
  <si>
    <t>Compressor</t>
  </si>
  <si>
    <t>Electrical</t>
  </si>
  <si>
    <t>Access Point</t>
  </si>
  <si>
    <t>Relay</t>
  </si>
  <si>
    <t>2x</t>
  </si>
  <si>
    <t>PVC</t>
  </si>
  <si>
    <t>Tee 25mm x 1/2"</t>
  </si>
  <si>
    <t>1/4" male</t>
  </si>
  <si>
    <t>Tee 25mm</t>
  </si>
  <si>
    <t>https://www.bunnings.com.au/holman-25mm-x-1-2-pvc-faucet-tees_p3142538</t>
  </si>
  <si>
    <t>1/2" male to 1/4" female</t>
  </si>
  <si>
    <t>Total</t>
  </si>
  <si>
    <t>https://www.bunnings.com.au/holman-25mm-press-pvc-plain-tee_p3142350</t>
  </si>
  <si>
    <t>Has</t>
  </si>
  <si>
    <t xml:space="preserve">https://scsfiltration.com.au/product/14-safety-valve-150psi/ </t>
  </si>
  <si>
    <t>Screen</t>
  </si>
  <si>
    <t>Pi-Camera</t>
  </si>
  <si>
    <t>18650 Batteries</t>
  </si>
  <si>
    <t>5V 2A Regulator</t>
  </si>
  <si>
    <t>Rocket PS</t>
  </si>
  <si>
    <t>Rocket</t>
  </si>
  <si>
    <t>Gantry</t>
  </si>
  <si>
    <t>Limit Switch</t>
  </si>
  <si>
    <t>Gantry, 2x</t>
  </si>
  <si>
    <t>Parachute</t>
  </si>
  <si>
    <t>Wood or plastic</t>
  </si>
  <si>
    <t>Altimeter</t>
  </si>
  <si>
    <t>Reducing Bush</t>
  </si>
  <si>
    <t>Schrader Valve</t>
  </si>
  <si>
    <t>Release valve &amp; compressor</t>
  </si>
  <si>
    <t xml:space="preserve">eBay </t>
  </si>
  <si>
    <t>Power Supply 240V to DC</t>
  </si>
  <si>
    <t>1/2" to 1/8"</t>
  </si>
  <si>
    <t>https://www.ebay.com.au/itm/114038270828</t>
  </si>
  <si>
    <t>has</t>
  </si>
  <si>
    <t xml:space="preserve">https://www.ebay.com.au/itm/273117022126 </t>
  </si>
  <si>
    <t>✔</t>
  </si>
  <si>
    <t>Received</t>
  </si>
  <si>
    <t>Code</t>
  </si>
  <si>
    <t>50mm Elbow</t>
  </si>
  <si>
    <t>50mm End Cap</t>
  </si>
  <si>
    <t>50mm to 25mm Reducer</t>
  </si>
  <si>
    <t>1x</t>
  </si>
  <si>
    <t>https://www.bunnings.com.au/holman-50mm-x-1m-class-12-pvc-pressure-pipe_p4750213</t>
  </si>
  <si>
    <t>https://www.bunnings.com.au/holman-50mm-90-pvc-elbow_p3141396</t>
  </si>
  <si>
    <t>PN12 50mm Pipe 1m</t>
  </si>
  <si>
    <t>https://www.bunnings.com.au/holman-50mm-press-pvc-cap-end_p3140510</t>
  </si>
  <si>
    <t>https://www.reece.com.au/product/pvc-pressure-reducing-coupling-8-50mm-x-25mm-1501860</t>
  </si>
  <si>
    <t>4x</t>
  </si>
  <si>
    <t>https://www.bunnings.com.au/holman-25mm-x-1-2-90-degree-pvc-faucet-elbow_p3141728</t>
  </si>
  <si>
    <t>1x  Special Order item*</t>
  </si>
  <si>
    <t>Holman 25mm x 1 / 2" 90 Degree PVC Faucet Elbow</t>
  </si>
  <si>
    <t>PN12 25mm Pipe 1m</t>
  </si>
  <si>
    <t>https://www.bunnings.com.au/holman-25mm-x-1m-class-12-press-pvc-pipe_p4770100</t>
  </si>
  <si>
    <t>12V version</t>
  </si>
  <si>
    <t>6x</t>
  </si>
  <si>
    <t>https://www.bunnings.com.au/solar-magic-2200mah-lithium-ion-rechargeable-batteries-2-pack_p4352437</t>
  </si>
  <si>
    <t>https://www.ebay.com.au/itm/222340589382</t>
  </si>
  <si>
    <t>9-Axis Sensor</t>
  </si>
  <si>
    <t>https://www.aliexpress.com/item/33059549117.html</t>
  </si>
  <si>
    <t>https://www.aliexpress.com/item/4000534249972.html</t>
  </si>
  <si>
    <t>backup supplier</t>
  </si>
  <si>
    <t>Stepper Motor</t>
  </si>
  <si>
    <t>1/2" Male</t>
  </si>
  <si>
    <t>✔ ✔</t>
  </si>
  <si>
    <t>25mm x 1" Valve Socket</t>
  </si>
  <si>
    <t>https://www.bunnings.com.au/holman-25mm-x-1-pvc-valve-socket_p3141914</t>
  </si>
  <si>
    <t>https://www.ebay.com.au/itm/264359216208</t>
  </si>
  <si>
    <t>1/8" BSP Male</t>
  </si>
  <si>
    <t>https://www.ebay.com.au/itm/254342063445</t>
  </si>
  <si>
    <t>Extension Lead</t>
  </si>
  <si>
    <t>SPST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</si>
</sst>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rgb="FF007EE6"/>
      <name val="Arial Rounded MT Bold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2"/>
    <xf numFmtId="44" fontId="0" fillId="0" borderId="0" xfId="3" applyFont="1"/>
    <xf numFmtId="0" fontId="0" fillId="3" borderId="0" xfId="0" applyFill="1"/>
    <xf numFmtId="0" fontId="2" fillId="2" borderId="0" xfId="2" applyAlignment="1">
      <alignment horizontal="center"/>
    </xf>
    <xf numFmtId="0" fontId="5" fillId="0" borderId="0" xfId="0" applyFont="1" applyAlignment="1">
      <alignment horizontal="left" vertical="center" wrapText="1" indent="15"/>
    </xf>
    <xf numFmtId="0" fontId="6" fillId="0" borderId="0" xfId="0" applyFont="1" applyAlignment="1">
      <alignment horizontal="center" vertical="center" wrapText="1"/>
    </xf>
    <xf numFmtId="44" fontId="2" fillId="2" borderId="0" xfId="2" applyNumberFormat="1"/>
    <xf numFmtId="0" fontId="6" fillId="0" borderId="0" xfId="0" applyFont="1" applyFill="1" applyAlignment="1">
      <alignment horizontal="center" vertical="center" wrapText="1"/>
    </xf>
    <xf numFmtId="0" fontId="0" fillId="0" borderId="0" xfId="0"/>
    <xf numFmtId="44" fontId="2" fillId="2" borderId="0" xfId="3" applyFont="1" applyFill="1"/>
    <xf numFmtId="0" fontId="4" fillId="0" borderId="0" xfId="0" applyFont="1"/>
    <xf numFmtId="0" fontId="1" fillId="2" borderId="0" xfId="1" applyFill="1"/>
    <xf numFmtId="164" fontId="0" fillId="0" borderId="0" xfId="0" applyNumberForma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2" applyAlignment="1">
      <alignment vertical="center"/>
    </xf>
    <xf numFmtId="0" fontId="2" fillId="2" borderId="0" xfId="2" applyAlignment="1">
      <alignment vertical="center" wrapText="1"/>
    </xf>
  </cellXfs>
  <cellStyles count="5">
    <cellStyle name="Currency" xfId="3" builtinId="4"/>
    <cellStyle name="Currency 2" xfId="4" xr:uid="{00000000-0005-0000-0000-000004000000}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" totalsRowShown="0">
  <autoFilter ref="A1:G34" xr:uid="{00000000-0009-0000-0100-000001000000}"/>
  <sortState xmlns:xlrd2="http://schemas.microsoft.com/office/spreadsheetml/2017/richdata2" ref="A2:G34">
    <sortCondition descending="1" ref="A1:A34"/>
  </sortState>
  <tableColumns count="7">
    <tableColumn id="1" xr3:uid="{00000000-0010-0000-0000-000001000000}" name="Category"/>
    <tableColumn id="2" xr3:uid="{00000000-0010-0000-0000-000002000000}" name="Item"/>
    <tableColumn id="11" xr3:uid="{00000000-0010-0000-0000-00000B000000}" name="Code"/>
    <tableColumn id="3" xr3:uid="{00000000-0010-0000-0000-000003000000}" name="Description"/>
    <tableColumn id="4" xr3:uid="{00000000-0010-0000-0000-000004000000}" name="Cost" dataCellStyle="Currency"/>
    <tableColumn id="5" xr3:uid="{00000000-0010-0000-0000-000005000000}" name="Supplier"/>
    <tableColumn id="6" xr3:uid="{00000000-0010-0000-0000-000006000000}" name="Receiv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nnings.com.au/holman-25mm-x-1-2-90-degree-pvc-faucet-elbow_p3141728" TargetMode="External"/><Relationship Id="rId13" Type="http://schemas.openxmlformats.org/officeDocument/2006/relationships/hyperlink" Target="https://www.aliexpress.com/item/4000534249972.html" TargetMode="External"/><Relationship Id="rId18" Type="http://schemas.openxmlformats.org/officeDocument/2006/relationships/hyperlink" Target="https://www.bunnings.com.au/holman-25mm-x-1-pvc-valve-socket_p3141914" TargetMode="External"/><Relationship Id="rId3" Type="http://schemas.openxmlformats.org/officeDocument/2006/relationships/hyperlink" Target="https://www.ebay.com.au/itm/114038270828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bunnings.com.au/holman-50mm-90-pvc-elbow_p3141396" TargetMode="External"/><Relationship Id="rId12" Type="http://schemas.openxmlformats.org/officeDocument/2006/relationships/hyperlink" Target="https://www.aliexpress.com/item/33059549117.html" TargetMode="External"/><Relationship Id="rId17" Type="http://schemas.openxmlformats.org/officeDocument/2006/relationships/hyperlink" Target="https://www.reece.com.au/product/pvc-pressure-reducing-coupling-8-50mm-x-25mm-1501860" TargetMode="External"/><Relationship Id="rId2" Type="http://schemas.openxmlformats.org/officeDocument/2006/relationships/hyperlink" Target="https://www.bunnings.com.au/holman-25mm-x-1-2-pvc-faucet-tees_p3142538" TargetMode="External"/><Relationship Id="rId16" Type="http://schemas.openxmlformats.org/officeDocument/2006/relationships/hyperlink" Target="https://www.bunnings.com.au/holman-50mm-press-pvc-cap-end_p314051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bunnings.com.au/holman-25mm-press-pvc-plain-tee_p3142350" TargetMode="External"/><Relationship Id="rId6" Type="http://schemas.openxmlformats.org/officeDocument/2006/relationships/hyperlink" Target="https://www.bunnings.com.au/holman-50mm-x-1m-class-12-pvc-pressure-pipe_p4750213" TargetMode="External"/><Relationship Id="rId11" Type="http://schemas.openxmlformats.org/officeDocument/2006/relationships/hyperlink" Target="https://www.ebay.com.au/itm/222340589382" TargetMode="External"/><Relationship Id="rId5" Type="http://schemas.openxmlformats.org/officeDocument/2006/relationships/hyperlink" Target="https://www.ebay.com.au/itm/254342063445" TargetMode="External"/><Relationship Id="rId15" Type="http://schemas.openxmlformats.org/officeDocument/2006/relationships/hyperlink" Target="https://scsfiltration.com.au/product/14-safety-valve-150psi/" TargetMode="External"/><Relationship Id="rId10" Type="http://schemas.openxmlformats.org/officeDocument/2006/relationships/hyperlink" Target="https://www.bunnings.com.au/solar-magic-2200mah-lithium-ion-rechargeable-batteries-2-pack_p4352437" TargetMode="External"/><Relationship Id="rId19" Type="http://schemas.openxmlformats.org/officeDocument/2006/relationships/hyperlink" Target="https://www.ebay.com.au/itm/264359216208" TargetMode="External"/><Relationship Id="rId4" Type="http://schemas.openxmlformats.org/officeDocument/2006/relationships/hyperlink" Target="https://www.ebay.com.au/itm/273117022126" TargetMode="External"/><Relationship Id="rId9" Type="http://schemas.openxmlformats.org/officeDocument/2006/relationships/hyperlink" Target="https://www.bunnings.com.au/holman-25mm-x-1m-class-12-press-pvc-pipe_p4770100" TargetMode="External"/><Relationship Id="rId14" Type="http://schemas.openxmlformats.org/officeDocument/2006/relationships/hyperlink" Target="https://www.aliexpress.com/item/40005342499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5.28515625" customWidth="1"/>
    <col min="2" max="2" width="30.5703125" customWidth="1"/>
    <col min="3" max="3" width="14.7109375" customWidth="1"/>
    <col min="4" max="4" width="26.7109375" customWidth="1"/>
    <col min="5" max="5" width="8.7109375" style="2" customWidth="1"/>
    <col min="6" max="6" width="109.85546875" customWidth="1"/>
    <col min="7" max="7" width="12.28515625" customWidth="1"/>
    <col min="8" max="8" width="12.7109375" customWidth="1"/>
    <col min="9" max="9" width="25" customWidth="1"/>
    <col min="10" max="10" width="17.140625" customWidth="1"/>
    <col min="11" max="11" width="13.140625" customWidth="1"/>
  </cols>
  <sheetData>
    <row r="1" spans="1:9" x14ac:dyDescent="0.25">
      <c r="A1" t="s">
        <v>0</v>
      </c>
      <c r="B1" t="s">
        <v>5</v>
      </c>
      <c r="C1" t="s">
        <v>47</v>
      </c>
      <c r="D1" t="s">
        <v>2</v>
      </c>
      <c r="E1" s="2" t="s">
        <v>1</v>
      </c>
      <c r="F1" t="s">
        <v>3</v>
      </c>
      <c r="G1" t="s">
        <v>46</v>
      </c>
      <c r="H1" s="11"/>
      <c r="I1" s="11"/>
    </row>
    <row r="2" spans="1:9" ht="14.25" customHeight="1" x14ac:dyDescent="0.25">
      <c r="A2" t="s">
        <v>14</v>
      </c>
      <c r="B2" s="17" t="s">
        <v>60</v>
      </c>
      <c r="C2" s="1">
        <v>3141728</v>
      </c>
      <c r="D2" s="1" t="s">
        <v>59</v>
      </c>
      <c r="E2" s="7">
        <v>3.4</v>
      </c>
      <c r="F2" s="1" t="s">
        <v>58</v>
      </c>
      <c r="G2" s="8" t="s">
        <v>45</v>
      </c>
      <c r="H2" s="5"/>
    </row>
    <row r="3" spans="1:9" x14ac:dyDescent="0.25">
      <c r="A3" t="s">
        <v>14</v>
      </c>
      <c r="B3" s="1" t="s">
        <v>17</v>
      </c>
      <c r="C3" s="1">
        <v>3142350</v>
      </c>
      <c r="D3" s="1" t="s">
        <v>51</v>
      </c>
      <c r="E3" s="7">
        <v>2.74</v>
      </c>
      <c r="F3" s="1" t="s">
        <v>21</v>
      </c>
      <c r="G3" s="14" t="s">
        <v>45</v>
      </c>
    </row>
    <row r="4" spans="1:9" x14ac:dyDescent="0.25">
      <c r="A4" t="s">
        <v>14</v>
      </c>
      <c r="B4" s="1" t="s">
        <v>15</v>
      </c>
      <c r="C4" s="1">
        <v>3142538</v>
      </c>
      <c r="D4" s="1" t="s">
        <v>13</v>
      </c>
      <c r="E4" s="7">
        <f>2*3.05</f>
        <v>6.1</v>
      </c>
      <c r="F4" s="1" t="s">
        <v>18</v>
      </c>
      <c r="G4" s="14" t="s">
        <v>73</v>
      </c>
    </row>
    <row r="5" spans="1:9" x14ac:dyDescent="0.25">
      <c r="A5" t="s">
        <v>14</v>
      </c>
      <c r="B5" s="1" t="s">
        <v>74</v>
      </c>
      <c r="C5" s="1">
        <v>3141914</v>
      </c>
      <c r="D5" s="1" t="s">
        <v>13</v>
      </c>
      <c r="E5" s="7">
        <v>4.7</v>
      </c>
      <c r="F5" s="16" t="s">
        <v>75</v>
      </c>
      <c r="G5" s="15" t="s">
        <v>73</v>
      </c>
    </row>
    <row r="6" spans="1:9" x14ac:dyDescent="0.25">
      <c r="A6" t="s">
        <v>14</v>
      </c>
      <c r="B6" s="1" t="s">
        <v>54</v>
      </c>
      <c r="C6" s="1">
        <v>4750213</v>
      </c>
      <c r="D6" s="1" t="s">
        <v>57</v>
      </c>
      <c r="E6" s="7">
        <f>4*11.69</f>
        <v>46.76</v>
      </c>
      <c r="F6" s="1" t="s">
        <v>52</v>
      </c>
      <c r="G6" s="15" t="s">
        <v>45</v>
      </c>
    </row>
    <row r="7" spans="1:9" s="9" customFormat="1" x14ac:dyDescent="0.25">
      <c r="A7" s="9" t="s">
        <v>14</v>
      </c>
      <c r="B7" s="1" t="s">
        <v>61</v>
      </c>
      <c r="C7" s="1">
        <v>4770100</v>
      </c>
      <c r="D7" s="1" t="s">
        <v>51</v>
      </c>
      <c r="E7" s="7">
        <f>1*4.49</f>
        <v>4.49</v>
      </c>
      <c r="F7" s="1" t="s">
        <v>62</v>
      </c>
      <c r="G7" s="15" t="s">
        <v>45</v>
      </c>
    </row>
    <row r="8" spans="1:9" x14ac:dyDescent="0.25">
      <c r="A8" t="s">
        <v>14</v>
      </c>
      <c r="B8" s="1" t="s">
        <v>48</v>
      </c>
      <c r="C8" s="1">
        <v>3141396</v>
      </c>
      <c r="D8" s="1" t="s">
        <v>64</v>
      </c>
      <c r="E8" s="7">
        <f>6*3.9</f>
        <v>23.4</v>
      </c>
      <c r="F8" s="1" t="s">
        <v>53</v>
      </c>
      <c r="G8" s="15" t="s">
        <v>45</v>
      </c>
    </row>
    <row r="9" spans="1:9" s="9" customFormat="1" x14ac:dyDescent="0.25">
      <c r="A9" s="9" t="s">
        <v>14</v>
      </c>
      <c r="B9" s="1" t="s">
        <v>49</v>
      </c>
      <c r="C9" s="1">
        <v>3140510</v>
      </c>
      <c r="D9" s="1" t="s">
        <v>51</v>
      </c>
      <c r="E9" s="7">
        <v>3.65</v>
      </c>
      <c r="F9" s="1" t="s">
        <v>55</v>
      </c>
      <c r="G9" s="15" t="s">
        <v>45</v>
      </c>
    </row>
    <row r="10" spans="1:9" s="9" customFormat="1" x14ac:dyDescent="0.25">
      <c r="A10" s="9" t="s">
        <v>14</v>
      </c>
      <c r="B10" s="1" t="s">
        <v>50</v>
      </c>
      <c r="C10" s="1">
        <v>1501860</v>
      </c>
      <c r="D10" s="1" t="s">
        <v>51</v>
      </c>
      <c r="E10" s="7">
        <v>14.29</v>
      </c>
      <c r="F10" s="1" t="s">
        <v>56</v>
      </c>
      <c r="G10" s="15" t="s">
        <v>45</v>
      </c>
    </row>
    <row r="11" spans="1:9" x14ac:dyDescent="0.25">
      <c r="A11" s="9" t="s">
        <v>4</v>
      </c>
      <c r="B11" s="1" t="s">
        <v>9</v>
      </c>
      <c r="C11" s="1"/>
      <c r="D11" s="1"/>
      <c r="E11" s="7">
        <v>5</v>
      </c>
      <c r="F11" s="1" t="s">
        <v>39</v>
      </c>
      <c r="G11" s="14" t="s">
        <v>45</v>
      </c>
      <c r="H11" s="9"/>
    </row>
    <row r="12" spans="1:9" x14ac:dyDescent="0.25">
      <c r="A12" s="3" t="s">
        <v>4</v>
      </c>
      <c r="B12" s="1" t="s">
        <v>36</v>
      </c>
      <c r="C12" s="1"/>
      <c r="D12" s="1" t="s">
        <v>41</v>
      </c>
      <c r="E12" s="7">
        <f>0.96*2+0.98</f>
        <v>2.9</v>
      </c>
      <c r="F12" s="1" t="s">
        <v>69</v>
      </c>
      <c r="G12" s="8" t="s">
        <v>45</v>
      </c>
      <c r="H12" s="4" t="s">
        <v>43</v>
      </c>
    </row>
    <row r="13" spans="1:9" x14ac:dyDescent="0.25">
      <c r="A13" s="3" t="s">
        <v>4</v>
      </c>
      <c r="B13" s="1" t="s">
        <v>37</v>
      </c>
      <c r="C13" s="1"/>
      <c r="D13" s="1" t="s">
        <v>77</v>
      </c>
      <c r="E13" s="7">
        <v>10</v>
      </c>
      <c r="F13" s="1" t="s">
        <v>44</v>
      </c>
      <c r="G13" s="8" t="s">
        <v>45</v>
      </c>
    </row>
    <row r="14" spans="1:9" x14ac:dyDescent="0.25">
      <c r="A14" s="9" t="s">
        <v>4</v>
      </c>
      <c r="B14" s="1" t="s">
        <v>8</v>
      </c>
      <c r="C14" s="1"/>
      <c r="D14" s="1" t="s">
        <v>72</v>
      </c>
      <c r="E14" s="7">
        <v>14.6</v>
      </c>
      <c r="F14" s="12" t="s">
        <v>78</v>
      </c>
      <c r="G14" s="8" t="s">
        <v>45</v>
      </c>
    </row>
    <row r="15" spans="1:9" x14ac:dyDescent="0.25">
      <c r="A15" s="3" t="s">
        <v>4</v>
      </c>
      <c r="B15" s="1" t="s">
        <v>19</v>
      </c>
      <c r="C15" s="1"/>
      <c r="D15" s="1"/>
      <c r="E15" s="7">
        <v>1.5</v>
      </c>
      <c r="F15" s="1" t="s">
        <v>69</v>
      </c>
      <c r="G15" s="6" t="s">
        <v>45</v>
      </c>
    </row>
    <row r="16" spans="1:9" x14ac:dyDescent="0.25">
      <c r="A16" t="s">
        <v>4</v>
      </c>
      <c r="B16" s="1" t="s">
        <v>33</v>
      </c>
      <c r="C16" s="1"/>
      <c r="D16" s="1" t="s">
        <v>29</v>
      </c>
      <c r="E16" s="7">
        <v>0</v>
      </c>
      <c r="F16" s="1" t="s">
        <v>22</v>
      </c>
      <c r="G16" s="6" t="s">
        <v>45</v>
      </c>
    </row>
    <row r="17" spans="1:8" x14ac:dyDescent="0.25">
      <c r="A17" t="s">
        <v>4</v>
      </c>
      <c r="B17" s="1" t="s">
        <v>7</v>
      </c>
      <c r="C17" s="1"/>
      <c r="D17" s="1" t="s">
        <v>16</v>
      </c>
      <c r="E17" s="7">
        <v>12</v>
      </c>
      <c r="F17" s="1" t="s">
        <v>23</v>
      </c>
      <c r="G17" s="6" t="s">
        <v>45</v>
      </c>
    </row>
    <row r="18" spans="1:8" x14ac:dyDescent="0.25">
      <c r="A18" s="9" t="s">
        <v>4</v>
      </c>
      <c r="B18" s="1" t="s">
        <v>6</v>
      </c>
      <c r="C18" s="1"/>
      <c r="D18" s="1" t="s">
        <v>63</v>
      </c>
      <c r="E18" s="7">
        <v>35</v>
      </c>
      <c r="F18" s="12" t="s">
        <v>66</v>
      </c>
      <c r="G18" s="6" t="s">
        <v>45</v>
      </c>
    </row>
    <row r="19" spans="1:8" x14ac:dyDescent="0.25">
      <c r="A19" t="s">
        <v>4</v>
      </c>
      <c r="B19" s="1" t="s">
        <v>34</v>
      </c>
      <c r="C19" s="1"/>
      <c r="D19" s="1" t="s">
        <v>30</v>
      </c>
      <c r="E19" s="7">
        <v>0</v>
      </c>
      <c r="F19" s="1" t="s">
        <v>22</v>
      </c>
      <c r="G19" s="6" t="s">
        <v>45</v>
      </c>
    </row>
    <row r="20" spans="1:8" x14ac:dyDescent="0.25">
      <c r="A20" t="s">
        <v>10</v>
      </c>
      <c r="B20" s="1" t="s">
        <v>24</v>
      </c>
      <c r="C20" s="1"/>
      <c r="D20" s="1"/>
      <c r="E20" s="7">
        <v>0</v>
      </c>
      <c r="F20" s="1" t="s">
        <v>22</v>
      </c>
      <c r="G20" s="6" t="s">
        <v>45</v>
      </c>
    </row>
    <row r="21" spans="1:8" x14ac:dyDescent="0.25">
      <c r="A21" t="s">
        <v>10</v>
      </c>
      <c r="B21" s="1" t="s">
        <v>25</v>
      </c>
      <c r="C21" s="1"/>
      <c r="D21" s="1" t="s">
        <v>29</v>
      </c>
      <c r="E21" s="7">
        <v>0</v>
      </c>
      <c r="F21" s="1" t="s">
        <v>22</v>
      </c>
      <c r="G21" s="6" t="s">
        <v>45</v>
      </c>
    </row>
    <row r="22" spans="1:8" x14ac:dyDescent="0.25">
      <c r="A22" t="s">
        <v>10</v>
      </c>
      <c r="B22" s="1" t="s">
        <v>40</v>
      </c>
      <c r="C22" s="1"/>
      <c r="D22" s="1" t="s">
        <v>38</v>
      </c>
      <c r="E22" s="7">
        <v>0</v>
      </c>
      <c r="F22" s="1" t="s">
        <v>22</v>
      </c>
      <c r="G22" s="6" t="s">
        <v>45</v>
      </c>
    </row>
    <row r="23" spans="1:8" x14ac:dyDescent="0.25">
      <c r="A23" s="9" t="s">
        <v>10</v>
      </c>
      <c r="B23" s="1" t="s">
        <v>11</v>
      </c>
      <c r="C23" s="1"/>
      <c r="D23" s="1"/>
      <c r="E23" s="7">
        <v>0</v>
      </c>
      <c r="F23" s="1" t="s">
        <v>22</v>
      </c>
      <c r="G23" s="6" t="s">
        <v>45</v>
      </c>
      <c r="H23" s="9"/>
    </row>
    <row r="24" spans="1:8" x14ac:dyDescent="0.25">
      <c r="A24" s="9" t="s">
        <v>10</v>
      </c>
      <c r="B24" s="1" t="s">
        <v>26</v>
      </c>
      <c r="C24" s="1"/>
      <c r="D24" s="1" t="s">
        <v>13</v>
      </c>
      <c r="E24" s="10">
        <v>0</v>
      </c>
      <c r="F24" s="1" t="s">
        <v>22</v>
      </c>
      <c r="G24" s="6" t="s">
        <v>45</v>
      </c>
    </row>
    <row r="25" spans="1:8" x14ac:dyDescent="0.25">
      <c r="A25" s="9" t="s">
        <v>10</v>
      </c>
      <c r="B25" s="1" t="s">
        <v>26</v>
      </c>
      <c r="C25" s="1"/>
      <c r="D25" s="1" t="s">
        <v>70</v>
      </c>
      <c r="E25" s="7">
        <v>0</v>
      </c>
      <c r="F25" s="1" t="s">
        <v>65</v>
      </c>
      <c r="G25" s="6" t="s">
        <v>45</v>
      </c>
    </row>
    <row r="26" spans="1:8" s="9" customFormat="1" x14ac:dyDescent="0.25">
      <c r="A26" s="3" t="s">
        <v>10</v>
      </c>
      <c r="B26" s="1" t="s">
        <v>67</v>
      </c>
      <c r="C26" s="1"/>
      <c r="D26" s="1" t="s">
        <v>51</v>
      </c>
      <c r="E26" s="7">
        <v>4.2699999999999996</v>
      </c>
      <c r="F26" s="1" t="s">
        <v>68</v>
      </c>
      <c r="G26" s="6" t="s">
        <v>45</v>
      </c>
    </row>
    <row r="27" spans="1:8" x14ac:dyDescent="0.25">
      <c r="A27" t="s">
        <v>10</v>
      </c>
      <c r="B27" s="1" t="s">
        <v>12</v>
      </c>
      <c r="C27" s="1"/>
      <c r="D27" s="1" t="s">
        <v>13</v>
      </c>
      <c r="E27" s="7">
        <v>0</v>
      </c>
      <c r="F27" s="1" t="s">
        <v>22</v>
      </c>
      <c r="G27" s="6" t="s">
        <v>45</v>
      </c>
    </row>
    <row r="28" spans="1:8" x14ac:dyDescent="0.25">
      <c r="A28" t="s">
        <v>10</v>
      </c>
      <c r="B28" s="1" t="s">
        <v>71</v>
      </c>
      <c r="C28" s="1"/>
      <c r="D28" s="1" t="s">
        <v>30</v>
      </c>
      <c r="E28" s="7">
        <v>0</v>
      </c>
      <c r="F28" s="1" t="s">
        <v>22</v>
      </c>
      <c r="G28" s="6" t="s">
        <v>45</v>
      </c>
    </row>
    <row r="29" spans="1:8" s="9" customFormat="1" x14ac:dyDescent="0.25">
      <c r="A29" s="9" t="s">
        <v>10</v>
      </c>
      <c r="B29" s="1" t="s">
        <v>80</v>
      </c>
      <c r="C29" s="1"/>
      <c r="D29" s="1" t="s">
        <v>51</v>
      </c>
      <c r="E29" s="10">
        <v>0</v>
      </c>
      <c r="F29" s="1" t="s">
        <v>22</v>
      </c>
      <c r="G29" s="6" t="s">
        <v>45</v>
      </c>
      <c r="H29"/>
    </row>
    <row r="30" spans="1:8" x14ac:dyDescent="0.25">
      <c r="A30" t="s">
        <v>10</v>
      </c>
      <c r="B30" s="1" t="s">
        <v>31</v>
      </c>
      <c r="C30" s="1"/>
      <c r="D30" s="1" t="s">
        <v>32</v>
      </c>
      <c r="E30" s="7">
        <v>0</v>
      </c>
      <c r="F30" s="1" t="s">
        <v>22</v>
      </c>
      <c r="G30" s="6" t="s">
        <v>45</v>
      </c>
    </row>
    <row r="31" spans="1:8" x14ac:dyDescent="0.25">
      <c r="A31" s="9" t="s">
        <v>10</v>
      </c>
      <c r="B31" s="1" t="s">
        <v>35</v>
      </c>
      <c r="C31" s="1"/>
      <c r="D31" s="1" t="s">
        <v>29</v>
      </c>
      <c r="E31" s="7">
        <v>2</v>
      </c>
      <c r="F31" s="1" t="s">
        <v>42</v>
      </c>
      <c r="G31" s="6" t="s">
        <v>45</v>
      </c>
    </row>
    <row r="32" spans="1:8" x14ac:dyDescent="0.25">
      <c r="A32" s="9" t="s">
        <v>10</v>
      </c>
      <c r="B32" s="1" t="s">
        <v>27</v>
      </c>
      <c r="C32" s="1"/>
      <c r="D32" s="1" t="s">
        <v>28</v>
      </c>
      <c r="E32" s="7">
        <v>0</v>
      </c>
      <c r="F32" s="1" t="s">
        <v>76</v>
      </c>
      <c r="G32" s="6" t="s">
        <v>45</v>
      </c>
      <c r="H32" s="9"/>
    </row>
    <row r="33" spans="1:7" x14ac:dyDescent="0.25">
      <c r="A33" t="s">
        <v>10</v>
      </c>
      <c r="B33" s="1" t="s">
        <v>79</v>
      </c>
      <c r="C33" s="1"/>
      <c r="D33" s="1"/>
      <c r="E33" s="7">
        <v>0</v>
      </c>
      <c r="F33" s="1" t="s">
        <v>22</v>
      </c>
      <c r="G33" s="6" t="s">
        <v>45</v>
      </c>
    </row>
    <row r="34" spans="1:7" x14ac:dyDescent="0.25">
      <c r="D34" t="s">
        <v>20</v>
      </c>
      <c r="E34" s="13">
        <f>SUM(E2:E33)</f>
        <v>196.8</v>
      </c>
    </row>
    <row r="35" spans="1:7" x14ac:dyDescent="0.25">
      <c r="E35"/>
    </row>
  </sheetData>
  <hyperlinks>
    <hyperlink ref="F3" r:id="rId1" xr:uid="{00000000-0004-0000-0000-000000000000}"/>
    <hyperlink ref="F4" r:id="rId2" xr:uid="{00000000-0004-0000-0000-000001000000}"/>
    <hyperlink ref="F31" r:id="rId3" xr:uid="{00000000-0004-0000-0000-000002000000}"/>
    <hyperlink ref="F13" r:id="rId4" xr:uid="{00000000-0004-0000-0000-000003000000}"/>
    <hyperlink ref="F14" r:id="rId5" xr:uid="{00000000-0004-0000-0000-000004000000}"/>
    <hyperlink ref="F6" r:id="rId6" xr:uid="{00000000-0004-0000-0000-000005000000}"/>
    <hyperlink ref="F8" r:id="rId7" xr:uid="{00000000-0004-0000-0000-000006000000}"/>
    <hyperlink ref="F2" r:id="rId8" xr:uid="{00000000-0004-0000-0000-000007000000}"/>
    <hyperlink ref="F7" r:id="rId9" xr:uid="{00000000-0004-0000-0000-000008000000}"/>
    <hyperlink ref="F25" r:id="rId10" xr:uid="{00000000-0004-0000-0000-000009000000}"/>
    <hyperlink ref="F18" r:id="rId11" xr:uid="{00000000-0004-0000-0000-00000A000000}"/>
    <hyperlink ref="F26" r:id="rId12" xr:uid="{00000000-0004-0000-0000-00000B000000}"/>
    <hyperlink ref="F15" r:id="rId13" xr:uid="{00000000-0004-0000-0000-00000C000000}"/>
    <hyperlink ref="F12" r:id="rId14" xr:uid="{00000000-0004-0000-0000-00000D000000}"/>
    <hyperlink ref="F17" r:id="rId15" xr:uid="{00000000-0004-0000-0000-00000E000000}"/>
    <hyperlink ref="F9" r:id="rId16" xr:uid="{00000000-0004-0000-0000-000010000000}"/>
    <hyperlink ref="F10" r:id="rId17" xr:uid="{00000000-0004-0000-0000-000011000000}"/>
    <hyperlink ref="F5" r:id="rId18" xr:uid="{00000000-0004-0000-0000-000012000000}"/>
    <hyperlink ref="F32" r:id="rId19" xr:uid="{00000000-0004-0000-0000-000013000000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Jaicquinn  Strafonda</dc:creator>
  <cp:lastModifiedBy>Jai</cp:lastModifiedBy>
  <dcterms:created xsi:type="dcterms:W3CDTF">2020-02-17T23:15:29Z</dcterms:created>
  <dcterms:modified xsi:type="dcterms:W3CDTF">2020-09-22T03:35:48Z</dcterms:modified>
</cp:coreProperties>
</file>