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61D06377-AA9C-4377-A227-830FB8C0ACB4}" xr6:coauthVersionLast="47" xr6:coauthVersionMax="47" xr10:uidLastSave="{00000000-0000-0000-0000-000000000000}"/>
  <bookViews>
    <workbookView xWindow="-108" yWindow="-108" windowWidth="23256" windowHeight="12456" activeTab="1" xr2:uid="{C8A5AE74-93A9-47DF-84A2-96496BB3F43B}"/>
  </bookViews>
  <sheets>
    <sheet name="Item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" l="1"/>
  <c r="M13" i="3" s="1"/>
  <c r="L9" i="3"/>
  <c r="J13" i="3"/>
  <c r="J22" i="3"/>
  <c r="J14" i="3"/>
  <c r="J15" i="3"/>
  <c r="J16" i="3"/>
  <c r="J17" i="3"/>
  <c r="J18" i="3"/>
  <c r="J19" i="3"/>
  <c r="J20" i="3"/>
  <c r="J21" i="3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14" i="3"/>
  <c r="M14" i="3" s="1"/>
  <c r="M23" i="3" l="1"/>
  <c r="M24" i="3" s="1"/>
  <c r="M25" i="3" s="1"/>
  <c r="M26" i="3" l="1"/>
  <c r="M27" i="3" s="1"/>
</calcChain>
</file>

<file path=xl/sharedStrings.xml><?xml version="1.0" encoding="utf-8"?>
<sst xmlns="http://schemas.openxmlformats.org/spreadsheetml/2006/main" count="53" uniqueCount="48">
  <si>
    <t>Unit Price</t>
  </si>
  <si>
    <t>Price</t>
  </si>
  <si>
    <t>Cover</t>
  </si>
  <si>
    <t>Grey boots</t>
  </si>
  <si>
    <t>Camel Nubuk Oily Polished</t>
  </si>
  <si>
    <t>Camel high ankle boot</t>
  </si>
  <si>
    <t>Steel Grey blue boots</t>
  </si>
  <si>
    <t>Olive green boot</t>
  </si>
  <si>
    <t>Paris Grey boots</t>
  </si>
  <si>
    <t>Mammoth OLIVE GREEN</t>
  </si>
  <si>
    <t>Ltan Boot</t>
  </si>
  <si>
    <t>Navy Nubuk Oily Polished Mens Sandal</t>
  </si>
  <si>
    <t>Olive green sandal</t>
  </si>
  <si>
    <t>Tan Sandal</t>
  </si>
  <si>
    <t>Woodland came</t>
  </si>
  <si>
    <t>Camel floater sandal</t>
  </si>
  <si>
    <t>Off Duty BLACK</t>
  </si>
  <si>
    <t>Tan Leather sandal</t>
  </si>
  <si>
    <t>Camel closed toe sandals</t>
  </si>
  <si>
    <t>Denim Sandal</t>
  </si>
  <si>
    <t>Khaki sandal</t>
  </si>
  <si>
    <t>Denim sport socks</t>
  </si>
  <si>
    <t>Black and yellow socks</t>
  </si>
  <si>
    <t xml:space="preserve">Woodland Black Casual Leather </t>
  </si>
  <si>
    <t>Tan Men's leather belt</t>
  </si>
  <si>
    <t>Multi color leather belt</t>
  </si>
  <si>
    <t>Brown men's leather</t>
  </si>
  <si>
    <t>Olive Shoe Spray</t>
  </si>
  <si>
    <t>Black Shoe Spray</t>
  </si>
  <si>
    <t>Tan Shoe Spray</t>
  </si>
  <si>
    <t xml:space="preserve">Total Quantity </t>
  </si>
  <si>
    <t>Woodland</t>
  </si>
  <si>
    <t>Quantity</t>
  </si>
  <si>
    <t>Sn.No</t>
  </si>
  <si>
    <t xml:space="preserve">Items </t>
  </si>
  <si>
    <t>Items</t>
  </si>
  <si>
    <t>R S Puram,CBE-641002</t>
  </si>
  <si>
    <t>Bill No:</t>
  </si>
  <si>
    <t>Date:</t>
  </si>
  <si>
    <t>Camel Boot</t>
  </si>
  <si>
    <t>Bar Code</t>
  </si>
  <si>
    <t>Sales Bill</t>
  </si>
  <si>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>Rithik</t>
    </r>
  </si>
  <si>
    <t>Total</t>
  </si>
  <si>
    <t>Discount @ 10%</t>
  </si>
  <si>
    <t>Sub Total</t>
  </si>
  <si>
    <t>GST @ 18%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</si>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</sst>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2" fillId="3" borderId="1" xfId="0" applyFont="1" applyFill="1" applyBorder="1"/>
    <xf numFmtId="0" fontId="0" fillId="0" borderId="11" xfId="0" applyBorder="1"/>
    <xf numFmtId="0" fontId="0" fillId="5" borderId="1" xfId="0" applyFill="1" applyBorder="1"/>
    <xf numFmtId="0" fontId="2" fillId="4" borderId="1" xfId="0" applyFont="1" applyFill="1" applyBorder="1"/>
    <xf numFmtId="0" fontId="4" fillId="6" borderId="1" xfId="0" applyFont="1" applyFill="1" applyBorder="1"/>
    <xf numFmtId="164" fontId="0" fillId="0" borderId="1" xfId="0" applyNumberFormat="1" applyBorder="1"/>
    <xf numFmtId="164" fontId="0" fillId="0" borderId="11" xfId="0" applyNumberFormat="1" applyBorder="1"/>
    <xf numFmtId="164" fontId="4" fillId="0" borderId="1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3" borderId="5" xfId="0" applyFont="1" applyFill="1" applyBorder="1"/>
    <xf numFmtId="0" fontId="0" fillId="2" borderId="5" xfId="0" applyFill="1" applyBorder="1"/>
    <xf numFmtId="0" fontId="2" fillId="0" borderId="0" xfId="0" applyFont="1"/>
    <xf numFmtId="0" fontId="0" fillId="0" borderId="5" xfId="0" applyBorder="1"/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382905</xdr:colOff>
      <xdr:row>4</xdr:row>
      <xdr:rowOff>17145</xdr:rowOff>
    </xdr:from>
    <xdr:to>
      <xdr:col>9</xdr:col>
      <xdr:colOff>385763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EA10B1-3C40-6F4C-65D6-EF0DD5B19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705" y="741045"/>
          <a:ext cx="612458" cy="34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9B6-3A80-4A64-B01A-FEF8C659622A}">
  <sheetPr codeName="Sheet2"/>
  <dimension ref="A1:O31"/>
  <sheetViews>
    <sheetView zoomScaleNormal="100" workbookViewId="0">
      <selection activeCell="G10" sqref="G10"/>
    </sheetView>
  </sheetViews>
  <sheetFormatPr defaultRowHeight="14.4" x14ac:dyDescent="0.3"/>
  <cols>
    <col min="2" max="2" width="12.88671875" customWidth="1"/>
    <col min="3" max="3" width="36.44140625" customWidth="1"/>
    <col min="4" max="4" width="16.44140625" customWidth="1"/>
    <col min="5" max="5" width="15.21875" customWidth="1"/>
    <col min="6" max="6" width="14.33203125" customWidth="1"/>
    <col min="7" max="7" width="18.33203125" customWidth="1"/>
  </cols>
  <sheetData>
    <row r="1" spans="1:15" ht="15.6" x14ac:dyDescent="0.3">
      <c r="A1" s="7" t="s">
        <v>33</v>
      </c>
      <c r="B1" s="4" t="s">
        <v>40</v>
      </c>
      <c r="C1" s="4" t="s">
        <v>34</v>
      </c>
      <c r="D1" s="4" t="s">
        <v>0</v>
      </c>
      <c r="E1" s="18" t="s">
        <v>1</v>
      </c>
      <c r="F1" s="4" t="s">
        <v>30</v>
      </c>
      <c r="G1" s="20"/>
    </row>
    <row r="2" spans="1:15" x14ac:dyDescent="0.3">
      <c r="A2" s="6">
        <v>1</v>
      </c>
      <c r="B2" s="1">
        <v>1001</v>
      </c>
      <c r="C2" s="1" t="s">
        <v>11</v>
      </c>
      <c r="D2" s="1">
        <v>5995</v>
      </c>
      <c r="E2" s="19">
        <v>5995</v>
      </c>
      <c r="F2" s="1">
        <v>300</v>
      </c>
      <c r="G2" s="15"/>
    </row>
    <row r="3" spans="1:15" x14ac:dyDescent="0.3">
      <c r="A3" s="2">
        <v>2</v>
      </c>
      <c r="B3" s="2">
        <v>1002</v>
      </c>
      <c r="C3" s="2" t="s">
        <v>4</v>
      </c>
      <c r="D3" s="2">
        <v>6405</v>
      </c>
      <c r="E3" s="21">
        <v>6495</v>
      </c>
      <c r="F3" s="1">
        <v>300</v>
      </c>
      <c r="K3" s="17"/>
    </row>
    <row r="4" spans="1:15" ht="15.6" customHeight="1" x14ac:dyDescent="0.5">
      <c r="A4" s="6">
        <v>3</v>
      </c>
      <c r="B4" s="1">
        <v>1003</v>
      </c>
      <c r="C4" s="1" t="s">
        <v>39</v>
      </c>
      <c r="D4" s="1">
        <v>6995</v>
      </c>
      <c r="E4" s="19">
        <v>6995</v>
      </c>
      <c r="F4" s="1">
        <v>300</v>
      </c>
      <c r="O4" s="3"/>
    </row>
    <row r="5" spans="1:15" x14ac:dyDescent="0.3">
      <c r="A5" s="2">
        <v>4</v>
      </c>
      <c r="B5" s="2">
        <v>1004</v>
      </c>
      <c r="C5" s="2" t="s">
        <v>5</v>
      </c>
      <c r="D5" s="2">
        <v>6495</v>
      </c>
      <c r="E5" s="21">
        <v>6495</v>
      </c>
      <c r="F5" s="1">
        <v>300</v>
      </c>
    </row>
    <row r="6" spans="1:15" x14ac:dyDescent="0.3">
      <c r="A6" s="6">
        <v>5</v>
      </c>
      <c r="B6" s="1">
        <v>1005</v>
      </c>
      <c r="C6" s="1" t="s">
        <v>3</v>
      </c>
      <c r="D6" s="1">
        <v>6495</v>
      </c>
      <c r="E6" s="19">
        <v>6495</v>
      </c>
      <c r="F6" s="1">
        <v>300</v>
      </c>
    </row>
    <row r="7" spans="1:15" x14ac:dyDescent="0.3">
      <c r="A7" s="2">
        <v>6</v>
      </c>
      <c r="B7" s="2">
        <v>1006</v>
      </c>
      <c r="C7" s="2" t="s">
        <v>6</v>
      </c>
      <c r="D7" s="2">
        <v>6495</v>
      </c>
      <c r="E7" s="21">
        <v>6495</v>
      </c>
      <c r="F7" s="1">
        <v>300</v>
      </c>
    </row>
    <row r="8" spans="1:15" x14ac:dyDescent="0.3">
      <c r="A8" s="6">
        <v>7</v>
      </c>
      <c r="B8" s="1">
        <v>1007</v>
      </c>
      <c r="C8" s="1" t="s">
        <v>7</v>
      </c>
      <c r="D8" s="1">
        <v>5995</v>
      </c>
      <c r="E8" s="19">
        <v>5995</v>
      </c>
      <c r="F8" s="1">
        <v>300</v>
      </c>
    </row>
    <row r="9" spans="1:15" x14ac:dyDescent="0.3">
      <c r="A9" s="2">
        <v>8</v>
      </c>
      <c r="B9" s="2">
        <v>1008</v>
      </c>
      <c r="C9" s="2" t="s">
        <v>8</v>
      </c>
      <c r="D9" s="2">
        <v>6495</v>
      </c>
      <c r="E9" s="21">
        <v>6495</v>
      </c>
      <c r="F9" s="1">
        <v>300</v>
      </c>
    </row>
    <row r="10" spans="1:15" x14ac:dyDescent="0.3">
      <c r="A10" s="6">
        <v>9</v>
      </c>
      <c r="B10" s="1">
        <v>1009</v>
      </c>
      <c r="C10" s="1" t="s">
        <v>9</v>
      </c>
      <c r="D10" s="1">
        <v>6495</v>
      </c>
      <c r="E10" s="19">
        <v>6495</v>
      </c>
      <c r="F10" s="1">
        <v>300</v>
      </c>
    </row>
    <row r="11" spans="1:15" x14ac:dyDescent="0.3">
      <c r="A11" s="2">
        <v>10</v>
      </c>
      <c r="B11" s="2">
        <v>1010</v>
      </c>
      <c r="C11" s="2" t="s">
        <v>10</v>
      </c>
      <c r="D11" s="2">
        <v>5596</v>
      </c>
      <c r="E11" s="21">
        <v>5596</v>
      </c>
      <c r="F11" s="1">
        <v>300</v>
      </c>
    </row>
    <row r="12" spans="1:15" x14ac:dyDescent="0.3">
      <c r="A12" s="6">
        <v>11</v>
      </c>
      <c r="B12" s="1">
        <v>1011</v>
      </c>
      <c r="C12" s="1" t="s">
        <v>11</v>
      </c>
      <c r="D12" s="1">
        <v>4666</v>
      </c>
      <c r="E12" s="19">
        <v>4666</v>
      </c>
      <c r="F12" s="1">
        <v>300</v>
      </c>
    </row>
    <row r="13" spans="1:15" x14ac:dyDescent="0.3">
      <c r="A13" s="2">
        <v>12</v>
      </c>
      <c r="B13" s="2">
        <v>1012</v>
      </c>
      <c r="C13" s="2" t="s">
        <v>12</v>
      </c>
      <c r="D13" s="2">
        <v>3436</v>
      </c>
      <c r="E13" s="21">
        <v>3436</v>
      </c>
      <c r="F13" s="1">
        <v>300</v>
      </c>
    </row>
    <row r="14" spans="1:15" x14ac:dyDescent="0.3">
      <c r="A14" s="6">
        <v>13</v>
      </c>
      <c r="B14" s="1">
        <v>1013</v>
      </c>
      <c r="C14" s="1" t="s">
        <v>13</v>
      </c>
      <c r="D14" s="1">
        <v>2396</v>
      </c>
      <c r="E14" s="19">
        <v>2396</v>
      </c>
      <c r="F14" s="1">
        <v>300</v>
      </c>
    </row>
    <row r="15" spans="1:15" x14ac:dyDescent="0.3">
      <c r="A15" s="2">
        <v>14</v>
      </c>
      <c r="B15" s="2">
        <v>1014</v>
      </c>
      <c r="C15" s="2" t="s">
        <v>14</v>
      </c>
      <c r="D15" s="2">
        <v>4995</v>
      </c>
      <c r="E15" s="21">
        <v>4995</v>
      </c>
      <c r="F15" s="1">
        <v>300</v>
      </c>
    </row>
    <row r="16" spans="1:15" x14ac:dyDescent="0.3">
      <c r="A16" s="6">
        <v>15</v>
      </c>
      <c r="B16" s="1">
        <v>1015</v>
      </c>
      <c r="C16" s="1" t="s">
        <v>15</v>
      </c>
      <c r="D16" s="1">
        <v>3469</v>
      </c>
      <c r="E16" s="19">
        <v>3469</v>
      </c>
      <c r="F16" s="1">
        <v>300</v>
      </c>
    </row>
    <row r="17" spans="1:6" x14ac:dyDescent="0.3">
      <c r="A17" s="2">
        <v>16</v>
      </c>
      <c r="B17" s="2">
        <v>1016</v>
      </c>
      <c r="C17" s="2" t="s">
        <v>16</v>
      </c>
      <c r="D17" s="2">
        <v>5196</v>
      </c>
      <c r="E17" s="21">
        <v>5196</v>
      </c>
      <c r="F17" s="1">
        <v>300</v>
      </c>
    </row>
    <row r="18" spans="1:6" x14ac:dyDescent="0.3">
      <c r="A18" s="6">
        <v>17</v>
      </c>
      <c r="B18" s="1">
        <v>1017</v>
      </c>
      <c r="C18" s="1" t="s">
        <v>17</v>
      </c>
      <c r="D18" s="1">
        <v>2246</v>
      </c>
      <c r="E18" s="19">
        <v>2246</v>
      </c>
      <c r="F18" s="1">
        <v>300</v>
      </c>
    </row>
    <row r="19" spans="1:6" x14ac:dyDescent="0.3">
      <c r="A19" s="2">
        <v>18</v>
      </c>
      <c r="B19" s="2">
        <v>1018</v>
      </c>
      <c r="C19" s="2" t="s">
        <v>18</v>
      </c>
      <c r="D19" s="2">
        <v>3195</v>
      </c>
      <c r="E19" s="21">
        <v>3195</v>
      </c>
      <c r="F19" s="1">
        <v>300</v>
      </c>
    </row>
    <row r="20" spans="1:6" x14ac:dyDescent="0.3">
      <c r="A20" s="6">
        <v>19</v>
      </c>
      <c r="B20" s="1">
        <v>1019</v>
      </c>
      <c r="C20" s="1" t="s">
        <v>19</v>
      </c>
      <c r="D20" s="1">
        <v>2471</v>
      </c>
      <c r="E20" s="19">
        <v>2471</v>
      </c>
      <c r="F20" s="1">
        <v>300</v>
      </c>
    </row>
    <row r="21" spans="1:6" x14ac:dyDescent="0.3">
      <c r="A21" s="2">
        <v>20</v>
      </c>
      <c r="B21" s="2">
        <v>1020</v>
      </c>
      <c r="C21" s="2" t="s">
        <v>20</v>
      </c>
      <c r="D21" s="2">
        <v>2841</v>
      </c>
      <c r="E21" s="21">
        <v>2841</v>
      </c>
      <c r="F21" s="1">
        <v>300</v>
      </c>
    </row>
    <row r="22" spans="1:6" x14ac:dyDescent="0.3">
      <c r="A22" s="6">
        <v>21</v>
      </c>
      <c r="B22" s="1">
        <v>1021</v>
      </c>
      <c r="C22" s="1" t="s">
        <v>21</v>
      </c>
      <c r="D22" s="1">
        <v>295</v>
      </c>
      <c r="E22" s="19">
        <v>295</v>
      </c>
      <c r="F22" s="1">
        <v>300</v>
      </c>
    </row>
    <row r="23" spans="1:6" x14ac:dyDescent="0.3">
      <c r="A23" s="2">
        <v>22</v>
      </c>
      <c r="B23" s="2">
        <v>1022</v>
      </c>
      <c r="C23" s="2" t="s">
        <v>22</v>
      </c>
      <c r="D23" s="2">
        <v>250</v>
      </c>
      <c r="E23" s="21">
        <v>250</v>
      </c>
      <c r="F23" s="1">
        <v>300</v>
      </c>
    </row>
    <row r="24" spans="1:6" x14ac:dyDescent="0.3">
      <c r="A24" s="6">
        <v>23</v>
      </c>
      <c r="B24" s="1">
        <v>1023</v>
      </c>
      <c r="C24" s="1" t="s">
        <v>23</v>
      </c>
      <c r="D24" s="1">
        <v>896</v>
      </c>
      <c r="E24" s="19">
        <v>896</v>
      </c>
      <c r="F24" s="1">
        <v>300</v>
      </c>
    </row>
    <row r="25" spans="1:6" x14ac:dyDescent="0.3">
      <c r="A25" s="2">
        <v>24</v>
      </c>
      <c r="B25" s="2">
        <v>1024</v>
      </c>
      <c r="C25" s="2" t="s">
        <v>24</v>
      </c>
      <c r="D25" s="2">
        <v>2695</v>
      </c>
      <c r="E25" s="21">
        <v>2695</v>
      </c>
      <c r="F25" s="1">
        <v>300</v>
      </c>
    </row>
    <row r="26" spans="1:6" x14ac:dyDescent="0.3">
      <c r="A26" s="6">
        <v>25</v>
      </c>
      <c r="B26" s="1">
        <v>1025</v>
      </c>
      <c r="C26" s="1" t="s">
        <v>25</v>
      </c>
      <c r="D26" s="1">
        <v>599</v>
      </c>
      <c r="E26" s="19">
        <v>599</v>
      </c>
      <c r="F26" s="1">
        <v>300</v>
      </c>
    </row>
    <row r="27" spans="1:6" x14ac:dyDescent="0.3">
      <c r="A27" s="2">
        <v>26</v>
      </c>
      <c r="B27" s="2">
        <v>1026</v>
      </c>
      <c r="C27" s="2" t="s">
        <v>26</v>
      </c>
      <c r="D27" s="2">
        <v>2695</v>
      </c>
      <c r="E27" s="21">
        <v>2695</v>
      </c>
      <c r="F27" s="1">
        <v>300</v>
      </c>
    </row>
    <row r="28" spans="1:6" x14ac:dyDescent="0.3">
      <c r="A28" s="6">
        <v>27</v>
      </c>
      <c r="B28" s="1">
        <v>1027</v>
      </c>
      <c r="C28" s="1" t="s">
        <v>27</v>
      </c>
      <c r="D28" s="1">
        <v>495</v>
      </c>
      <c r="E28" s="19">
        <v>495</v>
      </c>
      <c r="F28" s="1">
        <v>300</v>
      </c>
    </row>
    <row r="29" spans="1:6" x14ac:dyDescent="0.3">
      <c r="A29" s="2">
        <v>28</v>
      </c>
      <c r="B29" s="2">
        <v>1028</v>
      </c>
      <c r="C29" s="2" t="s">
        <v>28</v>
      </c>
      <c r="D29" s="2">
        <v>495</v>
      </c>
      <c r="E29" s="21">
        <v>495</v>
      </c>
      <c r="F29" s="1">
        <v>300</v>
      </c>
    </row>
    <row r="30" spans="1:6" x14ac:dyDescent="0.3">
      <c r="A30" s="6">
        <v>29</v>
      </c>
      <c r="B30" s="1">
        <v>1029</v>
      </c>
      <c r="C30" s="1" t="s">
        <v>29</v>
      </c>
      <c r="D30" s="1">
        <v>500</v>
      </c>
      <c r="E30" s="19">
        <v>500</v>
      </c>
      <c r="F30" s="1">
        <v>300</v>
      </c>
    </row>
    <row r="31" spans="1:6" x14ac:dyDescent="0.3">
      <c r="A31" s="2">
        <v>30</v>
      </c>
      <c r="B31" s="2">
        <v>1030</v>
      </c>
      <c r="C31" s="2" t="s">
        <v>2</v>
      </c>
      <c r="D31" s="2">
        <v>20</v>
      </c>
      <c r="E31" s="21">
        <v>20</v>
      </c>
      <c r="F31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9FE6-2F3E-499C-A1C2-32F4D66E50FA}">
  <sheetPr codeName="Sheet1"/>
  <dimension ref="G5:Q27"/>
  <sheetViews>
    <sheetView tabSelected="1" topLeftCell="A5" zoomScale="109" zoomScaleNormal="145" workbookViewId="0">
      <selection activeCell="K14" sqref="K14"/>
    </sheetView>
  </sheetViews>
  <sheetFormatPr defaultRowHeight="14.4" x14ac:dyDescent="0.3"/>
  <cols>
    <col min="10" max="10" width="24.6640625" customWidth="1"/>
    <col min="12" max="12" width="10.44140625" bestFit="1" customWidth="1"/>
    <col min="13" max="13" width="14.44140625" customWidth="1"/>
  </cols>
  <sheetData>
    <row r="5" spans="7:17" ht="14.4" customHeight="1" x14ac:dyDescent="0.3">
      <c r="H5" s="22" t="s">
        <v>31</v>
      </c>
      <c r="I5" s="23"/>
      <c r="J5" s="23"/>
      <c r="K5" s="23"/>
      <c r="L5" s="23"/>
      <c r="M5" s="24"/>
    </row>
    <row r="6" spans="7:17" ht="14.4" customHeight="1" x14ac:dyDescent="0.3">
      <c r="H6" s="25"/>
      <c r="I6" s="26"/>
      <c r="J6" s="26"/>
      <c r="K6" s="26"/>
      <c r="L6" s="26"/>
      <c r="M6" s="27"/>
    </row>
    <row r="7" spans="7:17" ht="23.4" x14ac:dyDescent="0.45">
      <c r="G7" s="15"/>
      <c r="H7" s="28" t="s">
        <v>36</v>
      </c>
      <c r="I7" s="29"/>
      <c r="J7" s="29"/>
      <c r="K7" s="29"/>
      <c r="L7" s="29"/>
      <c r="M7" s="30"/>
    </row>
    <row r="8" spans="7:17" ht="23.4" x14ac:dyDescent="0.45">
      <c r="H8" s="31" t="s">
        <v>41</v>
      </c>
      <c r="I8" s="32"/>
      <c r="J8" s="32"/>
      <c r="K8" s="33"/>
      <c r="L8" s="33"/>
      <c r="M8" s="34"/>
    </row>
    <row r="9" spans="7:17" x14ac:dyDescent="0.3">
      <c r="H9" s="13" t="s">
        <v>37</v>
      </c>
      <c r="I9" s="14">
        <v>1</v>
      </c>
      <c r="J9" s="16"/>
      <c r="K9" s="12" t="s">
        <v>38</v>
      </c>
      <c r="L9" s="39">
        <f ca="1">TODAY()</f>
        <v>45720</v>
      </c>
      <c r="M9" s="40"/>
      <c r="Q9" s="15"/>
    </row>
    <row r="10" spans="7:17" x14ac:dyDescent="0.3">
      <c r="H10" s="35" t="s">
        <v>42</v>
      </c>
      <c r="I10" s="36"/>
      <c r="J10" s="36"/>
      <c r="K10" s="37"/>
      <c r="L10" s="37"/>
      <c r="M10" s="38"/>
    </row>
    <row r="11" spans="7:17" x14ac:dyDescent="0.3">
      <c r="H11" s="2"/>
      <c r="I11" s="2"/>
      <c r="J11" s="2"/>
      <c r="K11" s="2"/>
      <c r="L11" s="2"/>
      <c r="M11" s="2"/>
    </row>
    <row r="12" spans="7:17" x14ac:dyDescent="0.3">
      <c r="H12" s="8" t="s">
        <v>33</v>
      </c>
      <c r="I12" s="8" t="s">
        <v>40</v>
      </c>
      <c r="J12" s="8" t="s">
        <v>35</v>
      </c>
      <c r="K12" s="8" t="s">
        <v>32</v>
      </c>
      <c r="L12" s="8" t="s">
        <v>0</v>
      </c>
      <c r="M12" s="8" t="s">
        <v>1</v>
      </c>
    </row>
    <row r="13" spans="7:17" x14ac:dyDescent="0.3">
      <c r="H13" s="2">
        <v>1</v>
      </c>
      <c r="I13" s="2">
        <v>1002</v>
      </c>
      <c r="J13" s="2" t="str">
        <f>VLOOKUP(I13,Items!B2:C31,2,FALSE)</f>
        <v>Camel Nubuk Oily Polished</v>
      </c>
      <c r="K13" s="2">
        <v>40</v>
      </c>
      <c r="L13" s="9">
        <f>VLOOKUP(I13,Items!B2:G31,3,FALSE)</f>
        <v>6405</v>
      </c>
      <c r="M13" s="9">
        <f>K13*L13</f>
        <v>256200</v>
      </c>
    </row>
    <row r="14" spans="7:17" x14ac:dyDescent="0.3">
      <c r="H14" s="2">
        <v>2</v>
      </c>
      <c r="I14" s="2">
        <v>1005</v>
      </c>
      <c r="J14" s="2" t="str">
        <f>VLOOKUP(I14,Items!B3:C32,2,FALSE)</f>
        <v>Grey boots</v>
      </c>
      <c r="K14" s="2">
        <v>20</v>
      </c>
      <c r="L14" s="9">
        <f>VLOOKUP(I14,Items!B3:G32,3,FALSE)</f>
        <v>6495</v>
      </c>
      <c r="M14" s="9">
        <f>K14*L14</f>
        <v>129900</v>
      </c>
    </row>
    <row r="15" spans="7:17" x14ac:dyDescent="0.3">
      <c r="H15" s="2">
        <v>3</v>
      </c>
      <c r="I15" s="2">
        <v>1008</v>
      </c>
      <c r="J15" s="2" t="str">
        <f>VLOOKUP(I15,Items!B4:C33,2,FALSE)</f>
        <v>Paris Grey boots</v>
      </c>
      <c r="K15" s="2">
        <v>30</v>
      </c>
      <c r="L15" s="9">
        <f>VLOOKUP(I15,Items!B4:G33,3,FALSE)</f>
        <v>6495</v>
      </c>
      <c r="M15" s="9">
        <f t="shared" ref="M15:M22" si="0">K15*L15</f>
        <v>194850</v>
      </c>
    </row>
    <row r="16" spans="7:17" x14ac:dyDescent="0.3">
      <c r="H16" s="2">
        <v>4</v>
      </c>
      <c r="I16" s="2">
        <v>1011</v>
      </c>
      <c r="J16" s="2" t="str">
        <f>VLOOKUP(I16,Items!B5:C34,2,FALSE)</f>
        <v>Navy Nubuk Oily Polished Mens Sandal</v>
      </c>
      <c r="K16" s="2">
        <v>20</v>
      </c>
      <c r="L16" s="9">
        <f>VLOOKUP(I16,Items!B5:G34,3,FALSE)</f>
        <v>4666</v>
      </c>
      <c r="M16" s="9">
        <f t="shared" si="0"/>
        <v>93320</v>
      </c>
    </row>
    <row r="17" spans="8:13" x14ac:dyDescent="0.3">
      <c r="H17" s="2">
        <v>5</v>
      </c>
      <c r="I17" s="2">
        <v>1019</v>
      </c>
      <c r="J17" s="2" t="str">
        <f>VLOOKUP(I17,Items!B6:C35,2,FALSE)</f>
        <v>Denim Sandal</v>
      </c>
      <c r="K17" s="2">
        <v>40</v>
      </c>
      <c r="L17" s="9">
        <f>VLOOKUP(I17,Items!B6:G35,3,FALSE)</f>
        <v>2471</v>
      </c>
      <c r="M17" s="9">
        <f t="shared" si="0"/>
        <v>98840</v>
      </c>
    </row>
    <row r="18" spans="8:13" x14ac:dyDescent="0.3">
      <c r="H18" s="2">
        <v>6</v>
      </c>
      <c r="I18" s="2">
        <v>1022</v>
      </c>
      <c r="J18" s="2" t="str">
        <f>VLOOKUP(I18,Items!B7:C36,2,FALSE)</f>
        <v>Black and yellow socks</v>
      </c>
      <c r="K18" s="2">
        <v>100</v>
      </c>
      <c r="L18" s="9">
        <f>VLOOKUP(I18,Items!B7:G36,3,FALSE)</f>
        <v>250</v>
      </c>
      <c r="M18" s="9">
        <f t="shared" si="0"/>
        <v>25000</v>
      </c>
    </row>
    <row r="19" spans="8:13" x14ac:dyDescent="0.3">
      <c r="H19" s="2">
        <v>7</v>
      </c>
      <c r="I19" s="2">
        <v>1024</v>
      </c>
      <c r="J19" s="2" t="str">
        <f>VLOOKUP(I19,Items!B8:C37,2,FALSE)</f>
        <v>Tan Men's leather belt</v>
      </c>
      <c r="K19" s="2">
        <v>30</v>
      </c>
      <c r="L19" s="9">
        <f>VLOOKUP(I19,Items!B8:G37,3,FALSE)</f>
        <v>2695</v>
      </c>
      <c r="M19" s="9">
        <f t="shared" si="0"/>
        <v>80850</v>
      </c>
    </row>
    <row r="20" spans="8:13" x14ac:dyDescent="0.3">
      <c r="H20" s="5">
        <v>8</v>
      </c>
      <c r="I20" s="5">
        <v>1026</v>
      </c>
      <c r="J20" s="2" t="str">
        <f>VLOOKUP(I20,Items!B9:C38,2,FALSE)</f>
        <v>Brown men's leather</v>
      </c>
      <c r="K20" s="5">
        <v>30</v>
      </c>
      <c r="L20" s="10">
        <f>VLOOKUP(I20,Items!B9:G38,3,FALSE)</f>
        <v>2695</v>
      </c>
      <c r="M20" s="10">
        <f t="shared" si="0"/>
        <v>80850</v>
      </c>
    </row>
    <row r="21" spans="8:13" x14ac:dyDescent="0.3">
      <c r="H21" s="2">
        <v>9</v>
      </c>
      <c r="I21" s="2">
        <v>1028</v>
      </c>
      <c r="J21" s="2" t="str">
        <f>VLOOKUP(I21,Items!B10:C39,2,FALSE)</f>
        <v>Black Shoe Spray</v>
      </c>
      <c r="K21" s="2">
        <v>50</v>
      </c>
      <c r="L21" s="9">
        <f>VLOOKUP(I21,Items!B10:G39,3,FALSE)</f>
        <v>495</v>
      </c>
      <c r="M21" s="9">
        <f t="shared" si="0"/>
        <v>24750</v>
      </c>
    </row>
    <row r="22" spans="8:13" x14ac:dyDescent="0.3">
      <c r="H22" s="2">
        <v>10</v>
      </c>
      <c r="I22" s="2">
        <v>1029</v>
      </c>
      <c r="J22" s="2" t="str">
        <f>VLOOKUP(I22,Items!B11:C40,2,FALSE)</f>
        <v>Tan Shoe Spray</v>
      </c>
      <c r="K22" s="2">
        <v>50</v>
      </c>
      <c r="L22" s="9">
        <f>VLOOKUP(I22,Items!B11:G40,3,FALSE)</f>
        <v>500</v>
      </c>
      <c r="M22" s="9">
        <f t="shared" si="0"/>
        <v>25000</v>
      </c>
    </row>
    <row r="23" spans="8:13" x14ac:dyDescent="0.3">
      <c r="H23" s="50" t="s">
        <v>43</v>
      </c>
      <c r="I23" s="50"/>
      <c r="J23" s="50"/>
      <c r="K23" s="50"/>
      <c r="L23" s="50"/>
      <c r="M23" s="11">
        <f>SUM(M13:M21)</f>
        <v>984560</v>
      </c>
    </row>
    <row r="24" spans="8:13" x14ac:dyDescent="0.3">
      <c r="H24" s="41" t="s">
        <v>44</v>
      </c>
      <c r="I24" s="42"/>
      <c r="J24" s="42"/>
      <c r="K24" s="42"/>
      <c r="L24" s="43"/>
      <c r="M24" s="9">
        <f>10%*M23</f>
        <v>98456</v>
      </c>
    </row>
    <row r="25" spans="8:13" x14ac:dyDescent="0.3">
      <c r="H25" s="44" t="s">
        <v>45</v>
      </c>
      <c r="I25" s="45"/>
      <c r="J25" s="45"/>
      <c r="K25" s="45"/>
      <c r="L25" s="46"/>
      <c r="M25" s="11">
        <f>M23-M24</f>
        <v>886104</v>
      </c>
    </row>
    <row r="26" spans="8:13" x14ac:dyDescent="0.3">
      <c r="H26" s="47" t="s">
        <v>46</v>
      </c>
      <c r="I26" s="48"/>
      <c r="J26" s="48"/>
      <c r="K26" s="48"/>
      <c r="L26" s="49"/>
      <c r="M26" s="9">
        <f>18%*M25</f>
        <v>159498.72</v>
      </c>
    </row>
    <row r="27" spans="8:13" x14ac:dyDescent="0.3">
      <c r="H27" s="44" t="s">
        <v>47</v>
      </c>
      <c r="I27" s="45"/>
      <c r="J27" s="45"/>
      <c r="K27" s="45"/>
      <c r="L27" s="46"/>
      <c r="M27" s="11">
        <f>M25+M26</f>
        <v>1045602.72</v>
      </c>
    </row>
  </sheetData>
  <mergeCells count="10">
    <mergeCell ref="H24:L24"/>
    <mergeCell ref="H25:L25"/>
    <mergeCell ref="H26:L26"/>
    <mergeCell ref="H27:L27"/>
    <mergeCell ref="H23:L23"/>
    <mergeCell ref="H5:M6"/>
    <mergeCell ref="H7:M7"/>
    <mergeCell ref="H8:M8"/>
    <mergeCell ref="H10:M10"/>
    <mergeCell ref="L9:M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5D60D-B42D-4529-BE99-2E1A76948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2024-10-22T04:54:58Z</dcterms:created>
  <dcterms:modified xsi:type="dcterms:W3CDTF">2025-03-04T07:51:11Z</dcterms:modified>
</cp:coreProperties>
</file>