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4ACE\"/>
    </mc:Choice>
  </mc:AlternateContent>
  <xr:revisionPtr revIDLastSave="0" documentId="13_ncr:1_{BDCF392D-0AD1-42BB-8917-4FF25A67FF6D}" xr6:coauthVersionLast="36" xr6:coauthVersionMax="47" xr10:uidLastSave="{00000000-0000-0000-0000-000000000000}"/>
  <bookViews>
    <workbookView xWindow="11745" yWindow="900" windowWidth="38700" windowHeight="15345" tabRatio="808" firstSheet="1" activeTab="6" xr2:uid="{BDA4A948-540F-4141-95A1-E98575811F66}"/>
  </bookViews>
  <sheets>
    <sheet name="Formula Fundamentals" sheetId="12" r:id="rId1"/>
    <sheet name="Tax Rate" sheetId="13" r:id="rId2"/>
    <sheet name="Order of Operations" sheetId="4" r:id="rId3"/>
    <sheet name="Basic Functions" sheetId="5" r:id="rId4"/>
    <sheet name="Conditional Functions" sheetId="6" r:id="rId5"/>
    <sheet name="Text Functions" sheetId="7" r:id="rId6"/>
    <sheet name="Logical Functions" sheetId="8" r:id="rId7"/>
    <sheet name="Lookup Functions" sheetId="9" r:id="rId8"/>
    <sheet name="Date &amp; Time" sheetId="10" r:id="rId9"/>
    <sheet name="Bonus" sheetId="11" r:id="rId10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8" l="1"/>
  <c r="C19" i="8"/>
  <c r="C11" i="8"/>
  <c r="C15" i="8"/>
  <c r="C31" i="7"/>
  <c r="E31" i="7"/>
  <c r="F25" i="7"/>
  <c r="B35" i="7"/>
  <c r="B28" i="7"/>
  <c r="D25" i="7"/>
  <c r="B25" i="7"/>
  <c r="B21" i="7"/>
  <c r="B16" i="7"/>
  <c r="B11" i="7"/>
  <c r="B6" i="7"/>
  <c r="B2" i="7"/>
  <c r="F12" i="6"/>
  <c r="F11" i="6"/>
  <c r="F10" i="6"/>
  <c r="F9" i="6"/>
  <c r="F8" i="6"/>
  <c r="F7" i="6"/>
  <c r="F3" i="6"/>
  <c r="F2" i="6"/>
  <c r="E12" i="5"/>
  <c r="E11" i="5"/>
  <c r="E10" i="5"/>
  <c r="E7" i="5"/>
  <c r="E6" i="5"/>
  <c r="E5" i="5"/>
  <c r="E4" i="5"/>
  <c r="E3" i="5"/>
  <c r="E2" i="5"/>
  <c r="B5" i="4"/>
  <c r="B5" i="12"/>
  <c r="B9" i="12"/>
  <c r="C5" i="12"/>
  <c r="D5" i="12"/>
  <c r="E5" i="12"/>
  <c r="E3" i="12"/>
  <c r="E2" i="12"/>
  <c r="C4" i="12"/>
  <c r="D4" i="12"/>
  <c r="B4" i="12"/>
  <c r="D4" i="8"/>
  <c r="D3" i="8"/>
  <c r="E3" i="9"/>
  <c r="A5" i="10"/>
  <c r="A2" i="10"/>
  <c r="E23" i="8"/>
  <c r="E19" i="8"/>
  <c r="E11" i="8"/>
  <c r="E3" i="8"/>
  <c r="E4" i="8"/>
  <c r="E15" i="8"/>
  <c r="H7" i="9"/>
  <c r="H3" i="9"/>
  <c r="C5" i="10"/>
  <c r="C2" i="10"/>
  <c r="B36" i="7"/>
  <c r="F31" i="7"/>
  <c r="D31" i="7"/>
  <c r="C28" i="7"/>
  <c r="G25" i="7"/>
  <c r="E25" i="7"/>
  <c r="C25" i="7"/>
  <c r="B22" i="7"/>
  <c r="B17" i="7"/>
  <c r="B12" i="7"/>
  <c r="C6" i="7"/>
  <c r="C2" i="7"/>
  <c r="H8" i="6"/>
  <c r="H12" i="6"/>
  <c r="H9" i="6"/>
  <c r="H10" i="6"/>
  <c r="H11" i="6"/>
  <c r="H7" i="6"/>
  <c r="H3" i="6"/>
  <c r="H2" i="6"/>
  <c r="G12" i="5"/>
  <c r="G13" i="5"/>
  <c r="G11" i="5"/>
  <c r="G3" i="5"/>
  <c r="G7" i="5"/>
  <c r="G4" i="5"/>
  <c r="G5" i="5"/>
  <c r="G6" i="5"/>
  <c r="G2" i="5"/>
  <c r="D5" i="4"/>
  <c r="H9" i="12"/>
  <c r="H3" i="12"/>
  <c r="H4" i="12"/>
  <c r="H5" i="12"/>
  <c r="H2" i="12"/>
  <c r="E4" i="12" l="1"/>
  <c r="A3" i="11"/>
  <c r="B4" i="11"/>
  <c r="B3" i="11"/>
  <c r="A2" i="11"/>
  <c r="A1" i="11"/>
  <c r="B4" i="4"/>
</calcChain>
</file>

<file path=xl/sharedStrings.xml><?xml version="1.0" encoding="utf-8"?>
<sst xmlns="http://schemas.openxmlformats.org/spreadsheetml/2006/main" count="181" uniqueCount="87">
  <si>
    <t>Chocolate Chip</t>
  </si>
  <si>
    <t>Oatmeal Raisin</t>
  </si>
  <si>
    <t>Sugar Cookie</t>
  </si>
  <si>
    <t>Totals</t>
  </si>
  <si>
    <t>Tax Rate</t>
  </si>
  <si>
    <t>Revenue</t>
  </si>
  <si>
    <t>Cost</t>
  </si>
  <si>
    <t>Profit</t>
  </si>
  <si>
    <t>Tax</t>
  </si>
  <si>
    <t>Profit Split</t>
  </si>
  <si>
    <t>* and / evaluated first</t>
  </si>
  <si>
    <t>+ and - evaluated second</t>
  </si>
  <si>
    <t>Use parentheses to control the order</t>
  </si>
  <si>
    <t>Cookie Name</t>
  </si>
  <si>
    <t>Cookies Sold</t>
  </si>
  <si>
    <t xml:space="preserve">How many cookies sold? </t>
  </si>
  <si>
    <t>Most # of cookies sold</t>
  </si>
  <si>
    <t>Least # of cookies sold</t>
  </si>
  <si>
    <t>Snickerdoodle</t>
  </si>
  <si>
    <t>2nd most sold</t>
  </si>
  <si>
    <t>Birthday Cake</t>
  </si>
  <si>
    <t>2nd least sold</t>
  </si>
  <si>
    <t>Peanut Butter</t>
  </si>
  <si>
    <t># of cookies with sales?</t>
  </si>
  <si>
    <t>Fortune</t>
  </si>
  <si>
    <t>Average sold?</t>
  </si>
  <si>
    <t>What # is in the middle?</t>
  </si>
  <si>
    <t>What # occurs most frequently?</t>
  </si>
  <si>
    <t>Country</t>
  </si>
  <si>
    <t>United States</t>
  </si>
  <si>
    <t>Sumif</t>
  </si>
  <si>
    <t>sumifs</t>
  </si>
  <si>
    <t>Averageif</t>
  </si>
  <si>
    <t>Averageifs</t>
  </si>
  <si>
    <t>India</t>
  </si>
  <si>
    <t>Countif</t>
  </si>
  <si>
    <t>Countifs</t>
  </si>
  <si>
    <t>Minifs</t>
  </si>
  <si>
    <t>Maxifs</t>
  </si>
  <si>
    <t>Philippines</t>
  </si>
  <si>
    <t>Proper</t>
  </si>
  <si>
    <t>kevin cookie company</t>
  </si>
  <si>
    <t>Trim</t>
  </si>
  <si>
    <t xml:space="preserve">   Kevin Cookie Company</t>
  </si>
  <si>
    <t>Concat</t>
  </si>
  <si>
    <t>Kevin</t>
  </si>
  <si>
    <t>Cookie</t>
  </si>
  <si>
    <t>Company</t>
  </si>
  <si>
    <t>&amp;</t>
  </si>
  <si>
    <t>Text Join</t>
  </si>
  <si>
    <t>Right, Left, Mid</t>
  </si>
  <si>
    <t>123 Main Street, 05486</t>
  </si>
  <si>
    <t>Len</t>
  </si>
  <si>
    <t>Kevin Cookie Company</t>
  </si>
  <si>
    <t>Find (case-sensitive) and search (not case-sensitive)</t>
  </si>
  <si>
    <t>sue@kevincookiecompany.com</t>
  </si>
  <si>
    <t>Left together with find</t>
  </si>
  <si>
    <t>True / False</t>
  </si>
  <si>
    <t>Mrs. Fields</t>
  </si>
  <si>
    <t>If</t>
  </si>
  <si>
    <t>Do we sell more chocolate chip or oatmeal raisin?</t>
  </si>
  <si>
    <t>AND</t>
  </si>
  <si>
    <t>Does chocolate chip sell more than all other cookies?</t>
  </si>
  <si>
    <t>OR</t>
  </si>
  <si>
    <t>Does chocolate chip sell more than oatmeal raisin or sugar?</t>
  </si>
  <si>
    <t>Cookie Type</t>
  </si>
  <si>
    <t>Price</t>
  </si>
  <si>
    <t>Nested If / Ifs</t>
  </si>
  <si>
    <t>What is the price of:</t>
  </si>
  <si>
    <t>VLOOKUP</t>
  </si>
  <si>
    <t>XLOOKUP</t>
  </si>
  <si>
    <t>Today</t>
  </si>
  <si>
    <t>Now</t>
  </si>
  <si>
    <t xml:space="preserve"> </t>
  </si>
  <si>
    <t>Fomula</t>
  </si>
  <si>
    <t>formular</t>
  </si>
  <si>
    <t>Formula</t>
  </si>
  <si>
    <t>Formular</t>
  </si>
  <si>
    <t>Result</t>
  </si>
  <si>
    <t>Fromula</t>
  </si>
  <si>
    <t>Result:</t>
  </si>
  <si>
    <t>Left</t>
  </si>
  <si>
    <t>Right</t>
  </si>
  <si>
    <t>Mid</t>
  </si>
  <si>
    <t>Formilar</t>
  </si>
  <si>
    <t>Find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</si>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</sst>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5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/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  <xf numFmtId="9" fontId="0" fillId="0" borderId="0" xfId="0" applyNumberFormat="1"/>
    <xf numFmtId="0" fontId="0" fillId="0" borderId="0" xfId="0" applyAlignment="1">
      <alignment vertical="center"/>
    </xf>
    <xf numFmtId="0" fontId="2" fillId="0" borderId="0" xfId="1" applyFill="1"/>
    <xf numFmtId="14" fontId="0" fillId="0" borderId="0" xfId="0" applyNumberFormat="1"/>
    <xf numFmtId="22" fontId="0" fillId="0" borderId="0" xfId="0" applyNumberFormat="1"/>
    <xf numFmtId="0" fontId="0" fillId="5" borderId="1" xfId="0" applyFont="1" applyFill="1" applyBorder="1"/>
    <xf numFmtId="0" fontId="6" fillId="4" borderId="2" xfId="0" applyFont="1" applyFill="1" applyBorder="1"/>
    <xf numFmtId="0" fontId="0" fillId="5" borderId="2" xfId="0" applyFont="1" applyFill="1" applyBorder="1"/>
    <xf numFmtId="0" fontId="0" fillId="0" borderId="2" xfId="0" applyFont="1" applyBorder="1"/>
    <xf numFmtId="0" fontId="0" fillId="0" borderId="0" xfId="0" applyBorder="1"/>
    <xf numFmtId="0" fontId="0" fillId="0" borderId="3" xfId="0" applyFont="1" applyFill="1" applyBorder="1"/>
    <xf numFmtId="0" fontId="0" fillId="0" borderId="0" xfId="0" applyFont="1" applyFill="1" applyBorder="1"/>
    <xf numFmtId="0" fontId="0" fillId="0" borderId="4" xfId="0" applyFont="1" applyFill="1" applyBorder="1"/>
    <xf numFmtId="0" fontId="5" fillId="3" borderId="0" xfId="3"/>
    <xf numFmtId="0" fontId="3" fillId="0" borderId="0" xfId="2" applyFont="1" applyFill="1"/>
    <xf numFmtId="0" fontId="1" fillId="2" borderId="0" xfId="2" applyFont="1"/>
    <xf numFmtId="0" fontId="5" fillId="0" borderId="0" xfId="3" applyFill="1"/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C1C987-83C1-4121-A934-E903DD384582}" name="Table1" displayName="Table1" ref="A1:E5" totalsRowShown="0" headerRowDxfId="2">
  <autoFilter ref="A1:E5" xr:uid="{BFFC4A32-9759-4EA1-B467-5F0CBC200A55}"/>
  <tableColumns count="5">
    <tableColumn id="1" xr3:uid="{D7253372-5EEE-4DF8-A23D-8B9682FFD87F}" name=" " dataDxfId="3"/>
    <tableColumn id="2" xr3:uid="{C820EBC2-52C5-4C33-B082-E9040D27E789}" name="Chocolate Chip"/>
    <tableColumn id="3" xr3:uid="{00FCB3A3-BFCA-4C2E-B374-48801EDA76BE}" name="Oatmeal Raisin"/>
    <tableColumn id="4" xr3:uid="{E2A1C72E-1217-4CFD-9F27-A51D6C2CCF90}" name="Sugar Cookie"/>
    <tableColumn id="5" xr3:uid="{227F49F7-2208-4F11-A890-D44FE892F93F}" name="Total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C959B9-476F-4ECE-8057-99C08E37ECDE}" name="Table2" displayName="Table2" ref="H1:H5" totalsRowShown="0" headerRowDxfId="1">
  <autoFilter ref="H1:H5" xr:uid="{54CE2C6F-73E6-4EE3-A0B2-DDF537F4EBBB}"/>
  <tableColumns count="1">
    <tableColumn id="1" xr3:uid="{0A133E63-E336-4F52-B2DE-504AA2D86DF5}" name="Fomula">
      <calculatedColumnFormula>_xlfn.FORMULATEXT(Table1[[#This Row],[Totals]])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003EB96-4FD2-482B-BC01-16905D5F3850}" name="Table5" displayName="Table5" ref="D4:D5" totalsRowShown="0">
  <autoFilter ref="D4:D5" xr:uid="{9C1AE446-6659-4FAE-9171-224398DC3738}"/>
  <tableColumns count="1">
    <tableColumn id="1" xr3:uid="{F00143DF-17F9-4E06-841E-9A1CAD4EDACA}" name="Formula">
      <calculatedColumnFormula>_xlfn.FORMULATEXT(B5)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4F47CF-938B-43E4-80CD-B242C8B447D2}" name="Table6" displayName="Table6" ref="G1:G7" totalsRowShown="0" headerRowDxfId="0">
  <autoFilter ref="G1:G7" xr:uid="{8F9AA7A4-30FE-4096-A752-305FCEB97947}"/>
  <tableColumns count="1">
    <tableColumn id="1" xr3:uid="{48C1C67A-2EFD-4EB8-A237-1D674376979B}" name="formular">
      <calculatedColumnFormula>_xlfn.FORMULATEXT(E2)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6B2CEA6-31C2-4C8E-B85E-066A4C6F1A27}" name="Table7" displayName="Table7" ref="G10:G13" totalsRowShown="0">
  <autoFilter ref="G10:G13" xr:uid="{62288B48-A8DD-414F-B54B-20F4AA0FD1A3}"/>
  <tableColumns count="1">
    <tableColumn id="1" xr3:uid="{4565AC9E-05DC-44F5-B8AB-EB86939A2E7A}" name="Formula">
      <calculatedColumnFormula>_xlfn.FORMULATEXT(E10)</calculatedColumnFormula>
    </tableColumn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0D58063-955E-45F0-831C-B224144B6D6F}" name="Table10" displayName="Table10" ref="B5:C6" totalsRowShown="0">
  <autoFilter ref="B5:C6" xr:uid="{BF978BCE-EE5C-4581-8BDA-2F305A22909D}"/>
  <tableColumns count="2">
    <tableColumn id="1" xr3:uid="{667995E8-873C-4F62-8FAF-2AC7BA76CBBE}" name="Result">
      <calculatedColumnFormula>TRIM(A6)</calculatedColumnFormula>
    </tableColumn>
    <tableColumn id="2" xr3:uid="{6209D226-26A1-493C-AD93-E8B5F72C93BC}" name="Fromula">
      <calculatedColumnFormula>_xlfn.FORMULATEXT(B6)</calculatedColumnFormula>
    </tableColumn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2E8C2D7-FAAC-420F-9049-2DDDE4091054}" name="Table11" displayName="Table11" ref="B1:C2" totalsRowShown="0">
  <autoFilter ref="B1:C2" xr:uid="{ED905994-E39F-4AA6-9051-BEC96FC08390}"/>
  <tableColumns count="2">
    <tableColumn id="1" xr3:uid="{6ADD46CF-C755-46E3-9D46-C728AF7BCDDC}" name="Result">
      <calculatedColumnFormula>PROPER(A2)</calculatedColumnFormula>
    </tableColumn>
    <tableColumn id="2" xr3:uid="{AC7BC49B-59DE-40DF-8439-CC57A5E6D482}" name="Formula">
      <calculatedColumnFormula>_xlfn.FORMULATEXT(B2)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ue@kevincookiecompany.com" TargetMode="External"/><Relationship Id="rId4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1C96-D47E-41A2-BFA9-F360F0CDD5B5}">
  <dimension ref="A1:H12"/>
  <sheetViews>
    <sheetView zoomScale="175" zoomScaleNormal="175" workbookViewId="0">
      <selection activeCell="G1" sqref="G1"/>
    </sheetView>
  </sheetViews>
  <sheetFormatPr defaultRowHeight="15" x14ac:dyDescent="0.25"/>
  <cols>
    <col min="1" max="1" width="11.140625" customWidth="1"/>
    <col min="2" max="2" width="17" customWidth="1"/>
    <col min="3" max="3" width="16.85546875" customWidth="1"/>
    <col min="4" max="4" width="13.140625" customWidth="1"/>
    <col min="6" max="6" width="2.28515625" customWidth="1"/>
    <col min="8" max="8" width="12.5703125" bestFit="1" customWidth="1"/>
  </cols>
  <sheetData>
    <row r="1" spans="1:8" x14ac:dyDescent="0.25">
      <c r="A1" t="s">
        <v>73</v>
      </c>
      <c r="B1" s="2" t="s">
        <v>0</v>
      </c>
      <c r="C1" s="2" t="s">
        <v>1</v>
      </c>
      <c r="D1" s="2" t="s">
        <v>2</v>
      </c>
      <c r="E1" s="2" t="s">
        <v>3</v>
      </c>
      <c r="G1" s="2" t="s">
        <v>4</v>
      </c>
      <c r="H1" s="2" t="s">
        <v>74</v>
      </c>
    </row>
    <row r="2" spans="1:8" x14ac:dyDescent="0.25">
      <c r="A2" s="2" t="s">
        <v>5</v>
      </c>
      <c r="B2">
        <v>10</v>
      </c>
      <c r="C2">
        <v>8</v>
      </c>
      <c r="D2">
        <v>5</v>
      </c>
      <c r="E2">
        <f>SUM(B2:D2)</f>
        <v>23</v>
      </c>
      <c r="G2" s="3">
        <v>0.1</v>
      </c>
      <c r="H2" t="str">
        <f ca="1">_xlfn.FORMULATEXT(Table1[[#This Row],[Totals]])</f>
        <v>=SUM(B2:D2)</v>
      </c>
    </row>
    <row r="3" spans="1:8" x14ac:dyDescent="0.25">
      <c r="A3" s="2" t="s">
        <v>6</v>
      </c>
      <c r="B3">
        <v>4</v>
      </c>
      <c r="C3">
        <v>3</v>
      </c>
      <c r="D3">
        <v>2</v>
      </c>
      <c r="E3">
        <f>SUM(B3:D3)</f>
        <v>9</v>
      </c>
      <c r="H3" t="str">
        <f ca="1">_xlfn.FORMULATEXT(Table1[[#This Row],[Totals]])</f>
        <v>=SUM(B3:D3)</v>
      </c>
    </row>
    <row r="4" spans="1:8" x14ac:dyDescent="0.25">
      <c r="A4" s="2" t="s">
        <v>7</v>
      </c>
      <c r="B4">
        <f>B2-B3</f>
        <v>6</v>
      </c>
      <c r="C4">
        <f t="shared" ref="C4:E4" si="0">C2-C3</f>
        <v>5</v>
      </c>
      <c r="D4">
        <f t="shared" si="0"/>
        <v>3</v>
      </c>
      <c r="E4">
        <f t="shared" si="0"/>
        <v>14</v>
      </c>
      <c r="H4" t="str">
        <f ca="1">_xlfn.FORMULATEXT(Table1[[#This Row],[Totals]])</f>
        <v>=E2-E3</v>
      </c>
    </row>
    <row r="5" spans="1:8" x14ac:dyDescent="0.25">
      <c r="A5" s="2" t="s">
        <v>8</v>
      </c>
      <c r="B5">
        <f>B4*'Tax Rate'!$A$2</f>
        <v>0.60000000000000009</v>
      </c>
      <c r="C5">
        <f t="shared" ref="C5:E5" si="1">C4*$G$2</f>
        <v>0.5</v>
      </c>
      <c r="D5">
        <f t="shared" si="1"/>
        <v>0.30000000000000004</v>
      </c>
      <c r="E5">
        <f t="shared" si="1"/>
        <v>1.4000000000000001</v>
      </c>
      <c r="H5" t="str">
        <f ca="1">_xlfn.FORMULATEXT(Table1[[#This Row],[Totals]])</f>
        <v>=E4*$G$2</v>
      </c>
    </row>
    <row r="6" spans="1:8" x14ac:dyDescent="0.25">
      <c r="A6" s="2"/>
      <c r="C6" s="1"/>
    </row>
    <row r="7" spans="1:8" x14ac:dyDescent="0.25">
      <c r="C7" s="1"/>
    </row>
    <row r="8" spans="1:8" x14ac:dyDescent="0.25">
      <c r="C8" s="1"/>
    </row>
    <row r="9" spans="1:8" x14ac:dyDescent="0.25">
      <c r="A9" s="2" t="s">
        <v>9</v>
      </c>
      <c r="B9">
        <f>E4/2</f>
        <v>7</v>
      </c>
      <c r="C9" s="1"/>
      <c r="D9" s="6"/>
      <c r="H9" t="str">
        <f ca="1">_xlfn.FORMULATEXT(B9)</f>
        <v>=E4/2</v>
      </c>
    </row>
    <row r="10" spans="1:8" x14ac:dyDescent="0.25">
      <c r="C10" s="1"/>
      <c r="D10" s="6"/>
    </row>
    <row r="11" spans="1:8" x14ac:dyDescent="0.25">
      <c r="C11" s="1"/>
    </row>
    <row r="12" spans="1:8" x14ac:dyDescent="0.25">
      <c r="C12" s="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4990-CFAE-4B46-98D6-DE9ED6EA08FF}">
  <dimension ref="A1:A2"/>
  <sheetViews>
    <sheetView zoomScaleNormal="100" workbookViewId="0">
      <selection activeCell="D27" sqref="D27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3D0C-FC6F-41A8-A93C-33504C18B680}">
  <dimension ref="A1:D9"/>
  <sheetViews>
    <sheetView zoomScale="265" zoomScaleNormal="265" workbookViewId="0">
      <selection activeCell="E6" sqref="E6"/>
    </sheetView>
  </sheetViews>
  <sheetFormatPr defaultRowHeight="15" x14ac:dyDescent="0.25"/>
  <cols>
    <col min="2" max="2" width="14.42578125" bestFit="1" customWidth="1"/>
    <col min="4" max="4" width="11.7109375" bestFit="1" customWidth="1"/>
  </cols>
  <sheetData>
    <row r="1" spans="1:4" x14ac:dyDescent="0.25">
      <c r="B1" s="2" t="s">
        <v>0</v>
      </c>
      <c r="D1" s="2" t="s">
        <v>4</v>
      </c>
    </row>
    <row r="2" spans="1:4" x14ac:dyDescent="0.25">
      <c r="A2" s="2" t="s">
        <v>5</v>
      </c>
      <c r="B2">
        <v>10</v>
      </c>
      <c r="D2" s="3">
        <v>0.1</v>
      </c>
    </row>
    <row r="3" spans="1:4" x14ac:dyDescent="0.25">
      <c r="A3" s="2" t="s">
        <v>6</v>
      </c>
      <c r="B3">
        <v>4</v>
      </c>
    </row>
    <row r="4" spans="1:4" x14ac:dyDescent="0.25">
      <c r="A4" s="2" t="s">
        <v>7</v>
      </c>
      <c r="B4">
        <f>B2-B3</f>
        <v>6</v>
      </c>
      <c r="D4" t="s">
        <v>76</v>
      </c>
    </row>
    <row r="5" spans="1:4" x14ac:dyDescent="0.25">
      <c r="A5" s="2" t="s">
        <v>8</v>
      </c>
      <c r="B5">
        <f>(B2-B3)*D2</f>
        <v>0.60000000000000009</v>
      </c>
      <c r="D5" t="str">
        <f ca="1">_xlfn.FORMULATEXT(B5)</f>
        <v>=(B2-B3)*D2</v>
      </c>
    </row>
    <row r="7" spans="1:4" x14ac:dyDescent="0.25">
      <c r="A7" s="4" t="s">
        <v>10</v>
      </c>
    </row>
    <row r="8" spans="1:4" x14ac:dyDescent="0.25">
      <c r="A8" s="4" t="s">
        <v>11</v>
      </c>
    </row>
    <row r="9" spans="1:4" x14ac:dyDescent="0.25">
      <c r="A9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7816-1F13-4EB2-B1BF-D99034D19386}">
  <dimension ref="A1:G13"/>
  <sheetViews>
    <sheetView zoomScale="175" zoomScaleNormal="175" workbookViewId="0">
      <selection activeCell="G11" sqref="G11"/>
    </sheetView>
  </sheetViews>
  <sheetFormatPr defaultRowHeight="15" x14ac:dyDescent="0.25"/>
  <cols>
    <col min="1" max="1" width="13.7109375" customWidth="1"/>
    <col min="2" max="2" width="12.28515625" bestFit="1" customWidth="1"/>
    <col min="3" max="3" width="3.140625" customWidth="1"/>
    <col min="4" max="4" width="28.28515625" bestFit="1" customWidth="1"/>
    <col min="5" max="5" width="12" bestFit="1" customWidth="1"/>
    <col min="7" max="7" width="15.7109375" bestFit="1" customWidth="1"/>
  </cols>
  <sheetData>
    <row r="1" spans="1:7" x14ac:dyDescent="0.25">
      <c r="A1" s="2" t="s">
        <v>13</v>
      </c>
      <c r="B1" s="2" t="s">
        <v>14</v>
      </c>
      <c r="G1" s="2" t="s">
        <v>75</v>
      </c>
    </row>
    <row r="2" spans="1:7" x14ac:dyDescent="0.25">
      <c r="A2" t="s">
        <v>0</v>
      </c>
      <c r="B2">
        <v>97</v>
      </c>
      <c r="D2" t="s">
        <v>15</v>
      </c>
      <c r="E2">
        <f>SUM(B2:B8)</f>
        <v>421</v>
      </c>
      <c r="G2" t="str">
        <f ca="1">_xlfn.FORMULATEXT(E2)</f>
        <v>=SUM(B2:B8)</v>
      </c>
    </row>
    <row r="3" spans="1:7" x14ac:dyDescent="0.25">
      <c r="A3" t="s">
        <v>1</v>
      </c>
      <c r="B3">
        <v>77</v>
      </c>
      <c r="D3" t="s">
        <v>16</v>
      </c>
      <c r="E3">
        <f>MAX(B2:B8)</f>
        <v>97</v>
      </c>
      <c r="G3" t="str">
        <f t="shared" ref="G3:G7" ca="1" si="0">_xlfn.FORMULATEXT(E3)</f>
        <v>=MAX(B2:B8)</v>
      </c>
    </row>
    <row r="4" spans="1:7" x14ac:dyDescent="0.25">
      <c r="A4" t="s">
        <v>2</v>
      </c>
      <c r="B4">
        <v>67</v>
      </c>
      <c r="D4" t="s">
        <v>17</v>
      </c>
      <c r="E4">
        <f>MIN(B2:B8)</f>
        <v>36</v>
      </c>
      <c r="G4" t="str">
        <f t="shared" ca="1" si="0"/>
        <v>=MIN(B2:B8)</v>
      </c>
    </row>
    <row r="5" spans="1:7" x14ac:dyDescent="0.25">
      <c r="A5" t="s">
        <v>18</v>
      </c>
      <c r="B5">
        <v>52</v>
      </c>
      <c r="D5" t="s">
        <v>19</v>
      </c>
      <c r="E5">
        <f>LARGE(B2:B8,2)</f>
        <v>77</v>
      </c>
      <c r="G5" t="str">
        <f t="shared" ca="1" si="0"/>
        <v>=LARGE(B2:B8,2)</v>
      </c>
    </row>
    <row r="6" spans="1:7" x14ac:dyDescent="0.25">
      <c r="A6" t="s">
        <v>20</v>
      </c>
      <c r="B6">
        <v>52</v>
      </c>
      <c r="D6" t="s">
        <v>21</v>
      </c>
      <c r="E6">
        <f>SMALL(B2:B8,2)</f>
        <v>40</v>
      </c>
      <c r="G6" t="str">
        <f t="shared" ca="1" si="0"/>
        <v>=SMALL(B2:B8,2)</v>
      </c>
    </row>
    <row r="7" spans="1:7" x14ac:dyDescent="0.25">
      <c r="A7" t="s">
        <v>22</v>
      </c>
      <c r="B7">
        <v>40</v>
      </c>
      <c r="D7" t="s">
        <v>23</v>
      </c>
      <c r="E7">
        <f>COUNT(B2:B8)</f>
        <v>7</v>
      </c>
      <c r="G7" t="str">
        <f t="shared" ca="1" si="0"/>
        <v>=COUNT(B2:B8)</v>
      </c>
    </row>
    <row r="8" spans="1:7" x14ac:dyDescent="0.25">
      <c r="A8" t="s">
        <v>24</v>
      </c>
      <c r="B8">
        <v>36</v>
      </c>
    </row>
    <row r="10" spans="1:7" x14ac:dyDescent="0.25">
      <c r="D10" t="s">
        <v>25</v>
      </c>
      <c r="E10">
        <f>AVERAGE(B2:B8)</f>
        <v>60.142857142857146</v>
      </c>
      <c r="G10" t="s">
        <v>76</v>
      </c>
    </row>
    <row r="11" spans="1:7" x14ac:dyDescent="0.25">
      <c r="D11" t="s">
        <v>26</v>
      </c>
      <c r="E11">
        <f>MEDIAN(B2:B8)</f>
        <v>52</v>
      </c>
      <c r="G11" t="str">
        <f ca="1">_xlfn.FORMULATEXT(E10)</f>
        <v>=AVERAGE(B2:B8)</v>
      </c>
    </row>
    <row r="12" spans="1:7" x14ac:dyDescent="0.25">
      <c r="D12" t="s">
        <v>27</v>
      </c>
      <c r="E12">
        <f>MODE(B2:B8)</f>
        <v>52</v>
      </c>
      <c r="G12" t="str">
        <f ca="1">_xlfn.FORMULATEXT(E11)</f>
        <v>=MEDIAN(B2:B8)</v>
      </c>
    </row>
    <row r="13" spans="1:7" x14ac:dyDescent="0.25">
      <c r="G13" t="str">
        <f ca="1">_xlfn.FORMULATEXT(E12)</f>
        <v>=MODE(B2:B8)</v>
      </c>
    </row>
  </sheetData>
  <sortState ref="A2:B8">
    <sortCondition descending="1" ref="B1:B8"/>
  </sortState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72CB-F967-45A8-83C0-EF5A4DD6E9C5}">
  <dimension ref="A1:H22"/>
  <sheetViews>
    <sheetView zoomScale="130" zoomScaleNormal="130" workbookViewId="0">
      <selection activeCell="H17" sqref="H17"/>
    </sheetView>
  </sheetViews>
  <sheetFormatPr defaultRowHeight="15" x14ac:dyDescent="0.25"/>
  <cols>
    <col min="1" max="1" width="15.7109375" bestFit="1" customWidth="1"/>
    <col min="2" max="2" width="15.7109375" customWidth="1"/>
    <col min="3" max="3" width="12.28515625" bestFit="1" customWidth="1"/>
    <col min="5" max="5" width="12.42578125" bestFit="1" customWidth="1"/>
    <col min="8" max="8" width="32.5703125" bestFit="1" customWidth="1"/>
  </cols>
  <sheetData>
    <row r="1" spans="1:8" x14ac:dyDescent="0.25">
      <c r="A1" s="2" t="s">
        <v>13</v>
      </c>
      <c r="B1" s="2" t="s">
        <v>28</v>
      </c>
      <c r="C1" s="2" t="s">
        <v>14</v>
      </c>
      <c r="H1" s="9" t="s">
        <v>77</v>
      </c>
    </row>
    <row r="2" spans="1:8" x14ac:dyDescent="0.25">
      <c r="A2" t="s">
        <v>0</v>
      </c>
      <c r="B2" t="s">
        <v>29</v>
      </c>
      <c r="C2">
        <v>28</v>
      </c>
      <c r="E2" t="s">
        <v>30</v>
      </c>
      <c r="F2">
        <f>SUMIF(B2:B22,B2,C2:C22)</f>
        <v>362</v>
      </c>
      <c r="H2" s="10" t="str">
        <f ca="1">_xlfn.FORMULATEXT(F2)</f>
        <v>=SUMIF(B2:B22,B2,C2:C22)</v>
      </c>
    </row>
    <row r="3" spans="1:8" x14ac:dyDescent="0.25">
      <c r="A3" t="s">
        <v>1</v>
      </c>
      <c r="B3" t="s">
        <v>29</v>
      </c>
      <c r="C3">
        <v>32</v>
      </c>
      <c r="E3" t="s">
        <v>31</v>
      </c>
      <c r="F3">
        <f>SUMIFS(C:C,B:B,B2,A:A,A2)</f>
        <v>28</v>
      </c>
      <c r="H3" s="11" t="str">
        <f ca="1">_xlfn.FORMULATEXT(F3)</f>
        <v>=SUMIFS(C:C,B:B,B2,A:A,A2)</v>
      </c>
    </row>
    <row r="4" spans="1:8" x14ac:dyDescent="0.25">
      <c r="A4" t="s">
        <v>2</v>
      </c>
      <c r="B4" t="s">
        <v>29</v>
      </c>
      <c r="C4">
        <v>52</v>
      </c>
      <c r="G4" s="12"/>
      <c r="H4" s="15"/>
    </row>
    <row r="5" spans="1:8" x14ac:dyDescent="0.25">
      <c r="A5" t="s">
        <v>18</v>
      </c>
      <c r="B5" t="s">
        <v>29</v>
      </c>
      <c r="C5">
        <v>67</v>
      </c>
      <c r="G5" s="12"/>
      <c r="H5" s="14"/>
    </row>
    <row r="6" spans="1:8" x14ac:dyDescent="0.25">
      <c r="A6" t="s">
        <v>20</v>
      </c>
      <c r="B6" t="s">
        <v>29</v>
      </c>
      <c r="C6">
        <v>44</v>
      </c>
      <c r="G6" s="12"/>
      <c r="H6" s="13"/>
    </row>
    <row r="7" spans="1:8" x14ac:dyDescent="0.25">
      <c r="A7" t="s">
        <v>22</v>
      </c>
      <c r="B7" t="s">
        <v>29</v>
      </c>
      <c r="C7">
        <v>39</v>
      </c>
      <c r="E7" t="s">
        <v>32</v>
      </c>
      <c r="F7">
        <f>AVERAGEIF(B:B,B10,C:C)</f>
        <v>43</v>
      </c>
      <c r="H7" s="11" t="str">
        <f ca="1">_xlfn.FORMULATEXT(F7)</f>
        <v>=AVERAGEIF(B:B,B10,C:C)</v>
      </c>
    </row>
    <row r="8" spans="1:8" x14ac:dyDescent="0.25">
      <c r="A8" t="s">
        <v>24</v>
      </c>
      <c r="B8" t="s">
        <v>29</v>
      </c>
      <c r="C8">
        <v>100</v>
      </c>
      <c r="E8" t="s">
        <v>33</v>
      </c>
      <c r="F8">
        <f>AVERAGEIFS(C:C,B:B,B11,A:A,A10)</f>
        <v>32</v>
      </c>
      <c r="H8" s="10" t="str">
        <f t="shared" ref="H8:H12" ca="1" si="0">_xlfn.FORMULATEXT(F8)</f>
        <v>=AVERAGEIFS(C:C,B:B,B11,A:A,A10)</v>
      </c>
    </row>
    <row r="9" spans="1:8" x14ac:dyDescent="0.25">
      <c r="A9" t="s">
        <v>0</v>
      </c>
      <c r="B9" t="s">
        <v>34</v>
      </c>
      <c r="C9">
        <v>75</v>
      </c>
      <c r="E9" t="s">
        <v>35</v>
      </c>
      <c r="F9">
        <f>COUNTIF(B:B,B18)</f>
        <v>7</v>
      </c>
      <c r="H9" s="11" t="str">
        <f t="shared" ca="1" si="0"/>
        <v>=COUNTIF(B:B,B18)</v>
      </c>
    </row>
    <row r="10" spans="1:8" x14ac:dyDescent="0.25">
      <c r="A10" t="s">
        <v>1</v>
      </c>
      <c r="B10" t="s">
        <v>34</v>
      </c>
      <c r="C10">
        <v>32</v>
      </c>
      <c r="E10" t="s">
        <v>36</v>
      </c>
      <c r="F10">
        <f>COUNTIFS(A:A,A5,B:B,B8)</f>
        <v>1</v>
      </c>
      <c r="H10" s="10" t="str">
        <f t="shared" ca="1" si="0"/>
        <v>=COUNTIFS(A:A,A5,B:B,B8)</v>
      </c>
    </row>
    <row r="11" spans="1:8" x14ac:dyDescent="0.25">
      <c r="A11" t="s">
        <v>2</v>
      </c>
      <c r="B11" t="s">
        <v>34</v>
      </c>
      <c r="C11">
        <v>40</v>
      </c>
      <c r="E11" t="s">
        <v>37</v>
      </c>
      <c r="F11">
        <f>_xlfn.MINIFS(C:C,A:A,A4)</f>
        <v>40</v>
      </c>
      <c r="H11" s="11" t="str">
        <f t="shared" ca="1" si="0"/>
        <v>=MINIFS(C:C,A:A,A4)</v>
      </c>
    </row>
    <row r="12" spans="1:8" x14ac:dyDescent="0.25">
      <c r="A12" t="s">
        <v>18</v>
      </c>
      <c r="B12" t="s">
        <v>34</v>
      </c>
      <c r="C12">
        <v>21</v>
      </c>
      <c r="E12" t="s">
        <v>38</v>
      </c>
      <c r="F12">
        <f>_xlfn.MAXIFS(C:C,A:A,A3)</f>
        <v>41</v>
      </c>
      <c r="H12" s="8" t="str">
        <f t="shared" ca="1" si="0"/>
        <v>=MAXIFS(C:C,A:A,A3)</v>
      </c>
    </row>
    <row r="13" spans="1:8" x14ac:dyDescent="0.25">
      <c r="A13" t="s">
        <v>20</v>
      </c>
      <c r="B13" t="s">
        <v>34</v>
      </c>
      <c r="C13">
        <v>58</v>
      </c>
    </row>
    <row r="14" spans="1:8" x14ac:dyDescent="0.25">
      <c r="A14" t="s">
        <v>22</v>
      </c>
      <c r="B14" t="s">
        <v>34</v>
      </c>
      <c r="C14">
        <v>21</v>
      </c>
    </row>
    <row r="15" spans="1:8" x14ac:dyDescent="0.25">
      <c r="A15" t="s">
        <v>24</v>
      </c>
      <c r="B15" t="s">
        <v>34</v>
      </c>
      <c r="C15">
        <v>54</v>
      </c>
    </row>
    <row r="16" spans="1:8" x14ac:dyDescent="0.25">
      <c r="A16" t="s">
        <v>0</v>
      </c>
      <c r="B16" t="s">
        <v>39</v>
      </c>
      <c r="C16">
        <v>55</v>
      </c>
    </row>
    <row r="17" spans="1:3" x14ac:dyDescent="0.25">
      <c r="A17" t="s">
        <v>1</v>
      </c>
      <c r="B17" t="s">
        <v>39</v>
      </c>
      <c r="C17">
        <v>41</v>
      </c>
    </row>
    <row r="18" spans="1:3" x14ac:dyDescent="0.25">
      <c r="A18" t="s">
        <v>2</v>
      </c>
      <c r="B18" t="s">
        <v>39</v>
      </c>
      <c r="C18">
        <v>92</v>
      </c>
    </row>
    <row r="19" spans="1:3" x14ac:dyDescent="0.25">
      <c r="A19" t="s">
        <v>18</v>
      </c>
      <c r="B19" t="s">
        <v>39</v>
      </c>
      <c r="C19">
        <v>89</v>
      </c>
    </row>
    <row r="20" spans="1:3" x14ac:dyDescent="0.25">
      <c r="A20" t="s">
        <v>20</v>
      </c>
      <c r="B20" t="s">
        <v>39</v>
      </c>
      <c r="C20">
        <v>34</v>
      </c>
    </row>
    <row r="21" spans="1:3" x14ac:dyDescent="0.25">
      <c r="A21" t="s">
        <v>22</v>
      </c>
      <c r="B21" t="s">
        <v>39</v>
      </c>
      <c r="C21">
        <v>29</v>
      </c>
    </row>
    <row r="22" spans="1:3" x14ac:dyDescent="0.25">
      <c r="A22" t="s">
        <v>24</v>
      </c>
      <c r="B22" t="s">
        <v>39</v>
      </c>
      <c r="C22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5B6F-098D-457F-B597-6B7560CF92C9}">
  <dimension ref="A1:G36"/>
  <sheetViews>
    <sheetView topLeftCell="A29" zoomScale="190" zoomScaleNormal="190" workbookViewId="0">
      <selection activeCell="A35" sqref="A35"/>
    </sheetView>
  </sheetViews>
  <sheetFormatPr defaultRowHeight="15" x14ac:dyDescent="0.25"/>
  <cols>
    <col min="1" max="1" width="23.140625" customWidth="1"/>
    <col min="2" max="2" width="24.7109375" bestFit="1" customWidth="1"/>
    <col min="3" max="3" width="19.7109375" bestFit="1" customWidth="1"/>
    <col min="4" max="4" width="14.5703125" bestFit="1" customWidth="1"/>
    <col min="5" max="5" width="13.7109375" bestFit="1" customWidth="1"/>
    <col min="6" max="6" width="17.28515625" bestFit="1" customWidth="1"/>
    <col min="7" max="7" width="14.5703125" bestFit="1" customWidth="1"/>
  </cols>
  <sheetData>
    <row r="1" spans="1:3" x14ac:dyDescent="0.25">
      <c r="A1" s="2" t="s">
        <v>40</v>
      </c>
      <c r="B1" t="s">
        <v>78</v>
      </c>
      <c r="C1" t="s">
        <v>76</v>
      </c>
    </row>
    <row r="2" spans="1:3" x14ac:dyDescent="0.25">
      <c r="A2" t="s">
        <v>41</v>
      </c>
      <c r="B2" t="str">
        <f>PROPER(A2)</f>
        <v>Kevin Cookie Company</v>
      </c>
      <c r="C2" t="str">
        <f ca="1">_xlfn.FORMULATEXT(B2)</f>
        <v>=PROPER(A2)</v>
      </c>
    </row>
    <row r="5" spans="1:3" x14ac:dyDescent="0.25">
      <c r="A5" s="2" t="s">
        <v>42</v>
      </c>
      <c r="B5" t="s">
        <v>78</v>
      </c>
      <c r="C5" t="s">
        <v>79</v>
      </c>
    </row>
    <row r="6" spans="1:3" x14ac:dyDescent="0.25">
      <c r="A6" t="s">
        <v>43</v>
      </c>
      <c r="B6" t="str">
        <f>TRIM(A6)</f>
        <v>Kevin Cookie Company</v>
      </c>
      <c r="C6" t="str">
        <f ca="1">_xlfn.FORMULATEXT(B6)</f>
        <v>=TRIM(A6)</v>
      </c>
    </row>
    <row r="9" spans="1:3" x14ac:dyDescent="0.25">
      <c r="A9" s="2" t="s">
        <v>44</v>
      </c>
    </row>
    <row r="10" spans="1:3" x14ac:dyDescent="0.25">
      <c r="A10" t="s">
        <v>45</v>
      </c>
      <c r="B10" t="s">
        <v>46</v>
      </c>
      <c r="C10" t="s">
        <v>47</v>
      </c>
    </row>
    <row r="11" spans="1:3" x14ac:dyDescent="0.25">
      <c r="A11" s="18" t="s">
        <v>80</v>
      </c>
      <c r="B11" s="16" t="str">
        <f>_xlfn.CONCAT(A10," ",B10,C10)</f>
        <v>Kevin CookieCompany</v>
      </c>
    </row>
    <row r="12" spans="1:3" x14ac:dyDescent="0.25">
      <c r="A12" s="18" t="s">
        <v>76</v>
      </c>
      <c r="B12" s="16" t="str">
        <f ca="1">_xlfn.FORMULATEXT(B11)</f>
        <v>=CONCAT(A10," ",B10,C10)</v>
      </c>
    </row>
    <row r="14" spans="1:3" x14ac:dyDescent="0.25">
      <c r="A14" s="2" t="s">
        <v>48</v>
      </c>
    </row>
    <row r="15" spans="1:3" x14ac:dyDescent="0.25">
      <c r="A15" t="s">
        <v>45</v>
      </c>
      <c r="B15" t="s">
        <v>46</v>
      </c>
      <c r="C15" t="s">
        <v>47</v>
      </c>
    </row>
    <row r="16" spans="1:3" x14ac:dyDescent="0.25">
      <c r="A16" s="18" t="s">
        <v>80</v>
      </c>
      <c r="B16" s="16" t="str">
        <f>A15&amp;" "&amp;B15&amp;C15</f>
        <v>Kevin CookieCompany</v>
      </c>
    </row>
    <row r="17" spans="1:7" x14ac:dyDescent="0.25">
      <c r="A17" s="18" t="s">
        <v>76</v>
      </c>
      <c r="B17" s="16" t="str">
        <f ca="1">_xlfn.FORMULATEXT(B16)</f>
        <v>=A15&amp;" "&amp;B15&amp;C15</v>
      </c>
    </row>
    <row r="18" spans="1:7" x14ac:dyDescent="0.25">
      <c r="A18" s="17"/>
    </row>
    <row r="19" spans="1:7" x14ac:dyDescent="0.25">
      <c r="A19" s="2" t="s">
        <v>49</v>
      </c>
    </row>
    <row r="20" spans="1:7" x14ac:dyDescent="0.25">
      <c r="A20" t="s">
        <v>45</v>
      </c>
      <c r="B20" t="s">
        <v>46</v>
      </c>
      <c r="C20" t="s">
        <v>47</v>
      </c>
    </row>
    <row r="21" spans="1:7" x14ac:dyDescent="0.25">
      <c r="A21" s="18" t="s">
        <v>80</v>
      </c>
      <c r="B21" s="16" t="str">
        <f>_xlfn.TEXTJOIN(" ",0,A20:C20)</f>
        <v>Kevin Cookie Company</v>
      </c>
    </row>
    <row r="22" spans="1:7" x14ac:dyDescent="0.25">
      <c r="A22" s="18" t="s">
        <v>76</v>
      </c>
      <c r="B22" s="16" t="str">
        <f ca="1">_xlfn.FORMULATEXT(B21)</f>
        <v>=TEXTJOIN(" ",0,A20:C20)</v>
      </c>
    </row>
    <row r="24" spans="1:7" x14ac:dyDescent="0.25">
      <c r="A24" s="2" t="s">
        <v>50</v>
      </c>
      <c r="B24" s="18" t="s">
        <v>81</v>
      </c>
      <c r="C24" s="18" t="s">
        <v>76</v>
      </c>
      <c r="D24" s="18" t="s">
        <v>82</v>
      </c>
      <c r="E24" s="18" t="s">
        <v>76</v>
      </c>
      <c r="F24" s="18" t="s">
        <v>83</v>
      </c>
      <c r="G24" s="18" t="s">
        <v>84</v>
      </c>
    </row>
    <row r="25" spans="1:7" x14ac:dyDescent="0.25">
      <c r="A25" t="s">
        <v>51</v>
      </c>
      <c r="B25" s="16" t="str">
        <f>LEFT(A25,3)</f>
        <v>123</v>
      </c>
      <c r="C25" s="16" t="str">
        <f ca="1">_xlfn.FORMULATEXT(B25)</f>
        <v>=LEFT(A25,3)</v>
      </c>
      <c r="D25" s="16" t="str">
        <f>RIGHT(A25,5)</f>
        <v>05486</v>
      </c>
      <c r="E25" s="16" t="str">
        <f ca="1">_xlfn.FORMULATEXT(D25)</f>
        <v>=RIGHT(A25,5)</v>
      </c>
      <c r="F25" s="16" t="str">
        <f>MID(A25,5,11)</f>
        <v>Main Street</v>
      </c>
      <c r="G25" s="16" t="str">
        <f ca="1">_xlfn.FORMULATEXT(F25)</f>
        <v>=MID(A25,5,11)</v>
      </c>
    </row>
    <row r="27" spans="1:7" x14ac:dyDescent="0.25">
      <c r="A27" s="2" t="s">
        <v>52</v>
      </c>
      <c r="B27" s="18" t="s">
        <v>78</v>
      </c>
      <c r="C27" s="18" t="s">
        <v>76</v>
      </c>
    </row>
    <row r="28" spans="1:7" x14ac:dyDescent="0.25">
      <c r="A28" t="s">
        <v>53</v>
      </c>
      <c r="B28" s="16">
        <f>LEN(A28)</f>
        <v>20</v>
      </c>
      <c r="C28" s="16" t="str">
        <f ca="1">_xlfn.FORMULATEXT(B28)</f>
        <v>=LEN(A28)</v>
      </c>
    </row>
    <row r="30" spans="1:7" x14ac:dyDescent="0.25">
      <c r="A30" s="2" t="s">
        <v>54</v>
      </c>
      <c r="C30" s="18" t="s">
        <v>85</v>
      </c>
      <c r="D30" s="18" t="s">
        <v>78</v>
      </c>
      <c r="E30" s="18" t="s">
        <v>86</v>
      </c>
      <c r="F30" s="18" t="s">
        <v>78</v>
      </c>
    </row>
    <row r="31" spans="1:7" x14ac:dyDescent="0.25">
      <c r="A31" s="5" t="s">
        <v>55</v>
      </c>
      <c r="C31" s="16" t="e">
        <f>FIND("K",A31)</f>
        <v>#VALUE!</v>
      </c>
      <c r="D31" s="16" t="str">
        <f ca="1">_xlfn.FORMULATEXT(C31)</f>
        <v>=FIND("K",A31)</v>
      </c>
      <c r="E31" s="16">
        <f>SEARCH("K",A31)</f>
        <v>5</v>
      </c>
      <c r="F31" s="16" t="str">
        <f ca="1">_xlfn.FORMULATEXT(E31)</f>
        <v>=SEARCH("K",A31)</v>
      </c>
    </row>
    <row r="34" spans="1:2" x14ac:dyDescent="0.25">
      <c r="A34" s="2" t="s">
        <v>56</v>
      </c>
    </row>
    <row r="35" spans="1:2" x14ac:dyDescent="0.25">
      <c r="A35" s="18" t="s">
        <v>78</v>
      </c>
      <c r="B35" s="16" t="str">
        <f>LEFT(A31,FIND("@",A31)-1)</f>
        <v>sue</v>
      </c>
    </row>
    <row r="36" spans="1:2" x14ac:dyDescent="0.25">
      <c r="A36" s="18" t="s">
        <v>76</v>
      </c>
      <c r="B36" s="16" t="str">
        <f ca="1">_xlfn.FORMULATEXT(B35)</f>
        <v>=LEFT(A31,FIND("@",A31)-1)</v>
      </c>
    </row>
  </sheetData>
  <hyperlinks>
    <hyperlink ref="A31" r:id="rId1" xr:uid="{384F31C9-2996-4467-BA1E-9CA444C22D4D}"/>
  </hyperlinks>
  <pageMargins left="0.7" right="0.7" top="0.75" bottom="0.75" header="0.3" footer="0.3"/>
  <pageSetup orientation="portrait"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B459-13D2-4887-A11B-8FCEAEA649E8}">
  <dimension ref="A1:E24"/>
  <sheetViews>
    <sheetView tabSelected="1" zoomScale="145" zoomScaleNormal="145" workbookViewId="0">
      <selection activeCell="E25" sqref="E25"/>
    </sheetView>
  </sheetViews>
  <sheetFormatPr defaultRowHeight="15" x14ac:dyDescent="0.25"/>
  <cols>
    <col min="1" max="1" width="21.7109375" bestFit="1" customWidth="1"/>
    <col min="2" max="2" width="16.42578125" customWidth="1"/>
    <col min="3" max="3" width="14.28515625" customWidth="1"/>
    <col min="5" max="5" width="59.42578125" bestFit="1" customWidth="1"/>
  </cols>
  <sheetData>
    <row r="1" spans="1:5" x14ac:dyDescent="0.25">
      <c r="A1" s="2" t="s">
        <v>57</v>
      </c>
    </row>
    <row r="2" spans="1:5" x14ac:dyDescent="0.25">
      <c r="A2" t="s">
        <v>53</v>
      </c>
      <c r="B2" t="s">
        <v>58</v>
      </c>
    </row>
    <row r="3" spans="1:5" x14ac:dyDescent="0.25">
      <c r="A3">
        <v>10</v>
      </c>
      <c r="B3">
        <v>5</v>
      </c>
      <c r="D3" s="19" t="b">
        <f>A3&gt;B3</f>
        <v>1</v>
      </c>
      <c r="E3" s="16" t="str">
        <f ca="1">_xlfn.FORMULATEXT(D3)</f>
        <v>=A3&gt;B3</v>
      </c>
    </row>
    <row r="4" spans="1:5" x14ac:dyDescent="0.25">
      <c r="B4">
        <v>11</v>
      </c>
      <c r="D4" s="19" t="b">
        <f>B4&lt;B3</f>
        <v>0</v>
      </c>
      <c r="E4" s="16" t="str">
        <f ca="1">_xlfn.FORMULATEXT(D4)</f>
        <v>=B4&lt;B3</v>
      </c>
    </row>
    <row r="8" spans="1:5" x14ac:dyDescent="0.25">
      <c r="A8" s="2"/>
    </row>
    <row r="9" spans="1:5" x14ac:dyDescent="0.25">
      <c r="A9" s="2" t="s">
        <v>13</v>
      </c>
      <c r="B9" s="2" t="s">
        <v>14</v>
      </c>
      <c r="C9" s="2" t="s">
        <v>59</v>
      </c>
    </row>
    <row r="10" spans="1:5" x14ac:dyDescent="0.25">
      <c r="A10" t="s">
        <v>0</v>
      </c>
      <c r="B10">
        <v>101</v>
      </c>
      <c r="C10" t="s">
        <v>60</v>
      </c>
    </row>
    <row r="11" spans="1:5" x14ac:dyDescent="0.25">
      <c r="A11" t="s">
        <v>1</v>
      </c>
      <c r="B11">
        <v>100</v>
      </c>
      <c r="C11" s="18" t="str">
        <f>IF(B10&gt;B11,A10,A11)</f>
        <v>Chocolate Chip</v>
      </c>
      <c r="E11" s="16" t="str">
        <f ca="1">_xlfn.FORMULATEXT(C11)</f>
        <v>=IF(B10&gt;B11,A10,A11)</v>
      </c>
    </row>
    <row r="12" spans="1:5" x14ac:dyDescent="0.25">
      <c r="A12" t="s">
        <v>2</v>
      </c>
      <c r="B12">
        <v>150</v>
      </c>
    </row>
    <row r="13" spans="1:5" x14ac:dyDescent="0.25">
      <c r="C13" s="2" t="s">
        <v>61</v>
      </c>
    </row>
    <row r="14" spans="1:5" x14ac:dyDescent="0.25">
      <c r="C14" t="s">
        <v>62</v>
      </c>
    </row>
    <row r="15" spans="1:5" x14ac:dyDescent="0.25">
      <c r="C15" s="18" t="str">
        <f>IF(AND(B10&gt;B11,B10&gt;B12),"yes","no")</f>
        <v>no</v>
      </c>
      <c r="E15" s="16" t="str">
        <f ca="1">_xlfn.FORMULATEXT(C15)</f>
        <v>=IF(AND(B10&gt;B11,B10&gt;B12),"yes","no")</v>
      </c>
    </row>
    <row r="16" spans="1:5" x14ac:dyDescent="0.25">
      <c r="E16" s="19"/>
    </row>
    <row r="17" spans="1:5" x14ac:dyDescent="0.25">
      <c r="C17" s="2" t="s">
        <v>63</v>
      </c>
    </row>
    <row r="18" spans="1:5" x14ac:dyDescent="0.25">
      <c r="C18" t="s">
        <v>64</v>
      </c>
    </row>
    <row r="19" spans="1:5" x14ac:dyDescent="0.25">
      <c r="C19" s="18" t="str">
        <f>IF(OR(B10&gt;B11,B10&gt;B12),"yes","no")</f>
        <v>yes</v>
      </c>
      <c r="E19" s="16" t="str">
        <f ca="1">_xlfn.FORMULATEXT(C19)</f>
        <v>=IF(OR(B10&gt;B11,B10&gt;B12),"yes","no")</v>
      </c>
    </row>
    <row r="21" spans="1:5" x14ac:dyDescent="0.25">
      <c r="A21" s="2" t="s">
        <v>65</v>
      </c>
      <c r="B21" s="2" t="s">
        <v>66</v>
      </c>
      <c r="C21" s="2" t="s">
        <v>67</v>
      </c>
    </row>
    <row r="22" spans="1:5" x14ac:dyDescent="0.25">
      <c r="A22" t="s">
        <v>0</v>
      </c>
      <c r="B22">
        <v>10</v>
      </c>
      <c r="C22" t="s">
        <v>68</v>
      </c>
      <c r="E22" s="2" t="s">
        <v>1</v>
      </c>
    </row>
    <row r="23" spans="1:5" x14ac:dyDescent="0.25">
      <c r="A23" t="s">
        <v>1</v>
      </c>
      <c r="B23">
        <v>8</v>
      </c>
      <c r="D23" s="18">
        <f>IF(E22=A22,B22,IF(E22=A23,B23,IF(E22=A24,B24,"unavailable")))</f>
        <v>8</v>
      </c>
      <c r="E23" s="16" t="str">
        <f ca="1">_xlfn.FORMULATEXT(D23)</f>
        <v>=IF(E22=A22,B22,IF(E22=A23,B23,IF(E22=A24,B24,"unavailable")))</v>
      </c>
    </row>
    <row r="24" spans="1:5" x14ac:dyDescent="0.25">
      <c r="A24" t="s">
        <v>2</v>
      </c>
      <c r="B24">
        <v>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037D-F900-45F8-A4CC-790EE9DB30C3}">
  <dimension ref="A1:H7"/>
  <sheetViews>
    <sheetView zoomScaleNormal="100" workbookViewId="0">
      <selection activeCell="H7" sqref="H7"/>
    </sheetView>
  </sheetViews>
  <sheetFormatPr defaultRowHeight="15" x14ac:dyDescent="0.25"/>
  <cols>
    <col min="1" max="1" width="14.42578125" bestFit="1" customWidth="1"/>
    <col min="3" max="3" width="11.5703125" customWidth="1"/>
    <col min="4" max="4" width="3.5703125" customWidth="1"/>
    <col min="5" max="5" width="19" bestFit="1" customWidth="1"/>
  </cols>
  <sheetData>
    <row r="1" spans="1:8" x14ac:dyDescent="0.25">
      <c r="A1" s="2" t="s">
        <v>65</v>
      </c>
      <c r="B1" s="2" t="s">
        <v>66</v>
      </c>
      <c r="C1" s="2" t="s">
        <v>6</v>
      </c>
      <c r="D1" s="2"/>
      <c r="E1" s="2" t="s">
        <v>69</v>
      </c>
    </row>
    <row r="2" spans="1:8" x14ac:dyDescent="0.25">
      <c r="A2" t="s">
        <v>0</v>
      </c>
      <c r="B2">
        <v>10</v>
      </c>
      <c r="C2">
        <v>4</v>
      </c>
      <c r="E2" t="s">
        <v>68</v>
      </c>
      <c r="F2" t="s">
        <v>2</v>
      </c>
    </row>
    <row r="3" spans="1:8" x14ac:dyDescent="0.25">
      <c r="A3" t="s">
        <v>1</v>
      </c>
      <c r="B3">
        <v>8</v>
      </c>
      <c r="C3">
        <v>3</v>
      </c>
      <c r="E3">
        <f>VLOOKUP(F2,A1:C4,2,0)</f>
        <v>5</v>
      </c>
      <c r="H3" s="16" t="str">
        <f ca="1">_xlfn.FORMULATEXT(E3)</f>
        <v>=VLOOKUP(F2,A1:C4,2,0)</v>
      </c>
    </row>
    <row r="4" spans="1:8" x14ac:dyDescent="0.25">
      <c r="A4" t="s">
        <v>2</v>
      </c>
      <c r="B4">
        <v>5</v>
      </c>
      <c r="C4">
        <v>2</v>
      </c>
    </row>
    <row r="5" spans="1:8" x14ac:dyDescent="0.25">
      <c r="E5" s="2" t="s">
        <v>70</v>
      </c>
    </row>
    <row r="6" spans="1:8" x14ac:dyDescent="0.25">
      <c r="E6" t="s">
        <v>68</v>
      </c>
      <c r="F6" t="s">
        <v>0</v>
      </c>
    </row>
    <row r="7" spans="1:8" x14ac:dyDescent="0.25">
      <c r="H7" s="16" t="e">
        <f ca="1">_xlfn.FORMULATEXT(E7)</f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0745-0719-4EE6-B49F-FDC6A9926567}">
  <dimension ref="A1:C5"/>
  <sheetViews>
    <sheetView zoomScaleNormal="100" workbookViewId="0">
      <selection activeCell="C5" sqref="C5"/>
    </sheetView>
  </sheetViews>
  <sheetFormatPr defaultRowHeight="15" x14ac:dyDescent="0.25"/>
  <cols>
    <col min="1" max="1" width="15.42578125" bestFit="1" customWidth="1"/>
  </cols>
  <sheetData>
    <row r="1" spans="1:3" x14ac:dyDescent="0.25">
      <c r="A1" s="2" t="s">
        <v>71</v>
      </c>
      <c r="C1" s="18" t="s">
        <v>76</v>
      </c>
    </row>
    <row r="2" spans="1:3" x14ac:dyDescent="0.25">
      <c r="A2" s="6">
        <f ca="1">TODAY()</f>
        <v>45715</v>
      </c>
      <c r="C2" s="16" t="str">
        <f ca="1">_xlfn.FORMULATEXT(A2)</f>
        <v>=TODAY()</v>
      </c>
    </row>
    <row r="4" spans="1:3" x14ac:dyDescent="0.25">
      <c r="A4" s="2" t="s">
        <v>72</v>
      </c>
    </row>
    <row r="5" spans="1:3" x14ac:dyDescent="0.25">
      <c r="A5" s="7">
        <f ca="1">NOW()</f>
        <v>45715.80081990741</v>
      </c>
      <c r="C5" s="16" t="str">
        <f ca="1">_xlfn.FORMULATEXT(A5)</f>
        <v>=NOW()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2244-2217-4A67-90AC-AD0F61C3E987}">
  <dimension ref="A1:B4"/>
  <sheetViews>
    <sheetView zoomScale="106" zoomScaleNormal="106" workbookViewId="0">
      <selection activeCell="B4" sqref="B4"/>
    </sheetView>
  </sheetViews>
  <sheetFormatPr defaultRowHeight="15" x14ac:dyDescent="0.25"/>
  <sheetData>
    <row r="1" spans="1:2" x14ac:dyDescent="0.25">
      <c r="A1">
        <f>5+4</f>
        <v>9</v>
      </c>
      <c r="B1">
        <v>1</v>
      </c>
    </row>
    <row r="2" spans="1:2" x14ac:dyDescent="0.25">
      <c r="A2">
        <f>8-2</f>
        <v>6</v>
      </c>
      <c r="B2">
        <v>3</v>
      </c>
    </row>
    <row r="3" spans="1:2" x14ac:dyDescent="0.25">
      <c r="A3">
        <f>A2+B2</f>
        <v>9</v>
      </c>
      <c r="B3">
        <f>4+2</f>
        <v>6</v>
      </c>
    </row>
    <row r="4" spans="1:2" x14ac:dyDescent="0.25">
      <c r="A4">
        <v>3</v>
      </c>
      <c r="B4">
        <f>B3+A3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Formula Fundamentals</vt:lpstr>
      <vt:lpstr>Tax Rate</vt:lpstr>
      <vt:lpstr>Order of Operations</vt:lpstr>
      <vt:lpstr>Basic Functions</vt:lpstr>
      <vt:lpstr>Conditional Functions</vt:lpstr>
      <vt:lpstr>Text Functions</vt:lpstr>
      <vt:lpstr>Logical Functions</vt:lpstr>
      <vt:lpstr>Lookup Functions</vt:lpstr>
      <vt:lpstr>Date &amp; Time</vt:lpstr>
      <vt:lpstr>Bonus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Jacob Ajala</cp:lastModifiedBy>
  <cp:revision/>
  <dcterms:created xsi:type="dcterms:W3CDTF">2022-05-10T22:30:35Z</dcterms:created>
  <dcterms:modified xsi:type="dcterms:W3CDTF">2025-02-27T18:13:14Z</dcterms:modified>
  <cp:category/>
  <cp:contentStatus/>
</cp:coreProperties>
</file>