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Stone Shingle(Final)" sheetId="1" r:id="rId1"/>
    <sheet name="Sheet3" sheetId="3" r:id="rId2"/>
    <sheet name="Khoa Filter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GoBack" localSheetId="2">'Khoa Filter'!$F$23</definedName>
    <definedName name="_GoBack" localSheetId="0">'Stone Shingle(Final)'!$F$17</definedName>
  </definedNames>
  <calcPr calcId="162913"/>
</workbook>
</file>

<file path=xl/calcChain.xml><?xml version="1.0" encoding="utf-8"?>
<calcChain xmlns="http://schemas.openxmlformats.org/spreadsheetml/2006/main">
  <c r="L16" i="1" l="1"/>
  <c r="L15" i="1" l="1"/>
  <c r="L14" i="1" l="1"/>
  <c r="L13" i="1" l="1"/>
  <c r="L12" i="1" l="1"/>
  <c r="L11" i="1" l="1"/>
  <c r="L10" i="1" l="1"/>
  <c r="G16" i="1" l="1"/>
  <c r="G15" i="1"/>
  <c r="G14" i="1"/>
  <c r="G13" i="1"/>
  <c r="G12" i="1"/>
  <c r="G11" i="1"/>
  <c r="G10" i="1"/>
  <c r="H17" i="1"/>
  <c r="F17" i="1"/>
  <c r="E17" i="1"/>
  <c r="D17" i="1"/>
  <c r="C17" i="1"/>
  <c r="G17" i="1" l="1"/>
  <c r="H23" i="4"/>
  <c r="F23" i="4"/>
  <c r="E23" i="4"/>
  <c r="D23" i="4"/>
  <c r="C23" i="4"/>
  <c r="G18" i="4"/>
  <c r="G9" i="4"/>
  <c r="G23" i="4" l="1"/>
</calcChain>
</file>

<file path=xl/sharedStrings.xml><?xml version="1.0" encoding="utf-8"?>
<sst xmlns="http://schemas.openxmlformats.org/spreadsheetml/2006/main" count="54" uniqueCount="36">
  <si>
    <t>Name of Haor</t>
  </si>
  <si>
    <t>Type- A</t>
  </si>
  <si>
    <t>(Length in km.)</t>
  </si>
  <si>
    <t>Type- B</t>
  </si>
  <si>
    <t>Type- D</t>
  </si>
  <si>
    <t>Fuse Type (Length in km.)</t>
  </si>
  <si>
    <t>Total length (km)</t>
  </si>
  <si>
    <t>Remarks</t>
  </si>
  <si>
    <t>(BWDB/Kish/PW-31)</t>
  </si>
  <si>
    <t>(BWDB/Kish/PW-32)</t>
  </si>
  <si>
    <t>(BWDB/Kish/PW-33)</t>
  </si>
  <si>
    <t>Lot-01</t>
  </si>
  <si>
    <t>Lot-02</t>
  </si>
  <si>
    <t>(BWDB/Sunam/PW-07)</t>
  </si>
  <si>
    <t>Total</t>
  </si>
  <si>
    <t>Total estimated cost for 5 (Five) nos. Packages for Protection of Damaged Portion of Embankment:</t>
  </si>
  <si>
    <t>Sl. No.</t>
  </si>
  <si>
    <t>Total estimated cost 
(lac Tk.)</t>
  </si>
  <si>
    <t>Naogaon Haor Part–A Kishoregonj, BWDB/Kish/PW-30)</t>
  </si>
  <si>
    <t>Naogaon Haor Part–B</t>
  </si>
  <si>
    <t>Kishoregonj Naogaon Haor Part–B Kishoregonj</t>
  </si>
  <si>
    <t>Kishoregonj Naogaon Haor Part–B, Kishoregonj</t>
  </si>
  <si>
    <t>Dakshiner Haor/Noapara Haor/ Nunnir Haor</t>
  </si>
  <si>
    <t>Dharmapasha Rui beel Project</t>
  </si>
  <si>
    <r>
      <t>Design Type for Embankment Protection Work : Type A :</t>
    </r>
    <r>
      <rPr>
        <sz val="14"/>
        <color theme="1"/>
        <rFont val="Times New Roman"/>
        <family val="1"/>
      </rPr>
      <t xml:space="preserve"> Sand Filter, Geo-Filter, Khoa filter &amp; CC Blocks, </t>
    </r>
    <r>
      <rPr>
        <b/>
        <sz val="14"/>
        <color theme="1"/>
        <rFont val="Times New Roman"/>
        <family val="1"/>
      </rPr>
      <t>Type -B :</t>
    </r>
    <r>
      <rPr>
        <sz val="14"/>
        <color theme="1"/>
        <rFont val="Times New Roman"/>
        <family val="1"/>
      </rPr>
      <t xml:space="preserve"> Geo-Filter, Turfing &amp; 2m c/c CC Blocks, </t>
    </r>
    <r>
      <rPr>
        <b/>
        <sz val="14"/>
        <color theme="1"/>
        <rFont val="Times New Roman"/>
        <family val="1"/>
      </rPr>
      <t>Type-D :</t>
    </r>
    <r>
      <rPr>
        <sz val="14"/>
        <color theme="1"/>
        <rFont val="Times New Roman"/>
        <family val="1"/>
      </rPr>
      <t>Geo-Filter &amp; 75 kg Sand Cement Gunny Bags (1:6)</t>
    </r>
  </si>
  <si>
    <t>(1) C.C. Block = 1:3:6 Proportion, (2) Filter = Khoa Filter.</t>
  </si>
  <si>
    <t>(1) C.C. Block Proportion  = 1:2.5:5, (2) Filter = Stone Shingles.</t>
  </si>
  <si>
    <t>Dharmapasha Rui beel Project. Sunamgonj (BWDB/Sunam/HFMLIP/PW-07)</t>
  </si>
  <si>
    <t>Naogaon Haor Part–A Kishoregonj, BWDB/Kish/HFMLIP/ PW-30).</t>
  </si>
  <si>
    <t>Naogaon Haor Part–A Kishoregonj, BWDB/Kish/HFMLIP/ PW-31)</t>
  </si>
  <si>
    <t>Naogaon Haor Part–B Kishoregonj 
(BWDB/Kish/HFMLIP/ PW-32)</t>
  </si>
  <si>
    <t>Kishoregonj Naogaon Haor Part–B, Kishoregonj
(BWDB/Kish/HFMLIP/
PW-33)</t>
  </si>
  <si>
    <t>Dakshiner Haor/ Noagaon Haor
(BWDB/Kish/HFMLIP/
PW-34).</t>
  </si>
  <si>
    <t>Dakshiner Haor/Noapara Haor/ Nunnir Haor
(BWDB/Kish/HFMLIP/
PW-35)</t>
  </si>
  <si>
    <t>Total estimated cost for 7 (Seven) nos. Packages for Protection of Damaged Portion of Embankment:</t>
  </si>
  <si>
    <r>
      <t>Design Type for Embankment Protection Work : Type A :</t>
    </r>
    <r>
      <rPr>
        <sz val="14"/>
        <color theme="1"/>
        <rFont val="Times New Roman"/>
        <family val="1"/>
      </rPr>
      <t xml:space="preserve"> Sand Filter, Geo-Filter, Khoa filter &amp; CC Blocks, </t>
    </r>
    <r>
      <rPr>
        <b/>
        <sz val="14"/>
        <color theme="1"/>
        <rFont val="Times New Roman"/>
        <family val="1"/>
      </rPr>
      <t>Type -B :</t>
    </r>
    <r>
      <rPr>
        <sz val="14"/>
        <color theme="1"/>
        <rFont val="Times New Roman"/>
        <family val="1"/>
      </rPr>
      <t xml:space="preserve"> Geo-Filter, Turfing &amp; 2m c/c Geobag, </t>
    </r>
    <r>
      <rPr>
        <b/>
        <sz val="14"/>
        <color theme="1"/>
        <rFont val="Times New Roman"/>
        <family val="1"/>
      </rPr>
      <t>Type-D :</t>
    </r>
    <r>
      <rPr>
        <sz val="14"/>
        <color theme="1"/>
        <rFont val="Times New Roman"/>
        <family val="1"/>
      </rPr>
      <t>Geo-Filter &amp; 75 kg Sand Cement Gunny Bags (1:6) as per approved design.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</si>
</sst>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43" fontId="1" fillId="0" borderId="1" xfId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top" wrapText="1"/>
    </xf>
    <xf numFmtId="43" fontId="3" fillId="0" borderId="1" xfId="1" applyFont="1" applyBorder="1" applyAlignment="1">
      <alignment horizontal="right" vertical="top" wrapText="1"/>
    </xf>
    <xf numFmtId="0" fontId="3" fillId="0" borderId="1" xfId="0" applyFont="1" applyBorder="1" applyAlignment="1">
      <alignment vertical="top" wrapText="1"/>
    </xf>
    <xf numFmtId="0" fontId="4" fillId="0" borderId="0" xfId="0" applyFont="1" applyAlignment="1">
      <alignment horizontal="justify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43" fontId="9" fillId="0" borderId="1" xfId="1" applyFont="1" applyBorder="1" applyAlignment="1">
      <alignment horizontal="right" vertical="top" wrapText="1"/>
    </xf>
    <xf numFmtId="0" fontId="9" fillId="0" borderId="2" xfId="0" applyFont="1" applyBorder="1" applyAlignment="1">
      <alignment vertical="top" wrapText="1"/>
    </xf>
    <xf numFmtId="164" fontId="9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center" vertical="top" wrapText="1"/>
    </xf>
    <xf numFmtId="1" fontId="9" fillId="0" borderId="1" xfId="0" applyNumberFormat="1" applyFont="1" applyBorder="1" applyAlignment="1">
      <alignment horizontal="center" vertical="top" wrapText="1"/>
    </xf>
    <xf numFmtId="43" fontId="9" fillId="0" borderId="1" xfId="1" applyFont="1" applyBorder="1" applyAlignment="1">
      <alignment horizontal="right" vertical="top" wrapText="1"/>
    </xf>
    <xf numFmtId="0" fontId="9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center" vertical="top" wrapText="1"/>
    </xf>
    <xf numFmtId="43" fontId="10" fillId="0" borderId="1" xfId="1" applyFont="1" applyBorder="1" applyAlignment="1">
      <alignment horizontal="right" vertical="top" wrapText="1"/>
    </xf>
    <xf numFmtId="164" fontId="10" fillId="0" borderId="1" xfId="0" applyNumberFormat="1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43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justify" vertical="top" wrapText="1"/>
    </xf>
    <xf numFmtId="0" fontId="7" fillId="0" borderId="0" xfId="0" applyFont="1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43" fontId="3" fillId="0" borderId="1" xfId="1" applyFont="1" applyBorder="1" applyAlignment="1">
      <alignment horizontal="right" vertical="top" wrapText="1"/>
    </xf>
    <xf numFmtId="0" fontId="3" fillId="0" borderId="1" xfId="0" applyFont="1" applyBorder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center" vertical="top" wrapText="1"/>
    </xf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0/Noagan%20Part-A%20-Pac-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1/P-31%20A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2/P-32,%20Abstruct%20Co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3/P-33,%20Abstruct%20Cos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4/P-3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5/Dakshiner%20Pac.-35,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c-%20sunan-07/P-07,,%20Abstruct%20C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"/>
      <sheetName val="Abst."/>
      <sheetName val="Sheet2"/>
      <sheetName val="Sheet3"/>
    </sheetNames>
    <sheetDataSet>
      <sheetData sheetId="0" refreshError="1"/>
      <sheetData sheetId="1">
        <row r="28">
          <cell r="F28">
            <v>146983173.23623323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bstract"/>
      <sheetName val="All quantity Abstract"/>
      <sheetName val="Protective Abstract"/>
      <sheetName val="Protective Detail"/>
      <sheetName val="Fuse Abstract"/>
      <sheetName val="Fuse Detail"/>
      <sheetName val="Sheet1"/>
    </sheetNames>
    <sheetDataSet>
      <sheetData sheetId="0">
        <row r="42">
          <cell r="F42">
            <v>120029450.76009472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bstruct"/>
      <sheetName val="All quantity Abstruct"/>
      <sheetName val="Protective Abstruct"/>
      <sheetName val="Protective Detail"/>
      <sheetName val="Fuse Hasanpur"/>
      <sheetName val="Fuse Detail"/>
    </sheetNames>
    <sheetDataSet>
      <sheetData sheetId="0">
        <row r="42">
          <cell r="F42">
            <v>156373464.50947085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bstruct"/>
      <sheetName val="Quantity Abstruct"/>
      <sheetName val="Protective Abstract"/>
      <sheetName val="Protective Detail"/>
      <sheetName val="Fuse Merkhali Abst."/>
      <sheetName val="Fuse Detail"/>
    </sheetNames>
    <sheetDataSet>
      <sheetData sheetId="0">
        <row r="42">
          <cell r="F42">
            <v>174210343.01885882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bstruct"/>
      <sheetName val="All Qnty. Abstruct"/>
      <sheetName val="Protective Abstruct"/>
      <sheetName val="Protective Detail"/>
      <sheetName val="Fuse Abstruct 5.56"/>
      <sheetName val="Fuse Detail 5.56"/>
      <sheetName val="Fuse Abs.33.925"/>
      <sheetName val="Fuse detail 33.925"/>
    </sheetNames>
    <sheetDataSet>
      <sheetData sheetId="0">
        <row r="43">
          <cell r="F43">
            <v>147701755.29790592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(Lot-2)"/>
      <sheetName val="Abst(Lot-2)"/>
      <sheetName val="Sheet2"/>
      <sheetName val="Sheet3"/>
    </sheetNames>
    <sheetDataSet>
      <sheetData sheetId="0"/>
      <sheetData sheetId="1">
        <row r="28">
          <cell r="F28">
            <v>91461856.259265974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bstruct"/>
      <sheetName val="All Quantity "/>
      <sheetName val="Protective Abs."/>
      <sheetName val="Protective Detail"/>
      <sheetName val="Fuse-30 Abs."/>
      <sheetName val="Fuse-30 detail"/>
      <sheetName val="Fuse-4.52 Abs"/>
      <sheetName val="Fuse 4.52 detail"/>
      <sheetName val="Fuse 35.05 Abs."/>
      <sheetName val="Fuse 35.05 Detail"/>
    </sheetNames>
    <sheetDataSet>
      <sheetData sheetId="0">
        <row r="47">
          <cell r="F47">
            <v>127007159.73255175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115" zoomScaleNormal="115" workbookViewId="0">
      <selection activeCell="D16" sqref="D16"/>
    </sheetView>
  </sheetViews>
  <sheetFormatPr defaultRowHeight="14.4" x14ac:dyDescent="0.3"/>
  <cols>
    <col min="1" max="1" width="5.33203125" customWidth="1"/>
    <col min="2" max="2" width="25.5546875" customWidth="1"/>
    <col min="8" max="8" width="12.88671875" customWidth="1"/>
    <col min="9" max="9" width="11.88671875" customWidth="1"/>
    <col min="12" max="12" width="16.33203125" bestFit="1" customWidth="1"/>
  </cols>
  <sheetData>
    <row r="1" spans="1:12" ht="61.5" customHeight="1" x14ac:dyDescent="0.3">
      <c r="A1" s="40" t="s">
        <v>35</v>
      </c>
      <c r="B1" s="40"/>
      <c r="C1" s="40"/>
      <c r="D1" s="40"/>
      <c r="E1" s="40"/>
      <c r="F1" s="40"/>
      <c r="G1" s="40"/>
      <c r="H1" s="40"/>
      <c r="I1" s="40"/>
    </row>
    <row r="2" spans="1:12" ht="10.5" customHeight="1" x14ac:dyDescent="0.3">
      <c r="A2" s="12"/>
      <c r="B2" s="12"/>
      <c r="C2" s="12"/>
      <c r="D2" s="12"/>
      <c r="E2" s="12"/>
      <c r="F2" s="12"/>
      <c r="G2" s="12"/>
      <c r="H2" s="12"/>
      <c r="I2" s="12"/>
    </row>
    <row r="3" spans="1:12" x14ac:dyDescent="0.3">
      <c r="A3" s="43" t="s">
        <v>26</v>
      </c>
      <c r="B3" s="43"/>
      <c r="C3" s="43"/>
      <c r="D3" s="43"/>
      <c r="E3" s="43"/>
      <c r="F3" s="43"/>
      <c r="G3" s="43"/>
      <c r="H3" s="43"/>
      <c r="I3" s="43"/>
    </row>
    <row r="4" spans="1:12" ht="9" customHeight="1" x14ac:dyDescent="0.3">
      <c r="A4" s="15"/>
      <c r="B4" s="15"/>
      <c r="C4" s="15"/>
      <c r="D4" s="15"/>
      <c r="E4" s="15"/>
      <c r="F4" s="15"/>
      <c r="G4" s="15"/>
      <c r="H4" s="15"/>
      <c r="I4" s="15"/>
    </row>
    <row r="5" spans="1:12" ht="15.6" x14ac:dyDescent="0.3">
      <c r="A5" s="41" t="s">
        <v>34</v>
      </c>
      <c r="B5" s="41"/>
      <c r="C5" s="41"/>
      <c r="D5" s="41"/>
      <c r="E5" s="41"/>
      <c r="F5" s="41"/>
      <c r="G5" s="41"/>
      <c r="H5" s="41"/>
      <c r="I5" s="41"/>
    </row>
    <row r="7" spans="1:12" ht="18.75" customHeight="1" x14ac:dyDescent="0.3">
      <c r="A7" s="44" t="s">
        <v>16</v>
      </c>
      <c r="B7" s="44" t="s">
        <v>0</v>
      </c>
      <c r="C7" s="8" t="s">
        <v>1</v>
      </c>
      <c r="D7" s="8" t="s">
        <v>3</v>
      </c>
      <c r="E7" s="8" t="s">
        <v>4</v>
      </c>
      <c r="F7" s="42" t="s">
        <v>5</v>
      </c>
      <c r="G7" s="42" t="s">
        <v>6</v>
      </c>
      <c r="H7" s="42" t="s">
        <v>17</v>
      </c>
      <c r="I7" s="44" t="s">
        <v>7</v>
      </c>
    </row>
    <row r="8" spans="1:12" ht="48" customHeight="1" x14ac:dyDescent="0.3">
      <c r="A8" s="44"/>
      <c r="B8" s="44"/>
      <c r="C8" s="9" t="s">
        <v>2</v>
      </c>
      <c r="D8" s="9" t="s">
        <v>2</v>
      </c>
      <c r="E8" s="9" t="s">
        <v>2</v>
      </c>
      <c r="F8" s="42"/>
      <c r="G8" s="42"/>
      <c r="H8" s="42"/>
      <c r="I8" s="44"/>
    </row>
    <row r="9" spans="1:12" x14ac:dyDescent="0.3">
      <c r="A9" s="1">
        <v>1</v>
      </c>
      <c r="B9" s="1">
        <v>2</v>
      </c>
      <c r="C9" s="1">
        <v>3</v>
      </c>
      <c r="D9" s="1">
        <v>4</v>
      </c>
      <c r="E9" s="1">
        <v>5</v>
      </c>
      <c r="F9" s="1">
        <v>6</v>
      </c>
      <c r="G9" s="1">
        <v>7</v>
      </c>
      <c r="H9" s="1">
        <v>8</v>
      </c>
      <c r="I9" s="1">
        <v>9</v>
      </c>
    </row>
    <row r="10" spans="1:12" ht="62.4" x14ac:dyDescent="0.3">
      <c r="A10" s="34">
        <v>1</v>
      </c>
      <c r="B10" s="26" t="s">
        <v>28</v>
      </c>
      <c r="C10" s="17">
        <v>1.681</v>
      </c>
      <c r="D10" s="18">
        <v>0.7</v>
      </c>
      <c r="E10" s="17">
        <v>0</v>
      </c>
      <c r="F10" s="17">
        <v>0</v>
      </c>
      <c r="G10" s="18">
        <f t="shared" ref="G10:G16" si="0">SUM(C10:F10)</f>
        <v>2.3810000000000002</v>
      </c>
      <c r="H10" s="19">
        <v>1469.83</v>
      </c>
      <c r="I10" s="17"/>
      <c r="L10" s="38">
        <f>[1]Abst.!$F$28</f>
        <v>146983173.23623323</v>
      </c>
    </row>
    <row r="11" spans="1:12" ht="65.25" customHeight="1" x14ac:dyDescent="0.3">
      <c r="A11" s="35">
        <v>2</v>
      </c>
      <c r="B11" s="26" t="s">
        <v>29</v>
      </c>
      <c r="C11" s="18">
        <v>0.84</v>
      </c>
      <c r="D11" s="18">
        <v>1.79</v>
      </c>
      <c r="E11" s="24">
        <v>0</v>
      </c>
      <c r="F11" s="18">
        <v>0.03</v>
      </c>
      <c r="G11" s="18">
        <f t="shared" si="0"/>
        <v>2.6599999999999997</v>
      </c>
      <c r="H11" s="19">
        <v>1200.28</v>
      </c>
      <c r="I11" s="17"/>
      <c r="L11" s="39">
        <f>'[2]All Abstract'!$F$42</f>
        <v>120029450.76009472</v>
      </c>
    </row>
    <row r="12" spans="1:12" ht="64.5" customHeight="1" x14ac:dyDescent="0.3">
      <c r="A12" s="33">
        <v>3</v>
      </c>
      <c r="B12" s="20" t="s">
        <v>30</v>
      </c>
      <c r="C12" s="17">
        <v>1.0820000000000001</v>
      </c>
      <c r="D12" s="17">
        <v>1.542</v>
      </c>
      <c r="E12" s="17">
        <v>0</v>
      </c>
      <c r="F12" s="23">
        <v>0.03</v>
      </c>
      <c r="G12" s="21">
        <f t="shared" si="0"/>
        <v>2.6539999999999999</v>
      </c>
      <c r="H12" s="19">
        <v>1563.73</v>
      </c>
      <c r="I12" s="16"/>
      <c r="L12" s="39">
        <f>'[3]All Abstruct'!$F$42</f>
        <v>156373464.50947085</v>
      </c>
    </row>
    <row r="13" spans="1:12" ht="66" customHeight="1" x14ac:dyDescent="0.3">
      <c r="A13" s="33">
        <v>4</v>
      </c>
      <c r="B13" s="22" t="s">
        <v>31</v>
      </c>
      <c r="C13" s="23">
        <v>1.0900000000000001</v>
      </c>
      <c r="D13" s="17">
        <v>0</v>
      </c>
      <c r="E13" s="17">
        <v>1.155</v>
      </c>
      <c r="F13" s="32">
        <v>0</v>
      </c>
      <c r="G13" s="17">
        <f t="shared" si="0"/>
        <v>2.2450000000000001</v>
      </c>
      <c r="H13" s="19">
        <v>1468.43</v>
      </c>
      <c r="I13" s="16"/>
      <c r="L13" s="39">
        <f>'[4]All Abstruct'!$F$42</f>
        <v>174210343.01885882</v>
      </c>
    </row>
    <row r="14" spans="1:12" ht="63" customHeight="1" x14ac:dyDescent="0.3">
      <c r="A14" s="36">
        <v>5</v>
      </c>
      <c r="B14" s="20" t="s">
        <v>32</v>
      </c>
      <c r="C14" s="17">
        <v>1.0940000000000001</v>
      </c>
      <c r="D14" s="16">
        <v>1.097</v>
      </c>
      <c r="E14" s="17">
        <v>0</v>
      </c>
      <c r="F14" s="17">
        <v>4.4999999999999998E-2</v>
      </c>
      <c r="G14" s="17">
        <f t="shared" si="0"/>
        <v>2.2359999999999998</v>
      </c>
      <c r="H14" s="19">
        <v>1477.02</v>
      </c>
      <c r="I14" s="16"/>
      <c r="L14" s="39">
        <f>'[5]All Abstruct'!$F$43</f>
        <v>147701755.29790592</v>
      </c>
    </row>
    <row r="15" spans="1:12" ht="65.25" customHeight="1" x14ac:dyDescent="0.3">
      <c r="A15" s="37">
        <v>6</v>
      </c>
      <c r="B15" s="20" t="s">
        <v>33</v>
      </c>
      <c r="C15" s="17">
        <v>0.66500000000000004</v>
      </c>
      <c r="D15" s="16">
        <v>4.38</v>
      </c>
      <c r="E15" s="17">
        <v>0</v>
      </c>
      <c r="F15" s="17">
        <v>0</v>
      </c>
      <c r="G15" s="18">
        <f t="shared" si="0"/>
        <v>5.0449999999999999</v>
      </c>
      <c r="H15" s="19">
        <v>914.62</v>
      </c>
      <c r="I15" s="16"/>
      <c r="L15" s="38">
        <f>'[6]Abst(Lot-2)'!$F$28</f>
        <v>91461856.259265974</v>
      </c>
    </row>
    <row r="16" spans="1:12" ht="70.5" customHeight="1" x14ac:dyDescent="0.3">
      <c r="A16" s="33">
        <v>7</v>
      </c>
      <c r="B16" s="20" t="s">
        <v>27</v>
      </c>
      <c r="C16" s="23">
        <v>0.26</v>
      </c>
      <c r="D16" s="23">
        <v>3.12</v>
      </c>
      <c r="E16" s="24">
        <v>0</v>
      </c>
      <c r="F16" s="23">
        <v>0.06</v>
      </c>
      <c r="G16" s="23">
        <f t="shared" si="0"/>
        <v>3.44</v>
      </c>
      <c r="H16" s="25">
        <v>1270.07</v>
      </c>
      <c r="I16" s="26"/>
      <c r="L16" s="39">
        <f>'[7]All Abstruct'!$F$47</f>
        <v>127007159.73255175</v>
      </c>
    </row>
    <row r="17" spans="1:9" ht="15.6" x14ac:dyDescent="0.3">
      <c r="A17" s="29"/>
      <c r="B17" s="28" t="s">
        <v>14</v>
      </c>
      <c r="C17" s="29">
        <f t="shared" ref="C17:H17" si="1">SUM(C10:C16)</f>
        <v>6.7119999999999997</v>
      </c>
      <c r="D17" s="31">
        <f t="shared" si="1"/>
        <v>12.629000000000001</v>
      </c>
      <c r="E17" s="29">
        <f t="shared" si="1"/>
        <v>1.155</v>
      </c>
      <c r="F17" s="29">
        <f t="shared" si="1"/>
        <v>0.16499999999999998</v>
      </c>
      <c r="G17" s="31">
        <f t="shared" si="1"/>
        <v>20.661000000000005</v>
      </c>
      <c r="H17" s="30">
        <f t="shared" si="1"/>
        <v>9363.9800000000014</v>
      </c>
      <c r="I17" s="27"/>
    </row>
  </sheetData>
  <mergeCells count="9">
    <mergeCell ref="A1:I1"/>
    <mergeCell ref="A5:I5"/>
    <mergeCell ref="H7:H8"/>
    <mergeCell ref="A3:I3"/>
    <mergeCell ref="I7:I8"/>
    <mergeCell ref="A7:A8"/>
    <mergeCell ref="B7:B8"/>
    <mergeCell ref="F7:F8"/>
    <mergeCell ref="G7:G8"/>
  </mergeCells>
  <pageMargins left="0.7" right="0.7" top="0.75" bottom="0.75" header="0.3" footer="0.3"/>
  <pageSetup paperSize="9" scale="85" orientation="portrait" r:id="rId1"/>
  <headerFooter>
    <oddFooter>&amp;L&amp;8&amp;Z&amp;F&amp;F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6" zoomScale="115" zoomScaleNormal="115" workbookViewId="0">
      <selection activeCell="D28" sqref="D28"/>
    </sheetView>
  </sheetViews>
  <sheetFormatPr defaultRowHeight="14.4" x14ac:dyDescent="0.3"/>
  <cols>
    <col min="1" max="1" width="5.33203125" customWidth="1"/>
    <col min="2" max="2" width="23" customWidth="1"/>
    <col min="8" max="8" width="10.5546875" customWidth="1"/>
    <col min="9" max="9" width="11.88671875" customWidth="1"/>
  </cols>
  <sheetData>
    <row r="1" spans="1:9" ht="70.5" customHeight="1" x14ac:dyDescent="0.3">
      <c r="A1" s="40" t="s">
        <v>24</v>
      </c>
      <c r="B1" s="40"/>
      <c r="C1" s="40"/>
      <c r="D1" s="40"/>
      <c r="E1" s="40"/>
      <c r="F1" s="40"/>
      <c r="G1" s="40"/>
      <c r="H1" s="40"/>
      <c r="I1" s="40"/>
    </row>
    <row r="2" spans="1:9" ht="30.75" customHeight="1" x14ac:dyDescent="0.3">
      <c r="A2" s="47" t="s">
        <v>25</v>
      </c>
      <c r="B2" s="47"/>
      <c r="C2" s="47"/>
      <c r="D2" s="47"/>
      <c r="E2" s="47"/>
      <c r="F2" s="47"/>
      <c r="G2" s="47"/>
      <c r="H2" s="47"/>
      <c r="I2" s="47"/>
    </row>
    <row r="3" spans="1:9" ht="15.6" x14ac:dyDescent="0.3">
      <c r="A3" s="50" t="s">
        <v>15</v>
      </c>
      <c r="B3" s="50"/>
      <c r="C3" s="50"/>
      <c r="D3" s="50"/>
      <c r="E3" s="50"/>
      <c r="F3" s="50"/>
      <c r="G3" s="50"/>
      <c r="H3" s="50"/>
      <c r="I3" s="50"/>
    </row>
    <row r="5" spans="1:9" ht="18.75" customHeight="1" x14ac:dyDescent="0.3">
      <c r="A5" s="44" t="s">
        <v>16</v>
      </c>
      <c r="B5" s="44" t="s">
        <v>0</v>
      </c>
      <c r="C5" s="8" t="s">
        <v>1</v>
      </c>
      <c r="D5" s="8" t="s">
        <v>3</v>
      </c>
      <c r="E5" s="8" t="s">
        <v>4</v>
      </c>
      <c r="F5" s="42" t="s">
        <v>5</v>
      </c>
      <c r="G5" s="42" t="s">
        <v>6</v>
      </c>
      <c r="H5" s="42" t="s">
        <v>17</v>
      </c>
      <c r="I5" s="44" t="s">
        <v>7</v>
      </c>
    </row>
    <row r="6" spans="1:9" ht="48" customHeight="1" x14ac:dyDescent="0.3">
      <c r="A6" s="44"/>
      <c r="B6" s="44"/>
      <c r="C6" s="9" t="s">
        <v>2</v>
      </c>
      <c r="D6" s="9" t="s">
        <v>2</v>
      </c>
      <c r="E6" s="9" t="s">
        <v>2</v>
      </c>
      <c r="F6" s="42"/>
      <c r="G6" s="42"/>
      <c r="H6" s="42"/>
      <c r="I6" s="44"/>
    </row>
    <row r="7" spans="1:9" x14ac:dyDescent="0.3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</row>
    <row r="8" spans="1:9" ht="46.8" x14ac:dyDescent="0.3">
      <c r="A8" s="14">
        <v>1</v>
      </c>
      <c r="B8" s="11" t="s">
        <v>18</v>
      </c>
      <c r="C8" s="14">
        <v>0.89100000000000001</v>
      </c>
      <c r="D8" s="14">
        <v>3.59</v>
      </c>
      <c r="E8" s="14">
        <v>0</v>
      </c>
      <c r="F8" s="14">
        <v>0</v>
      </c>
      <c r="G8" s="14">
        <v>4.4809999999999999</v>
      </c>
      <c r="H8" s="10">
        <v>1565.99</v>
      </c>
      <c r="I8" s="14"/>
    </row>
    <row r="9" spans="1:9" ht="15.6" x14ac:dyDescent="0.3">
      <c r="A9" s="48">
        <v>2</v>
      </c>
      <c r="B9" s="4" t="s">
        <v>19</v>
      </c>
      <c r="C9" s="48">
        <v>0.92700000000000005</v>
      </c>
      <c r="D9" s="48">
        <v>1.6919999999999999</v>
      </c>
      <c r="E9" s="48">
        <v>0</v>
      </c>
      <c r="F9" s="48">
        <v>0.03</v>
      </c>
      <c r="G9" s="49">
        <f>SUM(C9:F9)</f>
        <v>2.6489999999999996</v>
      </c>
      <c r="H9" s="45">
        <v>1674.9</v>
      </c>
      <c r="I9" s="46"/>
    </row>
    <row r="10" spans="1:9" ht="46.8" x14ac:dyDescent="0.3">
      <c r="A10" s="48"/>
      <c r="B10" s="6" t="s">
        <v>20</v>
      </c>
      <c r="C10" s="48"/>
      <c r="D10" s="48"/>
      <c r="E10" s="48"/>
      <c r="F10" s="48"/>
      <c r="G10" s="49"/>
      <c r="H10" s="45"/>
      <c r="I10" s="46"/>
    </row>
    <row r="11" spans="1:9" ht="15.6" x14ac:dyDescent="0.3">
      <c r="A11" s="48"/>
      <c r="B11" s="5" t="s">
        <v>8</v>
      </c>
      <c r="C11" s="48"/>
      <c r="D11" s="48"/>
      <c r="E11" s="48"/>
      <c r="F11" s="48"/>
      <c r="G11" s="49"/>
      <c r="H11" s="45"/>
      <c r="I11" s="46"/>
    </row>
    <row r="12" spans="1:9" ht="15.6" x14ac:dyDescent="0.3">
      <c r="A12" s="48">
        <v>3</v>
      </c>
      <c r="B12" s="4" t="s">
        <v>19</v>
      </c>
      <c r="C12" s="48">
        <v>1.0900000000000001</v>
      </c>
      <c r="D12" s="48">
        <v>0</v>
      </c>
      <c r="E12" s="48">
        <v>1.155</v>
      </c>
      <c r="F12" s="46">
        <v>0.03</v>
      </c>
      <c r="G12" s="48">
        <v>2.2749999999999999</v>
      </c>
      <c r="H12" s="45">
        <v>1701.95</v>
      </c>
      <c r="I12" s="46"/>
    </row>
    <row r="13" spans="1:9" ht="46.8" x14ac:dyDescent="0.3">
      <c r="A13" s="48"/>
      <c r="B13" s="6" t="s">
        <v>21</v>
      </c>
      <c r="C13" s="48"/>
      <c r="D13" s="48"/>
      <c r="E13" s="48"/>
      <c r="F13" s="46"/>
      <c r="G13" s="48"/>
      <c r="H13" s="45"/>
      <c r="I13" s="46"/>
    </row>
    <row r="14" spans="1:9" ht="15.6" x14ac:dyDescent="0.3">
      <c r="A14" s="48"/>
      <c r="B14" s="5" t="s">
        <v>9</v>
      </c>
      <c r="C14" s="48"/>
      <c r="D14" s="48"/>
      <c r="E14" s="48"/>
      <c r="F14" s="46"/>
      <c r="G14" s="48"/>
      <c r="H14" s="45"/>
      <c r="I14" s="46"/>
    </row>
    <row r="15" spans="1:9" ht="46.8" x14ac:dyDescent="0.3">
      <c r="A15" s="48">
        <v>4</v>
      </c>
      <c r="B15" s="4" t="s">
        <v>22</v>
      </c>
      <c r="C15" s="48">
        <v>1.0940000000000001</v>
      </c>
      <c r="D15" s="46">
        <v>1.097</v>
      </c>
      <c r="E15" s="48">
        <v>0</v>
      </c>
      <c r="F15" s="48">
        <v>0</v>
      </c>
      <c r="G15" s="48">
        <v>2.1909999999999998</v>
      </c>
      <c r="H15" s="45">
        <v>1036.79</v>
      </c>
      <c r="I15" s="46"/>
    </row>
    <row r="16" spans="1:9" ht="15.6" x14ac:dyDescent="0.3">
      <c r="A16" s="48"/>
      <c r="B16" s="6" t="s">
        <v>10</v>
      </c>
      <c r="C16" s="48"/>
      <c r="D16" s="46"/>
      <c r="E16" s="48"/>
      <c r="F16" s="48"/>
      <c r="G16" s="48"/>
      <c r="H16" s="45"/>
      <c r="I16" s="46"/>
    </row>
    <row r="17" spans="1:9" ht="15.6" x14ac:dyDescent="0.3">
      <c r="A17" s="48"/>
      <c r="B17" s="5" t="s">
        <v>11</v>
      </c>
      <c r="C17" s="48"/>
      <c r="D17" s="46"/>
      <c r="E17" s="48"/>
      <c r="F17" s="48"/>
      <c r="G17" s="48"/>
      <c r="H17" s="45"/>
      <c r="I17" s="46"/>
    </row>
    <row r="18" spans="1:9" ht="46.8" x14ac:dyDescent="0.3">
      <c r="A18" s="48"/>
      <c r="B18" s="4" t="s">
        <v>22</v>
      </c>
      <c r="C18" s="48">
        <v>0</v>
      </c>
      <c r="D18" s="46">
        <v>4.8449999999999998</v>
      </c>
      <c r="E18" s="48">
        <v>0</v>
      </c>
      <c r="F18" s="48">
        <v>1.4999999999999999E-2</v>
      </c>
      <c r="G18" s="49">
        <f>SUM(C18:F18)</f>
        <v>4.8599999999999994</v>
      </c>
      <c r="H18" s="45">
        <v>1417</v>
      </c>
      <c r="I18" s="46"/>
    </row>
    <row r="19" spans="1:9" ht="15.6" x14ac:dyDescent="0.3">
      <c r="A19" s="48"/>
      <c r="B19" s="6" t="s">
        <v>10</v>
      </c>
      <c r="C19" s="48"/>
      <c r="D19" s="46"/>
      <c r="E19" s="48"/>
      <c r="F19" s="48"/>
      <c r="G19" s="49"/>
      <c r="H19" s="45"/>
      <c r="I19" s="46"/>
    </row>
    <row r="20" spans="1:9" ht="15.6" x14ac:dyDescent="0.3">
      <c r="A20" s="48"/>
      <c r="B20" s="5" t="s">
        <v>12</v>
      </c>
      <c r="C20" s="48"/>
      <c r="D20" s="46"/>
      <c r="E20" s="48"/>
      <c r="F20" s="48"/>
      <c r="G20" s="49"/>
      <c r="H20" s="45"/>
      <c r="I20" s="46"/>
    </row>
    <row r="21" spans="1:9" ht="31.2" x14ac:dyDescent="0.3">
      <c r="A21" s="48">
        <v>5</v>
      </c>
      <c r="B21" s="4" t="s">
        <v>23</v>
      </c>
      <c r="C21" s="48">
        <v>0.497</v>
      </c>
      <c r="D21" s="48">
        <v>2.8</v>
      </c>
      <c r="E21" s="48">
        <v>0</v>
      </c>
      <c r="F21" s="48">
        <v>0.03</v>
      </c>
      <c r="G21" s="48">
        <v>3.327</v>
      </c>
      <c r="H21" s="45">
        <v>1555.86</v>
      </c>
      <c r="I21" s="46"/>
    </row>
    <row r="22" spans="1:9" ht="15.6" x14ac:dyDescent="0.3">
      <c r="A22" s="48"/>
      <c r="B22" s="5" t="s">
        <v>13</v>
      </c>
      <c r="C22" s="48"/>
      <c r="D22" s="48"/>
      <c r="E22" s="48"/>
      <c r="F22" s="48"/>
      <c r="G22" s="48"/>
      <c r="H22" s="45"/>
      <c r="I22" s="46"/>
    </row>
    <row r="23" spans="1:9" ht="15.6" x14ac:dyDescent="0.3">
      <c r="A23" s="2"/>
      <c r="B23" s="3" t="s">
        <v>14</v>
      </c>
      <c r="C23" s="13">
        <f>SUM(C8:C22)</f>
        <v>4.4990000000000006</v>
      </c>
      <c r="D23" s="13">
        <f t="shared" ref="D23:F23" si="0">SUM(D8:D22)</f>
        <v>14.024000000000001</v>
      </c>
      <c r="E23" s="13">
        <f t="shared" si="0"/>
        <v>1.155</v>
      </c>
      <c r="F23" s="13">
        <f t="shared" si="0"/>
        <v>0.105</v>
      </c>
      <c r="G23" s="13">
        <f>SUM(C23:F23)</f>
        <v>19.783000000000005</v>
      </c>
      <c r="H23" s="7">
        <f>SUM(H8:H22)</f>
        <v>8952.49</v>
      </c>
      <c r="I23" s="2"/>
    </row>
  </sheetData>
  <mergeCells count="48">
    <mergeCell ref="A1:I1"/>
    <mergeCell ref="A3:I3"/>
    <mergeCell ref="A5:A6"/>
    <mergeCell ref="B5:B6"/>
    <mergeCell ref="F5:F6"/>
    <mergeCell ref="G5:G6"/>
    <mergeCell ref="H5:H6"/>
    <mergeCell ref="I5:I6"/>
    <mergeCell ref="H9:H11"/>
    <mergeCell ref="I9:I11"/>
    <mergeCell ref="A12:A14"/>
    <mergeCell ref="C12:C14"/>
    <mergeCell ref="D12:D14"/>
    <mergeCell ref="E12:E14"/>
    <mergeCell ref="F12:F14"/>
    <mergeCell ref="G12:G14"/>
    <mergeCell ref="H12:H14"/>
    <mergeCell ref="I12:I14"/>
    <mergeCell ref="A9:A11"/>
    <mergeCell ref="C9:C11"/>
    <mergeCell ref="D9:D11"/>
    <mergeCell ref="E9:E11"/>
    <mergeCell ref="F9:F11"/>
    <mergeCell ref="G9:G11"/>
    <mergeCell ref="H18:H20"/>
    <mergeCell ref="I18:I20"/>
    <mergeCell ref="A15:A20"/>
    <mergeCell ref="C15:C17"/>
    <mergeCell ref="D15:D17"/>
    <mergeCell ref="E15:E17"/>
    <mergeCell ref="F15:F17"/>
    <mergeCell ref="G15:G17"/>
    <mergeCell ref="H21:H22"/>
    <mergeCell ref="I21:I22"/>
    <mergeCell ref="A2:I2"/>
    <mergeCell ref="A21:A22"/>
    <mergeCell ref="C21:C22"/>
    <mergeCell ref="D21:D22"/>
    <mergeCell ref="E21:E22"/>
    <mergeCell ref="F21:F22"/>
    <mergeCell ref="G21:G22"/>
    <mergeCell ref="H15:H17"/>
    <mergeCell ref="I15:I17"/>
    <mergeCell ref="C18:C20"/>
    <mergeCell ref="D18:D20"/>
    <mergeCell ref="E18:E20"/>
    <mergeCell ref="F18:F20"/>
    <mergeCell ref="G18:G20"/>
  </mergeCells>
  <pageMargins left="0.7" right="0.7" top="0.75" bottom="0.75" header="0.3" footer="0.3"/>
  <pageSetup paperSize="9" scale="90" orientation="portrait" r:id="rId1"/>
  <headerFooter>
    <oddFooter>&amp;L&amp;8&amp;Z&amp;F&amp;F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Stone Shingle(Final)</vt:lpstr>
      <vt:lpstr>Sheet3</vt:lpstr>
      <vt:lpstr>Khoa Filter</vt:lpstr>
      <vt:lpstr>'Khoa Filter'!_GoBack</vt:lpstr>
      <vt:lpstr>'Stone Shingle(Final)'!_GoBack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2020-10-21T17:26:43Z</dcterms:modified>
</cp:coreProperties>
</file>