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ebsite\cmis6\Civilworks cost\DPP_Revised\"/>
    </mc:Choice>
  </mc:AlternateContent>
  <bookViews>
    <workbookView xWindow="-105" yWindow="-105" windowWidth="19425" windowHeight="10425"/>
  </bookViews>
  <sheets>
    <sheet name="Yearly_EXP" sheetId="1" r:id="rId1"/>
    <sheet name="Cum_EXP" sheetId="2" r:id="rId2"/>
    <sheet name="Codewise_Cumulative" sheetId="3" r:id="rId3"/>
    <sheet name="Detail_9_input" sheetId="4" r:id="rId4"/>
    <sheet name="Sheet1" sheetId="5" r:id="rId5"/>
    <sheet name="Sheet2" sheetId="6" r:id="rId6"/>
  </sheets>
  <definedNames>
    <definedName name="_xlnm.Print_Area" localSheetId="1">Cum_EXP!$A$1:$K$72</definedName>
    <definedName name="_xlnm.Print_Area" localSheetId="0">Yearly_EXP!$A$1:$O$72</definedName>
    <definedName name="_xlnm.Print_Titles" localSheetId="0">Yearly_EXP!$1:$1</definedName>
  </definedNames>
  <calcPr calcId="162913"/>
</workbook>
</file>

<file path=xl/calcChain.xml><?xml version="1.0" encoding="utf-8"?>
<calcChain xmlns="http://schemas.openxmlformats.org/spreadsheetml/2006/main">
  <c r="D14" i="6" l="1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E15" i="5"/>
  <c r="D15" i="5"/>
  <c r="C15" i="5"/>
  <c r="B15" i="5"/>
  <c r="E14" i="5"/>
  <c r="D14" i="5"/>
  <c r="C14" i="5"/>
  <c r="B14" i="5"/>
  <c r="E13" i="5"/>
  <c r="D13" i="5"/>
  <c r="C13" i="5"/>
  <c r="B13" i="5"/>
  <c r="D12" i="5"/>
  <c r="C12" i="5"/>
  <c r="B12" i="5"/>
  <c r="J7" i="5"/>
  <c r="H7" i="5"/>
  <c r="J6" i="5"/>
  <c r="H6" i="5"/>
  <c r="J5" i="5"/>
  <c r="H5" i="5"/>
  <c r="E4" i="5"/>
  <c r="E12" i="5" s="1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<sst xmlns="http://schemas.openxmlformats.org/spreadsheetml/2006/main" count="314" uniqueCount="117">
  <si>
    <t>Code</t>
  </si>
  <si>
    <t>Description</t>
  </si>
  <si>
    <t>rindex</t>
  </si>
  <si>
    <t>Unit Cost</t>
  </si>
  <si>
    <t>Quantity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</si>
  <si>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</si>
  <si>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</si>
  <si>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</si>
  <si>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</si>
  <si>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</si>
  <si>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</si>
  <si>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</si>
  <si>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</si>
  <si>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</si>
  <si>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</si>
  <si>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</si>
  <si>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</si>
  <si>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</si>
  <si>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</si>
  <si>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</si>
  <si>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</si>
  <si>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</si>
  <si>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</si>
  <si>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</si>
  <si>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</si>
  <si>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</si>
  <si>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</si>
  <si>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</si>
  <si>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</si>
  <si>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</si>
  <si>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</si>
  <si>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</si>
  <si>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</si>
  <si>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</si>
  <si>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</si>
  <si>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</si>
  <si>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</si>
  <si>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</si>
  <si>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</si>
  <si>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</si>
  <si>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</si>
  <si>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                      National - 324 M/M (Detail in Appendix-E of original approved DPP)</t>
  </si>
  <si>
    <t>-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</si>
  <si>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</si>
  <si>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</si>
  <si>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</si>
  <si>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</si>
  <si>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</si>
  <si>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</si>
  <si>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</si>
  <si>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</si>
  <si>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</si>
  <si>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</si>
  <si>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</si>
  <si>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</si>
  <si>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</si>
  <si>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</si>
  <si>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</si>
  <si>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</si>
  <si>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</si>
  <si>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</si>
  <si>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</si>
  <si>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</si>
  <si>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</si>
  <si>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</si>
  <si>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</si>
  <si>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</si>
  <si>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</si>
  <si>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</si>
  <si>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</si>
  <si>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</si>
  <si>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nos ( PMO) </t>
  </si>
  <si>
    <t>Laser Printer- 11 nos. (PMO 6 Nos.,Kishoreganj 1 No., Netrokona 1 No., Sunamganj 1 No., Habiganj 1No.&amp; Brahmanbaria 1 No.)</t>
  </si>
  <si>
    <t>LS</t>
  </si>
  <si>
    <t>Aircooler</t>
  </si>
  <si>
    <t>Land Acquisition ( 470 hectare)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</si>
  <si>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</si>
  <si>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</si>
  <si>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</si>
  <si>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</si>
  <si>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</si>
  <si>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</si>
  <si>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</si>
  <si>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</si>
  <si>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</si>
  <si>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</si>
  <si>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</si>
  <si>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</si>
  <si>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 &amp; M during Construction</t>
  </si>
  <si>
    <t>(c) Physical Contingency ( Lump sum):</t>
  </si>
  <si>
    <t>(d) Price Contingency (Lump sum):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</si>
  <si>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</si>
  <si>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</si>
  <si>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</si>
  <si>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</si>
  <si>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</si>
  <si>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</si>
  <si>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</si>
  <si>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</si>
  <si>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</si>
  <si>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</si>
  <si>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</si>
  <si>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</si>
  <si>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</si>
  <si>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</si>
  <si>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</si>
  <si>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</si>
  <si>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Yearly Cumulative Expenditure</t>
  </si>
  <si>
    <t>GOB</t>
  </si>
  <si>
    <t>RPA</t>
  </si>
  <si>
    <t>DPA</t>
  </si>
  <si>
    <t>TOTAL</t>
  </si>
  <si>
    <t>PA</t>
  </si>
  <si>
    <t>Yearly Expenditure</t>
  </si>
  <si>
    <t>Civil Works</t>
  </si>
  <si>
    <t>Total Cost</t>
  </si>
  <si>
    <t>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</si>
</sst>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2" fontId="5" fillId="0" borderId="1" xfId="0" applyNumberFormat="1" applyFont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0" fillId="0" borderId="1" xfId="0" applyBorder="1" applyAlignment="1">
      <alignment vertical="center" wrapText="1"/>
    </xf>
    <xf numFmtId="2" fontId="0" fillId="0" borderId="0" xfId="0" applyNumberFormat="1"/>
    <xf numFmtId="2" fontId="0" fillId="0" borderId="1" xfId="0" applyNumberFormat="1" applyBorder="1"/>
    <xf numFmtId="2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2" fontId="2" fillId="4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tabSelected="1" zoomScale="70" zoomScaleNormal="70" zoomScaleSheetLayoutView="100" workbookViewId="0">
      <selection activeCell="O71" sqref="O71"/>
    </sheetView>
  </sheetViews>
  <sheetFormatPr defaultRowHeight="15" x14ac:dyDescent="0.25"/>
  <cols>
    <col min="1" max="1" width="15" style="37" customWidth="1"/>
    <col min="2" max="2" width="48.140625" style="1" customWidth="1"/>
    <col min="3" max="3" width="9.140625" style="37" customWidth="1"/>
    <col min="4" max="4" width="12.140625" style="37" customWidth="1"/>
    <col min="5" max="5" width="12" style="37" customWidth="1"/>
    <col min="6" max="7" width="14.7109375" style="37" customWidth="1"/>
    <col min="8" max="8" width="12.28515625" style="37" customWidth="1"/>
    <col min="9" max="9" width="11.7109375" style="37" customWidth="1"/>
    <col min="10" max="10" width="12.42578125" style="37" customWidth="1"/>
    <col min="11" max="11" width="14.5703125" style="37" customWidth="1"/>
    <col min="12" max="12" width="12.7109375" style="37" customWidth="1"/>
    <col min="13" max="13" width="15.7109375" style="37" customWidth="1"/>
    <col min="14" max="14" width="12.7109375" style="37" customWidth="1"/>
    <col min="15" max="15" width="17" style="37" customWidth="1"/>
    <col min="16" max="16" width="11.85546875" style="37" customWidth="1"/>
    <col min="17" max="17" width="13.42578125" style="37" customWidth="1"/>
  </cols>
  <sheetData>
    <row r="1" spans="1:17" ht="18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</row>
    <row r="2" spans="1:17" ht="18.75" customHeight="1" x14ac:dyDescent="0.3">
      <c r="A2" s="30">
        <v>3111302</v>
      </c>
      <c r="B2" s="31" t="s">
        <v>17</v>
      </c>
      <c r="C2" s="32">
        <v>10</v>
      </c>
      <c r="D2" s="33">
        <v>5</v>
      </c>
      <c r="E2" s="33"/>
      <c r="F2" s="33">
        <v>5</v>
      </c>
      <c r="G2" s="32"/>
      <c r="H2" s="34">
        <v>0</v>
      </c>
      <c r="I2" s="34">
        <v>0.3</v>
      </c>
      <c r="J2" s="34">
        <v>0.13</v>
      </c>
      <c r="K2" s="3">
        <v>0.28000000000000003</v>
      </c>
      <c r="L2" s="34">
        <v>0.3</v>
      </c>
      <c r="M2" s="38">
        <v>0.5</v>
      </c>
      <c r="N2" s="34"/>
      <c r="O2" s="36"/>
      <c r="P2" s="36">
        <v>0.57999999999999996</v>
      </c>
      <c r="Q2" s="36">
        <v>0.42</v>
      </c>
    </row>
    <row r="3" spans="1:17" ht="18.75" customHeight="1" x14ac:dyDescent="0.3">
      <c r="A3" s="30">
        <v>3111327</v>
      </c>
      <c r="B3" s="31" t="s">
        <v>18</v>
      </c>
      <c r="C3" s="32">
        <v>11</v>
      </c>
      <c r="D3" s="33">
        <v>10</v>
      </c>
      <c r="E3" s="33"/>
      <c r="F3" s="33">
        <v>10</v>
      </c>
      <c r="G3" s="32"/>
      <c r="H3" s="34">
        <v>0</v>
      </c>
      <c r="I3" s="34">
        <v>0</v>
      </c>
      <c r="J3" s="34">
        <v>0</v>
      </c>
      <c r="K3" s="35">
        <v>0</v>
      </c>
      <c r="L3" s="34">
        <v>0</v>
      </c>
      <c r="M3" s="38">
        <v>0</v>
      </c>
      <c r="N3" s="34"/>
      <c r="O3" s="36"/>
      <c r="P3" s="36">
        <v>0.63</v>
      </c>
      <c r="Q3" s="36">
        <v>0.37</v>
      </c>
    </row>
    <row r="4" spans="1:17" ht="18.75" customHeight="1" x14ac:dyDescent="0.3">
      <c r="A4" s="30">
        <v>3111338</v>
      </c>
      <c r="B4" s="31" t="s">
        <v>19</v>
      </c>
      <c r="C4" s="32">
        <v>12</v>
      </c>
      <c r="D4" s="33">
        <v>140</v>
      </c>
      <c r="E4" s="33"/>
      <c r="F4" s="33">
        <v>140</v>
      </c>
      <c r="G4" s="32"/>
      <c r="H4" s="34">
        <v>0</v>
      </c>
      <c r="I4" s="34">
        <v>0</v>
      </c>
      <c r="J4" s="34">
        <v>0</v>
      </c>
      <c r="K4" s="35">
        <v>25</v>
      </c>
      <c r="L4" s="34">
        <v>11.61</v>
      </c>
      <c r="M4" s="38">
        <v>14</v>
      </c>
      <c r="N4" s="34"/>
      <c r="O4" s="36"/>
      <c r="P4" s="36">
        <v>0.6</v>
      </c>
      <c r="Q4" s="36">
        <v>0.4</v>
      </c>
    </row>
    <row r="5" spans="1:17" ht="18.75" customHeight="1" x14ac:dyDescent="0.3">
      <c r="A5" s="30">
        <v>3241101</v>
      </c>
      <c r="B5" s="31" t="s">
        <v>20</v>
      </c>
      <c r="C5" s="32">
        <v>14</v>
      </c>
      <c r="D5" s="33">
        <v>120</v>
      </c>
      <c r="E5" s="33"/>
      <c r="F5" s="33">
        <v>120</v>
      </c>
      <c r="G5" s="32"/>
      <c r="H5" s="34">
        <v>0.99099999999999999</v>
      </c>
      <c r="I5" s="34">
        <v>11.909000000000001</v>
      </c>
      <c r="J5" s="34">
        <v>14.98</v>
      </c>
      <c r="K5" s="3">
        <v>17.96</v>
      </c>
      <c r="L5" s="34">
        <v>12.7</v>
      </c>
      <c r="M5" s="38">
        <v>14.98</v>
      </c>
      <c r="N5" s="34"/>
      <c r="O5" s="36"/>
      <c r="P5" s="36">
        <v>0.62</v>
      </c>
      <c r="Q5" s="36">
        <v>0.38</v>
      </c>
    </row>
    <row r="6" spans="1:17" ht="31.5" customHeight="1" x14ac:dyDescent="0.3">
      <c r="A6" s="30">
        <v>3211129</v>
      </c>
      <c r="B6" s="31" t="s">
        <v>21</v>
      </c>
      <c r="C6" s="32">
        <v>15</v>
      </c>
      <c r="D6" s="33">
        <v>245</v>
      </c>
      <c r="E6" s="33"/>
      <c r="F6" s="33">
        <v>245</v>
      </c>
      <c r="G6" s="32"/>
      <c r="H6" s="34">
        <v>0</v>
      </c>
      <c r="I6" s="34">
        <v>16.25</v>
      </c>
      <c r="J6" s="34">
        <v>31.35</v>
      </c>
      <c r="K6" s="35">
        <v>34.86</v>
      </c>
      <c r="L6" s="34">
        <v>34.21</v>
      </c>
      <c r="M6" s="38">
        <v>34.21</v>
      </c>
      <c r="N6" s="34"/>
      <c r="O6" s="36"/>
      <c r="P6" s="36">
        <v>0.62</v>
      </c>
      <c r="Q6" s="36">
        <v>0.38</v>
      </c>
    </row>
    <row r="7" spans="1:17" ht="27" customHeight="1" x14ac:dyDescent="0.3">
      <c r="A7" s="30">
        <v>3821103</v>
      </c>
      <c r="B7" s="31" t="s">
        <v>22</v>
      </c>
      <c r="C7" s="32">
        <v>16</v>
      </c>
      <c r="D7" s="33">
        <v>2596.27</v>
      </c>
      <c r="E7" s="33"/>
      <c r="F7" s="33">
        <v>2596.27</v>
      </c>
      <c r="G7" s="32"/>
      <c r="H7" s="34">
        <v>223.74600000000001</v>
      </c>
      <c r="I7" s="34">
        <v>464.654</v>
      </c>
      <c r="J7" s="34">
        <v>327.7</v>
      </c>
      <c r="K7" s="35">
        <v>337.33</v>
      </c>
      <c r="L7" s="34">
        <v>249.75</v>
      </c>
      <c r="M7" s="38">
        <v>177.18</v>
      </c>
      <c r="N7" s="34"/>
      <c r="O7" s="36"/>
      <c r="P7" s="36">
        <v>0.57999999999999996</v>
      </c>
      <c r="Q7" s="36">
        <v>0.42</v>
      </c>
    </row>
    <row r="8" spans="1:17" ht="18.75" customHeight="1" x14ac:dyDescent="0.3">
      <c r="A8" s="30">
        <v>3211119</v>
      </c>
      <c r="B8" s="31" t="s">
        <v>23</v>
      </c>
      <c r="C8" s="32">
        <v>17</v>
      </c>
      <c r="D8" s="33">
        <v>5</v>
      </c>
      <c r="E8" s="33"/>
      <c r="F8" s="33">
        <v>5</v>
      </c>
      <c r="G8" s="32"/>
      <c r="H8" s="34">
        <v>0</v>
      </c>
      <c r="I8" s="34">
        <v>0.05</v>
      </c>
      <c r="J8" s="34">
        <v>0.13</v>
      </c>
      <c r="K8" s="35">
        <v>0.22</v>
      </c>
      <c r="L8" s="34">
        <v>0.37</v>
      </c>
      <c r="M8" s="38">
        <v>0.48</v>
      </c>
      <c r="N8" s="34"/>
      <c r="O8" s="36"/>
      <c r="P8" s="36">
        <v>0.57999999999999996</v>
      </c>
      <c r="Q8" s="36">
        <v>0.42</v>
      </c>
    </row>
    <row r="9" spans="1:17" ht="18.75" customHeight="1" x14ac:dyDescent="0.3">
      <c r="A9" s="30">
        <v>3211120</v>
      </c>
      <c r="B9" s="31" t="s">
        <v>24</v>
      </c>
      <c r="C9" s="32">
        <v>18</v>
      </c>
      <c r="D9" s="33">
        <v>5</v>
      </c>
      <c r="E9" s="33"/>
      <c r="F9" s="33">
        <v>5</v>
      </c>
      <c r="G9" s="32"/>
      <c r="H9" s="34">
        <v>0.21</v>
      </c>
      <c r="I9" s="34">
        <v>0.24</v>
      </c>
      <c r="J9" s="34">
        <v>0.28999999999999998</v>
      </c>
      <c r="K9" s="35">
        <v>0.15</v>
      </c>
      <c r="L9" s="34">
        <v>0.08</v>
      </c>
      <c r="M9" s="38">
        <v>7.0000000000000007E-2</v>
      </c>
      <c r="N9" s="34"/>
      <c r="O9" s="36"/>
      <c r="P9" s="36">
        <v>0.61</v>
      </c>
      <c r="Q9" s="36">
        <v>0.39</v>
      </c>
    </row>
    <row r="10" spans="1:17" ht="18.75" customHeight="1" x14ac:dyDescent="0.3">
      <c r="A10" s="30">
        <v>3211117</v>
      </c>
      <c r="B10" s="31" t="s">
        <v>25</v>
      </c>
      <c r="C10" s="32">
        <v>19</v>
      </c>
      <c r="D10" s="33">
        <v>5</v>
      </c>
      <c r="E10" s="33"/>
      <c r="F10" s="33">
        <v>5</v>
      </c>
      <c r="G10" s="32"/>
      <c r="H10" s="34">
        <v>0.249</v>
      </c>
      <c r="I10" s="34">
        <v>1E-3</v>
      </c>
      <c r="J10" s="34">
        <v>0.09</v>
      </c>
      <c r="K10" s="35">
        <v>0.05</v>
      </c>
      <c r="L10" s="34">
        <v>0.05</v>
      </c>
      <c r="M10" s="38">
        <v>0.1</v>
      </c>
      <c r="N10" s="34"/>
      <c r="O10" s="36"/>
      <c r="P10" s="36">
        <v>0.56000000000000005</v>
      </c>
      <c r="Q10" s="36">
        <v>0.44</v>
      </c>
    </row>
    <row r="11" spans="1:17" ht="18.75" customHeight="1" x14ac:dyDescent="0.3">
      <c r="A11" s="30">
        <v>3221104</v>
      </c>
      <c r="B11" s="31" t="s">
        <v>26</v>
      </c>
      <c r="C11" s="32">
        <v>20</v>
      </c>
      <c r="D11" s="33">
        <v>20</v>
      </c>
      <c r="E11" s="33"/>
      <c r="F11" s="33">
        <v>20</v>
      </c>
      <c r="G11" s="32"/>
      <c r="H11" s="34">
        <v>1.1000000000000001</v>
      </c>
      <c r="I11" s="34">
        <v>8.3699999999999992</v>
      </c>
      <c r="J11" s="34">
        <v>0.08</v>
      </c>
      <c r="K11" s="35">
        <v>0</v>
      </c>
      <c r="L11" s="34">
        <v>2.37</v>
      </c>
      <c r="M11" s="38">
        <v>0.17</v>
      </c>
      <c r="N11" s="34"/>
      <c r="O11" s="36"/>
      <c r="P11" s="36">
        <v>0.63</v>
      </c>
      <c r="Q11" s="36">
        <v>0.37</v>
      </c>
    </row>
    <row r="12" spans="1:17" ht="18.75" customHeight="1" x14ac:dyDescent="0.3">
      <c r="A12" s="30">
        <v>3211115</v>
      </c>
      <c r="B12" s="31" t="s">
        <v>27</v>
      </c>
      <c r="C12" s="32">
        <v>21</v>
      </c>
      <c r="D12" s="33">
        <v>5</v>
      </c>
      <c r="E12" s="33"/>
      <c r="F12" s="33">
        <v>5</v>
      </c>
      <c r="G12" s="32"/>
      <c r="H12" s="34">
        <v>0</v>
      </c>
      <c r="I12" s="34">
        <v>0.11</v>
      </c>
      <c r="J12" s="34">
        <v>0.23</v>
      </c>
      <c r="K12" s="35">
        <v>0.37</v>
      </c>
      <c r="L12" s="34">
        <v>0.4</v>
      </c>
      <c r="M12" s="38">
        <v>0.55000000000000004</v>
      </c>
      <c r="N12" s="34"/>
      <c r="O12" s="36"/>
      <c r="P12" s="36">
        <v>0.61</v>
      </c>
      <c r="Q12" s="36">
        <v>0.39</v>
      </c>
    </row>
    <row r="13" spans="1:17" ht="18.75" customHeight="1" x14ac:dyDescent="0.3">
      <c r="A13" s="30">
        <v>3211113</v>
      </c>
      <c r="B13" s="31" t="s">
        <v>28</v>
      </c>
      <c r="C13" s="32">
        <v>22</v>
      </c>
      <c r="D13" s="33">
        <v>20</v>
      </c>
      <c r="E13" s="33"/>
      <c r="F13" s="33">
        <v>20</v>
      </c>
      <c r="G13" s="32"/>
      <c r="H13" s="34">
        <v>0.187</v>
      </c>
      <c r="I13" s="34">
        <v>1.6830000000000001</v>
      </c>
      <c r="J13" s="34">
        <v>1.78</v>
      </c>
      <c r="K13" s="35">
        <v>2.31</v>
      </c>
      <c r="L13" s="34">
        <v>2.78</v>
      </c>
      <c r="M13" s="38">
        <v>2.89</v>
      </c>
      <c r="N13" s="34"/>
      <c r="O13" s="36"/>
      <c r="P13" s="36">
        <v>0.55000000000000004</v>
      </c>
      <c r="Q13" s="36">
        <v>0.45</v>
      </c>
    </row>
    <row r="14" spans="1:17" ht="18.75" customHeight="1" x14ac:dyDescent="0.3">
      <c r="A14" s="30">
        <v>3243102</v>
      </c>
      <c r="B14" s="31" t="s">
        <v>29</v>
      </c>
      <c r="C14" s="32">
        <v>23</v>
      </c>
      <c r="D14" s="33">
        <v>100</v>
      </c>
      <c r="E14" s="33"/>
      <c r="F14" s="33">
        <v>100</v>
      </c>
      <c r="G14" s="32"/>
      <c r="H14" s="34">
        <v>0.93799999999999994</v>
      </c>
      <c r="I14" s="34">
        <v>3.6920000000000002</v>
      </c>
      <c r="J14" s="34">
        <v>3</v>
      </c>
      <c r="K14" s="35">
        <v>4</v>
      </c>
      <c r="L14" s="34">
        <v>5.89</v>
      </c>
      <c r="M14" s="38">
        <v>4.0199999999999996</v>
      </c>
      <c r="N14" s="34"/>
      <c r="O14" s="36"/>
      <c r="P14" s="36">
        <v>0.61</v>
      </c>
      <c r="Q14" s="36">
        <v>0.39</v>
      </c>
    </row>
    <row r="15" spans="1:17" ht="18.75" customHeight="1" x14ac:dyDescent="0.3">
      <c r="A15" s="30">
        <v>3243101</v>
      </c>
      <c r="B15" s="31" t="s">
        <v>30</v>
      </c>
      <c r="C15" s="32">
        <v>24</v>
      </c>
      <c r="D15" s="33">
        <v>200</v>
      </c>
      <c r="E15" s="33"/>
      <c r="F15" s="33">
        <v>200</v>
      </c>
      <c r="G15" s="32"/>
      <c r="H15" s="34">
        <v>0.625</v>
      </c>
      <c r="I15" s="34">
        <v>6.9950000000000001</v>
      </c>
      <c r="J15" s="34">
        <v>18.97</v>
      </c>
      <c r="K15" s="35">
        <v>18</v>
      </c>
      <c r="L15" s="34">
        <v>20</v>
      </c>
      <c r="M15" s="38">
        <v>24.18</v>
      </c>
      <c r="N15" s="34"/>
      <c r="O15" s="36"/>
      <c r="P15" s="36">
        <v>0.56999999999999995</v>
      </c>
      <c r="Q15" s="36">
        <v>0.43</v>
      </c>
    </row>
    <row r="16" spans="1:17" ht="14.25" customHeight="1" x14ac:dyDescent="0.3">
      <c r="A16" s="30">
        <v>3221108</v>
      </c>
      <c r="B16" s="31" t="s">
        <v>31</v>
      </c>
      <c r="C16" s="32">
        <v>25</v>
      </c>
      <c r="D16" s="33">
        <v>3</v>
      </c>
      <c r="E16" s="33"/>
      <c r="F16" s="33">
        <v>3</v>
      </c>
      <c r="G16" s="32"/>
      <c r="H16" s="34">
        <v>8.1000000000000003E-2</v>
      </c>
      <c r="I16" s="34">
        <v>0.749</v>
      </c>
      <c r="J16" s="34">
        <v>0.01</v>
      </c>
      <c r="K16" s="35">
        <v>0.22</v>
      </c>
      <c r="L16" s="34">
        <v>0.1</v>
      </c>
      <c r="M16" s="38">
        <v>0.91</v>
      </c>
      <c r="N16" s="34"/>
      <c r="O16" s="36"/>
      <c r="P16" s="36">
        <v>0.55000000000000004</v>
      </c>
      <c r="Q16" s="36">
        <v>0.45</v>
      </c>
    </row>
    <row r="17" spans="1:17" ht="18.75" customHeight="1" x14ac:dyDescent="0.3">
      <c r="A17" s="30">
        <v>3255102</v>
      </c>
      <c r="B17" s="31" t="s">
        <v>32</v>
      </c>
      <c r="C17" s="32">
        <v>26</v>
      </c>
      <c r="D17" s="33">
        <v>50</v>
      </c>
      <c r="E17" s="33"/>
      <c r="F17" s="33">
        <v>50</v>
      </c>
      <c r="G17" s="32"/>
      <c r="H17" s="34">
        <v>0.19600000000000001</v>
      </c>
      <c r="I17" s="34">
        <v>6.9939999999999998</v>
      </c>
      <c r="J17" s="34">
        <v>16.989999999999998</v>
      </c>
      <c r="K17" s="35">
        <v>6</v>
      </c>
      <c r="L17" s="34">
        <v>3.98</v>
      </c>
      <c r="M17" s="38">
        <v>0.5</v>
      </c>
      <c r="N17" s="34"/>
      <c r="O17" s="36"/>
      <c r="P17" s="36">
        <v>0.61</v>
      </c>
      <c r="Q17" s="36">
        <v>0.39</v>
      </c>
    </row>
    <row r="18" spans="1:17" ht="18.75" customHeight="1" x14ac:dyDescent="0.3">
      <c r="A18" s="30">
        <v>3255104</v>
      </c>
      <c r="B18" s="31" t="s">
        <v>33</v>
      </c>
      <c r="C18" s="32">
        <v>27</v>
      </c>
      <c r="D18" s="33">
        <v>120</v>
      </c>
      <c r="E18" s="33"/>
      <c r="F18" s="33">
        <v>120</v>
      </c>
      <c r="G18" s="32"/>
      <c r="H18" s="34">
        <v>0.96799999999999997</v>
      </c>
      <c r="I18" s="34">
        <v>6.9720000000000004</v>
      </c>
      <c r="J18" s="34">
        <v>11.2</v>
      </c>
      <c r="K18" s="35">
        <v>12.79</v>
      </c>
      <c r="L18" s="34">
        <v>17.98</v>
      </c>
      <c r="M18" s="38">
        <v>19.95</v>
      </c>
      <c r="N18" s="34"/>
      <c r="O18" s="36"/>
      <c r="P18" s="36">
        <v>0.63</v>
      </c>
      <c r="Q18" s="36">
        <v>0.37</v>
      </c>
    </row>
    <row r="19" spans="1:17" ht="18.75" customHeight="1" x14ac:dyDescent="0.3">
      <c r="A19" s="30">
        <v>3211127</v>
      </c>
      <c r="B19" s="31" t="s">
        <v>34</v>
      </c>
      <c r="C19" s="32">
        <v>28</v>
      </c>
      <c r="D19" s="33">
        <v>2</v>
      </c>
      <c r="E19" s="33"/>
      <c r="F19" s="33">
        <v>2</v>
      </c>
      <c r="G19" s="32"/>
      <c r="H19" s="34">
        <v>0</v>
      </c>
      <c r="I19" s="34">
        <v>0.1</v>
      </c>
      <c r="J19" s="34">
        <v>0.03</v>
      </c>
      <c r="K19" s="35">
        <v>0.05</v>
      </c>
      <c r="L19" s="34">
        <v>0.1</v>
      </c>
      <c r="M19" s="38">
        <v>0.2</v>
      </c>
      <c r="N19" s="34"/>
      <c r="O19" s="36"/>
      <c r="P19" s="36">
        <v>0.57999999999999996</v>
      </c>
      <c r="Q19" s="36">
        <v>0.42</v>
      </c>
    </row>
    <row r="20" spans="1:17" ht="16.5" customHeight="1" x14ac:dyDescent="0.3">
      <c r="A20" s="30">
        <v>3231201</v>
      </c>
      <c r="B20" s="31" t="s">
        <v>35</v>
      </c>
      <c r="C20" s="32">
        <v>30</v>
      </c>
      <c r="D20" s="33">
        <v>238.54</v>
      </c>
      <c r="E20" s="33"/>
      <c r="F20" s="33">
        <v>238.54</v>
      </c>
      <c r="G20" s="32"/>
      <c r="H20" s="34">
        <v>0</v>
      </c>
      <c r="I20" s="34">
        <v>0</v>
      </c>
      <c r="J20" s="34">
        <v>0</v>
      </c>
      <c r="K20" s="3">
        <v>0</v>
      </c>
      <c r="L20" s="34">
        <v>0</v>
      </c>
      <c r="M20" s="38">
        <v>0</v>
      </c>
      <c r="N20" s="34"/>
      <c r="O20" s="36"/>
      <c r="P20" s="36">
        <v>0.57999999999999996</v>
      </c>
      <c r="Q20" s="36">
        <v>0.42</v>
      </c>
    </row>
    <row r="21" spans="1:17" ht="28.5" customHeight="1" x14ac:dyDescent="0.3">
      <c r="A21" s="30">
        <v>3231201</v>
      </c>
      <c r="B21" s="31" t="s">
        <v>36</v>
      </c>
      <c r="C21" s="32">
        <v>31</v>
      </c>
      <c r="D21" s="33">
        <v>536.58000000000004</v>
      </c>
      <c r="E21" s="33"/>
      <c r="F21" s="33">
        <v>536.58000000000004</v>
      </c>
      <c r="G21" s="32"/>
      <c r="H21" s="34">
        <v>0</v>
      </c>
      <c r="I21" s="34">
        <v>9.2200000000000006</v>
      </c>
      <c r="J21" s="34">
        <v>29.86</v>
      </c>
      <c r="K21" s="4">
        <v>86.55</v>
      </c>
      <c r="L21" s="34">
        <v>175.87</v>
      </c>
      <c r="M21" s="38">
        <v>22.21</v>
      </c>
      <c r="N21" s="34"/>
      <c r="O21" s="36"/>
      <c r="P21" s="36">
        <v>0.6</v>
      </c>
      <c r="Q21" s="36">
        <v>0.4</v>
      </c>
    </row>
    <row r="22" spans="1:17" ht="30" customHeight="1" x14ac:dyDescent="0.3">
      <c r="A22" s="30">
        <v>3231201</v>
      </c>
      <c r="B22" s="31" t="s">
        <v>37</v>
      </c>
      <c r="C22" s="32">
        <v>32</v>
      </c>
      <c r="D22" s="33">
        <v>3139.8</v>
      </c>
      <c r="E22" s="33"/>
      <c r="F22" s="33">
        <v>3139.8</v>
      </c>
      <c r="G22" s="32"/>
      <c r="H22" s="34">
        <v>0</v>
      </c>
      <c r="I22" s="34">
        <v>0</v>
      </c>
      <c r="J22" s="34">
        <v>199.49</v>
      </c>
      <c r="K22" s="35">
        <v>524.89</v>
      </c>
      <c r="L22" s="34">
        <v>622.25</v>
      </c>
      <c r="M22" s="38">
        <v>338.12</v>
      </c>
      <c r="N22" s="34"/>
      <c r="O22" s="36"/>
      <c r="P22" s="36">
        <v>0.63</v>
      </c>
      <c r="Q22" s="36">
        <v>0.37</v>
      </c>
    </row>
    <row r="23" spans="1:17" ht="45" customHeight="1" x14ac:dyDescent="0.3">
      <c r="A23" s="30">
        <v>3231201</v>
      </c>
      <c r="B23" s="31" t="s">
        <v>38</v>
      </c>
      <c r="C23" s="32">
        <v>33</v>
      </c>
      <c r="D23" s="33">
        <v>1321.68</v>
      </c>
      <c r="E23" s="33"/>
      <c r="F23" s="33">
        <v>1321.68</v>
      </c>
      <c r="G23" s="32"/>
      <c r="H23" s="34">
        <v>0</v>
      </c>
      <c r="I23" s="34">
        <v>0</v>
      </c>
      <c r="J23" s="34">
        <v>119.7</v>
      </c>
      <c r="K23" s="35">
        <v>224.29</v>
      </c>
      <c r="L23" s="34">
        <v>234.21</v>
      </c>
      <c r="M23" s="38">
        <v>82.97</v>
      </c>
      <c r="N23" s="34"/>
      <c r="O23" s="36"/>
      <c r="P23" s="36">
        <v>0.55000000000000004</v>
      </c>
      <c r="Q23" s="36">
        <v>0.45</v>
      </c>
    </row>
    <row r="24" spans="1:17" ht="18.75" customHeight="1" x14ac:dyDescent="0.3">
      <c r="A24" s="30">
        <v>3211109</v>
      </c>
      <c r="B24" s="31" t="s">
        <v>39</v>
      </c>
      <c r="C24" s="32">
        <v>34</v>
      </c>
      <c r="D24" s="33">
        <v>22</v>
      </c>
      <c r="E24" s="33"/>
      <c r="F24" s="33">
        <v>22</v>
      </c>
      <c r="G24" s="32"/>
      <c r="H24" s="34">
        <v>0.25</v>
      </c>
      <c r="I24" s="34">
        <v>2.11</v>
      </c>
      <c r="J24" s="34">
        <v>2.35</v>
      </c>
      <c r="K24" s="35">
        <v>2</v>
      </c>
      <c r="L24" s="34">
        <v>4.25</v>
      </c>
      <c r="M24" s="38">
        <v>3.49</v>
      </c>
      <c r="N24" s="34"/>
      <c r="O24" s="36"/>
      <c r="P24" s="36">
        <v>0.62</v>
      </c>
      <c r="Q24" s="36">
        <v>0.38</v>
      </c>
    </row>
    <row r="25" spans="1:17" ht="18.75" customHeight="1" x14ac:dyDescent="0.3">
      <c r="A25" s="30">
        <v>3256103</v>
      </c>
      <c r="B25" s="31" t="s">
        <v>40</v>
      </c>
      <c r="C25" s="32">
        <v>35</v>
      </c>
      <c r="D25" s="33">
        <v>15</v>
      </c>
      <c r="E25" s="33"/>
      <c r="F25" s="33">
        <v>15</v>
      </c>
      <c r="G25" s="32"/>
      <c r="H25" s="34">
        <v>0</v>
      </c>
      <c r="I25" s="34">
        <v>0.99</v>
      </c>
      <c r="J25" s="34">
        <v>0.75</v>
      </c>
      <c r="K25" s="35">
        <v>1</v>
      </c>
      <c r="L25" s="34">
        <v>1</v>
      </c>
      <c r="M25" s="38">
        <v>3</v>
      </c>
      <c r="N25" s="34"/>
      <c r="O25" s="36"/>
      <c r="P25" s="36">
        <v>0.57999999999999996</v>
      </c>
      <c r="Q25" s="36">
        <v>0.42</v>
      </c>
    </row>
    <row r="26" spans="1:17" ht="42.75" customHeight="1" x14ac:dyDescent="0.3">
      <c r="A26" s="30">
        <v>3257101</v>
      </c>
      <c r="B26" s="31" t="s">
        <v>41</v>
      </c>
      <c r="C26" s="32">
        <v>36</v>
      </c>
      <c r="D26" s="33" t="s">
        <v>42</v>
      </c>
      <c r="E26" s="33" t="s">
        <v>43</v>
      </c>
      <c r="F26" s="33">
        <v>7901.4</v>
      </c>
      <c r="G26" s="32"/>
      <c r="H26" s="34">
        <v>849.67499999999995</v>
      </c>
      <c r="I26" s="34">
        <v>1819.425</v>
      </c>
      <c r="J26" s="34">
        <v>1123.1500000000001</v>
      </c>
      <c r="K26" s="35">
        <v>689.33</v>
      </c>
      <c r="L26" s="34">
        <v>686.43</v>
      </c>
      <c r="M26" s="38">
        <v>450</v>
      </c>
      <c r="N26" s="34"/>
      <c r="O26" s="36"/>
      <c r="P26" s="36">
        <v>0.61</v>
      </c>
      <c r="Q26" s="36">
        <v>0.39</v>
      </c>
    </row>
    <row r="27" spans="1:17" ht="30.75" customHeight="1" x14ac:dyDescent="0.3">
      <c r="A27" s="30">
        <v>3111332</v>
      </c>
      <c r="B27" s="31" t="s">
        <v>44</v>
      </c>
      <c r="C27" s="32">
        <v>37</v>
      </c>
      <c r="D27" s="33">
        <v>30</v>
      </c>
      <c r="E27" s="33"/>
      <c r="F27" s="33">
        <v>30</v>
      </c>
      <c r="G27" s="32"/>
      <c r="H27" s="34">
        <v>0.4</v>
      </c>
      <c r="I27" s="34">
        <v>1.33</v>
      </c>
      <c r="J27" s="34">
        <v>1.5</v>
      </c>
      <c r="K27" s="35">
        <v>4.5</v>
      </c>
      <c r="L27" s="34">
        <v>5</v>
      </c>
      <c r="M27" s="38">
        <v>3</v>
      </c>
      <c r="N27" s="34"/>
      <c r="O27" s="36"/>
      <c r="P27" s="36">
        <v>0.57999999999999996</v>
      </c>
      <c r="Q27" s="36">
        <v>0.42</v>
      </c>
    </row>
    <row r="28" spans="1:17" ht="18.75" customHeight="1" x14ac:dyDescent="0.3">
      <c r="A28" s="30">
        <v>3111332</v>
      </c>
      <c r="B28" s="31" t="s">
        <v>45</v>
      </c>
      <c r="C28" s="32">
        <v>38</v>
      </c>
      <c r="D28" s="33">
        <v>10</v>
      </c>
      <c r="E28" s="33"/>
      <c r="F28" s="33">
        <v>10</v>
      </c>
      <c r="G28" s="32"/>
      <c r="H28" s="34">
        <v>0</v>
      </c>
      <c r="I28" s="34">
        <v>0</v>
      </c>
      <c r="J28" s="34">
        <v>0.27</v>
      </c>
      <c r="K28" s="35">
        <v>0.25</v>
      </c>
      <c r="L28" s="34">
        <v>0.77</v>
      </c>
      <c r="M28" s="38">
        <v>0.41</v>
      </c>
      <c r="N28" s="34"/>
      <c r="O28" s="36"/>
      <c r="P28" s="36">
        <v>0.56000000000000005</v>
      </c>
      <c r="Q28" s="36">
        <v>0.44</v>
      </c>
    </row>
    <row r="29" spans="1:17" ht="18.75" customHeight="1" x14ac:dyDescent="0.3">
      <c r="A29" s="30">
        <v>3111332</v>
      </c>
      <c r="B29" s="31" t="s">
        <v>46</v>
      </c>
      <c r="C29" s="32">
        <v>39</v>
      </c>
      <c r="D29" s="33">
        <v>10</v>
      </c>
      <c r="E29" s="33"/>
      <c r="F29" s="33">
        <v>10</v>
      </c>
      <c r="G29" s="32"/>
      <c r="H29" s="34">
        <v>0</v>
      </c>
      <c r="I29" s="34">
        <v>0</v>
      </c>
      <c r="J29" s="34">
        <v>0.3</v>
      </c>
      <c r="K29" s="35">
        <v>0.25</v>
      </c>
      <c r="L29" s="34">
        <v>0.75</v>
      </c>
      <c r="M29" s="38">
        <v>0.41</v>
      </c>
      <c r="N29" s="34"/>
      <c r="O29" s="36"/>
      <c r="P29" s="36">
        <v>0.62</v>
      </c>
      <c r="Q29" s="36">
        <v>0.38</v>
      </c>
    </row>
    <row r="30" spans="1:17" ht="18.75" customHeight="1" x14ac:dyDescent="0.3">
      <c r="A30" s="30">
        <v>3257104</v>
      </c>
      <c r="B30" s="31" t="s">
        <v>47</v>
      </c>
      <c r="C30" s="32">
        <v>40</v>
      </c>
      <c r="D30" s="33">
        <v>200</v>
      </c>
      <c r="E30" s="33"/>
      <c r="F30" s="33">
        <v>200</v>
      </c>
      <c r="G30" s="32"/>
      <c r="H30" s="34">
        <v>0</v>
      </c>
      <c r="I30" s="34">
        <v>7.62</v>
      </c>
      <c r="J30" s="34">
        <v>17.47</v>
      </c>
      <c r="K30" s="35">
        <v>30</v>
      </c>
      <c r="L30" s="34">
        <v>29.93</v>
      </c>
      <c r="M30" s="38">
        <v>30</v>
      </c>
      <c r="N30" s="34"/>
      <c r="O30" s="36"/>
      <c r="P30" s="36">
        <v>0.56999999999999995</v>
      </c>
      <c r="Q30" s="36">
        <v>0.43</v>
      </c>
    </row>
    <row r="31" spans="1:17" ht="18.75" customHeight="1" x14ac:dyDescent="0.3">
      <c r="A31" s="30">
        <v>3255101</v>
      </c>
      <c r="B31" s="31" t="s">
        <v>48</v>
      </c>
      <c r="C31" s="32">
        <v>41</v>
      </c>
      <c r="D31" s="33">
        <v>60</v>
      </c>
      <c r="E31" s="33"/>
      <c r="F31" s="33">
        <v>60</v>
      </c>
      <c r="G31" s="32"/>
      <c r="H31" s="34">
        <v>0.49099999999999999</v>
      </c>
      <c r="I31" s="34">
        <v>1.4990000000000001</v>
      </c>
      <c r="J31" s="34">
        <v>4.5</v>
      </c>
      <c r="K31" s="35">
        <v>6.48</v>
      </c>
      <c r="L31" s="34">
        <v>7.5</v>
      </c>
      <c r="M31" s="38">
        <v>10</v>
      </c>
      <c r="N31" s="34"/>
      <c r="O31" s="36"/>
      <c r="P31" s="36">
        <v>0.55000000000000004</v>
      </c>
      <c r="Q31" s="36">
        <v>0.45</v>
      </c>
    </row>
    <row r="32" spans="1:17" ht="20.25" customHeight="1" x14ac:dyDescent="0.3">
      <c r="A32" s="30">
        <v>3256101</v>
      </c>
      <c r="B32" s="31" t="s">
        <v>49</v>
      </c>
      <c r="C32" s="32">
        <v>42</v>
      </c>
      <c r="D32" s="33">
        <v>1800</v>
      </c>
      <c r="E32" s="33"/>
      <c r="F32" s="33">
        <v>1800</v>
      </c>
      <c r="G32" s="32"/>
      <c r="H32" s="34">
        <v>0</v>
      </c>
      <c r="I32" s="34">
        <v>84.32</v>
      </c>
      <c r="J32" s="34">
        <v>227.97</v>
      </c>
      <c r="K32" s="35">
        <v>263.24</v>
      </c>
      <c r="L32" s="34">
        <v>299.93</v>
      </c>
      <c r="M32" s="38">
        <v>299.95999999999998</v>
      </c>
      <c r="N32" s="34"/>
      <c r="O32" s="36"/>
      <c r="P32" s="36">
        <v>0.56999999999999995</v>
      </c>
      <c r="Q32" s="36">
        <v>0.43</v>
      </c>
    </row>
    <row r="33" spans="1:17" ht="18.75" customHeight="1" x14ac:dyDescent="0.3">
      <c r="A33" s="30">
        <v>3258101</v>
      </c>
      <c r="B33" s="31" t="s">
        <v>50</v>
      </c>
      <c r="C33" s="32">
        <v>44</v>
      </c>
      <c r="D33" s="33" t="s">
        <v>42</v>
      </c>
      <c r="E33" s="33"/>
      <c r="F33" s="33">
        <v>125</v>
      </c>
      <c r="G33" s="32"/>
      <c r="H33" s="34">
        <v>0.98299999999999998</v>
      </c>
      <c r="I33" s="34">
        <v>5.9669999999999996</v>
      </c>
      <c r="J33" s="34">
        <v>12</v>
      </c>
      <c r="K33" s="3">
        <v>21.99</v>
      </c>
      <c r="L33" s="34">
        <v>20.46</v>
      </c>
      <c r="M33" s="38">
        <v>14.97</v>
      </c>
      <c r="N33" s="34"/>
      <c r="O33" s="36"/>
      <c r="P33" s="36">
        <v>0.55000000000000004</v>
      </c>
      <c r="Q33" s="36">
        <v>0.45</v>
      </c>
    </row>
    <row r="34" spans="1:17" ht="18.75" customHeight="1" x14ac:dyDescent="0.3">
      <c r="A34" s="30">
        <v>3258102</v>
      </c>
      <c r="B34" s="31" t="s">
        <v>51</v>
      </c>
      <c r="C34" s="32">
        <v>45</v>
      </c>
      <c r="D34" s="33" t="s">
        <v>42</v>
      </c>
      <c r="E34" s="33"/>
      <c r="F34" s="33">
        <v>10</v>
      </c>
      <c r="G34" s="32"/>
      <c r="H34" s="34">
        <v>0</v>
      </c>
      <c r="I34" s="34">
        <v>0.49</v>
      </c>
      <c r="J34" s="34">
        <v>0.74</v>
      </c>
      <c r="K34" s="35">
        <v>0.98</v>
      </c>
      <c r="L34" s="34">
        <v>0.99</v>
      </c>
      <c r="M34" s="38">
        <v>1.1100000000000001</v>
      </c>
      <c r="N34" s="34"/>
      <c r="O34" s="36"/>
      <c r="P34" s="36">
        <v>0.6</v>
      </c>
      <c r="Q34" s="36">
        <v>0.4</v>
      </c>
    </row>
    <row r="35" spans="1:17" ht="18.75" customHeight="1" x14ac:dyDescent="0.3">
      <c r="A35" s="30">
        <v>3258103</v>
      </c>
      <c r="B35" s="31" t="s">
        <v>52</v>
      </c>
      <c r="C35" s="32">
        <v>46</v>
      </c>
      <c r="D35" s="33" t="s">
        <v>42</v>
      </c>
      <c r="E35" s="33"/>
      <c r="F35" s="33">
        <v>15</v>
      </c>
      <c r="G35" s="32"/>
      <c r="H35" s="34">
        <v>0</v>
      </c>
      <c r="I35" s="34">
        <v>0.5</v>
      </c>
      <c r="J35" s="34">
        <v>0.85</v>
      </c>
      <c r="K35" s="35">
        <v>2</v>
      </c>
      <c r="L35" s="34">
        <v>1.99</v>
      </c>
      <c r="M35" s="38">
        <v>3</v>
      </c>
      <c r="N35" s="34"/>
      <c r="O35" s="36"/>
      <c r="P35" s="36">
        <v>0.59</v>
      </c>
      <c r="Q35" s="36">
        <v>0.41</v>
      </c>
    </row>
    <row r="36" spans="1:17" ht="18.75" customHeight="1" x14ac:dyDescent="0.3">
      <c r="A36" s="30">
        <v>3258105</v>
      </c>
      <c r="B36" s="31" t="s">
        <v>53</v>
      </c>
      <c r="C36" s="32">
        <v>47</v>
      </c>
      <c r="D36" s="33" t="s">
        <v>42</v>
      </c>
      <c r="E36" s="33"/>
      <c r="F36" s="33">
        <v>10</v>
      </c>
      <c r="G36" s="32"/>
      <c r="H36" s="34">
        <v>0</v>
      </c>
      <c r="I36" s="34">
        <v>0.21</v>
      </c>
      <c r="J36" s="34">
        <v>0.01</v>
      </c>
      <c r="K36" s="35">
        <v>0.5</v>
      </c>
      <c r="L36" s="34">
        <v>0.5</v>
      </c>
      <c r="M36" s="38">
        <v>1.99</v>
      </c>
      <c r="N36" s="34"/>
      <c r="O36" s="36"/>
      <c r="P36" s="36">
        <v>0.61</v>
      </c>
      <c r="Q36" s="36">
        <v>0.39</v>
      </c>
    </row>
    <row r="37" spans="1:17" ht="18.75" customHeight="1" x14ac:dyDescent="0.3">
      <c r="A37" s="30">
        <v>3258107</v>
      </c>
      <c r="B37" s="31" t="s">
        <v>54</v>
      </c>
      <c r="C37" s="32">
        <v>48</v>
      </c>
      <c r="D37" s="33">
        <v>25</v>
      </c>
      <c r="E37" s="33"/>
      <c r="F37" s="33">
        <v>25</v>
      </c>
      <c r="G37" s="32"/>
      <c r="H37" s="34">
        <v>0</v>
      </c>
      <c r="I37" s="34">
        <v>0</v>
      </c>
      <c r="J37" s="34">
        <v>0</v>
      </c>
      <c r="K37" s="35">
        <v>9.98</v>
      </c>
      <c r="L37" s="34">
        <v>10</v>
      </c>
      <c r="M37" s="38">
        <v>0</v>
      </c>
      <c r="N37" s="34"/>
      <c r="O37" s="36"/>
      <c r="P37" s="36">
        <v>0.59</v>
      </c>
      <c r="Q37" s="36">
        <v>0.41</v>
      </c>
    </row>
    <row r="38" spans="1:17" ht="18.75" customHeight="1" x14ac:dyDescent="0.3">
      <c r="A38" s="30">
        <v>3258106</v>
      </c>
      <c r="B38" s="31" t="s">
        <v>55</v>
      </c>
      <c r="C38" s="32">
        <v>49</v>
      </c>
      <c r="D38" s="33" t="s">
        <v>42</v>
      </c>
      <c r="E38" s="33"/>
      <c r="F38" s="33">
        <v>40</v>
      </c>
      <c r="G38" s="32"/>
      <c r="H38" s="34">
        <v>0</v>
      </c>
      <c r="I38" s="34">
        <v>0</v>
      </c>
      <c r="J38" s="34">
        <v>0</v>
      </c>
      <c r="K38" s="4">
        <v>8.9499999999999993</v>
      </c>
      <c r="L38" s="34">
        <v>5.58</v>
      </c>
      <c r="M38" s="38">
        <v>4.95</v>
      </c>
      <c r="N38" s="34"/>
      <c r="O38" s="36"/>
      <c r="P38" s="36">
        <v>0.57999999999999996</v>
      </c>
      <c r="Q38" s="36">
        <v>0.42</v>
      </c>
    </row>
    <row r="39" spans="1:17" ht="18.75" customHeight="1" x14ac:dyDescent="0.3">
      <c r="A39" s="30">
        <v>3258105</v>
      </c>
      <c r="B39" s="31" t="s">
        <v>56</v>
      </c>
      <c r="C39" s="32">
        <v>50</v>
      </c>
      <c r="D39" s="33" t="s">
        <v>42</v>
      </c>
      <c r="E39" s="33"/>
      <c r="F39" s="33">
        <v>20</v>
      </c>
      <c r="G39" s="32"/>
      <c r="H39" s="34">
        <v>0</v>
      </c>
      <c r="I39" s="34">
        <v>0.09</v>
      </c>
      <c r="J39" s="34">
        <v>0.3</v>
      </c>
      <c r="K39" s="4">
        <v>0.5</v>
      </c>
      <c r="L39" s="34">
        <v>0.5</v>
      </c>
      <c r="M39" s="38">
        <v>2</v>
      </c>
      <c r="N39" s="34"/>
      <c r="O39" s="36"/>
      <c r="P39" s="36">
        <v>0.55000000000000004</v>
      </c>
      <c r="Q39" s="36">
        <v>0.45</v>
      </c>
    </row>
    <row r="40" spans="1:17" ht="15.75" customHeight="1" x14ac:dyDescent="0.3">
      <c r="A40" s="30">
        <v>3258114</v>
      </c>
      <c r="B40" s="31" t="s">
        <v>57</v>
      </c>
      <c r="C40" s="32">
        <v>52</v>
      </c>
      <c r="D40" s="33">
        <v>4.7156976744186041</v>
      </c>
      <c r="E40" s="33">
        <v>86</v>
      </c>
      <c r="F40" s="33">
        <v>405.55</v>
      </c>
      <c r="G40" s="32"/>
      <c r="H40" s="34">
        <v>0</v>
      </c>
      <c r="I40" s="34">
        <v>0</v>
      </c>
      <c r="J40" s="34">
        <v>59.7</v>
      </c>
      <c r="K40" s="5">
        <v>24.34</v>
      </c>
      <c r="L40" s="34">
        <v>10.99</v>
      </c>
      <c r="M40" s="38">
        <v>33.17</v>
      </c>
      <c r="N40" s="34"/>
      <c r="O40" s="36"/>
      <c r="P40" s="36">
        <v>0.63</v>
      </c>
      <c r="Q40" s="36">
        <v>0.37</v>
      </c>
    </row>
    <row r="41" spans="1:17" ht="18.75" customHeight="1" x14ac:dyDescent="0.3">
      <c r="A41" s="30">
        <v>3258128</v>
      </c>
      <c r="B41" s="31" t="s">
        <v>58</v>
      </c>
      <c r="C41" s="32">
        <v>53</v>
      </c>
      <c r="D41" s="33" t="s">
        <v>42</v>
      </c>
      <c r="E41" s="33"/>
      <c r="F41" s="33">
        <v>5</v>
      </c>
      <c r="G41" s="32"/>
      <c r="H41" s="34">
        <v>0</v>
      </c>
      <c r="I41" s="34">
        <v>0.9</v>
      </c>
      <c r="J41" s="34">
        <v>0</v>
      </c>
      <c r="K41" s="35">
        <v>0.75</v>
      </c>
      <c r="L41" s="34">
        <v>0.74</v>
      </c>
      <c r="M41" s="38">
        <v>0.38</v>
      </c>
      <c r="N41" s="34"/>
      <c r="O41" s="36"/>
      <c r="P41" s="36">
        <v>0.61</v>
      </c>
      <c r="Q41" s="36">
        <v>0.39</v>
      </c>
    </row>
    <row r="42" spans="1:17" ht="18.75" customHeight="1" x14ac:dyDescent="0.3">
      <c r="A42" s="30">
        <v>3258107</v>
      </c>
      <c r="B42" s="31" t="s">
        <v>59</v>
      </c>
      <c r="C42" s="32">
        <v>54</v>
      </c>
      <c r="D42" s="33" t="s">
        <v>42</v>
      </c>
      <c r="E42" s="33"/>
      <c r="F42" s="33">
        <v>40</v>
      </c>
      <c r="G42" s="32"/>
      <c r="H42" s="34">
        <v>0</v>
      </c>
      <c r="I42" s="34">
        <v>0</v>
      </c>
      <c r="J42" s="34">
        <v>0</v>
      </c>
      <c r="K42" s="35">
        <v>2.5</v>
      </c>
      <c r="L42" s="34">
        <v>4.9800000000000004</v>
      </c>
      <c r="M42" s="38">
        <v>1.49</v>
      </c>
      <c r="N42" s="34"/>
      <c r="O42" s="36"/>
      <c r="P42" s="36">
        <v>0.56000000000000005</v>
      </c>
      <c r="Q42" s="36">
        <v>0.44</v>
      </c>
    </row>
    <row r="43" spans="1:17" ht="75.75" customHeight="1" x14ac:dyDescent="0.3">
      <c r="A43" s="30">
        <v>4112101</v>
      </c>
      <c r="B43" s="31" t="s">
        <v>60</v>
      </c>
      <c r="C43" s="32">
        <v>59</v>
      </c>
      <c r="D43" s="33">
        <v>70.25</v>
      </c>
      <c r="E43" s="33">
        <v>10</v>
      </c>
      <c r="F43" s="33">
        <v>702.5</v>
      </c>
      <c r="G43" s="32"/>
      <c r="H43" s="34">
        <v>346.3</v>
      </c>
      <c r="I43" s="34">
        <v>138.6</v>
      </c>
      <c r="J43" s="34">
        <v>0</v>
      </c>
      <c r="K43" s="3">
        <v>122</v>
      </c>
      <c r="L43" s="34">
        <v>0</v>
      </c>
      <c r="M43" s="38">
        <v>0</v>
      </c>
      <c r="N43" s="34"/>
      <c r="O43" s="36"/>
      <c r="P43" s="36">
        <v>0.56000000000000005</v>
      </c>
      <c r="Q43" s="36">
        <v>0.44</v>
      </c>
    </row>
    <row r="44" spans="1:17" ht="29.25" customHeight="1" x14ac:dyDescent="0.3">
      <c r="A44" s="30">
        <v>4112101</v>
      </c>
      <c r="B44" s="31" t="s">
        <v>61</v>
      </c>
      <c r="C44" s="32">
        <v>60</v>
      </c>
      <c r="D44" s="33">
        <v>1.36</v>
      </c>
      <c r="E44" s="33">
        <v>50</v>
      </c>
      <c r="F44" s="33">
        <v>68.25</v>
      </c>
      <c r="G44" s="32"/>
      <c r="H44" s="34">
        <v>5.8250000000000002</v>
      </c>
      <c r="I44" s="34">
        <v>26.315000000000001</v>
      </c>
      <c r="J44" s="34">
        <v>10.08</v>
      </c>
      <c r="K44" s="35">
        <v>8</v>
      </c>
      <c r="L44" s="34">
        <v>0</v>
      </c>
      <c r="M44" s="38">
        <v>0</v>
      </c>
      <c r="N44" s="34"/>
      <c r="O44" s="36"/>
      <c r="P44" s="36">
        <v>0.56000000000000005</v>
      </c>
      <c r="Q44" s="36">
        <v>0.44</v>
      </c>
    </row>
    <row r="45" spans="1:17" ht="19.5" customHeight="1" x14ac:dyDescent="0.3">
      <c r="A45" s="30">
        <v>4112102</v>
      </c>
      <c r="B45" s="31" t="s">
        <v>62</v>
      </c>
      <c r="C45" s="32">
        <v>62</v>
      </c>
      <c r="D45" s="33">
        <v>16.670000000000002</v>
      </c>
      <c r="E45" s="33">
        <v>6</v>
      </c>
      <c r="F45" s="33">
        <v>100</v>
      </c>
      <c r="G45" s="32"/>
      <c r="H45" s="34">
        <v>0</v>
      </c>
      <c r="I45" s="34">
        <v>0</v>
      </c>
      <c r="J45" s="34">
        <v>40.29</v>
      </c>
      <c r="K45" s="3">
        <v>21</v>
      </c>
      <c r="L45" s="34">
        <v>0</v>
      </c>
      <c r="M45" s="38">
        <v>0</v>
      </c>
      <c r="N45" s="34"/>
      <c r="O45" s="36"/>
      <c r="P45" s="36">
        <v>0.59</v>
      </c>
      <c r="Q45" s="36">
        <v>0.41</v>
      </c>
    </row>
    <row r="46" spans="1:17" ht="30" customHeight="1" x14ac:dyDescent="0.3">
      <c r="A46" s="30">
        <v>4112316</v>
      </c>
      <c r="B46" s="31" t="s">
        <v>63</v>
      </c>
      <c r="C46" s="32">
        <v>64</v>
      </c>
      <c r="D46" s="33">
        <v>1.28</v>
      </c>
      <c r="E46" s="33">
        <v>7</v>
      </c>
      <c r="F46" s="33">
        <v>8.9700000000000006</v>
      </c>
      <c r="G46" s="32"/>
      <c r="H46" s="34">
        <v>3.726</v>
      </c>
      <c r="I46" s="34">
        <v>2.7440000000000002</v>
      </c>
      <c r="J46" s="34">
        <v>2.48</v>
      </c>
      <c r="K46" s="3">
        <v>0</v>
      </c>
      <c r="L46" s="34">
        <v>0</v>
      </c>
      <c r="M46" s="38">
        <v>0</v>
      </c>
      <c r="N46" s="34"/>
      <c r="O46" s="36"/>
      <c r="P46" s="36">
        <v>0.56999999999999995</v>
      </c>
      <c r="Q46" s="36">
        <v>0.43</v>
      </c>
    </row>
    <row r="47" spans="1:17" ht="28.5" customHeight="1" x14ac:dyDescent="0.3">
      <c r="A47" s="30">
        <v>4112316</v>
      </c>
      <c r="B47" s="31" t="s">
        <v>64</v>
      </c>
      <c r="C47" s="32">
        <v>65</v>
      </c>
      <c r="D47" s="33">
        <v>0.71</v>
      </c>
      <c r="E47" s="33">
        <v>7</v>
      </c>
      <c r="F47" s="33">
        <v>5</v>
      </c>
      <c r="G47" s="32"/>
      <c r="H47" s="34">
        <v>0.79600000000000004</v>
      </c>
      <c r="I47" s="34">
        <v>0</v>
      </c>
      <c r="J47" s="34">
        <v>0</v>
      </c>
      <c r="K47" s="35">
        <v>0</v>
      </c>
      <c r="L47" s="34">
        <v>-6.0000000000000001E-3</v>
      </c>
      <c r="M47" s="38">
        <v>0</v>
      </c>
      <c r="N47" s="34"/>
      <c r="O47" s="36"/>
      <c r="P47" s="36">
        <v>0.57999999999999996</v>
      </c>
      <c r="Q47" s="36">
        <v>0.42</v>
      </c>
    </row>
    <row r="48" spans="1:17" ht="19.5" customHeight="1" x14ac:dyDescent="0.3">
      <c r="A48" s="30">
        <v>4112304</v>
      </c>
      <c r="B48" s="31" t="s">
        <v>65</v>
      </c>
      <c r="C48" s="32">
        <v>67</v>
      </c>
      <c r="D48" s="33">
        <v>1.21</v>
      </c>
      <c r="E48" s="33">
        <v>17</v>
      </c>
      <c r="F48" s="33">
        <v>20.5</v>
      </c>
      <c r="G48" s="32"/>
      <c r="H48" s="34">
        <v>0</v>
      </c>
      <c r="I48" s="34">
        <v>5.55</v>
      </c>
      <c r="J48" s="34">
        <v>11.15</v>
      </c>
      <c r="K48" s="3">
        <v>3.48</v>
      </c>
      <c r="L48" s="34">
        <v>0</v>
      </c>
      <c r="M48" s="38">
        <v>0</v>
      </c>
      <c r="N48" s="34"/>
      <c r="O48" s="36"/>
      <c r="P48" s="36">
        <v>0.56999999999999995</v>
      </c>
      <c r="Q48" s="36">
        <v>0.43</v>
      </c>
    </row>
    <row r="49" spans="1:17" ht="30.75" customHeight="1" x14ac:dyDescent="0.3">
      <c r="A49" s="30">
        <v>4112304</v>
      </c>
      <c r="B49" s="31" t="s">
        <v>66</v>
      </c>
      <c r="C49" s="32">
        <v>68</v>
      </c>
      <c r="D49" s="33">
        <v>1</v>
      </c>
      <c r="E49" s="33">
        <v>6</v>
      </c>
      <c r="F49" s="33">
        <v>6</v>
      </c>
      <c r="G49" s="32"/>
      <c r="H49" s="34">
        <v>0</v>
      </c>
      <c r="I49" s="34">
        <v>0</v>
      </c>
      <c r="J49" s="34">
        <v>0</v>
      </c>
      <c r="K49" s="35">
        <v>2.13</v>
      </c>
      <c r="L49" s="34">
        <v>0</v>
      </c>
      <c r="M49" s="38">
        <v>0</v>
      </c>
      <c r="N49" s="34"/>
      <c r="O49" s="36"/>
      <c r="P49" s="36">
        <v>0.63</v>
      </c>
      <c r="Q49" s="36">
        <v>0.37</v>
      </c>
    </row>
    <row r="50" spans="1:17" ht="24" customHeight="1" x14ac:dyDescent="0.3">
      <c r="A50" s="30">
        <v>4112304</v>
      </c>
      <c r="B50" s="26" t="s">
        <v>67</v>
      </c>
      <c r="C50" s="32">
        <v>69</v>
      </c>
      <c r="D50" s="33">
        <v>50</v>
      </c>
      <c r="E50" s="33" t="s">
        <v>68</v>
      </c>
      <c r="F50" s="33">
        <v>50</v>
      </c>
      <c r="G50" s="32"/>
      <c r="H50" s="34">
        <v>0</v>
      </c>
      <c r="I50" s="34">
        <v>0</v>
      </c>
      <c r="J50" s="34">
        <v>0</v>
      </c>
      <c r="K50" s="35">
        <v>7.89</v>
      </c>
      <c r="L50" s="34">
        <v>1.6</v>
      </c>
      <c r="M50" s="38">
        <v>5</v>
      </c>
      <c r="N50" s="34"/>
      <c r="O50" s="36"/>
      <c r="P50" s="36">
        <v>0.55000000000000004</v>
      </c>
      <c r="Q50" s="36">
        <v>0.45</v>
      </c>
    </row>
    <row r="51" spans="1:17" ht="43.5" customHeight="1" x14ac:dyDescent="0.3">
      <c r="A51" s="30">
        <v>4112202</v>
      </c>
      <c r="B51" s="31" t="s">
        <v>69</v>
      </c>
      <c r="C51" s="32">
        <v>71</v>
      </c>
      <c r="D51" s="33">
        <v>0.65</v>
      </c>
      <c r="E51" s="33">
        <v>30</v>
      </c>
      <c r="F51" s="33">
        <v>19.5</v>
      </c>
      <c r="G51" s="32"/>
      <c r="H51" s="34">
        <v>3.879</v>
      </c>
      <c r="I51" s="34">
        <v>7.141</v>
      </c>
      <c r="J51" s="34">
        <v>6.18</v>
      </c>
      <c r="K51" s="3">
        <v>2.27</v>
      </c>
      <c r="L51" s="34">
        <v>0</v>
      </c>
      <c r="M51" s="38">
        <v>0</v>
      </c>
      <c r="N51" s="34"/>
      <c r="O51" s="36"/>
      <c r="P51" s="36">
        <v>0.6</v>
      </c>
      <c r="Q51" s="36">
        <v>0.4</v>
      </c>
    </row>
    <row r="52" spans="1:17" ht="27" customHeight="1" x14ac:dyDescent="0.3">
      <c r="A52" s="30">
        <v>4112202</v>
      </c>
      <c r="B52" s="31" t="s">
        <v>70</v>
      </c>
      <c r="C52" s="32">
        <v>72</v>
      </c>
      <c r="D52" s="33">
        <v>1.25</v>
      </c>
      <c r="E52" s="33">
        <v>11</v>
      </c>
      <c r="F52" s="33">
        <v>13.75</v>
      </c>
      <c r="G52" s="32"/>
      <c r="H52" s="34">
        <v>3.7440000000000002</v>
      </c>
      <c r="I52" s="34">
        <v>0</v>
      </c>
      <c r="J52" s="34">
        <v>2.9860000000000002</v>
      </c>
      <c r="K52" s="35">
        <v>3.15</v>
      </c>
      <c r="L52" s="34">
        <v>0</v>
      </c>
      <c r="M52" s="38">
        <v>0</v>
      </c>
      <c r="N52" s="34"/>
      <c r="O52" s="36"/>
      <c r="P52" s="36">
        <v>0.62</v>
      </c>
      <c r="Q52" s="36">
        <v>0.38</v>
      </c>
    </row>
    <row r="53" spans="1:17" ht="18.75" customHeight="1" x14ac:dyDescent="0.3">
      <c r="A53" s="30">
        <v>4112202</v>
      </c>
      <c r="B53" s="31" t="s">
        <v>71</v>
      </c>
      <c r="C53" s="32">
        <v>73</v>
      </c>
      <c r="D53" s="33">
        <v>0.75</v>
      </c>
      <c r="E53" s="33">
        <v>2</v>
      </c>
      <c r="F53" s="33">
        <v>1.5</v>
      </c>
      <c r="G53" s="32"/>
      <c r="H53" s="34">
        <v>0</v>
      </c>
      <c r="I53" s="34">
        <v>0.2</v>
      </c>
      <c r="J53" s="34">
        <v>0</v>
      </c>
      <c r="K53" s="35">
        <v>0</v>
      </c>
      <c r="L53" s="34">
        <v>0</v>
      </c>
      <c r="M53" s="38">
        <v>0</v>
      </c>
      <c r="N53" s="34"/>
      <c r="O53" s="36"/>
      <c r="P53" s="36">
        <v>0.55000000000000004</v>
      </c>
      <c r="Q53" s="36">
        <v>0.45</v>
      </c>
    </row>
    <row r="54" spans="1:17" ht="27" customHeight="1" x14ac:dyDescent="0.3">
      <c r="A54" s="30">
        <v>4112202</v>
      </c>
      <c r="B54" s="31" t="s">
        <v>72</v>
      </c>
      <c r="C54" s="32">
        <v>74</v>
      </c>
      <c r="D54" s="33">
        <v>0.48</v>
      </c>
      <c r="E54" s="33">
        <v>11</v>
      </c>
      <c r="F54" s="33">
        <v>5.25</v>
      </c>
      <c r="G54" s="32"/>
      <c r="H54" s="34">
        <v>2.97</v>
      </c>
      <c r="I54" s="34">
        <v>0.2</v>
      </c>
      <c r="J54" s="34">
        <v>0</v>
      </c>
      <c r="K54" s="35">
        <v>0.91</v>
      </c>
      <c r="L54" s="34">
        <v>0</v>
      </c>
      <c r="M54" s="38">
        <v>0</v>
      </c>
      <c r="N54" s="34"/>
      <c r="O54" s="36"/>
      <c r="P54" s="36">
        <v>0.56000000000000005</v>
      </c>
      <c r="Q54" s="36">
        <v>0.44</v>
      </c>
    </row>
    <row r="55" spans="1:17" ht="18.75" customHeight="1" x14ac:dyDescent="0.3">
      <c r="A55" s="30">
        <v>4112314</v>
      </c>
      <c r="B55" s="31" t="s">
        <v>51</v>
      </c>
      <c r="C55" s="32">
        <v>75</v>
      </c>
      <c r="D55" s="33">
        <v>50</v>
      </c>
      <c r="E55" s="33" t="s">
        <v>73</v>
      </c>
      <c r="F55" s="33">
        <v>50</v>
      </c>
      <c r="G55" s="32"/>
      <c r="H55" s="34">
        <v>7.96</v>
      </c>
      <c r="I55" s="34">
        <v>8.44</v>
      </c>
      <c r="J55" s="34">
        <v>8.99</v>
      </c>
      <c r="K55" s="35">
        <v>9.9600000000000009</v>
      </c>
      <c r="L55" s="34">
        <v>9.9700000000000006</v>
      </c>
      <c r="M55" s="38">
        <v>0</v>
      </c>
      <c r="N55" s="34"/>
      <c r="O55" s="36"/>
      <c r="P55" s="36">
        <v>0.62</v>
      </c>
      <c r="Q55" s="36">
        <v>0.38</v>
      </c>
    </row>
    <row r="56" spans="1:17" ht="18.75" customHeight="1" x14ac:dyDescent="0.3">
      <c r="A56" s="30">
        <v>4112303</v>
      </c>
      <c r="B56" s="31" t="s">
        <v>74</v>
      </c>
      <c r="C56" s="32">
        <v>76</v>
      </c>
      <c r="D56" s="33">
        <v>1</v>
      </c>
      <c r="E56" s="33">
        <v>15</v>
      </c>
      <c r="F56" s="33">
        <v>15</v>
      </c>
      <c r="G56" s="32"/>
      <c r="H56" s="34">
        <v>0</v>
      </c>
      <c r="I56" s="34">
        <v>0</v>
      </c>
      <c r="J56" s="34">
        <v>3.77</v>
      </c>
      <c r="K56" s="35">
        <v>2</v>
      </c>
      <c r="L56" s="34">
        <v>3.96</v>
      </c>
      <c r="M56" s="38">
        <v>2.99</v>
      </c>
      <c r="N56" s="34"/>
      <c r="O56" s="36"/>
      <c r="P56" s="36">
        <v>0.61</v>
      </c>
      <c r="Q56" s="36">
        <v>0.39</v>
      </c>
    </row>
    <row r="57" spans="1:17" ht="18.75" customHeight="1" x14ac:dyDescent="0.3">
      <c r="A57" s="30">
        <v>4141101</v>
      </c>
      <c r="B57" s="31" t="s">
        <v>75</v>
      </c>
      <c r="C57" s="32">
        <v>78</v>
      </c>
      <c r="D57" s="33">
        <v>51.06</v>
      </c>
      <c r="E57" s="33">
        <v>470</v>
      </c>
      <c r="F57" s="33">
        <v>24000</v>
      </c>
      <c r="G57" s="32"/>
      <c r="H57" s="34">
        <v>0</v>
      </c>
      <c r="I57" s="34">
        <v>0</v>
      </c>
      <c r="J57" s="34">
        <v>4649.6499999999996</v>
      </c>
      <c r="K57" s="3">
        <v>5794.05</v>
      </c>
      <c r="L57" s="34">
        <v>3879.9</v>
      </c>
      <c r="M57" s="38">
        <v>1000</v>
      </c>
      <c r="N57" s="34"/>
      <c r="O57" s="36"/>
      <c r="P57" s="36">
        <v>0.59</v>
      </c>
      <c r="Q57" s="36">
        <v>0.41</v>
      </c>
    </row>
    <row r="58" spans="1:17" ht="18.75" customHeight="1" x14ac:dyDescent="0.3">
      <c r="A58" s="30">
        <v>4111306</v>
      </c>
      <c r="B58" s="31" t="s">
        <v>76</v>
      </c>
      <c r="C58" s="32">
        <v>81</v>
      </c>
      <c r="D58" s="33">
        <v>9.2949606299212597</v>
      </c>
      <c r="E58" s="33">
        <v>127</v>
      </c>
      <c r="F58" s="33">
        <v>1180.46</v>
      </c>
      <c r="G58" s="32"/>
      <c r="H58" s="34">
        <v>0</v>
      </c>
      <c r="I58" s="34">
        <v>0</v>
      </c>
      <c r="J58" s="34">
        <v>0</v>
      </c>
      <c r="K58" s="3">
        <v>0</v>
      </c>
      <c r="L58" s="34">
        <v>116.72</v>
      </c>
      <c r="M58" s="38">
        <v>192.22</v>
      </c>
      <c r="N58" s="34"/>
      <c r="O58" s="36"/>
      <c r="P58" s="36">
        <v>0.55000000000000004</v>
      </c>
      <c r="Q58" s="36">
        <v>0.45</v>
      </c>
    </row>
    <row r="59" spans="1:17" ht="15" customHeight="1" x14ac:dyDescent="0.3">
      <c r="A59" s="30">
        <v>4111307</v>
      </c>
      <c r="B59" s="31" t="s">
        <v>77</v>
      </c>
      <c r="C59" s="32">
        <v>83</v>
      </c>
      <c r="D59" s="33">
        <v>238.87333333333331</v>
      </c>
      <c r="E59" s="33">
        <v>3</v>
      </c>
      <c r="F59" s="33">
        <v>716.62</v>
      </c>
      <c r="G59" s="32"/>
      <c r="H59" s="34">
        <v>0</v>
      </c>
      <c r="I59" s="34">
        <v>0</v>
      </c>
      <c r="J59" s="34">
        <v>0</v>
      </c>
      <c r="K59" s="3">
        <v>0</v>
      </c>
      <c r="L59" s="34">
        <v>0</v>
      </c>
      <c r="M59" s="38">
        <v>0</v>
      </c>
      <c r="N59" s="34"/>
      <c r="O59" s="36"/>
      <c r="P59" s="36">
        <v>0.61</v>
      </c>
      <c r="Q59" s="36">
        <v>0.39</v>
      </c>
    </row>
    <row r="60" spans="1:17" ht="18.75" customHeight="1" x14ac:dyDescent="0.3">
      <c r="A60" s="30">
        <v>4111307</v>
      </c>
      <c r="B60" s="31" t="s">
        <v>78</v>
      </c>
      <c r="C60" s="32">
        <v>84</v>
      </c>
      <c r="D60" s="33">
        <v>164.8843859649123</v>
      </c>
      <c r="E60" s="33">
        <v>114</v>
      </c>
      <c r="F60" s="33">
        <v>18796.82</v>
      </c>
      <c r="G60" s="32"/>
      <c r="H60" s="34">
        <v>0</v>
      </c>
      <c r="I60" s="34">
        <v>0</v>
      </c>
      <c r="J60" s="34">
        <v>293.14999999999998</v>
      </c>
      <c r="K60" s="35">
        <v>2773.9</v>
      </c>
      <c r="L60" s="34">
        <v>3076.61</v>
      </c>
      <c r="M60" s="38">
        <v>4075.22</v>
      </c>
      <c r="N60" s="34"/>
      <c r="O60" s="36"/>
      <c r="P60" s="36">
        <v>0.61</v>
      </c>
      <c r="Q60" s="36">
        <v>0.39</v>
      </c>
    </row>
    <row r="61" spans="1:17" ht="27.95" customHeight="1" x14ac:dyDescent="0.3">
      <c r="A61" s="30">
        <v>4111307</v>
      </c>
      <c r="B61" s="31" t="s">
        <v>79</v>
      </c>
      <c r="C61" s="32">
        <v>85</v>
      </c>
      <c r="D61" s="33">
        <v>30.530838643657841</v>
      </c>
      <c r="E61" s="33">
        <v>343.98399999999998</v>
      </c>
      <c r="F61" s="33">
        <v>10502.12</v>
      </c>
      <c r="G61" s="32"/>
      <c r="H61" s="34">
        <v>0</v>
      </c>
      <c r="I61" s="34">
        <v>0</v>
      </c>
      <c r="J61" s="34">
        <v>349.16</v>
      </c>
      <c r="K61" s="35">
        <v>840.8</v>
      </c>
      <c r="L61" s="34">
        <v>4821.5200000000004</v>
      </c>
      <c r="M61" s="38">
        <v>2673.22</v>
      </c>
      <c r="N61" s="34"/>
      <c r="O61" s="36"/>
      <c r="P61" s="36">
        <v>0.57999999999999996</v>
      </c>
      <c r="Q61" s="36">
        <v>0.42</v>
      </c>
    </row>
    <row r="62" spans="1:17" ht="34.5" customHeight="1" x14ac:dyDescent="0.3">
      <c r="A62" s="30">
        <v>4111201</v>
      </c>
      <c r="B62" s="31" t="s">
        <v>80</v>
      </c>
      <c r="C62" s="32">
        <v>87</v>
      </c>
      <c r="D62" s="33">
        <v>31.189916860902599</v>
      </c>
      <c r="E62" s="33">
        <v>108.974</v>
      </c>
      <c r="F62" s="33">
        <v>3398.889999999999</v>
      </c>
      <c r="G62" s="32"/>
      <c r="H62" s="34">
        <v>0</v>
      </c>
      <c r="I62" s="34">
        <v>0</v>
      </c>
      <c r="J62" s="34">
        <v>0</v>
      </c>
      <c r="K62" s="3">
        <v>0</v>
      </c>
      <c r="L62" s="34">
        <v>455.04</v>
      </c>
      <c r="M62" s="38">
        <v>726.54</v>
      </c>
      <c r="N62" s="34"/>
      <c r="O62" s="36"/>
      <c r="P62" s="36">
        <v>0.56999999999999995</v>
      </c>
      <c r="Q62" s="36">
        <v>0.43</v>
      </c>
    </row>
    <row r="63" spans="1:17" ht="45.75" customHeight="1" x14ac:dyDescent="0.3">
      <c r="A63" s="30">
        <v>4111201</v>
      </c>
      <c r="B63" s="31" t="s">
        <v>81</v>
      </c>
      <c r="C63" s="32">
        <v>88</v>
      </c>
      <c r="D63" s="33">
        <v>30.612874385337498</v>
      </c>
      <c r="E63" s="33">
        <v>67.11</v>
      </c>
      <c r="F63" s="33">
        <v>2054.4299999999998</v>
      </c>
      <c r="G63" s="32"/>
      <c r="H63" s="34">
        <v>0</v>
      </c>
      <c r="I63" s="34">
        <v>0</v>
      </c>
      <c r="J63" s="34">
        <v>0</v>
      </c>
      <c r="K63" s="35">
        <v>0</v>
      </c>
      <c r="L63" s="34">
        <v>452.46</v>
      </c>
      <c r="M63" s="38">
        <v>253.65</v>
      </c>
      <c r="N63" s="34"/>
      <c r="O63" s="36"/>
      <c r="P63" s="36">
        <v>0.56999999999999995</v>
      </c>
      <c r="Q63" s="36">
        <v>0.43</v>
      </c>
    </row>
    <row r="64" spans="1:17" ht="51.75" customHeight="1" x14ac:dyDescent="0.3">
      <c r="A64" s="30">
        <v>4111201</v>
      </c>
      <c r="B64" s="31" t="s">
        <v>82</v>
      </c>
      <c r="C64" s="32">
        <v>89</v>
      </c>
      <c r="D64" s="33">
        <v>26.540327471194669</v>
      </c>
      <c r="E64" s="33">
        <v>62.662000000000013</v>
      </c>
      <c r="F64" s="33">
        <v>1663.07</v>
      </c>
      <c r="G64" s="32"/>
      <c r="H64" s="34">
        <v>0</v>
      </c>
      <c r="I64" s="34">
        <v>0</v>
      </c>
      <c r="J64" s="34">
        <v>0</v>
      </c>
      <c r="K64" s="35">
        <v>0</v>
      </c>
      <c r="L64" s="34">
        <v>341.85</v>
      </c>
      <c r="M64" s="38">
        <v>179.68</v>
      </c>
      <c r="N64" s="34"/>
      <c r="O64" s="36"/>
      <c r="P64" s="36">
        <v>0.63</v>
      </c>
      <c r="Q64" s="36">
        <v>0.37</v>
      </c>
    </row>
    <row r="65" spans="1:17" ht="28.5" customHeight="1" x14ac:dyDescent="0.3">
      <c r="A65" s="30">
        <v>4111201</v>
      </c>
      <c r="B65" s="31" t="s">
        <v>83</v>
      </c>
      <c r="C65" s="32">
        <v>90</v>
      </c>
      <c r="D65" s="33">
        <v>75.184889250839376</v>
      </c>
      <c r="E65" s="33">
        <v>260.31799999999993</v>
      </c>
      <c r="F65" s="33">
        <v>19571.98</v>
      </c>
      <c r="G65" s="32"/>
      <c r="H65" s="34">
        <v>0</v>
      </c>
      <c r="I65" s="34">
        <v>0</v>
      </c>
      <c r="J65" s="34">
        <v>336.91</v>
      </c>
      <c r="K65" s="35">
        <v>3910</v>
      </c>
      <c r="L65" s="34">
        <v>1880.15</v>
      </c>
      <c r="M65" s="38">
        <v>2923.61</v>
      </c>
      <c r="N65" s="34"/>
      <c r="O65" s="36"/>
      <c r="P65" s="36">
        <v>0.61</v>
      </c>
      <c r="Q65" s="36">
        <v>0.39</v>
      </c>
    </row>
    <row r="66" spans="1:17" ht="21" customHeight="1" x14ac:dyDescent="0.3">
      <c r="A66" s="30">
        <v>4111201</v>
      </c>
      <c r="B66" s="31" t="s">
        <v>84</v>
      </c>
      <c r="C66" s="32">
        <v>91</v>
      </c>
      <c r="D66" s="33">
        <v>22.017142857142851</v>
      </c>
      <c r="E66" s="33">
        <v>7</v>
      </c>
      <c r="F66" s="33">
        <v>154.12</v>
      </c>
      <c r="G66" s="32"/>
      <c r="H66" s="34">
        <v>0</v>
      </c>
      <c r="I66" s="34">
        <v>0</v>
      </c>
      <c r="J66" s="34">
        <v>0</v>
      </c>
      <c r="K66" s="35">
        <v>0</v>
      </c>
      <c r="L66" s="34">
        <v>73.260000000000005</v>
      </c>
      <c r="M66" s="38">
        <v>0</v>
      </c>
      <c r="N66" s="34"/>
      <c r="O66" s="36"/>
      <c r="P66" s="36">
        <v>0.62</v>
      </c>
      <c r="Q66" s="36">
        <v>0.38</v>
      </c>
    </row>
    <row r="67" spans="1:17" ht="21" customHeight="1" x14ac:dyDescent="0.3">
      <c r="A67" s="30">
        <v>4111201</v>
      </c>
      <c r="B67" s="31" t="s">
        <v>85</v>
      </c>
      <c r="C67" s="32">
        <v>92</v>
      </c>
      <c r="D67" s="33">
        <v>11.25</v>
      </c>
      <c r="E67" s="33">
        <v>20</v>
      </c>
      <c r="F67" s="33">
        <v>225</v>
      </c>
      <c r="G67" s="32"/>
      <c r="H67" s="34">
        <v>0</v>
      </c>
      <c r="I67" s="34">
        <v>0</v>
      </c>
      <c r="J67" s="34">
        <v>0</v>
      </c>
      <c r="K67" s="35">
        <v>0</v>
      </c>
      <c r="L67" s="34">
        <v>0</v>
      </c>
      <c r="M67" s="38">
        <v>0</v>
      </c>
      <c r="N67" s="34"/>
      <c r="O67" s="36"/>
      <c r="P67" s="36">
        <v>0.56000000000000005</v>
      </c>
      <c r="Q67" s="36">
        <v>0.44</v>
      </c>
    </row>
    <row r="68" spans="1:17" ht="21" customHeight="1" x14ac:dyDescent="0.3">
      <c r="A68" s="30">
        <v>4111201</v>
      </c>
      <c r="B68" s="31" t="s">
        <v>86</v>
      </c>
      <c r="C68" s="32">
        <v>93</v>
      </c>
      <c r="D68" s="33">
        <v>33.636363636363633</v>
      </c>
      <c r="E68" s="33">
        <v>55</v>
      </c>
      <c r="F68" s="33">
        <v>1850</v>
      </c>
      <c r="G68" s="32"/>
      <c r="H68" s="34">
        <v>0</v>
      </c>
      <c r="I68" s="34">
        <v>0</v>
      </c>
      <c r="J68" s="34">
        <v>0</v>
      </c>
      <c r="K68" s="35">
        <v>0</v>
      </c>
      <c r="L68" s="34">
        <v>0</v>
      </c>
      <c r="M68" s="38">
        <v>0</v>
      </c>
      <c r="N68" s="34"/>
      <c r="O68" s="36"/>
      <c r="P68" s="36">
        <v>0.61</v>
      </c>
      <c r="Q68" s="36">
        <v>0.39</v>
      </c>
    </row>
    <row r="69" spans="1:17" ht="18.75" customHeight="1" x14ac:dyDescent="0.3">
      <c r="A69" s="30">
        <v>4111201</v>
      </c>
      <c r="B69" s="31" t="s">
        <v>87</v>
      </c>
      <c r="C69" s="32">
        <v>94</v>
      </c>
      <c r="D69" s="33">
        <v>50</v>
      </c>
      <c r="E69" s="33">
        <v>1</v>
      </c>
      <c r="F69" s="33">
        <v>50</v>
      </c>
      <c r="G69" s="32"/>
      <c r="H69" s="34">
        <v>0</v>
      </c>
      <c r="I69" s="34">
        <v>0</v>
      </c>
      <c r="J69" s="34">
        <v>0</v>
      </c>
      <c r="K69" s="35">
        <v>0</v>
      </c>
      <c r="L69" s="34">
        <v>42.09</v>
      </c>
      <c r="M69" s="38">
        <v>93.33</v>
      </c>
      <c r="N69" s="34"/>
      <c r="O69" s="36"/>
      <c r="P69" s="36">
        <v>0.59</v>
      </c>
      <c r="Q69" s="36">
        <v>0.41</v>
      </c>
    </row>
    <row r="70" spans="1:17" ht="18.75" customHeight="1" x14ac:dyDescent="0.3">
      <c r="A70" s="30">
        <v>4111201</v>
      </c>
      <c r="B70" s="31" t="s">
        <v>88</v>
      </c>
      <c r="C70" s="32">
        <v>95</v>
      </c>
      <c r="D70" s="33">
        <v>200</v>
      </c>
      <c r="E70" s="33" t="s">
        <v>68</v>
      </c>
      <c r="F70" s="33">
        <v>200</v>
      </c>
      <c r="G70" s="32"/>
      <c r="H70" s="34">
        <v>0</v>
      </c>
      <c r="I70" s="34">
        <v>0</v>
      </c>
      <c r="J70" s="34">
        <v>0</v>
      </c>
      <c r="K70" s="35">
        <v>0</v>
      </c>
      <c r="L70" s="34">
        <v>0</v>
      </c>
      <c r="M70" s="38">
        <v>0</v>
      </c>
      <c r="N70" s="34"/>
      <c r="O70" s="36"/>
      <c r="P70" s="36">
        <v>0.56999999999999995</v>
      </c>
      <c r="Q70" s="36">
        <v>0.43</v>
      </c>
    </row>
    <row r="71" spans="1:17" ht="18.75" customHeight="1" x14ac:dyDescent="0.3">
      <c r="A71" s="30"/>
      <c r="B71" s="31" t="s">
        <v>89</v>
      </c>
      <c r="C71" s="32">
        <v>98</v>
      </c>
      <c r="D71" s="33">
        <v>258</v>
      </c>
      <c r="E71" s="28"/>
      <c r="F71" s="33">
        <v>258</v>
      </c>
      <c r="G71" s="36"/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8">
        <v>0</v>
      </c>
      <c r="N71" s="36"/>
      <c r="O71" s="36"/>
      <c r="P71" s="36">
        <v>0.63</v>
      </c>
      <c r="Q71" s="36">
        <v>0.37</v>
      </c>
    </row>
    <row r="72" spans="1:17" ht="18.75" customHeight="1" x14ac:dyDescent="0.3">
      <c r="A72" s="36"/>
      <c r="B72" s="31" t="s">
        <v>90</v>
      </c>
      <c r="C72" s="32">
        <v>99</v>
      </c>
      <c r="D72" s="33">
        <v>402.14</v>
      </c>
      <c r="E72" s="28"/>
      <c r="F72" s="33">
        <v>402.14</v>
      </c>
      <c r="G72" s="36"/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8">
        <v>0</v>
      </c>
      <c r="N72" s="36"/>
      <c r="O72" s="36"/>
      <c r="P72" s="36">
        <v>0.55000000000000004</v>
      </c>
      <c r="Q72" s="36">
        <v>0.45</v>
      </c>
    </row>
    <row r="73" spans="1:17" ht="18.600000000000001" customHeight="1" x14ac:dyDescent="0.3">
      <c r="D73" s="27"/>
      <c r="F73" s="29"/>
      <c r="M73" s="13"/>
    </row>
  </sheetData>
  <pageMargins left="0.7" right="0.7" top="0.75" bottom="0.75" header="0.3" footer="0.3"/>
  <pageSetup paperSize="9" scale="59" fitToHeight="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view="pageBreakPreview" zoomScale="70" zoomScaleNormal="100" zoomScaleSheetLayoutView="70" workbookViewId="0">
      <selection activeCell="I2" sqref="I2"/>
    </sheetView>
  </sheetViews>
  <sheetFormatPr defaultRowHeight="15" x14ac:dyDescent="0.25"/>
  <cols>
    <col min="1" max="1" width="14" style="37" customWidth="1"/>
    <col min="2" max="2" width="64.7109375" style="1" customWidth="1"/>
    <col min="3" max="3" width="9.28515625" style="37" bestFit="1" customWidth="1"/>
    <col min="4" max="4" width="13.5703125" style="37" customWidth="1"/>
    <col min="5" max="5" width="11.42578125" style="37" customWidth="1"/>
    <col min="6" max="9" width="22.28515625" style="37" customWidth="1"/>
    <col min="11" max="11" width="18.42578125" style="37" customWidth="1"/>
  </cols>
  <sheetData>
    <row r="1" spans="1:11" x14ac:dyDescent="0.25">
      <c r="A1" s="6" t="s">
        <v>0</v>
      </c>
      <c r="B1" s="31" t="s">
        <v>1</v>
      </c>
      <c r="C1" s="6" t="s">
        <v>2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</row>
    <row r="2" spans="1:11" x14ac:dyDescent="0.25">
      <c r="A2" s="6">
        <v>3111302</v>
      </c>
      <c r="B2" s="31" t="s">
        <v>17</v>
      </c>
      <c r="C2" s="6">
        <f t="shared" ref="C2:C33" si="0">ROW(B2)</f>
        <v>2</v>
      </c>
      <c r="D2" s="6"/>
      <c r="E2" s="36">
        <v>0.3</v>
      </c>
      <c r="F2" s="36">
        <v>0.43</v>
      </c>
      <c r="G2" s="36">
        <v>0.71</v>
      </c>
      <c r="H2" s="36">
        <v>1.01</v>
      </c>
      <c r="I2" s="6">
        <v>1.51</v>
      </c>
      <c r="J2" s="36"/>
      <c r="K2" s="6"/>
    </row>
    <row r="3" spans="1:11" x14ac:dyDescent="0.25">
      <c r="A3" s="6">
        <v>3111327</v>
      </c>
      <c r="B3" s="31" t="s">
        <v>18</v>
      </c>
      <c r="C3" s="6">
        <f t="shared" si="0"/>
        <v>3</v>
      </c>
      <c r="D3" s="6"/>
      <c r="E3" s="36"/>
      <c r="F3" s="36"/>
      <c r="G3" s="36"/>
      <c r="H3" s="36"/>
      <c r="I3" s="6">
        <v>0</v>
      </c>
      <c r="J3" s="36"/>
      <c r="K3" s="6"/>
    </row>
    <row r="4" spans="1:11" x14ac:dyDescent="0.25">
      <c r="A4" s="6">
        <v>3111338</v>
      </c>
      <c r="B4" s="31" t="s">
        <v>19</v>
      </c>
      <c r="C4" s="6">
        <f t="shared" si="0"/>
        <v>4</v>
      </c>
      <c r="D4" s="6"/>
      <c r="E4" s="36"/>
      <c r="F4" s="36"/>
      <c r="G4" s="36">
        <v>25</v>
      </c>
      <c r="H4" s="36">
        <v>36.61</v>
      </c>
      <c r="I4" s="6">
        <v>50.61</v>
      </c>
      <c r="J4" s="36"/>
      <c r="K4" s="6"/>
    </row>
    <row r="5" spans="1:11" x14ac:dyDescent="0.25">
      <c r="A5" s="6">
        <v>3241101</v>
      </c>
      <c r="B5" s="31" t="s">
        <v>20</v>
      </c>
      <c r="C5" s="6">
        <f t="shared" si="0"/>
        <v>5</v>
      </c>
      <c r="D5" s="6">
        <v>0.99099999999999999</v>
      </c>
      <c r="E5" s="36">
        <v>12.9</v>
      </c>
      <c r="F5" s="36">
        <v>27.88</v>
      </c>
      <c r="G5" s="36">
        <v>45.84</v>
      </c>
      <c r="H5" s="36">
        <v>58.54</v>
      </c>
      <c r="I5" s="6">
        <v>73.539999999999992</v>
      </c>
      <c r="J5" s="36"/>
      <c r="K5" s="6"/>
    </row>
    <row r="6" spans="1:11" x14ac:dyDescent="0.25">
      <c r="A6" s="6">
        <v>3211129</v>
      </c>
      <c r="B6" s="31" t="s">
        <v>21</v>
      </c>
      <c r="C6" s="6">
        <f t="shared" si="0"/>
        <v>6</v>
      </c>
      <c r="D6" s="6"/>
      <c r="E6" s="36">
        <v>16.25</v>
      </c>
      <c r="F6" s="36">
        <v>47.6</v>
      </c>
      <c r="G6" s="36">
        <v>82.46</v>
      </c>
      <c r="H6" s="36">
        <v>116.67</v>
      </c>
      <c r="I6" s="6">
        <v>150.91999999999999</v>
      </c>
      <c r="J6" s="36"/>
      <c r="K6" s="6"/>
    </row>
    <row r="7" spans="1:11" ht="30" customHeight="1" x14ac:dyDescent="0.25">
      <c r="A7" s="6">
        <v>3821103</v>
      </c>
      <c r="B7" s="31" t="s">
        <v>22</v>
      </c>
      <c r="C7" s="6">
        <f t="shared" si="0"/>
        <v>7</v>
      </c>
      <c r="D7" s="6">
        <v>223.74600000000001</v>
      </c>
      <c r="E7" s="36">
        <v>688.4</v>
      </c>
      <c r="F7" s="36">
        <v>1016.1</v>
      </c>
      <c r="G7" s="36">
        <v>1353.43</v>
      </c>
      <c r="H7" s="36">
        <v>1603.18</v>
      </c>
      <c r="I7" s="6">
        <v>1962.26</v>
      </c>
      <c r="J7" s="36"/>
      <c r="K7" s="6"/>
    </row>
    <row r="8" spans="1:11" x14ac:dyDescent="0.25">
      <c r="A8" s="6">
        <v>3211119</v>
      </c>
      <c r="B8" s="31" t="s">
        <v>23</v>
      </c>
      <c r="C8" s="6">
        <f t="shared" si="0"/>
        <v>8</v>
      </c>
      <c r="D8" s="6"/>
      <c r="E8" s="36">
        <v>0.05</v>
      </c>
      <c r="F8" s="36">
        <v>0.18</v>
      </c>
      <c r="G8" s="36">
        <v>0.4</v>
      </c>
      <c r="H8" s="36">
        <v>0.77</v>
      </c>
      <c r="I8" s="6">
        <v>1.27</v>
      </c>
      <c r="J8" s="36"/>
      <c r="K8" s="6"/>
    </row>
    <row r="9" spans="1:11" x14ac:dyDescent="0.25">
      <c r="A9" s="6">
        <v>3211120</v>
      </c>
      <c r="B9" s="31" t="s">
        <v>24</v>
      </c>
      <c r="C9" s="6">
        <f t="shared" si="0"/>
        <v>9</v>
      </c>
      <c r="D9" s="6">
        <v>0.21</v>
      </c>
      <c r="E9" s="36">
        <v>0.45</v>
      </c>
      <c r="F9" s="36">
        <v>0.74</v>
      </c>
      <c r="G9" s="36">
        <v>0.89</v>
      </c>
      <c r="H9" s="36">
        <v>0.97</v>
      </c>
      <c r="I9" s="6">
        <v>1.17</v>
      </c>
      <c r="J9" s="36"/>
      <c r="K9" s="6"/>
    </row>
    <row r="10" spans="1:11" x14ac:dyDescent="0.25">
      <c r="A10" s="6">
        <v>3211117</v>
      </c>
      <c r="B10" s="31" t="s">
        <v>25</v>
      </c>
      <c r="C10" s="6">
        <f t="shared" si="0"/>
        <v>10</v>
      </c>
      <c r="D10" s="6">
        <v>0.249</v>
      </c>
      <c r="E10" s="36">
        <v>0.25</v>
      </c>
      <c r="F10" s="36">
        <v>0.34</v>
      </c>
      <c r="G10" s="36">
        <v>0.39</v>
      </c>
      <c r="H10" s="36">
        <v>0.44</v>
      </c>
      <c r="I10" s="6">
        <v>0.64</v>
      </c>
      <c r="J10" s="36"/>
      <c r="K10" s="6"/>
    </row>
    <row r="11" spans="1:11" x14ac:dyDescent="0.25">
      <c r="A11" s="6">
        <v>3221104</v>
      </c>
      <c r="B11" s="31" t="s">
        <v>26</v>
      </c>
      <c r="C11" s="6">
        <f t="shared" si="0"/>
        <v>11</v>
      </c>
      <c r="D11" s="6">
        <v>1.1000000000000001</v>
      </c>
      <c r="E11" s="36">
        <v>9.4700000000000006</v>
      </c>
      <c r="F11" s="36">
        <v>9.5500000000000007</v>
      </c>
      <c r="G11" s="36">
        <v>9.5500000000000007</v>
      </c>
      <c r="H11" s="36">
        <v>11.92</v>
      </c>
      <c r="I11" s="6">
        <v>12.92</v>
      </c>
      <c r="J11" s="36"/>
      <c r="K11" s="6"/>
    </row>
    <row r="12" spans="1:11" x14ac:dyDescent="0.25">
      <c r="A12" s="6">
        <v>3211115</v>
      </c>
      <c r="B12" s="31" t="s">
        <v>27</v>
      </c>
      <c r="C12" s="6">
        <f t="shared" si="0"/>
        <v>12</v>
      </c>
      <c r="D12" s="6"/>
      <c r="E12" s="36">
        <v>0.11</v>
      </c>
      <c r="F12" s="36">
        <v>0.34</v>
      </c>
      <c r="G12" s="36">
        <v>0.71</v>
      </c>
      <c r="H12" s="36">
        <v>1.1100000000000001</v>
      </c>
      <c r="I12" s="6">
        <v>1.56</v>
      </c>
      <c r="J12" s="36"/>
      <c r="K12" s="6"/>
    </row>
    <row r="13" spans="1:11" x14ac:dyDescent="0.25">
      <c r="A13" s="6">
        <v>3211113</v>
      </c>
      <c r="B13" s="31" t="s">
        <v>28</v>
      </c>
      <c r="C13" s="6">
        <f t="shared" si="0"/>
        <v>13</v>
      </c>
      <c r="D13" s="6">
        <v>0.187</v>
      </c>
      <c r="E13" s="36">
        <v>1.87</v>
      </c>
      <c r="F13" s="36">
        <v>3.65</v>
      </c>
      <c r="G13" s="36">
        <v>5.96</v>
      </c>
      <c r="H13" s="36">
        <v>8.74</v>
      </c>
      <c r="I13" s="6">
        <v>12.24</v>
      </c>
      <c r="J13" s="36"/>
      <c r="K13" s="6"/>
    </row>
    <row r="14" spans="1:11" x14ac:dyDescent="0.25">
      <c r="A14" s="6">
        <v>3243102</v>
      </c>
      <c r="B14" s="31" t="s">
        <v>29</v>
      </c>
      <c r="C14" s="6">
        <f t="shared" si="0"/>
        <v>14</v>
      </c>
      <c r="D14" s="6">
        <v>0.93799999999999994</v>
      </c>
      <c r="E14" s="36">
        <v>4.63</v>
      </c>
      <c r="F14" s="36">
        <v>7.63</v>
      </c>
      <c r="G14" s="36">
        <v>11.63</v>
      </c>
      <c r="H14" s="36">
        <v>17.52</v>
      </c>
      <c r="I14" s="6">
        <v>23.52</v>
      </c>
      <c r="J14" s="36"/>
      <c r="K14" s="6"/>
    </row>
    <row r="15" spans="1:11" x14ac:dyDescent="0.25">
      <c r="A15" s="6">
        <v>3243101</v>
      </c>
      <c r="B15" s="31" t="s">
        <v>30</v>
      </c>
      <c r="C15" s="6">
        <f t="shared" si="0"/>
        <v>15</v>
      </c>
      <c r="D15" s="6">
        <v>0.625</v>
      </c>
      <c r="E15" s="36">
        <v>7.62</v>
      </c>
      <c r="F15" s="36">
        <v>26.59</v>
      </c>
      <c r="G15" s="36">
        <v>44.59</v>
      </c>
      <c r="H15" s="36">
        <v>64.59</v>
      </c>
      <c r="I15" s="6">
        <v>84.59</v>
      </c>
      <c r="J15" s="36"/>
      <c r="K15" s="6"/>
    </row>
    <row r="16" spans="1:11" x14ac:dyDescent="0.25">
      <c r="A16" s="6">
        <v>3221108</v>
      </c>
      <c r="B16" s="31" t="s">
        <v>31</v>
      </c>
      <c r="C16" s="6">
        <f t="shared" si="0"/>
        <v>16</v>
      </c>
      <c r="D16" s="6">
        <v>8.1000000000000003E-2</v>
      </c>
      <c r="E16" s="36">
        <v>0.83</v>
      </c>
      <c r="F16" s="36">
        <v>0.84</v>
      </c>
      <c r="G16" s="36">
        <v>1.06</v>
      </c>
      <c r="H16" s="36">
        <v>1.1599999999999999</v>
      </c>
      <c r="I16" s="6">
        <v>1.31</v>
      </c>
      <c r="J16" s="36"/>
      <c r="K16" s="6"/>
    </row>
    <row r="17" spans="1:11" x14ac:dyDescent="0.25">
      <c r="A17" s="6">
        <v>3255102</v>
      </c>
      <c r="B17" s="31" t="s">
        <v>32</v>
      </c>
      <c r="C17" s="6">
        <f t="shared" si="0"/>
        <v>17</v>
      </c>
      <c r="D17" s="6">
        <v>0.19600000000000001</v>
      </c>
      <c r="E17" s="36">
        <v>7.19</v>
      </c>
      <c r="F17" s="36">
        <v>24.18</v>
      </c>
      <c r="G17" s="36">
        <v>30.18</v>
      </c>
      <c r="H17" s="36">
        <v>34.159999999999997</v>
      </c>
      <c r="I17" s="6">
        <v>34.659999999999997</v>
      </c>
      <c r="J17" s="36"/>
      <c r="K17" s="6"/>
    </row>
    <row r="18" spans="1:11" x14ac:dyDescent="0.25">
      <c r="A18" s="6">
        <v>3255104</v>
      </c>
      <c r="B18" s="31" t="s">
        <v>33</v>
      </c>
      <c r="C18" s="6">
        <f t="shared" si="0"/>
        <v>18</v>
      </c>
      <c r="D18" s="6">
        <v>0.96799999999999997</v>
      </c>
      <c r="E18" s="36">
        <v>7.94</v>
      </c>
      <c r="F18" s="36">
        <v>19.14</v>
      </c>
      <c r="G18" s="36">
        <v>31.93</v>
      </c>
      <c r="H18" s="36">
        <v>49.91</v>
      </c>
      <c r="I18" s="6">
        <v>69.91</v>
      </c>
      <c r="J18" s="36"/>
      <c r="K18" s="6"/>
    </row>
    <row r="19" spans="1:11" x14ac:dyDescent="0.25">
      <c r="A19" s="6">
        <v>3211127</v>
      </c>
      <c r="B19" s="31" t="s">
        <v>34</v>
      </c>
      <c r="C19" s="6">
        <f t="shared" si="0"/>
        <v>19</v>
      </c>
      <c r="D19" s="6"/>
      <c r="E19" s="36">
        <v>0.1</v>
      </c>
      <c r="F19" s="36">
        <v>0.13</v>
      </c>
      <c r="G19" s="36">
        <v>0.18</v>
      </c>
      <c r="H19" s="36">
        <v>0.28000000000000003</v>
      </c>
      <c r="I19" s="6">
        <v>0.48</v>
      </c>
      <c r="J19" s="36"/>
      <c r="K19" s="6"/>
    </row>
    <row r="20" spans="1:11" ht="30" customHeight="1" x14ac:dyDescent="0.25">
      <c r="A20" s="6">
        <v>3231201</v>
      </c>
      <c r="B20" s="31" t="s">
        <v>35</v>
      </c>
      <c r="C20" s="6">
        <f t="shared" si="0"/>
        <v>20</v>
      </c>
      <c r="D20" s="6"/>
      <c r="G20" s="36"/>
      <c r="H20" s="36"/>
      <c r="I20" s="6">
        <v>0</v>
      </c>
      <c r="J20" s="36"/>
      <c r="K20" s="6"/>
    </row>
    <row r="21" spans="1:11" ht="30" customHeight="1" x14ac:dyDescent="0.25">
      <c r="A21" s="6">
        <v>3231201</v>
      </c>
      <c r="B21" s="31" t="s">
        <v>36</v>
      </c>
      <c r="C21" s="6">
        <f t="shared" si="0"/>
        <v>21</v>
      </c>
      <c r="D21" s="6"/>
      <c r="E21" s="36">
        <v>9.2200000000000006</v>
      </c>
      <c r="F21" s="36">
        <v>39.08</v>
      </c>
      <c r="G21" s="36">
        <v>125.63</v>
      </c>
      <c r="H21" s="36">
        <v>301.5</v>
      </c>
      <c r="I21" s="6">
        <v>497.67</v>
      </c>
      <c r="J21" s="36"/>
      <c r="K21" s="6"/>
    </row>
    <row r="22" spans="1:11" ht="60" customHeight="1" x14ac:dyDescent="0.25">
      <c r="A22" s="6">
        <v>3231201</v>
      </c>
      <c r="B22" s="31" t="s">
        <v>37</v>
      </c>
      <c r="C22" s="6">
        <f t="shared" si="0"/>
        <v>22</v>
      </c>
      <c r="D22" s="6"/>
      <c r="E22" s="36"/>
      <c r="F22" s="36">
        <v>199.49</v>
      </c>
      <c r="G22" s="36">
        <v>724.38</v>
      </c>
      <c r="H22" s="36">
        <v>1346.63</v>
      </c>
      <c r="I22" s="6">
        <v>2023.77</v>
      </c>
      <c r="J22" s="36"/>
      <c r="K22" s="6"/>
    </row>
    <row r="23" spans="1:11" ht="60" customHeight="1" x14ac:dyDescent="0.25">
      <c r="A23" s="6">
        <v>3231201</v>
      </c>
      <c r="B23" s="31" t="s">
        <v>38</v>
      </c>
      <c r="C23" s="6">
        <f t="shared" si="0"/>
        <v>23</v>
      </c>
      <c r="D23" s="6"/>
      <c r="E23" s="36"/>
      <c r="F23" s="36">
        <v>119.7</v>
      </c>
      <c r="G23" s="36">
        <v>343.99</v>
      </c>
      <c r="H23" s="36">
        <v>578.20000000000005</v>
      </c>
      <c r="I23" s="6">
        <v>824.86</v>
      </c>
      <c r="J23" s="36"/>
      <c r="K23" s="6"/>
    </row>
    <row r="24" spans="1:11" x14ac:dyDescent="0.25">
      <c r="A24" s="6">
        <v>3211109</v>
      </c>
      <c r="B24" s="31" t="s">
        <v>39</v>
      </c>
      <c r="C24" s="6">
        <f t="shared" si="0"/>
        <v>24</v>
      </c>
      <c r="D24" s="6">
        <v>0.25</v>
      </c>
      <c r="E24" s="36">
        <v>2.36</v>
      </c>
      <c r="F24" s="36">
        <v>4.71</v>
      </c>
      <c r="G24" s="36">
        <v>6.71</v>
      </c>
      <c r="H24" s="36">
        <v>10.96</v>
      </c>
      <c r="I24" s="6">
        <v>14.46</v>
      </c>
      <c r="J24" s="36"/>
      <c r="K24" s="6"/>
    </row>
    <row r="25" spans="1:11" x14ac:dyDescent="0.25">
      <c r="A25" s="6">
        <v>3256103</v>
      </c>
      <c r="B25" s="31" t="s">
        <v>40</v>
      </c>
      <c r="C25" s="6">
        <f t="shared" si="0"/>
        <v>25</v>
      </c>
      <c r="D25" s="2"/>
      <c r="E25" s="36">
        <v>0.99</v>
      </c>
      <c r="F25" s="36">
        <v>1.74</v>
      </c>
      <c r="G25" s="36">
        <v>2.74</v>
      </c>
      <c r="H25" s="36">
        <v>3.74</v>
      </c>
      <c r="I25" s="6">
        <v>6.74</v>
      </c>
      <c r="J25" s="36"/>
      <c r="K25" s="6"/>
    </row>
    <row r="26" spans="1:11" ht="45" customHeight="1" x14ac:dyDescent="0.25">
      <c r="A26" s="6">
        <v>3257101</v>
      </c>
      <c r="B26" s="31" t="s">
        <v>41</v>
      </c>
      <c r="C26" s="6">
        <f t="shared" si="0"/>
        <v>26</v>
      </c>
      <c r="D26" s="6">
        <v>849.67499999999995</v>
      </c>
      <c r="E26" s="36">
        <v>2669.1</v>
      </c>
      <c r="F26" s="36">
        <v>3792.25</v>
      </c>
      <c r="G26" s="36">
        <v>4481.58</v>
      </c>
      <c r="H26" s="36">
        <v>5168.01</v>
      </c>
      <c r="I26" s="6">
        <v>5668.01</v>
      </c>
      <c r="J26" s="36"/>
      <c r="K26" s="6"/>
    </row>
    <row r="27" spans="1:11" x14ac:dyDescent="0.25">
      <c r="A27" s="6">
        <v>3111332</v>
      </c>
      <c r="B27" s="31" t="s">
        <v>44</v>
      </c>
      <c r="C27" s="6">
        <f t="shared" si="0"/>
        <v>27</v>
      </c>
      <c r="D27" s="6">
        <v>0.4</v>
      </c>
      <c r="E27" s="36">
        <v>1.73</v>
      </c>
      <c r="F27" s="36">
        <v>3.23</v>
      </c>
      <c r="G27" s="36">
        <v>7.73</v>
      </c>
      <c r="H27" s="36">
        <v>12.73</v>
      </c>
      <c r="I27" s="6">
        <v>17.73</v>
      </c>
      <c r="J27" s="36"/>
      <c r="K27" s="6"/>
    </row>
    <row r="28" spans="1:11" x14ac:dyDescent="0.25">
      <c r="A28" s="6">
        <v>3111332</v>
      </c>
      <c r="B28" s="31" t="s">
        <v>45</v>
      </c>
      <c r="C28" s="6">
        <f t="shared" si="0"/>
        <v>28</v>
      </c>
      <c r="D28" s="6"/>
      <c r="E28" s="36"/>
      <c r="F28" s="36">
        <v>0.27</v>
      </c>
      <c r="G28" s="36">
        <v>0.52</v>
      </c>
      <c r="H28" s="36">
        <v>1.29</v>
      </c>
      <c r="I28" s="6">
        <v>2.29</v>
      </c>
      <c r="J28" s="36"/>
      <c r="K28" s="6"/>
    </row>
    <row r="29" spans="1:11" x14ac:dyDescent="0.25">
      <c r="A29" s="6">
        <v>3111332</v>
      </c>
      <c r="B29" s="31" t="s">
        <v>46</v>
      </c>
      <c r="C29" s="6">
        <f t="shared" si="0"/>
        <v>29</v>
      </c>
      <c r="D29" s="6"/>
      <c r="E29" s="36"/>
      <c r="F29" s="36">
        <v>0.3</v>
      </c>
      <c r="G29" s="36">
        <v>0.55000000000000004</v>
      </c>
      <c r="H29" s="36">
        <v>1.3</v>
      </c>
      <c r="I29" s="6">
        <v>2.2999999999999998</v>
      </c>
      <c r="J29" s="36"/>
      <c r="K29" s="6"/>
    </row>
    <row r="30" spans="1:11" x14ac:dyDescent="0.25">
      <c r="A30" s="6">
        <v>3257104</v>
      </c>
      <c r="B30" s="31" t="s">
        <v>47</v>
      </c>
      <c r="C30" s="6">
        <f t="shared" si="0"/>
        <v>30</v>
      </c>
      <c r="D30" s="6"/>
      <c r="E30" s="36">
        <v>7.62</v>
      </c>
      <c r="F30" s="36">
        <v>25.09</v>
      </c>
      <c r="G30" s="36">
        <v>55.09</v>
      </c>
      <c r="H30" s="36">
        <v>85.02</v>
      </c>
      <c r="I30" s="6">
        <v>135.02000000000001</v>
      </c>
      <c r="J30" s="36"/>
      <c r="K30" s="6"/>
    </row>
    <row r="31" spans="1:11" x14ac:dyDescent="0.25">
      <c r="A31" s="6">
        <v>3255101</v>
      </c>
      <c r="B31" s="31" t="s">
        <v>48</v>
      </c>
      <c r="C31" s="6">
        <f t="shared" si="0"/>
        <v>31</v>
      </c>
      <c r="D31" s="6">
        <v>0.49099999999999999</v>
      </c>
      <c r="E31" s="36">
        <v>1.99</v>
      </c>
      <c r="F31" s="36">
        <v>6.49</v>
      </c>
      <c r="G31" s="36">
        <v>12.97</v>
      </c>
      <c r="H31" s="36">
        <v>20.47</v>
      </c>
      <c r="I31" s="6">
        <v>30.47</v>
      </c>
      <c r="J31" s="36"/>
      <c r="K31" s="6"/>
    </row>
    <row r="32" spans="1:11" x14ac:dyDescent="0.25">
      <c r="A32" s="6">
        <v>3256101</v>
      </c>
      <c r="B32" s="31" t="s">
        <v>49</v>
      </c>
      <c r="C32" s="6">
        <f t="shared" si="0"/>
        <v>32</v>
      </c>
      <c r="D32" s="6"/>
      <c r="E32" s="36">
        <v>84.32</v>
      </c>
      <c r="F32" s="36">
        <v>312.29000000000002</v>
      </c>
      <c r="G32" s="36">
        <v>575.53</v>
      </c>
      <c r="H32" s="36">
        <v>875.46</v>
      </c>
      <c r="I32" s="6">
        <v>1175.46</v>
      </c>
      <c r="J32" s="36"/>
      <c r="K32" s="6"/>
    </row>
    <row r="33" spans="1:11" x14ac:dyDescent="0.25">
      <c r="A33" s="6">
        <v>3258101</v>
      </c>
      <c r="B33" s="31" t="s">
        <v>50</v>
      </c>
      <c r="C33" s="6">
        <f t="shared" si="0"/>
        <v>33</v>
      </c>
      <c r="D33" s="6">
        <v>0.98299999999999998</v>
      </c>
      <c r="E33" s="36">
        <v>6.95</v>
      </c>
      <c r="F33" s="36">
        <v>18.95</v>
      </c>
      <c r="G33" s="36">
        <v>40.94</v>
      </c>
      <c r="H33" s="36">
        <v>61.4</v>
      </c>
      <c r="I33" s="6">
        <v>76.400000000000006</v>
      </c>
      <c r="J33" s="36"/>
      <c r="K33" s="6"/>
    </row>
    <row r="34" spans="1:11" x14ac:dyDescent="0.25">
      <c r="A34" s="6">
        <v>3258102</v>
      </c>
      <c r="B34" s="31" t="s">
        <v>51</v>
      </c>
      <c r="C34" s="6">
        <f t="shared" ref="C34:C65" si="1">ROW(B34)</f>
        <v>34</v>
      </c>
      <c r="D34" s="6"/>
      <c r="E34" s="36">
        <v>0.49</v>
      </c>
      <c r="F34" s="36">
        <v>1.23</v>
      </c>
      <c r="G34" s="36">
        <v>2.21</v>
      </c>
      <c r="H34" s="36">
        <v>3.2</v>
      </c>
      <c r="I34" s="6">
        <v>5.2</v>
      </c>
      <c r="J34" s="36"/>
      <c r="K34" s="6"/>
    </row>
    <row r="35" spans="1:11" x14ac:dyDescent="0.25">
      <c r="A35" s="6">
        <v>3258103</v>
      </c>
      <c r="B35" s="31" t="s">
        <v>52</v>
      </c>
      <c r="C35" s="6">
        <f t="shared" si="1"/>
        <v>35</v>
      </c>
      <c r="D35" s="6"/>
      <c r="E35" s="36">
        <v>0.5</v>
      </c>
      <c r="F35" s="36">
        <v>1.35</v>
      </c>
      <c r="G35" s="36">
        <v>3.35</v>
      </c>
      <c r="H35" s="36">
        <v>5.34</v>
      </c>
      <c r="I35" s="6">
        <v>8.34</v>
      </c>
      <c r="J35" s="36"/>
      <c r="K35" s="6"/>
    </row>
    <row r="36" spans="1:11" x14ac:dyDescent="0.25">
      <c r="A36" s="6">
        <v>3258105</v>
      </c>
      <c r="B36" s="31" t="s">
        <v>53</v>
      </c>
      <c r="C36" s="6">
        <f t="shared" si="1"/>
        <v>36</v>
      </c>
      <c r="D36" s="6"/>
      <c r="E36" s="36">
        <v>0.21</v>
      </c>
      <c r="F36" s="36">
        <v>0.22</v>
      </c>
      <c r="G36" s="36">
        <v>0.72</v>
      </c>
      <c r="H36" s="36">
        <v>1.22</v>
      </c>
      <c r="I36" s="6">
        <v>3.22</v>
      </c>
      <c r="J36" s="36"/>
      <c r="K36" s="6"/>
    </row>
    <row r="37" spans="1:11" x14ac:dyDescent="0.25">
      <c r="A37" s="6">
        <v>3258107</v>
      </c>
      <c r="B37" s="31" t="s">
        <v>54</v>
      </c>
      <c r="C37" s="6">
        <f t="shared" si="1"/>
        <v>37</v>
      </c>
      <c r="D37" s="6"/>
      <c r="E37" s="36"/>
      <c r="F37" s="36"/>
      <c r="G37" s="36">
        <v>9.98</v>
      </c>
      <c r="H37" s="36">
        <v>19.98</v>
      </c>
      <c r="I37" s="6">
        <v>19.98</v>
      </c>
      <c r="J37" s="36"/>
      <c r="K37" s="6"/>
    </row>
    <row r="38" spans="1:11" x14ac:dyDescent="0.25">
      <c r="A38" s="6">
        <v>3258106</v>
      </c>
      <c r="B38" s="31" t="s">
        <v>55</v>
      </c>
      <c r="C38" s="6">
        <f t="shared" si="1"/>
        <v>38</v>
      </c>
      <c r="D38" s="6"/>
      <c r="E38" s="36"/>
      <c r="F38" s="36"/>
      <c r="G38" s="36">
        <v>8.9499999999999993</v>
      </c>
      <c r="H38" s="36">
        <v>14.53</v>
      </c>
      <c r="I38" s="6">
        <v>19.53</v>
      </c>
      <c r="J38" s="36"/>
      <c r="K38" s="6"/>
    </row>
    <row r="39" spans="1:11" x14ac:dyDescent="0.25">
      <c r="A39" s="6">
        <v>3258105</v>
      </c>
      <c r="B39" s="31" t="s">
        <v>56</v>
      </c>
      <c r="C39" s="6">
        <f t="shared" si="1"/>
        <v>39</v>
      </c>
      <c r="D39" s="6"/>
      <c r="E39" s="36">
        <v>0.09</v>
      </c>
      <c r="F39" s="36">
        <v>0.39</v>
      </c>
      <c r="G39" s="36">
        <v>0.89</v>
      </c>
      <c r="H39" s="36">
        <v>1.39</v>
      </c>
      <c r="I39" s="6">
        <v>3.39</v>
      </c>
      <c r="J39" s="36"/>
      <c r="K39" s="6"/>
    </row>
    <row r="40" spans="1:11" ht="30" customHeight="1" x14ac:dyDescent="0.25">
      <c r="A40" s="6">
        <v>3258114</v>
      </c>
      <c r="B40" s="31" t="s">
        <v>57</v>
      </c>
      <c r="C40" s="6">
        <f t="shared" si="1"/>
        <v>40</v>
      </c>
      <c r="D40" s="6"/>
      <c r="E40" s="36"/>
      <c r="F40" s="36">
        <v>59.7</v>
      </c>
      <c r="G40" s="36">
        <v>84.04</v>
      </c>
      <c r="H40" s="36">
        <v>95.03</v>
      </c>
      <c r="I40" s="6">
        <v>153.28</v>
      </c>
      <c r="J40" s="36"/>
      <c r="K40" s="6"/>
    </row>
    <row r="41" spans="1:11" x14ac:dyDescent="0.25">
      <c r="A41" s="6">
        <v>3258128</v>
      </c>
      <c r="B41" s="31" t="s">
        <v>58</v>
      </c>
      <c r="C41" s="6">
        <f t="shared" si="1"/>
        <v>41</v>
      </c>
      <c r="D41" s="6"/>
      <c r="E41" s="36">
        <v>0.9</v>
      </c>
      <c r="F41" s="36">
        <v>0.9</v>
      </c>
      <c r="G41" s="36">
        <v>1.65</v>
      </c>
      <c r="H41" s="36">
        <v>2.39</v>
      </c>
      <c r="I41" s="6">
        <v>3.14</v>
      </c>
      <c r="J41" s="36"/>
      <c r="K41" s="6"/>
    </row>
    <row r="42" spans="1:11" x14ac:dyDescent="0.25">
      <c r="A42" s="6">
        <v>3258107</v>
      </c>
      <c r="B42" s="31" t="s">
        <v>59</v>
      </c>
      <c r="C42" s="6">
        <f t="shared" si="1"/>
        <v>42</v>
      </c>
      <c r="D42" s="6"/>
      <c r="E42" s="36"/>
      <c r="F42" s="36"/>
      <c r="G42" s="36">
        <v>2.5</v>
      </c>
      <c r="H42" s="36">
        <v>7.48</v>
      </c>
      <c r="I42" s="6">
        <v>10.48</v>
      </c>
      <c r="J42" s="36"/>
      <c r="K42" s="6"/>
    </row>
    <row r="43" spans="1:11" ht="105" customHeight="1" x14ac:dyDescent="0.25">
      <c r="A43" s="6">
        <v>4112101</v>
      </c>
      <c r="B43" s="31" t="s">
        <v>60</v>
      </c>
      <c r="C43" s="6">
        <f t="shared" si="1"/>
        <v>43</v>
      </c>
      <c r="D43" s="6">
        <v>346.3</v>
      </c>
      <c r="E43" s="36">
        <v>484.9</v>
      </c>
      <c r="F43" s="36">
        <v>484.9</v>
      </c>
      <c r="G43" s="36">
        <v>606.9</v>
      </c>
      <c r="H43" s="36">
        <v>606.9</v>
      </c>
      <c r="I43" s="6">
        <v>702.5</v>
      </c>
      <c r="J43" s="36"/>
      <c r="K43" s="6"/>
    </row>
    <row r="44" spans="1:11" ht="30" customHeight="1" x14ac:dyDescent="0.25">
      <c r="A44" s="6">
        <v>4112101</v>
      </c>
      <c r="B44" s="31" t="s">
        <v>61</v>
      </c>
      <c r="C44" s="6">
        <f t="shared" si="1"/>
        <v>44</v>
      </c>
      <c r="D44" s="6">
        <v>5.8250000000000002</v>
      </c>
      <c r="E44" s="36">
        <v>32.14</v>
      </c>
      <c r="F44" s="36">
        <v>42.22</v>
      </c>
      <c r="G44" s="36">
        <v>50.22</v>
      </c>
      <c r="H44" s="36">
        <v>50.22</v>
      </c>
      <c r="I44" s="6">
        <v>50.22</v>
      </c>
      <c r="J44" s="36"/>
      <c r="K44" s="6"/>
    </row>
    <row r="45" spans="1:11" x14ac:dyDescent="0.25">
      <c r="A45" s="6">
        <v>4112102</v>
      </c>
      <c r="B45" s="31" t="s">
        <v>62</v>
      </c>
      <c r="C45" s="6">
        <f t="shared" si="1"/>
        <v>45</v>
      </c>
      <c r="D45" s="6"/>
      <c r="E45" s="36"/>
      <c r="F45" s="36">
        <v>40.29</v>
      </c>
      <c r="G45" s="36">
        <v>61.29</v>
      </c>
      <c r="H45" s="36">
        <v>61.29</v>
      </c>
      <c r="I45" s="6">
        <v>61.29</v>
      </c>
      <c r="J45" s="36"/>
      <c r="K45" s="6"/>
    </row>
    <row r="46" spans="1:11" ht="30" customHeight="1" x14ac:dyDescent="0.25">
      <c r="A46" s="6">
        <v>4112316</v>
      </c>
      <c r="B46" s="31" t="s">
        <v>63</v>
      </c>
      <c r="C46" s="6">
        <f t="shared" si="1"/>
        <v>46</v>
      </c>
      <c r="D46" s="6">
        <v>3.726</v>
      </c>
      <c r="E46" s="36">
        <v>6.47</v>
      </c>
      <c r="F46" s="36">
        <v>8.9499999999999993</v>
      </c>
      <c r="G46" s="36">
        <v>8.9499999999999993</v>
      </c>
      <c r="H46" s="36">
        <v>8.9499999999999993</v>
      </c>
      <c r="I46" s="6">
        <v>8.9499999999999993</v>
      </c>
      <c r="J46" s="36"/>
      <c r="K46" s="6"/>
    </row>
    <row r="47" spans="1:11" ht="30" customHeight="1" x14ac:dyDescent="0.25">
      <c r="A47" s="6">
        <v>4112316</v>
      </c>
      <c r="B47" s="31" t="s">
        <v>64</v>
      </c>
      <c r="C47" s="6">
        <f t="shared" si="1"/>
        <v>47</v>
      </c>
      <c r="D47" s="6">
        <v>0.79600000000000004</v>
      </c>
      <c r="E47" s="36">
        <v>0.79600000000000004</v>
      </c>
      <c r="F47" s="36">
        <v>0.79600000000000004</v>
      </c>
      <c r="G47" s="36">
        <v>0.79600000000000004</v>
      </c>
      <c r="H47" s="36">
        <v>0.79600000000000004</v>
      </c>
      <c r="I47" s="6">
        <v>0.79600000000000004</v>
      </c>
      <c r="J47" s="36"/>
      <c r="K47" s="6"/>
    </row>
    <row r="48" spans="1:11" ht="30" customHeight="1" x14ac:dyDescent="0.25">
      <c r="A48" s="6">
        <v>4112304</v>
      </c>
      <c r="B48" s="31" t="s">
        <v>65</v>
      </c>
      <c r="C48" s="6">
        <f t="shared" si="1"/>
        <v>48</v>
      </c>
      <c r="D48" s="6"/>
      <c r="E48" s="36">
        <v>5.55</v>
      </c>
      <c r="F48" s="36">
        <v>16.7</v>
      </c>
      <c r="G48" s="36">
        <v>20.18</v>
      </c>
      <c r="H48" s="36">
        <v>20.18</v>
      </c>
      <c r="I48" s="6">
        <v>20.18</v>
      </c>
      <c r="J48" s="36"/>
      <c r="K48" s="6"/>
    </row>
    <row r="49" spans="1:11" ht="45" customHeight="1" x14ac:dyDescent="0.25">
      <c r="A49" s="6">
        <v>4112304</v>
      </c>
      <c r="B49" s="31" t="s">
        <v>66</v>
      </c>
      <c r="C49" s="6">
        <f t="shared" si="1"/>
        <v>49</v>
      </c>
      <c r="D49" s="6"/>
      <c r="E49" s="36"/>
      <c r="F49" s="36"/>
      <c r="G49" s="36">
        <v>2.13</v>
      </c>
      <c r="H49" s="36">
        <v>2.13</v>
      </c>
      <c r="I49" s="6">
        <v>2.13</v>
      </c>
      <c r="J49" s="36"/>
      <c r="K49" s="6"/>
    </row>
    <row r="50" spans="1:11" x14ac:dyDescent="0.25">
      <c r="A50" s="6">
        <v>4112304</v>
      </c>
      <c r="B50" s="31" t="s">
        <v>67</v>
      </c>
      <c r="C50" s="6">
        <f t="shared" si="1"/>
        <v>50</v>
      </c>
      <c r="D50" s="6"/>
      <c r="E50" s="36"/>
      <c r="F50" s="36"/>
      <c r="G50" s="36">
        <v>7.89</v>
      </c>
      <c r="H50" s="36">
        <v>9.49</v>
      </c>
      <c r="I50" s="6">
        <v>14.49</v>
      </c>
      <c r="J50" s="36"/>
      <c r="K50" s="6"/>
    </row>
    <row r="51" spans="1:11" ht="75" customHeight="1" x14ac:dyDescent="0.25">
      <c r="A51" s="6">
        <v>4112202</v>
      </c>
      <c r="B51" s="31" t="s">
        <v>69</v>
      </c>
      <c r="C51" s="6">
        <f t="shared" si="1"/>
        <v>51</v>
      </c>
      <c r="D51" s="6">
        <v>3.879</v>
      </c>
      <c r="E51" s="36">
        <v>11.02</v>
      </c>
      <c r="F51" s="36">
        <v>17.2</v>
      </c>
      <c r="G51" s="36">
        <v>19.47</v>
      </c>
      <c r="H51" s="36">
        <v>19.47</v>
      </c>
      <c r="I51" s="6">
        <v>19.47</v>
      </c>
      <c r="J51" s="36"/>
      <c r="K51" s="6"/>
    </row>
    <row r="52" spans="1:11" ht="30" customHeight="1" x14ac:dyDescent="0.25">
      <c r="A52" s="6">
        <v>4112202</v>
      </c>
      <c r="B52" s="31" t="s">
        <v>70</v>
      </c>
      <c r="C52" s="6">
        <f t="shared" si="1"/>
        <v>52</v>
      </c>
      <c r="D52" s="6">
        <v>3.7440000000000002</v>
      </c>
      <c r="E52" s="36">
        <v>3.7440000000000002</v>
      </c>
      <c r="F52" s="36">
        <v>6.73</v>
      </c>
      <c r="G52" s="36">
        <v>9.8800000000000008</v>
      </c>
      <c r="H52" s="36">
        <v>9.8800000000000008</v>
      </c>
      <c r="I52" s="6">
        <v>9.8800000000000008</v>
      </c>
      <c r="J52" s="36"/>
      <c r="K52" s="6"/>
    </row>
    <row r="53" spans="1:11" x14ac:dyDescent="0.25">
      <c r="A53" s="6">
        <v>4112202</v>
      </c>
      <c r="B53" s="31" t="s">
        <v>71</v>
      </c>
      <c r="C53" s="6">
        <f t="shared" si="1"/>
        <v>53</v>
      </c>
      <c r="D53" s="6"/>
      <c r="E53" s="36">
        <v>0.2</v>
      </c>
      <c r="F53" s="36">
        <v>0.2</v>
      </c>
      <c r="G53" s="36">
        <v>0.2</v>
      </c>
      <c r="H53" s="36">
        <v>0.2</v>
      </c>
      <c r="I53" s="6">
        <v>0.2</v>
      </c>
      <c r="J53" s="36"/>
      <c r="K53" s="6"/>
    </row>
    <row r="54" spans="1:11" ht="30" customHeight="1" x14ac:dyDescent="0.25">
      <c r="A54" s="6">
        <v>4112202</v>
      </c>
      <c r="B54" s="31" t="s">
        <v>72</v>
      </c>
      <c r="C54" s="6">
        <f t="shared" si="1"/>
        <v>54</v>
      </c>
      <c r="D54" s="6">
        <v>2.97</v>
      </c>
      <c r="E54" s="36">
        <v>3.17</v>
      </c>
      <c r="F54" s="36">
        <v>3.17</v>
      </c>
      <c r="G54" s="36">
        <v>4.08</v>
      </c>
      <c r="H54" s="36">
        <v>4.08</v>
      </c>
      <c r="I54" s="6">
        <v>4.08</v>
      </c>
      <c r="J54" s="36"/>
      <c r="K54" s="6"/>
    </row>
    <row r="55" spans="1:11" x14ac:dyDescent="0.25">
      <c r="A55" s="6">
        <v>4112314</v>
      </c>
      <c r="B55" s="31" t="s">
        <v>51</v>
      </c>
      <c r="C55" s="6">
        <f t="shared" si="1"/>
        <v>55</v>
      </c>
      <c r="D55" s="6">
        <v>7.96</v>
      </c>
      <c r="E55" s="36">
        <v>16.399999999999999</v>
      </c>
      <c r="F55" s="36">
        <v>25.39</v>
      </c>
      <c r="G55" s="36">
        <v>35.35</v>
      </c>
      <c r="H55" s="36">
        <v>45.32</v>
      </c>
      <c r="I55" s="6">
        <v>45.32</v>
      </c>
      <c r="J55" s="36"/>
      <c r="K55" s="6"/>
    </row>
    <row r="56" spans="1:11" x14ac:dyDescent="0.25">
      <c r="A56" s="6">
        <v>4112303</v>
      </c>
      <c r="B56" s="31" t="s">
        <v>74</v>
      </c>
      <c r="C56" s="6">
        <f t="shared" si="1"/>
        <v>56</v>
      </c>
      <c r="D56" s="6"/>
      <c r="E56" s="36"/>
      <c r="F56" s="36">
        <v>3.77</v>
      </c>
      <c r="G56" s="36">
        <v>5.77</v>
      </c>
      <c r="H56" s="36">
        <v>9.73</v>
      </c>
      <c r="I56" s="6">
        <v>13.73</v>
      </c>
      <c r="J56" s="36"/>
      <c r="K56" s="6"/>
    </row>
    <row r="57" spans="1:11" x14ac:dyDescent="0.25">
      <c r="A57" s="6">
        <v>4141101</v>
      </c>
      <c r="B57" s="31" t="s">
        <v>75</v>
      </c>
      <c r="C57" s="6">
        <f t="shared" si="1"/>
        <v>57</v>
      </c>
      <c r="D57" s="6"/>
      <c r="E57" s="36"/>
      <c r="F57" s="36">
        <v>4649.6499999999996</v>
      </c>
      <c r="G57" s="36">
        <v>10443.700000000001</v>
      </c>
      <c r="H57" s="36">
        <v>14323.6</v>
      </c>
      <c r="I57" s="6">
        <v>16373.02</v>
      </c>
      <c r="J57" s="36"/>
      <c r="K57" s="6"/>
    </row>
    <row r="58" spans="1:11" x14ac:dyDescent="0.25">
      <c r="A58" s="6">
        <v>4111306</v>
      </c>
      <c r="B58" s="31" t="s">
        <v>76</v>
      </c>
      <c r="C58" s="6">
        <f t="shared" si="1"/>
        <v>58</v>
      </c>
      <c r="D58" s="6"/>
      <c r="E58" s="36"/>
      <c r="F58" s="36"/>
      <c r="G58" s="36"/>
      <c r="H58" s="36">
        <v>116.72</v>
      </c>
      <c r="I58" s="6">
        <v>607.04999999999995</v>
      </c>
      <c r="J58" s="36"/>
      <c r="K58" s="6"/>
    </row>
    <row r="59" spans="1:11" ht="30" customHeight="1" x14ac:dyDescent="0.25">
      <c r="A59" s="6">
        <v>4111307</v>
      </c>
      <c r="B59" s="31" t="s">
        <v>77</v>
      </c>
      <c r="C59" s="6">
        <f t="shared" si="1"/>
        <v>59</v>
      </c>
      <c r="D59" s="6"/>
      <c r="E59" s="36"/>
      <c r="F59" s="36"/>
      <c r="G59" s="36"/>
      <c r="H59" s="36"/>
      <c r="I59" s="6">
        <v>0</v>
      </c>
      <c r="J59" s="36"/>
      <c r="K59" s="6"/>
    </row>
    <row r="60" spans="1:11" ht="30" customHeight="1" x14ac:dyDescent="0.25">
      <c r="A60" s="6">
        <v>4111307</v>
      </c>
      <c r="B60" s="31" t="s">
        <v>78</v>
      </c>
      <c r="C60" s="6">
        <f t="shared" si="1"/>
        <v>60</v>
      </c>
      <c r="D60" s="6"/>
      <c r="E60" s="36"/>
      <c r="F60" s="36">
        <v>293.14999999999998</v>
      </c>
      <c r="G60" s="36">
        <v>3067.05</v>
      </c>
      <c r="H60" s="36">
        <v>6143.66</v>
      </c>
      <c r="I60" s="6">
        <v>14249.24</v>
      </c>
      <c r="J60" s="36"/>
      <c r="K60" s="6"/>
    </row>
    <row r="61" spans="1:11" ht="30" customHeight="1" x14ac:dyDescent="0.3">
      <c r="A61" s="23">
        <v>4111307</v>
      </c>
      <c r="B61" s="24" t="s">
        <v>79</v>
      </c>
      <c r="C61" s="23">
        <f t="shared" si="1"/>
        <v>61</v>
      </c>
      <c r="D61" s="23"/>
      <c r="E61" s="25"/>
      <c r="F61" s="25">
        <v>349.16</v>
      </c>
      <c r="G61" s="25">
        <v>1189.1600000000001</v>
      </c>
      <c r="H61" s="25">
        <v>6011.48</v>
      </c>
      <c r="I61" s="23">
        <v>9967.56</v>
      </c>
      <c r="J61" s="25"/>
      <c r="K61" s="23"/>
    </row>
    <row r="62" spans="1:11" ht="30" customHeight="1" x14ac:dyDescent="0.25">
      <c r="A62" s="6">
        <v>4111201</v>
      </c>
      <c r="B62" s="31" t="s">
        <v>80</v>
      </c>
      <c r="C62" s="6">
        <f t="shared" si="1"/>
        <v>62</v>
      </c>
      <c r="D62" s="6"/>
      <c r="E62" s="36"/>
      <c r="F62" s="36"/>
      <c r="G62" s="36"/>
      <c r="H62" s="36">
        <v>455.04</v>
      </c>
      <c r="I62" s="6">
        <v>1355.77</v>
      </c>
      <c r="J62" s="36"/>
      <c r="K62" s="6"/>
    </row>
    <row r="63" spans="1:11" ht="30" customHeight="1" x14ac:dyDescent="0.25">
      <c r="A63" s="6">
        <v>4111201</v>
      </c>
      <c r="B63" s="31" t="s">
        <v>81</v>
      </c>
      <c r="C63" s="6">
        <f t="shared" si="1"/>
        <v>63</v>
      </c>
      <c r="D63" s="6"/>
      <c r="E63" s="36"/>
      <c r="F63" s="36"/>
      <c r="G63" s="36"/>
      <c r="H63" s="36">
        <v>452.46</v>
      </c>
      <c r="I63" s="6">
        <v>1365.72</v>
      </c>
      <c r="J63" s="36"/>
      <c r="K63" s="6"/>
    </row>
    <row r="64" spans="1:11" ht="45" customHeight="1" x14ac:dyDescent="0.25">
      <c r="A64" s="6">
        <v>4111201</v>
      </c>
      <c r="B64" s="31" t="s">
        <v>82</v>
      </c>
      <c r="C64" s="6">
        <f t="shared" si="1"/>
        <v>64</v>
      </c>
      <c r="D64" s="6"/>
      <c r="E64" s="36"/>
      <c r="F64" s="36"/>
      <c r="G64" s="36"/>
      <c r="H64" s="36">
        <v>341.85</v>
      </c>
      <c r="I64" s="6">
        <v>999.4</v>
      </c>
      <c r="J64" s="36"/>
      <c r="K64" s="6"/>
    </row>
    <row r="65" spans="1:11" ht="55.5" customHeight="1" x14ac:dyDescent="0.35">
      <c r="A65" s="20">
        <v>4111201</v>
      </c>
      <c r="B65" s="21" t="s">
        <v>83</v>
      </c>
      <c r="C65" s="20">
        <f t="shared" si="1"/>
        <v>65</v>
      </c>
      <c r="D65" s="20"/>
      <c r="E65" s="22"/>
      <c r="F65" s="22">
        <v>336.91</v>
      </c>
      <c r="G65" s="22">
        <v>4246.91</v>
      </c>
      <c r="H65" s="22">
        <v>6127.06</v>
      </c>
      <c r="I65" s="20">
        <v>11041.37</v>
      </c>
      <c r="J65" s="22"/>
      <c r="K65" s="20"/>
    </row>
    <row r="66" spans="1:11" x14ac:dyDescent="0.25">
      <c r="A66" s="6">
        <v>4111201</v>
      </c>
      <c r="B66" s="31" t="s">
        <v>84</v>
      </c>
      <c r="C66" s="6">
        <f t="shared" ref="C66:C97" si="2">ROW(B66)</f>
        <v>66</v>
      </c>
      <c r="D66" s="6"/>
      <c r="E66" s="36"/>
      <c r="F66" s="36"/>
      <c r="G66" s="36"/>
      <c r="H66" s="36">
        <v>73.260000000000005</v>
      </c>
      <c r="I66" s="6">
        <v>73.260000000000005</v>
      </c>
      <c r="J66" s="36"/>
      <c r="K66" s="6"/>
    </row>
    <row r="67" spans="1:11" x14ac:dyDescent="0.25">
      <c r="A67" s="6">
        <v>4111201</v>
      </c>
      <c r="B67" s="31" t="s">
        <v>85</v>
      </c>
      <c r="C67" s="6">
        <f t="shared" si="2"/>
        <v>67</v>
      </c>
      <c r="D67" s="6"/>
      <c r="E67" s="36"/>
      <c r="F67" s="36"/>
      <c r="G67" s="36"/>
      <c r="H67" s="36"/>
      <c r="I67" s="6">
        <v>0</v>
      </c>
      <c r="J67" s="36"/>
      <c r="K67" s="6"/>
    </row>
    <row r="68" spans="1:11" x14ac:dyDescent="0.25">
      <c r="A68" s="6">
        <v>4111201</v>
      </c>
      <c r="B68" s="31" t="s">
        <v>86</v>
      </c>
      <c r="C68" s="6">
        <f t="shared" si="2"/>
        <v>68</v>
      </c>
      <c r="D68" s="6"/>
      <c r="E68" s="36"/>
      <c r="F68" s="36"/>
      <c r="G68" s="36"/>
      <c r="H68" s="36"/>
      <c r="I68" s="6">
        <v>0</v>
      </c>
      <c r="J68" s="36"/>
      <c r="K68" s="6"/>
    </row>
    <row r="69" spans="1:11" x14ac:dyDescent="0.25">
      <c r="A69" s="6">
        <v>4111201</v>
      </c>
      <c r="B69" s="31" t="s">
        <v>87</v>
      </c>
      <c r="C69" s="6">
        <f t="shared" si="2"/>
        <v>69</v>
      </c>
      <c r="D69" s="6"/>
      <c r="E69" s="36"/>
      <c r="F69" s="36"/>
      <c r="G69" s="36"/>
      <c r="H69" s="36">
        <v>42.09</v>
      </c>
      <c r="I69" s="6">
        <v>390.23</v>
      </c>
      <c r="J69" s="36"/>
      <c r="K69" s="6"/>
    </row>
    <row r="70" spans="1:11" x14ac:dyDescent="0.25">
      <c r="A70" s="6">
        <v>4111201</v>
      </c>
      <c r="B70" s="31" t="s">
        <v>88</v>
      </c>
      <c r="C70" s="6">
        <f t="shared" si="2"/>
        <v>70</v>
      </c>
      <c r="D70" s="6"/>
      <c r="E70" s="36"/>
      <c r="F70" s="36"/>
      <c r="G70" s="36"/>
      <c r="H70" s="36"/>
      <c r="I70" s="6">
        <v>0</v>
      </c>
      <c r="J70" s="36"/>
      <c r="K70" s="36"/>
    </row>
    <row r="71" spans="1:11" x14ac:dyDescent="0.25">
      <c r="A71" s="36"/>
      <c r="B71" s="31" t="s">
        <v>89</v>
      </c>
      <c r="C71" s="6">
        <v>71</v>
      </c>
      <c r="D71" s="36"/>
      <c r="E71" s="36"/>
      <c r="F71" s="36"/>
      <c r="G71" s="36"/>
      <c r="H71" s="36"/>
      <c r="I71" s="6">
        <v>0</v>
      </c>
      <c r="J71" s="36"/>
      <c r="K71" s="36"/>
    </row>
    <row r="72" spans="1:11" x14ac:dyDescent="0.25">
      <c r="A72" s="36"/>
      <c r="B72" s="31" t="s">
        <v>90</v>
      </c>
      <c r="C72" s="6">
        <v>72</v>
      </c>
      <c r="D72" s="36"/>
      <c r="E72" s="36"/>
      <c r="F72" s="36"/>
      <c r="G72" s="36"/>
      <c r="H72" s="36"/>
      <c r="I72" s="6">
        <v>0</v>
      </c>
      <c r="J72" s="36"/>
      <c r="K72" s="36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C37" zoomScaleNormal="100" workbookViewId="0">
      <selection activeCell="K1" sqref="K1"/>
    </sheetView>
  </sheetViews>
  <sheetFormatPr defaultRowHeight="15" x14ac:dyDescent="0.25"/>
  <cols>
    <col min="1" max="1" width="20" style="37" customWidth="1"/>
    <col min="2" max="2" width="59.85546875" style="37" customWidth="1"/>
    <col min="3" max="3" width="8.5703125" style="2" customWidth="1"/>
    <col min="4" max="4" width="11.7109375" style="2" customWidth="1"/>
    <col min="5" max="5" width="9.140625" style="2" customWidth="1"/>
    <col min="6" max="6" width="13.5703125" style="2" customWidth="1"/>
    <col min="7" max="7" width="15.42578125" style="2" customWidth="1"/>
    <col min="8" max="8" width="17.28515625" style="2" customWidth="1"/>
    <col min="9" max="9" width="12.5703125" style="2" customWidth="1"/>
    <col min="10" max="10" width="15.42578125" style="2" customWidth="1"/>
    <col min="11" max="11" width="15.7109375" style="13" customWidth="1"/>
    <col min="12" max="12" width="19.28515625" style="13" customWidth="1"/>
    <col min="13" max="13" width="11.85546875" style="13" customWidth="1"/>
    <col min="14" max="14" width="12.28515625" style="13" customWidth="1"/>
    <col min="15" max="15" width="11.28515625" style="13" customWidth="1"/>
    <col min="16" max="16" width="12.28515625" style="13" customWidth="1"/>
    <col min="17" max="17" width="11.85546875" style="13" customWidth="1"/>
    <col min="18" max="18" width="12.7109375" style="13" customWidth="1"/>
    <col min="19" max="19" width="12.140625" style="13" customWidth="1"/>
  </cols>
  <sheetData>
    <row r="1" spans="1:19" x14ac:dyDescent="0.25">
      <c r="A1" s="6" t="s">
        <v>0</v>
      </c>
      <c r="B1" s="30" t="s">
        <v>1</v>
      </c>
      <c r="C1" s="6" t="s">
        <v>2</v>
      </c>
      <c r="D1" s="6" t="s">
        <v>91</v>
      </c>
      <c r="E1" s="6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11" t="s">
        <v>98</v>
      </c>
      <c r="L1" s="11" t="s">
        <v>99</v>
      </c>
      <c r="M1" s="11" t="s">
        <v>100</v>
      </c>
      <c r="N1" s="11" t="s">
        <v>101</v>
      </c>
      <c r="O1" s="11" t="s">
        <v>102</v>
      </c>
      <c r="P1" s="11" t="s">
        <v>103</v>
      </c>
      <c r="Q1" s="11" t="s">
        <v>104</v>
      </c>
      <c r="R1" s="11" t="s">
        <v>105</v>
      </c>
      <c r="S1" s="11" t="s">
        <v>106</v>
      </c>
    </row>
    <row r="2" spans="1:19" x14ac:dyDescent="0.25">
      <c r="A2" s="6">
        <v>3111302</v>
      </c>
      <c r="B2" s="7" t="s">
        <v>17</v>
      </c>
      <c r="C2" s="6">
        <v>11</v>
      </c>
      <c r="D2" s="6">
        <v>1.01</v>
      </c>
      <c r="E2" s="6">
        <v>1.01</v>
      </c>
      <c r="F2" s="6"/>
      <c r="G2" s="6"/>
      <c r="H2" s="11">
        <v>0.5</v>
      </c>
      <c r="I2" s="11">
        <v>0.5</v>
      </c>
      <c r="J2" s="11"/>
      <c r="K2" s="12"/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/>
      <c r="S2" s="11"/>
    </row>
    <row r="3" spans="1:19" x14ac:dyDescent="0.25">
      <c r="A3" s="6">
        <v>3111327</v>
      </c>
      <c r="B3" s="7" t="s">
        <v>18</v>
      </c>
      <c r="C3" s="6">
        <v>12</v>
      </c>
      <c r="D3" s="6">
        <v>0</v>
      </c>
      <c r="E3" s="6">
        <v>0</v>
      </c>
      <c r="F3" s="6"/>
      <c r="G3" s="6"/>
      <c r="H3" s="11">
        <v>0</v>
      </c>
      <c r="I3" s="11">
        <v>0</v>
      </c>
      <c r="J3" s="11"/>
      <c r="K3" s="12"/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/>
      <c r="S3" s="11"/>
    </row>
    <row r="4" spans="1:19" x14ac:dyDescent="0.25">
      <c r="A4" s="6">
        <v>3111338</v>
      </c>
      <c r="B4" s="7" t="s">
        <v>19</v>
      </c>
      <c r="C4" s="6">
        <v>13</v>
      </c>
      <c r="D4" s="6">
        <v>36.61</v>
      </c>
      <c r="E4" s="6">
        <v>36.61</v>
      </c>
      <c r="F4" s="6"/>
      <c r="G4" s="6"/>
      <c r="H4" s="11">
        <v>14</v>
      </c>
      <c r="I4" s="11">
        <v>14</v>
      </c>
      <c r="J4" s="11"/>
      <c r="K4" s="12"/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/>
      <c r="S4" s="11"/>
    </row>
    <row r="5" spans="1:19" x14ac:dyDescent="0.25">
      <c r="A5" s="6">
        <v>3241101</v>
      </c>
      <c r="B5" s="7" t="s">
        <v>20</v>
      </c>
      <c r="C5" s="6">
        <v>15</v>
      </c>
      <c r="D5" s="6">
        <v>58.54</v>
      </c>
      <c r="E5" s="6">
        <v>58.54</v>
      </c>
      <c r="F5" s="6"/>
      <c r="G5" s="6"/>
      <c r="H5" s="11">
        <v>14.98</v>
      </c>
      <c r="I5" s="11">
        <v>14.98</v>
      </c>
      <c r="J5" s="11"/>
      <c r="K5" s="12"/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/>
      <c r="S5" s="11"/>
    </row>
    <row r="6" spans="1:19" ht="15" customHeight="1" x14ac:dyDescent="0.25">
      <c r="A6" s="6">
        <v>3211129</v>
      </c>
      <c r="B6" s="7" t="s">
        <v>21</v>
      </c>
      <c r="C6" s="6">
        <v>16</v>
      </c>
      <c r="D6" s="6">
        <v>116.67</v>
      </c>
      <c r="E6" s="6">
        <v>116.67</v>
      </c>
      <c r="F6" s="6"/>
      <c r="G6" s="6"/>
      <c r="H6" s="11">
        <v>34.21</v>
      </c>
      <c r="I6" s="11">
        <v>34.21</v>
      </c>
      <c r="J6" s="11"/>
      <c r="K6" s="12"/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/>
      <c r="S6" s="11"/>
    </row>
    <row r="7" spans="1:19" ht="29.1" customHeight="1" x14ac:dyDescent="0.25">
      <c r="A7" s="6">
        <v>3821103</v>
      </c>
      <c r="B7" s="7" t="s">
        <v>22</v>
      </c>
      <c r="C7" s="6">
        <v>17</v>
      </c>
      <c r="D7" s="6">
        <v>1603.18</v>
      </c>
      <c r="E7" s="6">
        <v>1603.18</v>
      </c>
      <c r="F7" s="6"/>
      <c r="G7" s="6"/>
      <c r="H7" s="11">
        <v>177.18</v>
      </c>
      <c r="I7" s="11">
        <v>177.18</v>
      </c>
      <c r="J7" s="11"/>
      <c r="K7" s="12"/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/>
      <c r="S7" s="11"/>
    </row>
    <row r="8" spans="1:19" x14ac:dyDescent="0.25">
      <c r="A8" s="6">
        <v>3211119</v>
      </c>
      <c r="B8" s="7" t="s">
        <v>23</v>
      </c>
      <c r="C8" s="6">
        <v>18</v>
      </c>
      <c r="D8" s="6">
        <v>0.77</v>
      </c>
      <c r="E8" s="6">
        <v>0.77</v>
      </c>
      <c r="F8" s="6"/>
      <c r="G8" s="6"/>
      <c r="H8" s="11">
        <v>0.48</v>
      </c>
      <c r="I8" s="11">
        <v>0.48</v>
      </c>
      <c r="J8" s="11"/>
      <c r="K8" s="12"/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/>
      <c r="S8" s="11"/>
    </row>
    <row r="9" spans="1:19" x14ac:dyDescent="0.25">
      <c r="A9" s="6">
        <v>3211120</v>
      </c>
      <c r="B9" s="7" t="s">
        <v>24</v>
      </c>
      <c r="C9" s="6">
        <v>19</v>
      </c>
      <c r="D9" s="6">
        <v>0.97</v>
      </c>
      <c r="E9" s="6">
        <v>0.97</v>
      </c>
      <c r="F9" s="6"/>
      <c r="G9" s="6"/>
      <c r="H9" s="11">
        <v>7.0000000000000007E-2</v>
      </c>
      <c r="I9" s="11">
        <v>7.0000000000000007E-2</v>
      </c>
      <c r="J9" s="11"/>
      <c r="K9" s="12"/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/>
      <c r="S9" s="11"/>
    </row>
    <row r="10" spans="1:19" x14ac:dyDescent="0.25">
      <c r="A10" s="6">
        <v>3211117</v>
      </c>
      <c r="B10" s="7" t="s">
        <v>25</v>
      </c>
      <c r="C10" s="6">
        <v>20</v>
      </c>
      <c r="D10" s="6">
        <v>0.44</v>
      </c>
      <c r="E10" s="6">
        <v>0.44</v>
      </c>
      <c r="F10" s="6"/>
      <c r="G10" s="6"/>
      <c r="H10" s="11">
        <v>0.1</v>
      </c>
      <c r="I10" s="11">
        <v>0.1</v>
      </c>
      <c r="J10" s="11"/>
      <c r="K10" s="12"/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/>
      <c r="S10" s="11"/>
    </row>
    <row r="11" spans="1:19" x14ac:dyDescent="0.25">
      <c r="A11" s="6">
        <v>3221104</v>
      </c>
      <c r="B11" s="7" t="s">
        <v>26</v>
      </c>
      <c r="C11" s="6">
        <v>21</v>
      </c>
      <c r="D11" s="6">
        <v>11.92</v>
      </c>
      <c r="E11" s="6">
        <v>11.92</v>
      </c>
      <c r="F11" s="6"/>
      <c r="G11" s="6"/>
      <c r="H11" s="11">
        <v>0.17</v>
      </c>
      <c r="I11" s="11">
        <v>0.17</v>
      </c>
      <c r="J11" s="11"/>
      <c r="K11" s="12"/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/>
      <c r="S11" s="11"/>
    </row>
    <row r="12" spans="1:19" x14ac:dyDescent="0.25">
      <c r="A12" s="6">
        <v>3211115</v>
      </c>
      <c r="B12" s="7" t="s">
        <v>27</v>
      </c>
      <c r="C12" s="6">
        <v>22</v>
      </c>
      <c r="D12" s="6">
        <v>1.1100000000000001</v>
      </c>
      <c r="E12" s="6">
        <v>1.1100000000000001</v>
      </c>
      <c r="F12" s="6"/>
      <c r="G12" s="6"/>
      <c r="H12" s="11">
        <v>0.55000000000000004</v>
      </c>
      <c r="I12" s="11">
        <v>0.55000000000000004</v>
      </c>
      <c r="J12" s="11"/>
      <c r="K12" s="12"/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/>
      <c r="S12" s="11"/>
    </row>
    <row r="13" spans="1:19" x14ac:dyDescent="0.25">
      <c r="A13" s="6">
        <v>3211113</v>
      </c>
      <c r="B13" s="7" t="s">
        <v>28</v>
      </c>
      <c r="C13" s="6">
        <v>23</v>
      </c>
      <c r="D13" s="6">
        <v>8.74</v>
      </c>
      <c r="E13" s="6">
        <v>8.74</v>
      </c>
      <c r="F13" s="6"/>
      <c r="G13" s="6"/>
      <c r="H13" s="11">
        <v>2.89</v>
      </c>
      <c r="I13" s="11">
        <v>2.89</v>
      </c>
      <c r="J13" s="11"/>
      <c r="K13" s="12"/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/>
      <c r="S13" s="11"/>
    </row>
    <row r="14" spans="1:19" x14ac:dyDescent="0.25">
      <c r="A14" s="6">
        <v>3243102</v>
      </c>
      <c r="B14" s="7" t="s">
        <v>29</v>
      </c>
      <c r="C14" s="6">
        <v>24</v>
      </c>
      <c r="D14" s="6">
        <v>17.52</v>
      </c>
      <c r="E14" s="6">
        <v>17.52</v>
      </c>
      <c r="F14" s="6"/>
      <c r="G14" s="6"/>
      <c r="H14" s="11">
        <v>4.0199999999999996</v>
      </c>
      <c r="I14" s="11">
        <v>4.0199999999999996</v>
      </c>
      <c r="J14" s="11"/>
      <c r="K14" s="12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/>
      <c r="S14" s="11"/>
    </row>
    <row r="15" spans="1:19" x14ac:dyDescent="0.25">
      <c r="A15" s="6">
        <v>3243101</v>
      </c>
      <c r="B15" s="7" t="s">
        <v>30</v>
      </c>
      <c r="C15" s="6">
        <v>25</v>
      </c>
      <c r="D15" s="6">
        <v>64.59</v>
      </c>
      <c r="E15" s="6">
        <v>64.59</v>
      </c>
      <c r="F15" s="6"/>
      <c r="G15" s="6"/>
      <c r="H15" s="39">
        <v>24.18</v>
      </c>
      <c r="I15" s="11">
        <v>24.18</v>
      </c>
      <c r="J15" s="11"/>
      <c r="K15" s="12"/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/>
      <c r="S15" s="11"/>
    </row>
    <row r="16" spans="1:19" x14ac:dyDescent="0.25">
      <c r="A16" s="6">
        <v>3221108</v>
      </c>
      <c r="B16" s="7" t="s">
        <v>31</v>
      </c>
      <c r="C16" s="6">
        <v>26</v>
      </c>
      <c r="D16" s="6">
        <v>1.1599999999999999</v>
      </c>
      <c r="E16" s="6">
        <v>1.1599999999999999</v>
      </c>
      <c r="F16" s="6"/>
      <c r="G16" s="6"/>
      <c r="H16" s="39">
        <v>0.91</v>
      </c>
      <c r="I16" s="11">
        <v>0.91</v>
      </c>
      <c r="J16" s="11"/>
      <c r="K16" s="12"/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/>
      <c r="S16" s="11"/>
    </row>
    <row r="17" spans="1:19" x14ac:dyDescent="0.25">
      <c r="A17" s="6">
        <v>3255102</v>
      </c>
      <c r="B17" s="7" t="s">
        <v>32</v>
      </c>
      <c r="C17" s="6">
        <v>27</v>
      </c>
      <c r="D17" s="6">
        <v>34.159999999999997</v>
      </c>
      <c r="E17" s="6">
        <v>34.159999999999997</v>
      </c>
      <c r="F17" s="6"/>
      <c r="G17" s="6"/>
      <c r="H17" s="39">
        <v>0.5</v>
      </c>
      <c r="I17" s="11">
        <v>0.5</v>
      </c>
      <c r="J17" s="11"/>
      <c r="K17" s="12"/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/>
      <c r="S17" s="11"/>
    </row>
    <row r="18" spans="1:19" x14ac:dyDescent="0.25">
      <c r="A18" s="6">
        <v>3255104</v>
      </c>
      <c r="B18" s="7" t="s">
        <v>33</v>
      </c>
      <c r="C18" s="6">
        <v>28</v>
      </c>
      <c r="D18" s="6">
        <v>49.91</v>
      </c>
      <c r="E18" s="6">
        <v>49.91</v>
      </c>
      <c r="F18" s="6"/>
      <c r="G18" s="6"/>
      <c r="H18" s="39">
        <v>19.95</v>
      </c>
      <c r="I18" s="11">
        <v>19.95</v>
      </c>
      <c r="J18" s="11"/>
      <c r="K18" s="12"/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/>
      <c r="S18" s="11"/>
    </row>
    <row r="19" spans="1:19" x14ac:dyDescent="0.25">
      <c r="A19" s="6">
        <v>3211127</v>
      </c>
      <c r="B19" s="7" t="s">
        <v>34</v>
      </c>
      <c r="C19" s="6">
        <v>29</v>
      </c>
      <c r="D19" s="6">
        <v>0.28000000000000003</v>
      </c>
      <c r="E19" s="6">
        <v>0.28000000000000003</v>
      </c>
      <c r="F19" s="6"/>
      <c r="G19" s="6"/>
      <c r="H19" s="39">
        <v>0.2</v>
      </c>
      <c r="I19" s="11">
        <v>0.2</v>
      </c>
      <c r="J19" s="11"/>
      <c r="K19" s="12"/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/>
      <c r="S19" s="11"/>
    </row>
    <row r="20" spans="1:19" ht="30" customHeight="1" x14ac:dyDescent="0.25">
      <c r="A20" s="6">
        <v>3231201</v>
      </c>
      <c r="B20" s="7" t="s">
        <v>35</v>
      </c>
      <c r="C20" s="6">
        <v>31</v>
      </c>
      <c r="D20" s="6">
        <v>0</v>
      </c>
      <c r="E20" s="6">
        <v>0</v>
      </c>
      <c r="F20" s="6"/>
      <c r="G20" s="6"/>
      <c r="H20" s="11">
        <v>0</v>
      </c>
      <c r="I20" s="11">
        <v>0</v>
      </c>
      <c r="J20" s="11"/>
      <c r="K20" s="12"/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/>
      <c r="S20" s="11"/>
    </row>
    <row r="21" spans="1:19" s="10" customFormat="1" ht="30" customHeight="1" x14ac:dyDescent="0.25">
      <c r="A21" s="8">
        <v>3231201</v>
      </c>
      <c r="B21" s="9" t="s">
        <v>36</v>
      </c>
      <c r="C21" s="8">
        <v>32</v>
      </c>
      <c r="D21" s="8">
        <v>301.5</v>
      </c>
      <c r="E21" s="8">
        <v>22.54</v>
      </c>
      <c r="F21" s="8">
        <v>278.95999999999998</v>
      </c>
      <c r="G21" s="8"/>
      <c r="H21" s="39">
        <v>22.22</v>
      </c>
      <c r="I21" s="39">
        <v>2.72</v>
      </c>
      <c r="J21" s="43">
        <v>19.5</v>
      </c>
      <c r="K21" s="12"/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/>
      <c r="S21" s="12"/>
    </row>
    <row r="22" spans="1:19" s="10" customFormat="1" ht="60" customHeight="1" x14ac:dyDescent="0.25">
      <c r="A22" s="8">
        <v>3231201</v>
      </c>
      <c r="B22" s="9" t="s">
        <v>37</v>
      </c>
      <c r="C22" s="8">
        <v>33</v>
      </c>
      <c r="D22" s="8">
        <v>1346.63</v>
      </c>
      <c r="E22" s="8">
        <v>80.34</v>
      </c>
      <c r="F22" s="8">
        <v>1266.29</v>
      </c>
      <c r="G22" s="8"/>
      <c r="H22" s="39">
        <v>338.11</v>
      </c>
      <c r="I22" s="39">
        <v>34.46</v>
      </c>
      <c r="J22" s="43">
        <v>303.64999999999998</v>
      </c>
      <c r="K22" s="12"/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/>
      <c r="S22" s="12"/>
    </row>
    <row r="23" spans="1:19" s="10" customFormat="1" ht="60" customHeight="1" x14ac:dyDescent="0.25">
      <c r="A23" s="8">
        <v>3231201</v>
      </c>
      <c r="B23" s="9" t="s">
        <v>38</v>
      </c>
      <c r="C23" s="8">
        <v>34</v>
      </c>
      <c r="D23" s="8">
        <v>578.20000000000005</v>
      </c>
      <c r="E23" s="8">
        <v>35.47</v>
      </c>
      <c r="F23" s="8">
        <v>542.73</v>
      </c>
      <c r="G23" s="8"/>
      <c r="H23" s="39">
        <v>82.97</v>
      </c>
      <c r="I23" s="39">
        <v>7.97</v>
      </c>
      <c r="J23" s="43">
        <v>75</v>
      </c>
      <c r="K23" s="12"/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/>
      <c r="S23" s="12"/>
    </row>
    <row r="24" spans="1:19" x14ac:dyDescent="0.25">
      <c r="A24" s="6">
        <v>3211109</v>
      </c>
      <c r="B24" s="7" t="s">
        <v>39</v>
      </c>
      <c r="C24" s="6">
        <v>35</v>
      </c>
      <c r="D24" s="6">
        <v>10.96</v>
      </c>
      <c r="E24" s="6">
        <v>10.96</v>
      </c>
      <c r="F24" s="6"/>
      <c r="G24" s="6"/>
      <c r="H24" s="11">
        <v>3.49</v>
      </c>
      <c r="I24" s="11">
        <v>3.5</v>
      </c>
      <c r="J24" s="11"/>
      <c r="K24" s="12"/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/>
      <c r="S24" s="11"/>
    </row>
    <row r="25" spans="1:19" x14ac:dyDescent="0.25">
      <c r="A25" s="6">
        <v>3256103</v>
      </c>
      <c r="B25" s="7" t="s">
        <v>40</v>
      </c>
      <c r="C25" s="6">
        <v>36</v>
      </c>
      <c r="D25" s="6">
        <v>3.74</v>
      </c>
      <c r="E25" s="6">
        <v>3.74</v>
      </c>
      <c r="F25" s="6"/>
      <c r="G25" s="6"/>
      <c r="H25" s="11">
        <v>3</v>
      </c>
      <c r="I25" s="11">
        <v>3</v>
      </c>
      <c r="J25" s="11"/>
      <c r="K25" s="12"/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/>
      <c r="S25" s="11"/>
    </row>
    <row r="26" spans="1:19" ht="45" customHeight="1" x14ac:dyDescent="0.25">
      <c r="A26" s="6">
        <v>3257101</v>
      </c>
      <c r="B26" s="7" t="s">
        <v>41</v>
      </c>
      <c r="C26" s="6">
        <v>37</v>
      </c>
      <c r="D26" s="6">
        <v>5168.01</v>
      </c>
      <c r="E26" s="6">
        <v>0</v>
      </c>
      <c r="F26" s="6"/>
      <c r="G26" s="6">
        <v>5168.01</v>
      </c>
      <c r="H26" s="39">
        <v>450</v>
      </c>
      <c r="I26" s="39">
        <v>0</v>
      </c>
      <c r="J26" s="11">
        <v>0</v>
      </c>
      <c r="K26" s="12">
        <v>450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/>
      <c r="S26" s="11"/>
    </row>
    <row r="27" spans="1:19" x14ac:dyDescent="0.25">
      <c r="A27" s="6">
        <v>3111332</v>
      </c>
      <c r="B27" s="7" t="s">
        <v>44</v>
      </c>
      <c r="C27" s="6">
        <v>38</v>
      </c>
      <c r="D27" s="6">
        <v>12.73</v>
      </c>
      <c r="E27" s="6">
        <v>12.73</v>
      </c>
      <c r="F27" s="6"/>
      <c r="G27" s="6"/>
      <c r="H27" s="39">
        <v>3</v>
      </c>
      <c r="I27" s="39">
        <v>3</v>
      </c>
      <c r="J27" s="11"/>
      <c r="K27" s="12"/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/>
      <c r="S27" s="11"/>
    </row>
    <row r="28" spans="1:19" x14ac:dyDescent="0.25">
      <c r="A28" s="6">
        <v>3111332</v>
      </c>
      <c r="B28" s="7" t="s">
        <v>45</v>
      </c>
      <c r="C28" s="6">
        <v>39</v>
      </c>
      <c r="D28" s="6">
        <v>1.29</v>
      </c>
      <c r="E28" s="6">
        <v>1.29</v>
      </c>
      <c r="F28" s="6"/>
      <c r="G28" s="6"/>
      <c r="H28" s="39">
        <v>0.41</v>
      </c>
      <c r="I28" s="39">
        <v>0.41</v>
      </c>
      <c r="J28" s="11"/>
      <c r="K28" s="12"/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/>
      <c r="S28" s="11"/>
    </row>
    <row r="29" spans="1:19" x14ac:dyDescent="0.25">
      <c r="A29" s="6">
        <v>3111332</v>
      </c>
      <c r="B29" s="7" t="s">
        <v>46</v>
      </c>
      <c r="C29" s="6">
        <v>40</v>
      </c>
      <c r="D29" s="6">
        <v>1.3</v>
      </c>
      <c r="E29" s="6">
        <v>1.3</v>
      </c>
      <c r="F29" s="6"/>
      <c r="G29" s="6"/>
      <c r="H29" s="39">
        <v>0.41</v>
      </c>
      <c r="I29" s="39">
        <v>0.41</v>
      </c>
      <c r="J29" s="11"/>
      <c r="K29" s="12"/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/>
      <c r="S29" s="11"/>
    </row>
    <row r="30" spans="1:19" x14ac:dyDescent="0.25">
      <c r="A30" s="6">
        <v>3257104</v>
      </c>
      <c r="B30" s="7" t="s">
        <v>47</v>
      </c>
      <c r="C30" s="6">
        <v>41</v>
      </c>
      <c r="D30" s="6">
        <v>85.02</v>
      </c>
      <c r="E30" s="6">
        <v>85.02</v>
      </c>
      <c r="F30" s="6"/>
      <c r="G30" s="6"/>
      <c r="H30" s="39">
        <v>30</v>
      </c>
      <c r="I30" s="39">
        <v>30</v>
      </c>
      <c r="J30" s="11"/>
      <c r="K30" s="12"/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/>
      <c r="S30" s="11"/>
    </row>
    <row r="31" spans="1:19" x14ac:dyDescent="0.25">
      <c r="A31" s="6">
        <v>3255101</v>
      </c>
      <c r="B31" s="7" t="s">
        <v>48</v>
      </c>
      <c r="C31" s="6">
        <v>42</v>
      </c>
      <c r="D31" s="6">
        <v>20.47</v>
      </c>
      <c r="E31" s="6">
        <v>20.47</v>
      </c>
      <c r="F31" s="6"/>
      <c r="G31" s="6"/>
      <c r="H31" s="39">
        <v>10</v>
      </c>
      <c r="I31" s="39">
        <v>10</v>
      </c>
      <c r="J31" s="11"/>
      <c r="K31" s="12"/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/>
      <c r="S31" s="11"/>
    </row>
    <row r="32" spans="1:19" x14ac:dyDescent="0.25">
      <c r="A32" s="6">
        <v>3256101</v>
      </c>
      <c r="B32" s="7" t="s">
        <v>49</v>
      </c>
      <c r="C32" s="6">
        <v>43</v>
      </c>
      <c r="D32" s="6">
        <v>875.46</v>
      </c>
      <c r="E32" s="6">
        <v>875.46</v>
      </c>
      <c r="F32" s="6"/>
      <c r="G32" s="6"/>
      <c r="H32" s="39">
        <v>299.95999999999998</v>
      </c>
      <c r="I32" s="39">
        <v>299.95999999999998</v>
      </c>
      <c r="J32" s="11"/>
      <c r="K32" s="12"/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/>
      <c r="S32" s="11"/>
    </row>
    <row r="33" spans="1:19" x14ac:dyDescent="0.25">
      <c r="A33" s="6">
        <v>3258101</v>
      </c>
      <c r="B33" s="7" t="s">
        <v>50</v>
      </c>
      <c r="C33" s="6">
        <v>45</v>
      </c>
      <c r="D33" s="6">
        <v>61.4</v>
      </c>
      <c r="E33" s="6">
        <v>61.4</v>
      </c>
      <c r="F33" s="6"/>
      <c r="G33" s="6"/>
      <c r="H33" s="39">
        <v>14.97</v>
      </c>
      <c r="I33" s="39">
        <v>14.97</v>
      </c>
      <c r="J33" s="11"/>
      <c r="K33" s="12"/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/>
      <c r="S33" s="11"/>
    </row>
    <row r="34" spans="1:19" x14ac:dyDescent="0.25">
      <c r="A34" s="6">
        <v>3258102</v>
      </c>
      <c r="B34" s="7" t="s">
        <v>51</v>
      </c>
      <c r="C34" s="6">
        <v>46</v>
      </c>
      <c r="D34" s="6">
        <v>3.2</v>
      </c>
      <c r="E34" s="6">
        <v>3.2</v>
      </c>
      <c r="F34" s="6"/>
      <c r="G34" s="6"/>
      <c r="H34" s="39">
        <v>1.1100000000000001</v>
      </c>
      <c r="I34" s="39">
        <v>1.1100000000000001</v>
      </c>
      <c r="J34" s="11"/>
      <c r="K34" s="12"/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/>
      <c r="S34" s="11"/>
    </row>
    <row r="35" spans="1:19" x14ac:dyDescent="0.25">
      <c r="A35" s="6">
        <v>3258103</v>
      </c>
      <c r="B35" s="7" t="s">
        <v>52</v>
      </c>
      <c r="C35" s="6">
        <v>47</v>
      </c>
      <c r="D35" s="6">
        <v>5.34</v>
      </c>
      <c r="E35" s="6">
        <v>5.34</v>
      </c>
      <c r="F35" s="6"/>
      <c r="G35" s="6"/>
      <c r="H35" s="39">
        <v>3</v>
      </c>
      <c r="I35" s="39">
        <v>3</v>
      </c>
      <c r="J35" s="11"/>
      <c r="K35" s="12"/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/>
      <c r="S35" s="11"/>
    </row>
    <row r="36" spans="1:19" x14ac:dyDescent="0.25">
      <c r="A36" s="6">
        <v>3258105</v>
      </c>
      <c r="B36" s="7" t="s">
        <v>53</v>
      </c>
      <c r="C36" s="6">
        <v>48</v>
      </c>
      <c r="D36" s="6">
        <v>1.22</v>
      </c>
      <c r="E36" s="6">
        <v>1.22</v>
      </c>
      <c r="F36" s="6"/>
      <c r="G36" s="6"/>
      <c r="H36" s="39">
        <v>1.99</v>
      </c>
      <c r="I36" s="39">
        <v>1.99</v>
      </c>
      <c r="J36" s="11"/>
      <c r="K36" s="12"/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/>
      <c r="S36" s="11"/>
    </row>
    <row r="37" spans="1:19" x14ac:dyDescent="0.25">
      <c r="A37" s="6">
        <v>3258107</v>
      </c>
      <c r="B37" s="7" t="s">
        <v>54</v>
      </c>
      <c r="C37" s="6">
        <v>49</v>
      </c>
      <c r="D37" s="6">
        <v>19.98</v>
      </c>
      <c r="E37" s="6">
        <v>19.98</v>
      </c>
      <c r="F37" s="6"/>
      <c r="G37" s="6"/>
      <c r="H37" s="39">
        <v>0</v>
      </c>
      <c r="I37" s="39">
        <v>0</v>
      </c>
      <c r="J37" s="11"/>
      <c r="K37" s="12"/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/>
      <c r="S37" s="11"/>
    </row>
    <row r="38" spans="1:19" x14ac:dyDescent="0.25">
      <c r="A38" s="6">
        <v>3258106</v>
      </c>
      <c r="B38" s="7" t="s">
        <v>55</v>
      </c>
      <c r="C38" s="6">
        <v>50</v>
      </c>
      <c r="D38" s="6">
        <v>14.53</v>
      </c>
      <c r="E38" s="6">
        <v>14.53</v>
      </c>
      <c r="F38" s="6"/>
      <c r="G38" s="6"/>
      <c r="H38" s="39">
        <v>4.95</v>
      </c>
      <c r="I38" s="39">
        <v>4.95</v>
      </c>
      <c r="J38" s="11"/>
      <c r="K38" s="12"/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/>
      <c r="S38" s="11"/>
    </row>
    <row r="39" spans="1:19" x14ac:dyDescent="0.25">
      <c r="A39" s="6">
        <v>3258105</v>
      </c>
      <c r="B39" s="7" t="s">
        <v>56</v>
      </c>
      <c r="C39" s="6">
        <v>51</v>
      </c>
      <c r="D39" s="6">
        <v>1.39</v>
      </c>
      <c r="E39" s="6">
        <v>1.39</v>
      </c>
      <c r="F39" s="6"/>
      <c r="G39" s="6"/>
      <c r="H39" s="39">
        <v>2</v>
      </c>
      <c r="I39" s="39">
        <v>2</v>
      </c>
      <c r="J39" s="11"/>
      <c r="K39" s="12"/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/>
      <c r="S39" s="11"/>
    </row>
    <row r="40" spans="1:19" ht="30" customHeight="1" x14ac:dyDescent="0.25">
      <c r="A40" s="8">
        <v>3258114</v>
      </c>
      <c r="B40" s="9" t="s">
        <v>57</v>
      </c>
      <c r="C40" s="8">
        <v>53</v>
      </c>
      <c r="D40" s="8">
        <v>95.03</v>
      </c>
      <c r="E40" s="8">
        <v>10.83</v>
      </c>
      <c r="F40" s="8">
        <v>84.2</v>
      </c>
      <c r="G40" s="6"/>
      <c r="H40" s="39">
        <v>33.17</v>
      </c>
      <c r="I40" s="39">
        <v>4.1500000000000004</v>
      </c>
      <c r="J40" s="39">
        <v>29.02</v>
      </c>
      <c r="K40" s="12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/>
      <c r="S40" s="11"/>
    </row>
    <row r="41" spans="1:19" x14ac:dyDescent="0.25">
      <c r="A41" s="6">
        <v>3258128</v>
      </c>
      <c r="B41" s="7" t="s">
        <v>58</v>
      </c>
      <c r="C41" s="6">
        <v>54</v>
      </c>
      <c r="D41" s="6">
        <v>2.39</v>
      </c>
      <c r="E41" s="6">
        <v>2.39</v>
      </c>
      <c r="F41" s="6"/>
      <c r="G41" s="6"/>
      <c r="H41" s="39">
        <v>0.38</v>
      </c>
      <c r="I41" s="39">
        <v>0.38</v>
      </c>
      <c r="J41" s="11"/>
      <c r="K41" s="12"/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/>
      <c r="S41" s="11"/>
    </row>
    <row r="42" spans="1:19" x14ac:dyDescent="0.25">
      <c r="A42" s="6">
        <v>3258107</v>
      </c>
      <c r="B42" s="7" t="s">
        <v>59</v>
      </c>
      <c r="C42" s="6">
        <v>55</v>
      </c>
      <c r="D42" s="6">
        <v>7.48</v>
      </c>
      <c r="E42" s="6">
        <v>7.48</v>
      </c>
      <c r="F42" s="6"/>
      <c r="G42" s="6"/>
      <c r="H42" s="39">
        <v>1.49</v>
      </c>
      <c r="I42" s="39">
        <v>1.49</v>
      </c>
      <c r="J42" s="11"/>
      <c r="K42" s="12"/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/>
      <c r="S42" s="11"/>
    </row>
    <row r="43" spans="1:19" ht="120" customHeight="1" x14ac:dyDescent="0.25">
      <c r="A43" s="6">
        <v>4112101</v>
      </c>
      <c r="B43" s="7" t="s">
        <v>60</v>
      </c>
      <c r="C43" s="6">
        <v>60</v>
      </c>
      <c r="D43" s="6">
        <v>606.9</v>
      </c>
      <c r="E43" s="6">
        <v>606.9</v>
      </c>
      <c r="F43" s="6"/>
      <c r="G43" s="6"/>
      <c r="H43" s="11">
        <v>0</v>
      </c>
      <c r="I43" s="11">
        <v>0</v>
      </c>
      <c r="J43" s="11"/>
      <c r="K43" s="12"/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/>
      <c r="S43" s="11"/>
    </row>
    <row r="44" spans="1:19" ht="45" customHeight="1" x14ac:dyDescent="0.25">
      <c r="A44" s="6">
        <v>4112101</v>
      </c>
      <c r="B44" s="7" t="s">
        <v>61</v>
      </c>
      <c r="C44" s="6">
        <v>61</v>
      </c>
      <c r="D44" s="6">
        <v>50.22</v>
      </c>
      <c r="E44" s="6">
        <v>50.22</v>
      </c>
      <c r="F44" s="6"/>
      <c r="G44" s="6"/>
      <c r="H44" s="11"/>
      <c r="I44" s="11"/>
      <c r="J44" s="11"/>
      <c r="K44" s="12"/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/>
      <c r="S44" s="11"/>
    </row>
    <row r="45" spans="1:19" x14ac:dyDescent="0.25">
      <c r="A45" s="6">
        <v>4112102</v>
      </c>
      <c r="B45" s="7" t="s">
        <v>62</v>
      </c>
      <c r="C45" s="6">
        <v>63</v>
      </c>
      <c r="D45" s="6">
        <v>61.29</v>
      </c>
      <c r="E45" s="6">
        <v>61.29</v>
      </c>
      <c r="F45" s="6"/>
      <c r="G45" s="6"/>
      <c r="H45" s="11"/>
      <c r="I45" s="11"/>
      <c r="J45" s="11"/>
      <c r="K45" s="12"/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/>
      <c r="S45" s="11"/>
    </row>
    <row r="46" spans="1:19" ht="30" customHeight="1" x14ac:dyDescent="0.25">
      <c r="A46" s="6">
        <v>4112316</v>
      </c>
      <c r="B46" s="7" t="s">
        <v>63</v>
      </c>
      <c r="C46" s="6">
        <v>65</v>
      </c>
      <c r="D46" s="6">
        <v>8.9499999999999993</v>
      </c>
      <c r="E46" s="6">
        <v>8.9499999999999993</v>
      </c>
      <c r="F46" s="6"/>
      <c r="G46" s="6"/>
      <c r="H46" s="11"/>
      <c r="I46" s="11"/>
      <c r="J46" s="11"/>
      <c r="K46" s="12"/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/>
      <c r="S46" s="11"/>
    </row>
    <row r="47" spans="1:19" ht="30" customHeight="1" x14ac:dyDescent="0.25">
      <c r="A47" s="6">
        <v>4112316</v>
      </c>
      <c r="B47" s="7" t="s">
        <v>64</v>
      </c>
      <c r="C47" s="6">
        <v>66</v>
      </c>
      <c r="D47" s="6">
        <v>0.79600000000000004</v>
      </c>
      <c r="E47" s="6">
        <v>0.79600000000000004</v>
      </c>
      <c r="F47" s="6"/>
      <c r="G47" s="6"/>
      <c r="H47" s="11"/>
      <c r="I47" s="11"/>
      <c r="J47" s="11"/>
      <c r="K47" s="12"/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/>
      <c r="S47" s="11"/>
    </row>
    <row r="48" spans="1:19" ht="30" customHeight="1" x14ac:dyDescent="0.25">
      <c r="A48" s="6">
        <v>4112304</v>
      </c>
      <c r="B48" s="7" t="s">
        <v>65</v>
      </c>
      <c r="C48" s="6">
        <v>68</v>
      </c>
      <c r="D48" s="6">
        <v>20.18</v>
      </c>
      <c r="E48" s="6">
        <v>20.18</v>
      </c>
      <c r="F48" s="6"/>
      <c r="G48" s="6"/>
      <c r="H48" s="11"/>
      <c r="I48" s="11"/>
      <c r="J48" s="11"/>
      <c r="K48" s="12"/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/>
      <c r="S48" s="11"/>
    </row>
    <row r="49" spans="1:19" ht="45" customHeight="1" x14ac:dyDescent="0.25">
      <c r="A49" s="6">
        <v>4112304</v>
      </c>
      <c r="B49" s="7" t="s">
        <v>66</v>
      </c>
      <c r="C49" s="6">
        <v>69</v>
      </c>
      <c r="D49" s="6">
        <v>2.13</v>
      </c>
      <c r="E49" s="6">
        <v>2.13</v>
      </c>
      <c r="F49" s="6"/>
      <c r="G49" s="6"/>
      <c r="H49" s="11"/>
      <c r="I49" s="11"/>
      <c r="J49" s="11"/>
      <c r="K49" s="12"/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/>
      <c r="S49" s="11"/>
    </row>
    <row r="50" spans="1:19" x14ac:dyDescent="0.25">
      <c r="A50" s="6">
        <v>4112304</v>
      </c>
      <c r="B50" s="7" t="s">
        <v>67</v>
      </c>
      <c r="C50" s="6">
        <v>70</v>
      </c>
      <c r="D50" s="6">
        <v>9.49</v>
      </c>
      <c r="E50" s="6">
        <v>9.49</v>
      </c>
      <c r="F50" s="6"/>
      <c r="G50" s="6"/>
      <c r="H50" s="39">
        <v>5</v>
      </c>
      <c r="I50" s="39">
        <v>5</v>
      </c>
      <c r="J50" s="11"/>
      <c r="K50" s="12"/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/>
      <c r="S50" s="11"/>
    </row>
    <row r="51" spans="1:19" ht="75" customHeight="1" x14ac:dyDescent="0.25">
      <c r="A51" s="6">
        <v>4112202</v>
      </c>
      <c r="B51" s="7" t="s">
        <v>69</v>
      </c>
      <c r="C51" s="6">
        <v>72</v>
      </c>
      <c r="D51" s="6">
        <v>19.47</v>
      </c>
      <c r="E51" s="6">
        <v>19.47</v>
      </c>
      <c r="F51" s="6"/>
      <c r="G51" s="6"/>
      <c r="H51" s="11"/>
      <c r="I51" s="11"/>
      <c r="J51" s="11"/>
      <c r="K51" s="12"/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/>
      <c r="S51" s="11"/>
    </row>
    <row r="52" spans="1:19" ht="45" customHeight="1" x14ac:dyDescent="0.25">
      <c r="A52" s="6">
        <v>4112202</v>
      </c>
      <c r="B52" s="7" t="s">
        <v>70</v>
      </c>
      <c r="C52" s="6">
        <v>73</v>
      </c>
      <c r="D52" s="6">
        <v>9.8800000000000008</v>
      </c>
      <c r="E52" s="6">
        <v>9.8800000000000008</v>
      </c>
      <c r="F52" s="6"/>
      <c r="G52" s="6"/>
      <c r="H52" s="11"/>
      <c r="I52" s="11"/>
      <c r="J52" s="11"/>
      <c r="K52" s="12"/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/>
      <c r="S52" s="11"/>
    </row>
    <row r="53" spans="1:19" x14ac:dyDescent="0.25">
      <c r="A53" s="6">
        <v>4112202</v>
      </c>
      <c r="B53" s="7" t="s">
        <v>71</v>
      </c>
      <c r="C53" s="6">
        <v>74</v>
      </c>
      <c r="D53" s="6">
        <v>0.2</v>
      </c>
      <c r="E53" s="6">
        <v>0.2</v>
      </c>
      <c r="F53" s="6"/>
      <c r="G53" s="6"/>
      <c r="H53" s="11"/>
      <c r="I53" s="11"/>
      <c r="J53" s="11"/>
      <c r="K53" s="12"/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/>
      <c r="S53" s="11"/>
    </row>
    <row r="54" spans="1:19" ht="30" customHeight="1" x14ac:dyDescent="0.25">
      <c r="A54" s="6">
        <v>4112202</v>
      </c>
      <c r="B54" s="7" t="s">
        <v>72</v>
      </c>
      <c r="C54" s="6">
        <v>75</v>
      </c>
      <c r="D54" s="6">
        <v>4.08</v>
      </c>
      <c r="E54" s="6">
        <v>4.08</v>
      </c>
      <c r="F54" s="6"/>
      <c r="G54" s="6"/>
      <c r="H54" s="11"/>
      <c r="I54" s="11"/>
      <c r="J54" s="11"/>
      <c r="K54" s="12"/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/>
      <c r="S54" s="11"/>
    </row>
    <row r="55" spans="1:19" x14ac:dyDescent="0.25">
      <c r="A55" s="6">
        <v>4112314</v>
      </c>
      <c r="B55" s="7" t="s">
        <v>51</v>
      </c>
      <c r="C55" s="6">
        <v>76</v>
      </c>
      <c r="D55" s="6">
        <v>45.32</v>
      </c>
      <c r="E55" s="6">
        <v>45.32</v>
      </c>
      <c r="F55" s="6"/>
      <c r="G55" s="6"/>
      <c r="H55" s="11"/>
      <c r="I55" s="11"/>
      <c r="J55" s="11"/>
      <c r="K55" s="12"/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/>
      <c r="S55" s="11"/>
    </row>
    <row r="56" spans="1:19" x14ac:dyDescent="0.25">
      <c r="A56" s="6">
        <v>4112303</v>
      </c>
      <c r="B56" s="7" t="s">
        <v>74</v>
      </c>
      <c r="C56" s="6">
        <v>77</v>
      </c>
      <c r="D56" s="6">
        <v>9.73</v>
      </c>
      <c r="E56" s="6">
        <v>9.73</v>
      </c>
      <c r="F56" s="6"/>
      <c r="G56" s="6"/>
      <c r="H56" s="39">
        <v>2.99</v>
      </c>
      <c r="I56" s="39">
        <v>2.99</v>
      </c>
      <c r="J56" s="11"/>
      <c r="K56" s="12"/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/>
      <c r="S56" s="11"/>
    </row>
    <row r="57" spans="1:19" x14ac:dyDescent="0.25">
      <c r="A57" s="6">
        <v>4141101</v>
      </c>
      <c r="B57" s="7" t="s">
        <v>75</v>
      </c>
      <c r="C57" s="6">
        <v>79</v>
      </c>
      <c r="D57" s="6">
        <v>14323.6</v>
      </c>
      <c r="E57" s="6">
        <v>14323.6</v>
      </c>
      <c r="F57" s="6"/>
      <c r="G57" s="6"/>
      <c r="H57" s="39">
        <v>1000</v>
      </c>
      <c r="I57" s="39">
        <v>1000</v>
      </c>
      <c r="J57" s="11"/>
      <c r="K57" s="12"/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/>
      <c r="S57" s="11"/>
    </row>
    <row r="58" spans="1:19" s="17" customFormat="1" x14ac:dyDescent="0.25">
      <c r="A58" s="14">
        <v>4111306</v>
      </c>
      <c r="B58" s="15" t="s">
        <v>76</v>
      </c>
      <c r="C58" s="14">
        <v>82</v>
      </c>
      <c r="D58" s="14">
        <v>116.72</v>
      </c>
      <c r="E58" s="14">
        <v>16.34</v>
      </c>
      <c r="F58" s="14">
        <v>100.38</v>
      </c>
      <c r="G58" s="14"/>
      <c r="H58" s="16">
        <v>192.22</v>
      </c>
      <c r="I58" s="16">
        <v>24.03</v>
      </c>
      <c r="J58" s="16">
        <v>168.19</v>
      </c>
      <c r="K58" s="16"/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/>
      <c r="S58" s="16"/>
    </row>
    <row r="59" spans="1:19" s="17" customFormat="1" ht="30" customHeight="1" x14ac:dyDescent="0.25">
      <c r="A59" s="14">
        <v>4111307</v>
      </c>
      <c r="B59" s="15" t="s">
        <v>77</v>
      </c>
      <c r="C59" s="14">
        <v>84</v>
      </c>
      <c r="D59" s="14">
        <v>0</v>
      </c>
      <c r="E59" s="14">
        <v>0</v>
      </c>
      <c r="F59" s="14">
        <v>0</v>
      </c>
      <c r="G59" s="14"/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/>
      <c r="S59" s="16"/>
    </row>
    <row r="60" spans="1:19" s="17" customFormat="1" ht="30" customHeight="1" x14ac:dyDescent="0.25">
      <c r="A60" s="14">
        <v>4111307</v>
      </c>
      <c r="B60" s="15" t="s">
        <v>78</v>
      </c>
      <c r="C60" s="14">
        <v>85</v>
      </c>
      <c r="D60" s="14">
        <v>6143.66</v>
      </c>
      <c r="E60" s="14">
        <v>889.49</v>
      </c>
      <c r="F60" s="14">
        <v>5254.17</v>
      </c>
      <c r="G60" s="14"/>
      <c r="H60" s="40">
        <v>4075.22</v>
      </c>
      <c r="I60" s="40">
        <v>509.4</v>
      </c>
      <c r="J60" s="40">
        <v>3565.82</v>
      </c>
      <c r="K60" s="40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/>
      <c r="S60" s="16"/>
    </row>
    <row r="61" spans="1:19" s="17" customFormat="1" ht="30" customHeight="1" x14ac:dyDescent="0.25">
      <c r="A61" s="14">
        <v>4111307</v>
      </c>
      <c r="B61" s="15" t="s">
        <v>79</v>
      </c>
      <c r="C61" s="14">
        <v>86</v>
      </c>
      <c r="D61" s="14">
        <v>6011.48</v>
      </c>
      <c r="E61" s="14">
        <v>791.08</v>
      </c>
      <c r="F61" s="14">
        <v>5220.3999999999996</v>
      </c>
      <c r="G61" s="14"/>
      <c r="H61" s="40">
        <v>2673.22</v>
      </c>
      <c r="I61" s="40">
        <v>334.15</v>
      </c>
      <c r="J61" s="40">
        <v>2339.0700000000002</v>
      </c>
      <c r="K61" s="40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/>
      <c r="S61" s="16"/>
    </row>
    <row r="62" spans="1:19" s="17" customFormat="1" ht="30" customHeight="1" x14ac:dyDescent="0.25">
      <c r="A62" s="14">
        <v>4111201</v>
      </c>
      <c r="B62" s="15" t="s">
        <v>80</v>
      </c>
      <c r="C62" s="14">
        <v>88</v>
      </c>
      <c r="D62" s="14">
        <v>455.04</v>
      </c>
      <c r="E62" s="14">
        <v>64.36</v>
      </c>
      <c r="F62" s="14">
        <v>390.68</v>
      </c>
      <c r="G62" s="14"/>
      <c r="H62" s="40">
        <v>726.54</v>
      </c>
      <c r="I62" s="40">
        <v>90.82</v>
      </c>
      <c r="J62" s="40">
        <v>635.72</v>
      </c>
      <c r="K62" s="40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/>
      <c r="S62" s="16"/>
    </row>
    <row r="63" spans="1:19" s="17" customFormat="1" ht="30" customHeight="1" x14ac:dyDescent="0.25">
      <c r="A63" s="14">
        <v>4111201</v>
      </c>
      <c r="B63" s="15" t="s">
        <v>81</v>
      </c>
      <c r="C63" s="14">
        <v>89</v>
      </c>
      <c r="D63" s="14">
        <v>452.46</v>
      </c>
      <c r="E63" s="14">
        <v>63.49</v>
      </c>
      <c r="F63" s="14">
        <v>388.97</v>
      </c>
      <c r="G63" s="14"/>
      <c r="H63" s="40">
        <v>253.65</v>
      </c>
      <c r="I63" s="40">
        <v>31.71</v>
      </c>
      <c r="J63" s="40">
        <v>221.94</v>
      </c>
      <c r="K63" s="40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/>
      <c r="S63" s="16"/>
    </row>
    <row r="64" spans="1:19" s="17" customFormat="1" ht="42.75" customHeight="1" x14ac:dyDescent="0.25">
      <c r="A64" s="14">
        <v>4111201</v>
      </c>
      <c r="B64" s="15" t="s">
        <v>82</v>
      </c>
      <c r="C64" s="14">
        <v>90</v>
      </c>
      <c r="D64" s="14">
        <v>341.85</v>
      </c>
      <c r="E64" s="14">
        <v>48.84</v>
      </c>
      <c r="F64" s="14">
        <v>293.01</v>
      </c>
      <c r="G64" s="14"/>
      <c r="H64" s="40">
        <v>179.68</v>
      </c>
      <c r="I64" s="40">
        <v>22.46</v>
      </c>
      <c r="J64" s="40">
        <v>157.22</v>
      </c>
      <c r="K64" s="40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/>
      <c r="S64" s="16"/>
    </row>
    <row r="65" spans="1:19" s="17" customFormat="1" ht="30" customHeight="1" x14ac:dyDescent="0.25">
      <c r="A65" s="14">
        <v>4111201</v>
      </c>
      <c r="B65" s="15" t="s">
        <v>83</v>
      </c>
      <c r="C65" s="14">
        <v>91</v>
      </c>
      <c r="D65" s="14">
        <v>6127.06</v>
      </c>
      <c r="E65" s="14">
        <v>779.02</v>
      </c>
      <c r="F65" s="14">
        <v>5348.04</v>
      </c>
      <c r="G65" s="14"/>
      <c r="H65" s="40">
        <v>2923.61</v>
      </c>
      <c r="I65" s="40">
        <v>365.45</v>
      </c>
      <c r="J65" s="40">
        <v>2558.16</v>
      </c>
      <c r="K65" s="40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/>
      <c r="S65" s="16"/>
    </row>
    <row r="66" spans="1:19" s="17" customFormat="1" x14ac:dyDescent="0.25">
      <c r="A66" s="14">
        <v>4111201</v>
      </c>
      <c r="B66" s="15" t="s">
        <v>84</v>
      </c>
      <c r="C66" s="14">
        <v>92</v>
      </c>
      <c r="D66" s="14">
        <v>73.260000000000005</v>
      </c>
      <c r="E66" s="14">
        <v>9.77</v>
      </c>
      <c r="F66" s="14">
        <v>63.49</v>
      </c>
      <c r="G66" s="14"/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/>
      <c r="S66" s="16"/>
    </row>
    <row r="67" spans="1:19" s="17" customFormat="1" x14ac:dyDescent="0.25">
      <c r="A67" s="14">
        <v>4111201</v>
      </c>
      <c r="B67" s="15" t="s">
        <v>85</v>
      </c>
      <c r="C67" s="14">
        <v>93</v>
      </c>
      <c r="D67" s="14">
        <v>0</v>
      </c>
      <c r="E67" s="14">
        <v>0</v>
      </c>
      <c r="F67" s="14"/>
      <c r="G67" s="14"/>
      <c r="H67" s="18">
        <v>0</v>
      </c>
      <c r="I67" s="19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/>
      <c r="S67" s="16"/>
    </row>
    <row r="68" spans="1:19" s="17" customFormat="1" x14ac:dyDescent="0.25">
      <c r="A68" s="14">
        <v>4111201</v>
      </c>
      <c r="B68" s="15" t="s">
        <v>86</v>
      </c>
      <c r="C68" s="14">
        <v>94</v>
      </c>
      <c r="D68" s="14">
        <v>0</v>
      </c>
      <c r="E68" s="14">
        <v>0</v>
      </c>
      <c r="F68" s="14"/>
      <c r="G68" s="14"/>
      <c r="H68" s="16">
        <v>0</v>
      </c>
      <c r="I68" s="16">
        <v>0</v>
      </c>
      <c r="J68" s="16"/>
      <c r="K68" s="16"/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/>
      <c r="S68" s="16"/>
    </row>
    <row r="69" spans="1:19" s="17" customFormat="1" x14ac:dyDescent="0.25">
      <c r="A69" s="14">
        <v>4111201</v>
      </c>
      <c r="B69" s="15" t="s">
        <v>87</v>
      </c>
      <c r="C69" s="14">
        <v>95</v>
      </c>
      <c r="D69" s="14">
        <v>42.09</v>
      </c>
      <c r="E69" s="14">
        <v>5.47</v>
      </c>
      <c r="F69" s="14">
        <v>36.619999999999997</v>
      </c>
      <c r="G69" s="14"/>
      <c r="H69" s="41">
        <v>93.33</v>
      </c>
      <c r="I69" s="42">
        <v>11.67</v>
      </c>
      <c r="J69" s="40">
        <v>81.66</v>
      </c>
      <c r="K69" s="40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/>
      <c r="S69" s="16"/>
    </row>
    <row r="70" spans="1:19" s="17" customFormat="1" x14ac:dyDescent="0.25">
      <c r="A70" s="14">
        <v>4111201</v>
      </c>
      <c r="B70" s="15" t="s">
        <v>88</v>
      </c>
      <c r="C70" s="14">
        <v>96</v>
      </c>
      <c r="D70" s="14">
        <v>0</v>
      </c>
      <c r="E70" s="14">
        <v>0</v>
      </c>
      <c r="F70" s="14"/>
      <c r="G70" s="14"/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/>
      <c r="S70" s="16"/>
    </row>
    <row r="71" spans="1:19" x14ac:dyDescent="0.25">
      <c r="A71" s="6"/>
      <c r="B71" s="7" t="s">
        <v>89</v>
      </c>
      <c r="C71" s="6">
        <v>99</v>
      </c>
      <c r="D71" s="6">
        <v>0</v>
      </c>
      <c r="E71" s="6">
        <v>0</v>
      </c>
      <c r="F71" s="6"/>
      <c r="G71" s="6"/>
      <c r="H71" s="11">
        <v>0</v>
      </c>
      <c r="I71" s="11">
        <v>0</v>
      </c>
      <c r="J71" s="11">
        <v>0</v>
      </c>
      <c r="K71" s="16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/>
      <c r="S71" s="11"/>
    </row>
    <row r="72" spans="1:19" x14ac:dyDescent="0.25">
      <c r="A72" s="6"/>
      <c r="B72" s="7" t="s">
        <v>90</v>
      </c>
      <c r="C72" s="6">
        <v>100</v>
      </c>
      <c r="D72" s="6">
        <v>0</v>
      </c>
      <c r="E72" s="6">
        <v>0</v>
      </c>
      <c r="F72" s="6"/>
      <c r="G72" s="6"/>
      <c r="H72" s="11">
        <v>0</v>
      </c>
      <c r="I72" s="11">
        <v>0</v>
      </c>
      <c r="J72" s="11">
        <v>0</v>
      </c>
      <c r="K72" s="16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/>
      <c r="S72" s="11"/>
    </row>
    <row r="73" spans="1:19" x14ac:dyDescent="0.25">
      <c r="H73" s="13"/>
      <c r="I73" s="13"/>
      <c r="J73" s="13"/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5" sqref="E15"/>
    </sheetView>
  </sheetViews>
  <sheetFormatPr defaultRowHeight="15" x14ac:dyDescent="0.25"/>
  <cols>
    <col min="1" max="1" width="10.42578125" style="37" customWidth="1"/>
    <col min="2" max="2" width="11.140625" style="27" customWidth="1"/>
    <col min="3" max="5" width="8.7109375" style="27" customWidth="1"/>
  </cols>
  <sheetData>
    <row r="1" spans="1:10" x14ac:dyDescent="0.25">
      <c r="A1" t="s">
        <v>107</v>
      </c>
    </row>
    <row r="2" spans="1:10" x14ac:dyDescent="0.25">
      <c r="A2" s="36"/>
      <c r="B2" s="11" t="s">
        <v>108</v>
      </c>
      <c r="C2" s="11" t="s">
        <v>109</v>
      </c>
      <c r="D2" s="11" t="s">
        <v>110</v>
      </c>
      <c r="E2" s="11" t="s">
        <v>111</v>
      </c>
    </row>
    <row r="3" spans="1:10" x14ac:dyDescent="0.25">
      <c r="A3" s="36" t="s">
        <v>7</v>
      </c>
      <c r="B3" s="28">
        <v>606.65</v>
      </c>
      <c r="C3" s="11">
        <v>0</v>
      </c>
      <c r="D3" s="11">
        <v>849.68</v>
      </c>
      <c r="E3" s="11">
        <v>1456.29</v>
      </c>
    </row>
    <row r="4" spans="1:10" x14ac:dyDescent="0.25">
      <c r="A4" s="36" t="s">
        <v>8</v>
      </c>
      <c r="B4" s="28">
        <v>1430.9</v>
      </c>
      <c r="C4" s="11">
        <v>9.2200000000000006</v>
      </c>
      <c r="D4" s="11">
        <v>2699.1</v>
      </c>
      <c r="E4" s="11">
        <f>SUM(B4:D4)</f>
        <v>4139.22</v>
      </c>
      <c r="G4" s="2" t="s">
        <v>112</v>
      </c>
      <c r="H4" s="2" t="s">
        <v>108</v>
      </c>
      <c r="I4" s="2" t="s">
        <v>110</v>
      </c>
      <c r="J4" s="2" t="s">
        <v>109</v>
      </c>
    </row>
    <row r="5" spans="1:10" x14ac:dyDescent="0.25">
      <c r="A5" s="36" t="s">
        <v>9</v>
      </c>
      <c r="B5" s="28">
        <v>6989.43</v>
      </c>
      <c r="C5" s="28">
        <v>1271</v>
      </c>
      <c r="D5" s="28">
        <v>3792.25</v>
      </c>
      <c r="E5" s="28">
        <v>12052.68</v>
      </c>
      <c r="G5" s="13">
        <v>5063.25</v>
      </c>
      <c r="H5" s="13">
        <f>E5-G5</f>
        <v>6989.43</v>
      </c>
      <c r="I5" s="2">
        <v>3792.25</v>
      </c>
      <c r="J5" s="13">
        <f>G5-I5</f>
        <v>1271</v>
      </c>
    </row>
    <row r="6" spans="1:10" x14ac:dyDescent="0.25">
      <c r="A6" s="36" t="s">
        <v>10</v>
      </c>
      <c r="B6" s="28">
        <v>14811.41</v>
      </c>
      <c r="C6" s="28">
        <v>8624.49</v>
      </c>
      <c r="D6" s="28">
        <v>4481.58</v>
      </c>
      <c r="E6" s="28">
        <v>27917.48</v>
      </c>
      <c r="G6" s="2">
        <v>13106.07</v>
      </c>
      <c r="H6" s="13">
        <f>E6-G6</f>
        <v>14811.41</v>
      </c>
      <c r="I6" s="2">
        <v>4481.58</v>
      </c>
      <c r="J6" s="13">
        <f>G6-I6</f>
        <v>8624.49</v>
      </c>
    </row>
    <row r="7" spans="1:10" x14ac:dyDescent="0.25">
      <c r="A7" s="36" t="s">
        <v>11</v>
      </c>
      <c r="B7" s="28">
        <v>21124.75</v>
      </c>
      <c r="C7" s="28">
        <v>19267.939999999999</v>
      </c>
      <c r="D7" s="28">
        <v>5168.01</v>
      </c>
      <c r="E7" s="28">
        <v>45560.7</v>
      </c>
      <c r="G7">
        <v>24435.95</v>
      </c>
      <c r="H7" s="13">
        <f>E7-G7</f>
        <v>21124.749999999996</v>
      </c>
      <c r="I7">
        <v>5168.01</v>
      </c>
      <c r="J7" s="13">
        <f>G7-I7</f>
        <v>19267.940000000002</v>
      </c>
    </row>
    <row r="9" spans="1:10" x14ac:dyDescent="0.25">
      <c r="A9" t="s">
        <v>113</v>
      </c>
    </row>
    <row r="10" spans="1:10" x14ac:dyDescent="0.25">
      <c r="A10" s="36"/>
      <c r="B10" s="28" t="s">
        <v>108</v>
      </c>
      <c r="C10" s="28" t="s">
        <v>109</v>
      </c>
      <c r="D10" s="28" t="s">
        <v>110</v>
      </c>
      <c r="E10" s="28" t="s">
        <v>111</v>
      </c>
    </row>
    <row r="11" spans="1:10" x14ac:dyDescent="0.25">
      <c r="A11" s="6" t="s">
        <v>7</v>
      </c>
      <c r="B11" s="11">
        <v>606.65</v>
      </c>
      <c r="C11" s="11">
        <v>0</v>
      </c>
      <c r="D11" s="11">
        <v>849.68</v>
      </c>
      <c r="E11" s="11">
        <v>1456.29</v>
      </c>
    </row>
    <row r="12" spans="1:10" x14ac:dyDescent="0.25">
      <c r="A12" s="6" t="s">
        <v>8</v>
      </c>
      <c r="B12" s="11">
        <f t="shared" ref="B12:E15" si="0">B4-B3</f>
        <v>824.25000000000011</v>
      </c>
      <c r="C12" s="11">
        <f t="shared" si="0"/>
        <v>9.2200000000000006</v>
      </c>
      <c r="D12" s="11">
        <f t="shared" si="0"/>
        <v>1849.42</v>
      </c>
      <c r="E12" s="11">
        <f t="shared" si="0"/>
        <v>2682.9300000000003</v>
      </c>
    </row>
    <row r="13" spans="1:10" x14ac:dyDescent="0.25">
      <c r="A13" s="6" t="s">
        <v>9</v>
      </c>
      <c r="B13" s="11">
        <f t="shared" si="0"/>
        <v>5558.5300000000007</v>
      </c>
      <c r="C13" s="11">
        <f t="shared" si="0"/>
        <v>1261.78</v>
      </c>
      <c r="D13" s="11">
        <f t="shared" si="0"/>
        <v>1093.1500000000001</v>
      </c>
      <c r="E13" s="11">
        <f t="shared" si="0"/>
        <v>7913.46</v>
      </c>
    </row>
    <row r="14" spans="1:10" x14ac:dyDescent="0.25">
      <c r="A14" s="6" t="s">
        <v>10</v>
      </c>
      <c r="B14" s="11">
        <f t="shared" si="0"/>
        <v>7821.98</v>
      </c>
      <c r="C14" s="11">
        <f t="shared" si="0"/>
        <v>7353.49</v>
      </c>
      <c r="D14" s="11">
        <f t="shared" si="0"/>
        <v>689.32999999999993</v>
      </c>
      <c r="E14" s="11">
        <f t="shared" si="0"/>
        <v>15864.8</v>
      </c>
    </row>
    <row r="15" spans="1:10" x14ac:dyDescent="0.25">
      <c r="A15" s="6" t="s">
        <v>11</v>
      </c>
      <c r="B15" s="11">
        <f t="shared" si="0"/>
        <v>6313.34</v>
      </c>
      <c r="C15" s="11">
        <f t="shared" si="0"/>
        <v>10643.449999999999</v>
      </c>
      <c r="D15" s="11">
        <f t="shared" si="0"/>
        <v>686.43000000000029</v>
      </c>
      <c r="E15" s="11">
        <f t="shared" si="0"/>
        <v>17643.219999999998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view="pageBreakPreview" zoomScale="115" zoomScaleNormal="100" zoomScaleSheetLayoutView="115" workbookViewId="0">
      <selection activeCell="F12" sqref="F12"/>
    </sheetView>
  </sheetViews>
  <sheetFormatPr defaultRowHeight="15" x14ac:dyDescent="0.25"/>
  <cols>
    <col min="1" max="1" width="91.5703125" style="37" customWidth="1"/>
    <col min="2" max="2" width="14.7109375" style="37" customWidth="1"/>
  </cols>
  <sheetData>
    <row r="1" spans="1:4" x14ac:dyDescent="0.25">
      <c r="A1" s="6" t="s">
        <v>114</v>
      </c>
      <c r="B1" s="6" t="s">
        <v>115</v>
      </c>
      <c r="C1" s="6" t="s">
        <v>116</v>
      </c>
      <c r="D1" s="6" t="s">
        <v>109</v>
      </c>
    </row>
    <row r="2" spans="1:4" x14ac:dyDescent="0.25">
      <c r="A2" s="6" t="s">
        <v>76</v>
      </c>
      <c r="B2" s="6">
        <v>192.22</v>
      </c>
      <c r="C2" s="6">
        <f t="shared" ref="C2:C14" si="0">ROUND(B2*0.125,2)</f>
        <v>24.03</v>
      </c>
      <c r="D2" s="6">
        <f t="shared" ref="D2:D14" si="1">ROUND(B2*0.875,2)</f>
        <v>168.19</v>
      </c>
    </row>
    <row r="3" spans="1:4" x14ac:dyDescent="0.25">
      <c r="A3" s="6" t="s">
        <v>77</v>
      </c>
      <c r="B3" s="6">
        <v>0</v>
      </c>
      <c r="C3" s="6">
        <f t="shared" si="0"/>
        <v>0</v>
      </c>
      <c r="D3" s="6">
        <f t="shared" si="1"/>
        <v>0</v>
      </c>
    </row>
    <row r="4" spans="1:4" x14ac:dyDescent="0.25">
      <c r="A4" s="6" t="s">
        <v>78</v>
      </c>
      <c r="B4" s="6">
        <v>4075.22</v>
      </c>
      <c r="C4" s="6">
        <f t="shared" si="0"/>
        <v>509.4</v>
      </c>
      <c r="D4" s="6">
        <f t="shared" si="1"/>
        <v>3565.82</v>
      </c>
    </row>
    <row r="5" spans="1:4" x14ac:dyDescent="0.25">
      <c r="A5" s="6" t="s">
        <v>79</v>
      </c>
      <c r="B5" s="6">
        <v>2673.22</v>
      </c>
      <c r="C5" s="6">
        <f t="shared" si="0"/>
        <v>334.15</v>
      </c>
      <c r="D5" s="6">
        <f t="shared" si="1"/>
        <v>2339.0700000000002</v>
      </c>
    </row>
    <row r="6" spans="1:4" x14ac:dyDescent="0.25">
      <c r="A6" s="6" t="s">
        <v>80</v>
      </c>
      <c r="B6" s="6">
        <v>726.54</v>
      </c>
      <c r="C6" s="6">
        <f t="shared" si="0"/>
        <v>90.82</v>
      </c>
      <c r="D6" s="6">
        <f t="shared" si="1"/>
        <v>635.72</v>
      </c>
    </row>
    <row r="7" spans="1:4" x14ac:dyDescent="0.25">
      <c r="A7" s="6" t="s">
        <v>81</v>
      </c>
      <c r="B7" s="6">
        <v>253.65</v>
      </c>
      <c r="C7" s="6">
        <f t="shared" si="0"/>
        <v>31.71</v>
      </c>
      <c r="D7" s="6">
        <f t="shared" si="1"/>
        <v>221.94</v>
      </c>
    </row>
    <row r="8" spans="1:4" x14ac:dyDescent="0.25">
      <c r="A8" s="6" t="s">
        <v>82</v>
      </c>
      <c r="B8" s="6">
        <v>179.68</v>
      </c>
      <c r="C8" s="6">
        <f t="shared" si="0"/>
        <v>22.46</v>
      </c>
      <c r="D8" s="6">
        <f t="shared" si="1"/>
        <v>157.22</v>
      </c>
    </row>
    <row r="9" spans="1:4" x14ac:dyDescent="0.25">
      <c r="A9" s="6" t="s">
        <v>83</v>
      </c>
      <c r="B9" s="6">
        <v>2923.61</v>
      </c>
      <c r="C9" s="6">
        <f t="shared" si="0"/>
        <v>365.45</v>
      </c>
      <c r="D9" s="6">
        <f t="shared" si="1"/>
        <v>2558.16</v>
      </c>
    </row>
    <row r="10" spans="1:4" x14ac:dyDescent="0.25">
      <c r="A10" s="6" t="s">
        <v>84</v>
      </c>
      <c r="B10" s="6">
        <v>0</v>
      </c>
      <c r="C10" s="6">
        <f t="shared" si="0"/>
        <v>0</v>
      </c>
      <c r="D10" s="6">
        <f t="shared" si="1"/>
        <v>0</v>
      </c>
    </row>
    <row r="11" spans="1:4" x14ac:dyDescent="0.25">
      <c r="A11" s="6" t="s">
        <v>85</v>
      </c>
      <c r="B11" s="6">
        <v>0</v>
      </c>
      <c r="C11" s="6">
        <f t="shared" si="0"/>
        <v>0</v>
      </c>
      <c r="D11" s="6">
        <f t="shared" si="1"/>
        <v>0</v>
      </c>
    </row>
    <row r="12" spans="1:4" x14ac:dyDescent="0.25">
      <c r="A12" s="6" t="s">
        <v>86</v>
      </c>
      <c r="B12" s="6">
        <v>0</v>
      </c>
      <c r="C12" s="6">
        <f t="shared" si="0"/>
        <v>0</v>
      </c>
      <c r="D12" s="6">
        <f t="shared" si="1"/>
        <v>0</v>
      </c>
    </row>
    <row r="13" spans="1:4" x14ac:dyDescent="0.25">
      <c r="A13" s="6" t="s">
        <v>87</v>
      </c>
      <c r="B13" s="6">
        <v>93.33</v>
      </c>
      <c r="C13" s="6">
        <f t="shared" si="0"/>
        <v>11.67</v>
      </c>
      <c r="D13" s="6">
        <f t="shared" si="1"/>
        <v>81.66</v>
      </c>
    </row>
    <row r="14" spans="1:4" x14ac:dyDescent="0.25">
      <c r="A14" s="6" t="s">
        <v>88</v>
      </c>
      <c r="B14" s="6">
        <v>0</v>
      </c>
      <c r="C14" s="6">
        <f t="shared" si="0"/>
        <v>0</v>
      </c>
      <c r="D14" s="6">
        <f t="shared" si="1"/>
        <v>0</v>
      </c>
    </row>
  </sheetData>
  <pageMargins left="0.7" right="0.7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Yearly_EXP</vt:lpstr>
      <vt:lpstr>Cum_EXP</vt:lpstr>
      <vt:lpstr>Codewise_Cumulative</vt:lpstr>
      <vt:lpstr>Detail_9_input</vt:lpstr>
      <vt:lpstr>Sheet1</vt:lpstr>
      <vt:lpstr>Sheet2</vt:lpstr>
      <vt:lpstr>Cum_EXP!Print_Area</vt:lpstr>
      <vt:lpstr>Yearly_EXP!Print_Area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2020-09-02T07:10:47Z</cp:lastPrinted>
  <dcterms:created xsi:type="dcterms:W3CDTF">2015-06-05T18:17:20Z</dcterms:created>
  <dcterms:modified xsi:type="dcterms:W3CDTF">2020-09-02T12:59:26Z</dcterms:modified>
</cp:coreProperties>
</file>