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activeTab="4"/>
  </bookViews>
  <sheets>
    <sheet name="Sheet1" sheetId="1" r:id="rId1"/>
    <sheet name="GoB" sheetId="3" r:id="rId2"/>
    <sheet name="RPA" sheetId="4" r:id="rId3"/>
    <sheet name="Sheet5" sheetId="5" r:id="rId4"/>
    <sheet name="IPC_Dist" sheetId="6" r:id="rId5"/>
    <sheet name="Sheet3" sheetId="7" r:id="rId6"/>
  </sheets>
  <definedNames>
    <definedName name="_xlnm.Print_Area" localSheetId="1">GoB!$A$1:$T$16</definedName>
    <definedName name="_xlnm.Print_Area" localSheetId="2">RPA!$A$1:$S$16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Q60" i="5" l="1"/>
  <c r="Q59" i="5"/>
  <c r="R59" i="5" s="1"/>
  <c r="O63" i="5"/>
  <c r="R60" i="5" s="1"/>
  <c r="O62" i="5"/>
  <c r="O51" i="5"/>
  <c r="P49" i="5" s="1"/>
  <c r="R41" i="5"/>
  <c r="R40" i="5"/>
  <c r="O44" i="5"/>
  <c r="O43" i="5"/>
  <c r="O38" i="5"/>
  <c r="R39" i="5" s="1"/>
  <c r="R42" i="5" l="1"/>
  <c r="S41" i="5" s="1"/>
  <c r="S39" i="5"/>
  <c r="S40" i="5"/>
  <c r="R49" i="5"/>
  <c r="Q49" i="5"/>
  <c r="P51" i="5"/>
  <c r="T60" i="5"/>
  <c r="S60" i="5"/>
  <c r="T59" i="5"/>
  <c r="T61" i="5" s="1"/>
  <c r="S59" i="5"/>
  <c r="S61" i="5" s="1"/>
  <c r="R61" i="5"/>
  <c r="P50" i="5"/>
  <c r="R23" i="5"/>
  <c r="R22" i="5"/>
  <c r="R24" i="5" s="1"/>
  <c r="Q23" i="5"/>
  <c r="Q22" i="5"/>
  <c r="Q24" i="5" s="1"/>
  <c r="S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H6" i="5" l="1"/>
  <c r="J5" i="5"/>
  <c r="P8" i="5"/>
  <c r="O8" i="5"/>
  <c r="T41" i="5"/>
  <c r="U41" i="5"/>
  <c r="N7" i="5"/>
  <c r="Q51" i="5"/>
  <c r="S51" i="5" s="1"/>
  <c r="R51" i="5"/>
  <c r="U40" i="5"/>
  <c r="T40" i="5"/>
  <c r="M17" i="5"/>
  <c r="P14" i="5" s="1"/>
  <c r="S42" i="5"/>
  <c r="T39" i="5"/>
  <c r="U39" i="5"/>
  <c r="O15" i="5"/>
  <c r="R50" i="5"/>
  <c r="Q50" i="5"/>
  <c r="D3" i="1"/>
  <c r="D4" i="1"/>
  <c r="D5" i="1"/>
  <c r="D6" i="1"/>
  <c r="D7" i="1"/>
  <c r="D8" i="1"/>
  <c r="D9" i="1"/>
  <c r="D10" i="1"/>
  <c r="D11" i="1"/>
  <c r="D12" i="1"/>
  <c r="D2" i="1"/>
  <c r="P15" i="5" l="1"/>
  <c r="P7" i="5"/>
  <c r="P9" i="5" s="1"/>
  <c r="O7" i="5"/>
  <c r="O9" i="5" s="1"/>
  <c r="Q9" i="5" s="1"/>
  <c r="T42" i="5"/>
  <c r="U42" i="5"/>
  <c r="P16" i="5"/>
  <c r="R14" i="5"/>
  <c r="Q14" i="5"/>
  <c r="R15" i="5"/>
  <c r="Q15" i="5"/>
  <c r="R16" i="5" l="1"/>
  <c r="Q16" i="5"/>
</calcChain>
</file>

<file path=xl/sharedStrings.xml><?xml version="1.0" encoding="utf-8"?>
<sst xmlns="http://schemas.openxmlformats.org/spreadsheetml/2006/main" count="183" uniqueCount="109">
  <si>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</si>
  <si>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</si>
  <si>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</si>
  <si>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</si>
  <si>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</si>
  <si>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</si>
  <si>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</si>
  <si>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</si>
  <si>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</si>
  <si>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</si>
  <si>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</si>
  <si>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</si>
  <si>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</si>
  <si>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</si>
  <si>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</si>
  <si>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</si>
  <si>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</si>
  <si>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</si>
  <si>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</si>
  <si>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</si>
  <si>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</si>
  <si>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</si>
  <si>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</si>
  <si>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</si>
  <si>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</si>
  <si>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</si>
  <si>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</si>
  <si>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</si>
  <si>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</si>
  <si>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</si>
  <si>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</si>
  <si>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</si>
  <si>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</si>
  <si>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</si>
  <si>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</si>
  <si>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</si>
  <si>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</si>
  <si>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</si>
  <si>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</si>
  <si>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</si>
  <si>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</si>
  <si>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</si>
  <si>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</si>
  <si>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</si>
  <si>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</si>
  <si>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</si>
  <si>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</si>
  <si>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</si>
  <si>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</si>
  <si>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</si>
  <si>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</si>
  <si>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</si>
  <si>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</si>
  <si>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</si>
  <si>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</si>
  <si>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</si>
  <si>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</si>
  <si>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</si>
  <si>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</si>
  <si>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</si>
  <si>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</si>
  <si>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</si>
  <si>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</si>
  <si>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</si>
  <si>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</si>
  <si>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</si>
  <si>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</si>
  <si>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</si>
  <si>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</si>
  <si>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</si>
  <si>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</si>
  <si>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</si>
  <si>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</si>
  <si>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</si>
  <si>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</si>
  <si>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</si>
  <si>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</si>
  <si>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</si>
  <si>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</si>
  <si>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</si>
  <si>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</si>
  <si>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</si>
  <si>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</si>
  <si>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</si>
  <si>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</si>
  <si>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</si>
  <si>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</si>
  <si>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</si>
  <si>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</si>
  <si>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</si>
  <si>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</si>
  <si>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161/Habi-1 5th  RA Bill</t>
  </si>
  <si>
    <t>172/Kish-12 7th  RA Bill</t>
  </si>
  <si>
    <t>161/Kish-16 9th  RA Bill</t>
  </si>
  <si>
    <t>175/Kish-23 2nd  RA Bill</t>
  </si>
  <si>
    <t>174/Netr-01  4th 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</si>
  <si>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</si>
  <si>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</si>
  <si>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</si>
  <si>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</si>
  <si>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</si>
  <si>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</si>
  <si>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</si>
  <si>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</si>
  <si>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</si>
  <si>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</si>
  <si>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</si>
  <si>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159/Kish-28/Lot-4 1st  RA Bill</t>
  </si>
  <si>
    <t>173/Netr-03 4th RA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</si>
</sst>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4" zoomScale="55" zoomScaleNormal="100" zoomScaleSheetLayoutView="55" workbookViewId="0">
      <selection activeCell="A11" sqref="A11"/>
    </sheetView>
  </sheetViews>
  <sheetFormatPr defaultRowHeight="15" x14ac:dyDescent="0.25"/>
  <cols>
    <col min="1" max="1" width="115.85546875" customWidth="1"/>
    <col min="2" max="2" width="46.28515625" style="1" hidden="1" customWidth="1"/>
    <col min="3" max="3" width="62.5703125" hidden="1" customWidth="1"/>
    <col min="4" max="4" width="47.140625" hidden="1" customWidth="1"/>
    <col min="5" max="5" width="47" style="1" hidden="1" customWidth="1"/>
    <col min="6" max="6" width="44.42578125" hidden="1" customWidth="1"/>
    <col min="7" max="7" width="47.28515625" hidden="1" customWidth="1"/>
    <col min="8" max="8" width="56" hidden="1" customWidth="1"/>
    <col min="9" max="9" width="50" customWidth="1"/>
    <col min="10" max="10" width="61.28515625" customWidth="1"/>
    <col min="11" max="11" width="43.7109375" customWidth="1"/>
    <col min="12" max="12" width="51.5703125" customWidth="1"/>
    <col min="13" max="13" width="49.42578125" customWidth="1"/>
    <col min="14" max="14" width="45.28515625" customWidth="1"/>
    <col min="15" max="15" width="56.42578125" style="12" customWidth="1"/>
    <col min="16" max="16" width="42.42578125" customWidth="1"/>
    <col min="17" max="17" width="43.28515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8" t="s">
        <v>71</v>
      </c>
      <c r="P1" s="8" t="s">
        <v>74</v>
      </c>
      <c r="Q1" s="19" t="s">
        <v>76</v>
      </c>
    </row>
    <row r="2" spans="1:17" ht="57.75" customHeight="1" x14ac:dyDescent="0.45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13"/>
      <c r="L2" s="21"/>
      <c r="M2" s="13"/>
      <c r="N2" s="13"/>
      <c r="O2" s="8"/>
      <c r="P2" s="13"/>
      <c r="Q2" s="13"/>
    </row>
    <row r="3" spans="1:17" ht="57.75" customHeight="1" x14ac:dyDescent="0.45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13"/>
      <c r="L3" s="21"/>
      <c r="M3" s="13"/>
      <c r="N3" s="13"/>
      <c r="O3" s="8"/>
      <c r="P3" s="13"/>
      <c r="Q3" s="13"/>
    </row>
    <row r="4" spans="1:17" ht="57.75" customHeight="1" x14ac:dyDescent="0.45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8">
        <v>1255087</v>
      </c>
      <c r="M4" s="13"/>
      <c r="N4" s="8">
        <v>973257</v>
      </c>
      <c r="O4" s="8">
        <v>780616.47860000003</v>
      </c>
      <c r="P4" s="13"/>
      <c r="Q4" s="13"/>
    </row>
    <row r="5" spans="1:17" ht="57.75" customHeight="1" x14ac:dyDescent="0.45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13"/>
      <c r="L5" s="21"/>
      <c r="M5" s="13"/>
      <c r="N5" s="13"/>
      <c r="O5" s="8">
        <v>712805.52139999997</v>
      </c>
      <c r="P5" s="13"/>
      <c r="Q5" s="13"/>
    </row>
    <row r="6" spans="1:17" ht="57.75" customHeight="1" x14ac:dyDescent="0.45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13"/>
      <c r="L6" s="21"/>
      <c r="M6" s="8">
        <v>1505204</v>
      </c>
      <c r="N6" s="13"/>
      <c r="O6" s="8"/>
      <c r="P6" s="13"/>
      <c r="Q6" s="13"/>
    </row>
    <row r="7" spans="1:17" ht="57.75" customHeight="1" x14ac:dyDescent="0.45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13"/>
      <c r="L7" s="21"/>
      <c r="M7" s="13"/>
      <c r="N7" s="13"/>
      <c r="O7" s="8"/>
      <c r="P7" s="13"/>
      <c r="Q7" s="13"/>
    </row>
    <row r="8" spans="1:17" ht="57.75" customHeight="1" x14ac:dyDescent="0.45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13"/>
      <c r="L8" s="21"/>
      <c r="M8" s="13"/>
      <c r="N8" s="13"/>
      <c r="O8" s="8"/>
      <c r="P8" s="13"/>
      <c r="Q8" s="13"/>
    </row>
    <row r="9" spans="1:17" ht="57.75" customHeight="1" x14ac:dyDescent="0.45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13"/>
      <c r="L9" s="21"/>
      <c r="M9" s="13"/>
      <c r="N9" s="13"/>
      <c r="O9" s="8"/>
      <c r="P9" s="8">
        <v>516199</v>
      </c>
      <c r="Q9" s="8">
        <v>391128</v>
      </c>
    </row>
    <row r="10" spans="1:17" ht="57.75" customHeight="1" x14ac:dyDescent="0.45">
      <c r="A10" s="3" t="s">
        <v>22</v>
      </c>
      <c r="B10" s="7"/>
      <c r="C10" s="7"/>
      <c r="D10" s="7"/>
      <c r="E10" s="8"/>
      <c r="F10" s="13"/>
      <c r="G10" s="13"/>
      <c r="H10" s="8"/>
      <c r="I10" s="13"/>
      <c r="J10" s="19"/>
      <c r="K10" s="13"/>
      <c r="L10" s="21"/>
      <c r="M10" s="13"/>
      <c r="N10" s="13"/>
      <c r="O10" s="8"/>
      <c r="P10" s="13"/>
      <c r="Q10" s="13"/>
    </row>
    <row r="11" spans="1:17" ht="57.75" customHeight="1" x14ac:dyDescent="0.45">
      <c r="A11" s="3" t="s">
        <v>23</v>
      </c>
      <c r="B11" s="7"/>
      <c r="C11" s="7"/>
      <c r="D11" s="7"/>
      <c r="E11" s="8"/>
      <c r="F11" s="13"/>
      <c r="G11" s="13"/>
      <c r="H11" s="8"/>
      <c r="I11" s="13"/>
      <c r="J11" s="19"/>
      <c r="K11" s="13"/>
      <c r="L11" s="21"/>
      <c r="M11" s="13"/>
      <c r="N11" s="13"/>
      <c r="O11" s="8"/>
      <c r="P11" s="13"/>
      <c r="Q11" s="13"/>
    </row>
    <row r="12" spans="1:17" ht="57.75" customHeight="1" x14ac:dyDescent="0.45">
      <c r="A12" s="3" t="s">
        <v>24</v>
      </c>
      <c r="B12" s="7"/>
      <c r="C12" s="7"/>
      <c r="D12" s="7"/>
      <c r="E12" s="8"/>
      <c r="F12" s="13"/>
      <c r="G12" s="13"/>
      <c r="H12" s="8"/>
      <c r="I12" s="13"/>
      <c r="J12" s="19"/>
      <c r="K12" s="13"/>
      <c r="L12" s="21"/>
      <c r="M12" s="13"/>
      <c r="N12" s="13"/>
      <c r="O12" s="8"/>
      <c r="P12" s="13"/>
      <c r="Q12" s="13"/>
    </row>
    <row r="13" spans="1:17" ht="43.5" customHeight="1" x14ac:dyDescent="0.45">
      <c r="A13" s="3" t="s">
        <v>28</v>
      </c>
      <c r="B13" s="9"/>
      <c r="C13" s="9"/>
      <c r="D13" s="9"/>
      <c r="E13" s="8"/>
      <c r="F13" s="13"/>
      <c r="G13" s="13"/>
      <c r="H13" s="8"/>
      <c r="I13" s="13"/>
      <c r="J13" s="19"/>
      <c r="K13" s="13"/>
      <c r="L13" s="21"/>
      <c r="M13" s="13"/>
      <c r="N13" s="13"/>
      <c r="O13" s="8"/>
      <c r="P13" s="13"/>
      <c r="Q13" s="13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1" zoomScale="55" zoomScaleNormal="100" zoomScaleSheetLayoutView="55" workbookViewId="0">
      <selection activeCell="Q1" sqref="Q1"/>
    </sheetView>
  </sheetViews>
  <sheetFormatPr defaultRowHeight="15" x14ac:dyDescent="0.25"/>
  <cols>
    <col min="1" max="1" width="119" customWidth="1"/>
    <col min="2" max="2" width="39" style="1" hidden="1" customWidth="1"/>
    <col min="3" max="8" width="39" hidden="1" customWidth="1"/>
    <col min="9" max="9" width="47.140625" customWidth="1"/>
    <col min="10" max="10" width="40.7109375" customWidth="1"/>
    <col min="11" max="11" width="47.5703125" customWidth="1"/>
    <col min="12" max="12" width="52" style="12" customWidth="1"/>
    <col min="13" max="13" width="48.28515625" customWidth="1"/>
    <col min="14" max="14" width="48.140625" customWidth="1"/>
    <col min="15" max="15" width="60.28515625" customWidth="1"/>
    <col min="16" max="16" width="45.7109375" customWidth="1"/>
    <col min="17" max="17" width="46.140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25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8">
        <v>4823437.45</v>
      </c>
      <c r="J2" s="8"/>
      <c r="K2" s="13"/>
      <c r="L2" s="21"/>
      <c r="M2" s="13"/>
      <c r="N2" s="13"/>
      <c r="O2" s="21"/>
      <c r="P2" s="13"/>
      <c r="Q2" s="13"/>
    </row>
    <row r="3" spans="1:17" ht="59.25" customHeight="1" x14ac:dyDescent="0.25">
      <c r="A3" s="3" t="s">
        <v>15</v>
      </c>
      <c r="B3" s="7"/>
      <c r="C3" s="7"/>
      <c r="D3" s="7"/>
      <c r="E3" s="13"/>
      <c r="F3" s="8"/>
      <c r="G3" s="8"/>
      <c r="H3" s="8"/>
      <c r="I3" s="8"/>
      <c r="J3" s="8"/>
      <c r="K3" s="13"/>
      <c r="L3" s="21"/>
      <c r="M3" s="13"/>
      <c r="N3" s="13"/>
      <c r="O3" s="21"/>
      <c r="P3" s="13"/>
      <c r="Q3" s="13"/>
    </row>
    <row r="4" spans="1:17" ht="59.25" customHeight="1" x14ac:dyDescent="0.25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8">
        <v>6037755.4900000002</v>
      </c>
      <c r="J4" s="8">
        <v>3815450.81</v>
      </c>
      <c r="K4" s="8">
        <v>2812680</v>
      </c>
      <c r="L4" s="8">
        <v>8785607</v>
      </c>
      <c r="M4" s="13"/>
      <c r="N4" s="8">
        <v>6812796</v>
      </c>
      <c r="O4" s="8">
        <v>5464314.8269999996</v>
      </c>
      <c r="P4" s="13"/>
      <c r="Q4" s="13"/>
    </row>
    <row r="5" spans="1:17" ht="59.25" customHeight="1" x14ac:dyDescent="0.25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8"/>
      <c r="J5" s="8"/>
      <c r="K5" s="13"/>
      <c r="L5" s="21"/>
      <c r="M5" s="13"/>
      <c r="N5" s="13"/>
      <c r="O5" s="8">
        <v>4989638.1730000004</v>
      </c>
      <c r="P5" s="13"/>
      <c r="Q5" s="13"/>
    </row>
    <row r="6" spans="1:17" ht="59.25" customHeight="1" x14ac:dyDescent="0.25">
      <c r="A6" s="3" t="s">
        <v>18</v>
      </c>
      <c r="B6" s="7"/>
      <c r="C6" s="7"/>
      <c r="D6" s="7"/>
      <c r="E6" s="13"/>
      <c r="F6" s="13"/>
      <c r="G6" s="8"/>
      <c r="H6" s="8"/>
      <c r="I6" s="8"/>
      <c r="J6" s="8"/>
      <c r="K6" s="13"/>
      <c r="L6" s="21"/>
      <c r="M6" s="8">
        <v>10537128</v>
      </c>
      <c r="N6" s="13"/>
      <c r="O6" s="21"/>
      <c r="P6" s="13"/>
      <c r="Q6" s="13"/>
    </row>
    <row r="7" spans="1:17" ht="59.25" customHeight="1" x14ac:dyDescent="0.25">
      <c r="A7" s="3" t="s">
        <v>19</v>
      </c>
      <c r="B7" s="7"/>
      <c r="C7" s="7"/>
      <c r="D7" s="7"/>
      <c r="E7" s="13"/>
      <c r="F7" s="13"/>
      <c r="G7" s="8"/>
      <c r="H7" s="8"/>
      <c r="I7" s="8"/>
      <c r="J7" s="8"/>
      <c r="K7" s="13"/>
      <c r="L7" s="21"/>
      <c r="M7" s="13"/>
      <c r="N7" s="13"/>
      <c r="O7" s="21"/>
      <c r="P7" s="13"/>
      <c r="Q7" s="13"/>
    </row>
    <row r="8" spans="1:17" ht="59.25" customHeight="1" x14ac:dyDescent="0.25">
      <c r="A8" s="3" t="s">
        <v>20</v>
      </c>
      <c r="B8" s="7"/>
      <c r="C8" s="7"/>
      <c r="D8" s="7"/>
      <c r="E8" s="13"/>
      <c r="F8" s="13"/>
      <c r="G8" s="8"/>
      <c r="H8" s="8"/>
      <c r="I8" s="8"/>
      <c r="J8" s="8"/>
      <c r="K8" s="13"/>
      <c r="L8" s="21"/>
      <c r="M8" s="13"/>
      <c r="N8" s="13"/>
      <c r="O8" s="21"/>
      <c r="P8" s="13"/>
      <c r="Q8" s="13"/>
    </row>
    <row r="9" spans="1:17" ht="59.25" customHeight="1" x14ac:dyDescent="0.25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8">
        <v>5386258.0499999998</v>
      </c>
      <c r="J9" s="8">
        <v>4142488.19</v>
      </c>
      <c r="K9" s="13"/>
      <c r="L9" s="21"/>
      <c r="M9" s="13"/>
      <c r="N9" s="13"/>
      <c r="O9" s="21"/>
      <c r="P9" s="8">
        <v>3613394</v>
      </c>
      <c r="Q9" s="8">
        <v>2737897</v>
      </c>
    </row>
    <row r="10" spans="1:17" ht="59.25" customHeight="1" x14ac:dyDescent="0.25">
      <c r="A10" s="3" t="s">
        <v>22</v>
      </c>
      <c r="B10" s="7"/>
      <c r="C10" s="7"/>
      <c r="D10" s="7"/>
      <c r="E10" s="13"/>
      <c r="F10" s="13"/>
      <c r="G10" s="8"/>
      <c r="H10" s="8"/>
      <c r="I10" s="8"/>
      <c r="J10" s="8"/>
      <c r="K10" s="13"/>
      <c r="L10" s="21"/>
      <c r="M10" s="13"/>
      <c r="N10" s="13"/>
      <c r="O10" s="21"/>
      <c r="P10" s="13"/>
      <c r="Q10" s="13"/>
    </row>
    <row r="11" spans="1:17" ht="59.25" customHeight="1" x14ac:dyDescent="0.25">
      <c r="A11" s="3" t="s">
        <v>23</v>
      </c>
      <c r="B11" s="7"/>
      <c r="C11" s="7"/>
      <c r="D11" s="7"/>
      <c r="E11" s="13"/>
      <c r="F11" s="13"/>
      <c r="G11" s="8"/>
      <c r="H11" s="8"/>
      <c r="I11" s="8"/>
      <c r="J11" s="8"/>
      <c r="K11" s="13"/>
      <c r="L11" s="21"/>
      <c r="M11" s="13"/>
      <c r="N11" s="13"/>
      <c r="O11" s="21"/>
      <c r="P11" s="13"/>
      <c r="Q11" s="13"/>
    </row>
    <row r="12" spans="1:17" ht="59.25" customHeight="1" x14ac:dyDescent="0.25">
      <c r="A12" s="3" t="s">
        <v>24</v>
      </c>
      <c r="B12" s="7"/>
      <c r="C12" s="7"/>
      <c r="D12" s="7"/>
      <c r="E12" s="13"/>
      <c r="F12" s="13"/>
      <c r="G12" s="8"/>
      <c r="H12" s="8"/>
      <c r="I12" s="8"/>
      <c r="J12" s="8"/>
      <c r="K12" s="13"/>
      <c r="L12" s="21"/>
      <c r="M12" s="13"/>
      <c r="N12" s="13"/>
      <c r="O12" s="21"/>
      <c r="P12" s="13"/>
      <c r="Q12" s="13"/>
    </row>
    <row r="13" spans="1:17" ht="59.25" customHeight="1" x14ac:dyDescent="0.25">
      <c r="A13" s="3" t="s">
        <v>28</v>
      </c>
      <c r="B13" s="9"/>
      <c r="C13" s="9"/>
      <c r="D13" s="9"/>
      <c r="E13" s="13"/>
      <c r="F13" s="13"/>
      <c r="G13" s="8"/>
      <c r="H13" s="8"/>
      <c r="I13" s="8"/>
      <c r="J13" s="8"/>
      <c r="K13" s="13"/>
      <c r="L13" s="21"/>
      <c r="M13" s="13"/>
      <c r="N13" s="13"/>
      <c r="O13" s="21"/>
      <c r="P13" s="13"/>
      <c r="Q13" s="13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3" zoomScale="115" zoomScaleNormal="115" workbookViewId="0">
      <selection activeCell="O67" sqref="O67"/>
    </sheetView>
  </sheetViews>
  <sheetFormatPr defaultRowHeight="15" x14ac:dyDescent="0.25"/>
  <cols>
    <col min="2" max="2" width="20.140625" style="10" customWidth="1"/>
    <col min="3" max="3" width="16" style="10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10" customWidth="1"/>
    <col min="14" max="14" width="26.28515625" customWidth="1"/>
    <col min="15" max="15" width="17.7109375" style="10" customWidth="1"/>
    <col min="16" max="16" width="14.85546875" customWidth="1"/>
    <col min="17" max="17" width="13.7109375" bestFit="1" customWidth="1"/>
    <col min="18" max="18" width="12.28515625" style="11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25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25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25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25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25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25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25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25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25">
      <c r="L12" s="10" t="s">
        <v>47</v>
      </c>
    </row>
    <row r="13" spans="1:19" x14ac:dyDescent="0.25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25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25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25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25">
      <c r="K17" t="s">
        <v>49</v>
      </c>
      <c r="L17" s="10"/>
      <c r="M17" s="12">
        <f>SUM(L16,M16)</f>
        <v>12078283.359999999</v>
      </c>
    </row>
    <row r="18" spans="11:19" x14ac:dyDescent="0.25">
      <c r="L18" s="10"/>
    </row>
    <row r="19" spans="11:19" x14ac:dyDescent="0.25">
      <c r="L19" s="10"/>
    </row>
    <row r="20" spans="11:19" x14ac:dyDescent="0.25">
      <c r="L20" s="10" t="s">
        <v>50</v>
      </c>
    </row>
    <row r="21" spans="11:19" x14ac:dyDescent="0.25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25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25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25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25">
      <c r="K25" t="s">
        <v>49</v>
      </c>
      <c r="M25" s="10">
        <v>12078283.359999999</v>
      </c>
    </row>
    <row r="35" spans="14:21" x14ac:dyDescent="0.25">
      <c r="N35" t="s">
        <v>53</v>
      </c>
    </row>
    <row r="36" spans="14:21" x14ac:dyDescent="0.25">
      <c r="N36" t="s">
        <v>48</v>
      </c>
      <c r="O36" s="10">
        <v>5923319.2699999996</v>
      </c>
    </row>
    <row r="37" spans="14:21" x14ac:dyDescent="0.25">
      <c r="N37" t="s">
        <v>54</v>
      </c>
      <c r="O37" s="12">
        <v>317931.49</v>
      </c>
    </row>
    <row r="38" spans="14:21" x14ac:dyDescent="0.25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25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25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25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25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25">
      <c r="N43" t="s">
        <v>25</v>
      </c>
      <c r="O43" s="10">
        <f>SUM(O39:O42)</f>
        <v>12585254.568999998</v>
      </c>
    </row>
    <row r="44" spans="14:21" x14ac:dyDescent="0.25">
      <c r="N44" t="s">
        <v>49</v>
      </c>
      <c r="O44" s="10">
        <f>SUM(O43,O38)</f>
        <v>18826505.328999996</v>
      </c>
    </row>
    <row r="48" spans="14:21" x14ac:dyDescent="0.25">
      <c r="N48" t="s">
        <v>62</v>
      </c>
      <c r="P48" t="s">
        <v>44</v>
      </c>
    </row>
    <row r="49" spans="14:20" x14ac:dyDescent="0.25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25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25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25">
      <c r="N54" t="s">
        <v>66</v>
      </c>
      <c r="P54" t="s">
        <v>44</v>
      </c>
    </row>
    <row r="55" spans="14:20" x14ac:dyDescent="0.25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25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25">
      <c r="P57">
        <v>1</v>
      </c>
      <c r="Q57">
        <v>1136848</v>
      </c>
      <c r="R57" s="11">
        <v>7957939</v>
      </c>
      <c r="S57">
        <v>9094787</v>
      </c>
    </row>
    <row r="58" spans="14:20" x14ac:dyDescent="0.25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25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25">
      <c r="N62" t="s">
        <v>64</v>
      </c>
      <c r="O62" s="10">
        <f>O60+O61</f>
        <v>6244931.3999999994</v>
      </c>
    </row>
    <row r="63" spans="14:20" x14ac:dyDescent="0.25">
      <c r="O63" s="10">
        <f>SUM(O59,O62)</f>
        <v>11947375.18</v>
      </c>
    </row>
    <row r="65" spans="14:20" x14ac:dyDescent="0.25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25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25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25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25">
      <c r="N69" t="s">
        <v>64</v>
      </c>
      <c r="O69" s="12">
        <v>6244931.3999999994</v>
      </c>
    </row>
    <row r="70" spans="14:20" x14ac:dyDescent="0.25">
      <c r="O70" s="12">
        <v>11947375.18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E1" zoomScaleNormal="100" workbookViewId="0">
      <selection activeCell="O12" sqref="O12"/>
    </sheetView>
  </sheetViews>
  <sheetFormatPr defaultRowHeight="15" x14ac:dyDescent="0.25"/>
  <cols>
    <col min="1" max="1" width="35.5703125" style="31" customWidth="1"/>
    <col min="2" max="2" width="13.42578125" customWidth="1"/>
    <col min="3" max="3" width="16.85546875" bestFit="1" customWidth="1"/>
    <col min="4" max="4" width="15.42578125" customWidth="1"/>
    <col min="5" max="5" width="13.5703125" customWidth="1"/>
    <col min="6" max="6" width="15.42578125" customWidth="1"/>
    <col min="7" max="7" width="15.7109375" customWidth="1"/>
    <col min="8" max="8" width="16" customWidth="1"/>
    <col min="9" max="9" width="14.85546875" customWidth="1"/>
    <col min="10" max="10" width="15.85546875" customWidth="1"/>
    <col min="11" max="12" width="13.42578125" customWidth="1"/>
    <col min="13" max="13" width="14" customWidth="1"/>
    <col min="14" max="14" width="16.5703125" customWidth="1"/>
  </cols>
  <sheetData>
    <row r="1" spans="1:14" s="23" customFormat="1" ht="30" x14ac:dyDescent="0.25">
      <c r="A1" s="23" t="s">
        <v>86</v>
      </c>
      <c r="B1" s="24" t="s">
        <v>61</v>
      </c>
      <c r="C1" s="24" t="s">
        <v>77</v>
      </c>
      <c r="D1" s="24" t="s">
        <v>78</v>
      </c>
      <c r="E1" s="24" t="s">
        <v>79</v>
      </c>
      <c r="F1" s="24" t="s">
        <v>80</v>
      </c>
      <c r="G1" s="24" t="s">
        <v>81</v>
      </c>
      <c r="H1" s="24" t="s">
        <v>82</v>
      </c>
      <c r="I1" s="24" t="s">
        <v>83</v>
      </c>
      <c r="J1" s="24" t="s">
        <v>84</v>
      </c>
      <c r="K1" s="24" t="s">
        <v>85</v>
      </c>
      <c r="L1" s="24" t="s">
        <v>25</v>
      </c>
      <c r="M1" s="22" t="s">
        <v>88</v>
      </c>
      <c r="N1" s="22" t="s">
        <v>89</v>
      </c>
    </row>
    <row r="2" spans="1:14" x14ac:dyDescent="0.25">
      <c r="A2" s="29" t="s">
        <v>87</v>
      </c>
      <c r="B2" s="25"/>
      <c r="C2" s="25"/>
      <c r="D2" s="28">
        <v>10121557.060000001</v>
      </c>
      <c r="E2" s="28"/>
      <c r="F2" s="28"/>
      <c r="G2" s="28"/>
      <c r="H2" s="28"/>
      <c r="I2" s="27">
        <v>9416806.852</v>
      </c>
      <c r="J2" s="26"/>
      <c r="K2" s="26"/>
      <c r="L2" s="26"/>
      <c r="M2" s="27">
        <v>2442296</v>
      </c>
      <c r="N2" s="27">
        <v>17096068</v>
      </c>
    </row>
    <row r="3" spans="1:14" x14ac:dyDescent="0.25">
      <c r="A3" s="29" t="s">
        <v>93</v>
      </c>
      <c r="B3" s="25"/>
      <c r="C3" s="25"/>
      <c r="D3" s="28"/>
      <c r="E3" s="28"/>
      <c r="F3" s="28"/>
      <c r="G3" s="28"/>
      <c r="H3" s="28"/>
      <c r="I3" s="27">
        <v>4153902.9180000001</v>
      </c>
      <c r="J3" s="26"/>
      <c r="K3" s="26"/>
      <c r="L3" s="26"/>
      <c r="M3" s="27">
        <v>519238</v>
      </c>
      <c r="N3" s="27">
        <v>3634665</v>
      </c>
    </row>
    <row r="4" spans="1:14" x14ac:dyDescent="0.25">
      <c r="A4" s="29" t="s">
        <v>90</v>
      </c>
      <c r="B4" s="28"/>
      <c r="C4" s="28"/>
      <c r="D4" s="27">
        <v>31435052</v>
      </c>
      <c r="E4" s="28"/>
      <c r="F4" s="28"/>
      <c r="G4" s="28"/>
      <c r="H4" s="28"/>
      <c r="I4" s="28"/>
      <c r="J4" s="28"/>
      <c r="K4" s="28"/>
      <c r="L4" s="28"/>
      <c r="M4" s="28">
        <v>3929382</v>
      </c>
      <c r="N4" s="28">
        <v>27505670</v>
      </c>
    </row>
    <row r="5" spans="1:14" x14ac:dyDescent="0.25">
      <c r="A5" s="29" t="s">
        <v>107</v>
      </c>
      <c r="B5" s="25"/>
      <c r="C5" s="25"/>
      <c r="D5" s="28"/>
      <c r="E5" s="28"/>
      <c r="F5" s="28"/>
      <c r="G5" s="28"/>
      <c r="H5" s="28"/>
      <c r="I5" s="28"/>
      <c r="J5" s="28"/>
      <c r="K5" s="28">
        <v>7440653</v>
      </c>
      <c r="L5" s="28"/>
      <c r="M5" s="28">
        <v>930087</v>
      </c>
      <c r="N5" s="28">
        <v>6510571</v>
      </c>
    </row>
    <row r="6" spans="1:14" x14ac:dyDescent="0.25">
      <c r="A6" s="29" t="s">
        <v>91</v>
      </c>
      <c r="B6" s="28"/>
      <c r="C6" s="28"/>
      <c r="D6" s="28"/>
      <c r="E6" s="28"/>
      <c r="F6" s="28"/>
      <c r="G6" s="28"/>
      <c r="H6" s="28"/>
      <c r="I6" s="28">
        <v>8773225</v>
      </c>
      <c r="J6" s="28"/>
      <c r="K6" s="28"/>
      <c r="L6" s="28"/>
      <c r="M6" s="28">
        <v>1096659</v>
      </c>
      <c r="N6" s="28">
        <v>7676616</v>
      </c>
    </row>
    <row r="7" spans="1:14" x14ac:dyDescent="0.25">
      <c r="A7" s="29" t="s">
        <v>92</v>
      </c>
      <c r="B7" s="25"/>
      <c r="C7" s="25"/>
      <c r="D7" s="28">
        <v>967157.26999999955</v>
      </c>
      <c r="E7" s="28">
        <v>7576934.0999999996</v>
      </c>
      <c r="F7" s="28"/>
      <c r="G7" s="28"/>
      <c r="H7" s="28"/>
      <c r="I7" s="28"/>
      <c r="J7" s="28"/>
      <c r="K7" s="28"/>
      <c r="L7" s="28"/>
      <c r="M7" s="28">
        <v>1068011</v>
      </c>
      <c r="N7" s="28">
        <v>7476080</v>
      </c>
    </row>
    <row r="8" spans="1:14" x14ac:dyDescent="0.25">
      <c r="A8" s="29" t="s">
        <v>94</v>
      </c>
      <c r="B8" s="25"/>
      <c r="C8" s="25"/>
      <c r="D8" s="28">
        <v>15300148.25</v>
      </c>
      <c r="E8" s="28"/>
      <c r="F8" s="28"/>
      <c r="G8" s="28"/>
      <c r="H8" s="28"/>
      <c r="I8" s="28">
        <v>5002242.9400000004</v>
      </c>
      <c r="J8" s="28"/>
      <c r="K8" s="28"/>
      <c r="L8" s="28"/>
      <c r="M8" s="28">
        <v>2537799</v>
      </c>
      <c r="N8" s="28">
        <v>17764592</v>
      </c>
    </row>
    <row r="9" spans="1:14" x14ac:dyDescent="0.25">
      <c r="A9" s="29" t="s">
        <v>95</v>
      </c>
      <c r="B9" s="28"/>
      <c r="C9" s="28"/>
      <c r="D9" s="28"/>
      <c r="E9" s="28"/>
      <c r="F9" s="28"/>
      <c r="G9" s="28"/>
      <c r="H9" s="28"/>
      <c r="I9" s="28">
        <v>6272429.75</v>
      </c>
      <c r="J9" s="28"/>
      <c r="K9" s="28"/>
      <c r="L9" s="28"/>
      <c r="M9" s="28">
        <v>784054</v>
      </c>
      <c r="N9" s="28">
        <v>5488375</v>
      </c>
    </row>
    <row r="10" spans="1:14" x14ac:dyDescent="0.25">
      <c r="A10" s="29" t="s">
        <v>108</v>
      </c>
      <c r="B10" s="25"/>
      <c r="C10" s="25"/>
      <c r="D10" s="28">
        <v>2376584.4930000007</v>
      </c>
      <c r="E10" s="28"/>
      <c r="F10" s="28"/>
      <c r="G10" s="28"/>
      <c r="H10" s="28"/>
      <c r="I10" s="28">
        <v>5851260.3669999996</v>
      </c>
      <c r="J10" s="28"/>
      <c r="K10" s="28"/>
      <c r="L10" s="28"/>
      <c r="M10" s="28">
        <v>1028481</v>
      </c>
      <c r="N10" s="28">
        <v>7199364</v>
      </c>
    </row>
    <row r="11" spans="1:14" x14ac:dyDescent="0.25">
      <c r="A11" s="32" t="s">
        <v>96</v>
      </c>
      <c r="B11" s="32"/>
      <c r="C11" s="32"/>
      <c r="D11" s="28">
        <v>3951018.61</v>
      </c>
      <c r="E11" s="28">
        <v>1303448.1200000001</v>
      </c>
      <c r="F11" s="28"/>
      <c r="G11" s="28"/>
      <c r="H11" s="28"/>
      <c r="I11" s="28">
        <v>3401350.1</v>
      </c>
      <c r="J11" s="32"/>
      <c r="K11" s="32"/>
      <c r="L11" s="32"/>
      <c r="M11" s="28">
        <v>1081977</v>
      </c>
      <c r="N11" s="28">
        <v>7573840</v>
      </c>
    </row>
    <row r="12" spans="1:14" x14ac:dyDescent="0.25">
      <c r="A12" s="30" t="s">
        <v>97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30" t="s">
        <v>98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 s="30" t="s">
        <v>99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 s="30" t="s">
        <v>100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 s="30" t="s">
        <v>101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30" t="s">
        <v>102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30" t="s">
        <v>103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30" t="s">
        <v>104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 s="30" t="s">
        <v>105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 s="30" t="s">
        <v>106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G7"/>
  <sheetViews>
    <sheetView workbookViewId="0">
      <selection activeCell="G7" sqref="G7"/>
    </sheetView>
  </sheetViews>
  <sheetFormatPr defaultRowHeight="15" x14ac:dyDescent="0.25"/>
  <cols>
    <col min="7" max="7" width="18.140625" customWidth="1"/>
  </cols>
  <sheetData>
    <row r="2" spans="7:7" x14ac:dyDescent="0.25">
      <c r="G2">
        <v>2913738.14</v>
      </c>
    </row>
    <row r="3" spans="7:7" x14ac:dyDescent="0.25">
      <c r="G3">
        <v>2230920.327</v>
      </c>
    </row>
    <row r="4" spans="7:7" x14ac:dyDescent="0.25">
      <c r="G4">
        <v>589267.10400000005</v>
      </c>
    </row>
    <row r="5" spans="7:7" x14ac:dyDescent="0.25">
      <c r="G5">
        <v>46933.917999999998</v>
      </c>
    </row>
    <row r="6" spans="7:7" x14ac:dyDescent="0.25">
      <c r="G6">
        <v>70400.877999999997</v>
      </c>
    </row>
    <row r="7" spans="7:7" x14ac:dyDescent="0.25">
      <c r="G7">
        <f>SUM(G2:G6)</f>
        <v>5851260.3669999996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GoB</vt:lpstr>
      <vt:lpstr>RPA</vt:lpstr>
      <vt:lpstr>Sheet5</vt:lpstr>
      <vt:lpstr>IPC_Dist</vt:lpstr>
      <vt:lpstr>Sheet3</vt:lpstr>
      <vt:lpstr>GoB!Print_Area</vt:lpstr>
      <vt:lpstr>RPA!Print_Area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2020-08-24T13:25:49Z</dcterms:modified>
</cp:coreProperties>
</file>