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ebsite_26_07_2020\cmis6\Civilworks cost\"/>
    </mc:Choice>
  </mc:AlternateContent>
  <bookViews>
    <workbookView xWindow="0" yWindow="0" windowWidth="20496" windowHeight="7752" activeTab="1"/>
  </bookViews>
  <sheets>
    <sheet name="Bank Statment" sheetId="1" r:id="rId1"/>
    <sheet name="Debit_Analysis" sheetId="2" r:id="rId2"/>
    <sheet name="Credit_Analy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3" l="1"/>
  <c r="B30" i="3"/>
  <c r="B35" i="2"/>
  <c r="B34" i="2"/>
  <c r="B33" i="2"/>
  <c r="B30" i="2"/>
  <c r="B36" i="2" s="1"/>
  <c r="B21" i="2"/>
  <c r="B14" i="2"/>
  <c r="B27" i="3"/>
  <c r="B26" i="3"/>
  <c r="B25" i="3"/>
  <c r="B24" i="3"/>
  <c r="B15" i="3"/>
  <c r="B22" i="3"/>
  <c r="B8" i="3"/>
  <c r="G49" i="1"/>
  <c r="F49" i="1"/>
  <c r="G50" i="1" s="1"/>
</calcChain>
</file>

<file path=xl/sharedStrings.xml><?xml version="1.0" encoding="utf-8"?>
<sst xmlns="http://schemas.openxmlformats.org/spreadsheetml/2006/main" count="118" uniqueCount="70">
  <si>
    <t xml:space="preserve">Date </t>
  </si>
  <si>
    <t>Transaction Type</t>
  </si>
  <si>
    <t>Reference No</t>
  </si>
  <si>
    <t>Cheque No</t>
  </si>
  <si>
    <t xml:space="preserve">Debit </t>
  </si>
  <si>
    <t xml:space="preserve">Credit </t>
  </si>
  <si>
    <t>Chq deposite sent</t>
  </si>
  <si>
    <t>Transfer</t>
  </si>
  <si>
    <t>FT19213FZL73</t>
  </si>
  <si>
    <t>PO ISSUE FAVG: BANGLADESH BANK MOTIJHEEL</t>
  </si>
  <si>
    <t>TT19217Y0X3X</t>
  </si>
  <si>
    <t>TT192378T9S0</t>
  </si>
  <si>
    <t>FT19245BTPDZ</t>
  </si>
  <si>
    <t xml:space="preserve">PO ISSUE:DEPUTY DIRECTOR RAC,BWDP, DHAKA </t>
  </si>
  <si>
    <t xml:space="preserve"> Transfer</t>
  </si>
  <si>
    <t>PO FAVG:DEPUTY DIRECTOR, RAC, BWDB, DHAKA</t>
  </si>
  <si>
    <t>FT193453THGC</t>
  </si>
  <si>
    <t>FT19304JDQHH</t>
  </si>
  <si>
    <t>PO ISSUE: RAC, BWDB, DHAKA</t>
  </si>
  <si>
    <t>Ac Maint Fee-VAT</t>
  </si>
  <si>
    <t>FT19354BKKIP</t>
  </si>
  <si>
    <t>FT19356P2269</t>
  </si>
  <si>
    <t>LOCAL OFFICE</t>
  </si>
  <si>
    <t>Excise Duty Dr</t>
  </si>
  <si>
    <t>FT19359VT03R</t>
  </si>
  <si>
    <t> 199527211.54</t>
  </si>
  <si>
    <t>Credit Interest</t>
  </si>
  <si>
    <t>0100017984726-20191</t>
  </si>
  <si>
    <t>Tax Amount Due</t>
  </si>
  <si>
    <t>FT200128Q402</t>
  </si>
  <si>
    <t xml:space="preserve">PO ISSUE FAVG: BANGLADESH BANK </t>
  </si>
  <si>
    <t>FT200334RC5C</t>
  </si>
  <si>
    <t>PO ISSUE FAVG: RAC BWDB AGRANI BANK LTD</t>
  </si>
  <si>
    <t>FT20054P0MSJ</t>
  </si>
  <si>
    <t>PO ISSUE:DEPUTY DIRECTOR,RAC,BWDB,DHAKA</t>
  </si>
  <si>
    <t>FT200587JS1J</t>
  </si>
  <si>
    <t>FT20065RCXVG</t>
  </si>
  <si>
    <t>PO ISSUE:DEPUTY DIRECTOR,RAC,BWDB, DHAKA</t>
  </si>
  <si>
    <t>FT20078DQ3SX</t>
  </si>
  <si>
    <t>FT20097WXPQN</t>
  </si>
  <si>
    <t xml:space="preserve">PO ISSUE:DEPUTY DIRECTOR, RAC,BWDB,DHAKA </t>
  </si>
  <si>
    <t>FT20133657FF</t>
  </si>
  <si>
    <t>FT20135LRJC9</t>
  </si>
  <si>
    <t>FT20141BX0YJ</t>
  </si>
  <si>
    <t>FT20153SP4YQ</t>
  </si>
  <si>
    <t>FT201610KCKK</t>
  </si>
  <si>
    <t>PO ISSUE: DEPUTY DIRECTOR,RAC,BWDB,DHAKA</t>
  </si>
  <si>
    <t>FT20171FSSMF</t>
  </si>
  <si>
    <t>FT201819S0TV</t>
  </si>
  <si>
    <t>0100017984726-20200</t>
  </si>
  <si>
    <t>FT20184LS9Z5</t>
  </si>
  <si>
    <t>PO ISSUE FAVG: BANGLADESH BANK</t>
  </si>
  <si>
    <t>TT20211CQLDF</t>
  </si>
  <si>
    <t>Balance</t>
  </si>
  <si>
    <t>BALANCE:</t>
  </si>
  <si>
    <t>TOTAL DR:</t>
  </si>
  <si>
    <t>TOTAL CR:</t>
  </si>
  <si>
    <t>.</t>
  </si>
  <si>
    <t>OB</t>
  </si>
  <si>
    <t>Date</t>
  </si>
  <si>
    <t>Amount</t>
  </si>
  <si>
    <t>Total</t>
  </si>
  <si>
    <t>Transfer from Bangladesh Bank</t>
  </si>
  <si>
    <t>Refund From RAC</t>
  </si>
  <si>
    <t>Interest</t>
  </si>
  <si>
    <t>From BB</t>
  </si>
  <si>
    <t>Transfer to RAC</t>
  </si>
  <si>
    <t>Interest Deposited to BB</t>
  </si>
  <si>
    <t>Account Operating Expenditure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</si>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</sst>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dd/mm/yyyy;@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50900"/>
      <name val="Arial"/>
      <family val="2"/>
    </font>
    <font>
      <sz val="9"/>
      <color rgb="FF1B1D00"/>
      <name val="Arial"/>
      <family val="2"/>
    </font>
    <font>
      <sz val="9"/>
      <color rgb="FF181800"/>
      <name val="Arial"/>
      <family val="2"/>
    </font>
    <font>
      <sz val="9"/>
      <color rgb="FF191800"/>
      <name val="Arial"/>
      <family val="2"/>
    </font>
    <font>
      <sz val="9"/>
      <color rgb="FF464800"/>
      <name val="Arial"/>
      <family val="2"/>
    </font>
    <font>
      <sz val="9"/>
      <color rgb="FF515000"/>
      <name val="Arial"/>
      <family val="2"/>
    </font>
    <font>
      <sz val="9"/>
      <color rgb="FF4E4E00"/>
      <name val="Arial"/>
      <family val="2"/>
    </font>
    <font>
      <sz val="9"/>
      <color rgb="FF505000"/>
      <name val="Arial"/>
      <family val="2"/>
    </font>
    <font>
      <sz val="9"/>
      <color rgb="FF656500"/>
      <name val="Arial"/>
      <family val="2"/>
    </font>
    <font>
      <sz val="9"/>
      <color rgb="FF525000"/>
      <name val="Arial"/>
      <family val="2"/>
    </font>
    <font>
      <sz val="9"/>
      <color rgb="FF414500"/>
      <name val="Arial"/>
      <family val="2"/>
    </font>
    <font>
      <sz val="9"/>
      <color rgb="FF232300"/>
      <name val="Arial"/>
      <family val="2"/>
    </font>
    <font>
      <sz val="9"/>
      <color rgb="FF060600"/>
      <name val="Arial"/>
      <family val="2"/>
    </font>
    <font>
      <sz val="9"/>
      <color rgb="FF262A00"/>
      <name val="Arial"/>
      <family val="2"/>
    </font>
    <font>
      <sz val="9"/>
      <color rgb="FF060800"/>
      <name val="Arial"/>
      <family val="2"/>
    </font>
    <font>
      <sz val="9"/>
      <color rgb="FF353A00"/>
      <name val="Arial"/>
      <family val="2"/>
    </font>
    <font>
      <sz val="9"/>
      <color rgb="FF3A3600"/>
      <name val="Arial"/>
      <family val="2"/>
    </font>
    <font>
      <sz val="9"/>
      <color rgb="FF313100"/>
      <name val="Arial"/>
      <family val="2"/>
    </font>
    <font>
      <sz val="9"/>
      <color rgb="FF5F5F00"/>
      <name val="Arial"/>
      <family val="2"/>
    </font>
    <font>
      <sz val="9"/>
      <color rgb="FF666800"/>
      <name val="Arial"/>
      <family val="2"/>
    </font>
    <font>
      <sz val="9"/>
      <color rgb="FF454500"/>
      <name val="Arial"/>
      <family val="2"/>
    </font>
    <font>
      <sz val="9"/>
      <color rgb="FF4F5500"/>
      <name val="Arial"/>
      <family val="2"/>
    </font>
    <font>
      <sz val="9"/>
      <color rgb="FF353700"/>
      <name val="Arial"/>
      <family val="2"/>
    </font>
    <font>
      <sz val="9"/>
      <color rgb="FF393B00"/>
      <name val="Arial"/>
      <family val="2"/>
    </font>
    <font>
      <sz val="9"/>
      <color rgb="FF384400"/>
      <name val="Arial"/>
      <family val="2"/>
    </font>
    <font>
      <sz val="9"/>
      <color rgb="FF272C00"/>
      <name val="Arial"/>
      <family val="2"/>
    </font>
    <font>
      <sz val="9"/>
      <color rgb="FF3E4000"/>
      <name val="Arial"/>
      <family val="2"/>
    </font>
    <font>
      <sz val="9"/>
      <color rgb="FF535500"/>
      <name val="Arial"/>
      <family val="2"/>
    </font>
    <font>
      <sz val="9"/>
      <color rgb="FF515300"/>
      <name val="Arial"/>
      <family val="2"/>
    </font>
    <font>
      <sz val="9"/>
      <color rgb="FF444200"/>
      <name val="Arial"/>
      <family val="2"/>
    </font>
    <font>
      <sz val="9"/>
      <color rgb="FF505200"/>
      <name val="Arial"/>
      <family val="2"/>
    </font>
    <font>
      <sz val="9"/>
      <color rgb="FF191E00"/>
      <name val="Arial"/>
      <family val="2"/>
    </font>
    <font>
      <sz val="9"/>
      <color rgb="FF131300"/>
      <name val="Arial"/>
      <family val="2"/>
    </font>
    <font>
      <sz val="9"/>
      <color rgb="FF121700"/>
      <name val="Arial"/>
      <family val="2"/>
    </font>
    <font>
      <sz val="9"/>
      <color rgb="FF545600"/>
      <name val="Arial"/>
      <family val="2"/>
    </font>
    <font>
      <sz val="9"/>
      <color rgb="FF4F4F00"/>
      <name val="Arial"/>
      <family val="2"/>
    </font>
    <font>
      <sz val="9"/>
      <color rgb="FF686800"/>
      <name val="Arial"/>
      <family val="2"/>
    </font>
    <font>
      <sz val="9"/>
      <color rgb="FF5C5C00"/>
      <name val="Arial"/>
      <family val="2"/>
    </font>
    <font>
      <sz val="9"/>
      <color rgb="FF5D5F00"/>
      <name val="Arial"/>
      <family val="2"/>
    </font>
    <font>
      <sz val="9"/>
      <color rgb="FF494D00"/>
      <name val="Arial"/>
      <family val="2"/>
    </font>
    <font>
      <sz val="9"/>
      <color rgb="FF3E4500"/>
      <name val="Arial"/>
      <family val="2"/>
    </font>
    <font>
      <sz val="9"/>
      <color rgb="FF333700"/>
      <name val="Arial"/>
      <family val="2"/>
    </font>
    <font>
      <sz val="9"/>
      <color rgb="FF161600"/>
      <name val="Arial"/>
      <family val="2"/>
    </font>
    <font>
      <sz val="9"/>
      <color rgb="FF0F1100"/>
      <name val="Arial"/>
      <family val="2"/>
    </font>
    <font>
      <sz val="9"/>
      <color rgb="FF414100"/>
      <name val="Arial"/>
      <family val="2"/>
    </font>
    <font>
      <sz val="9"/>
      <color rgb="FF4B4F00"/>
      <name val="Arial"/>
      <family val="2"/>
    </font>
    <font>
      <sz val="9"/>
      <color rgb="FF5C5E00"/>
      <name val="Arial"/>
      <family val="2"/>
    </font>
    <font>
      <sz val="9"/>
      <color rgb="FF525400"/>
      <name val="Arial"/>
      <family val="2"/>
    </font>
    <font>
      <sz val="9"/>
      <color rgb="FF313200"/>
      <name val="Arial"/>
      <family val="2"/>
    </font>
    <font>
      <sz val="9"/>
      <color rgb="FF474C00"/>
      <name val="Arial"/>
      <family val="2"/>
    </font>
    <font>
      <sz val="9"/>
      <color rgb="FF404200"/>
      <name val="Arial"/>
      <family val="2"/>
    </font>
    <font>
      <sz val="9"/>
      <color rgb="FF393C00"/>
      <name val="Arial"/>
      <family val="2"/>
    </font>
    <font>
      <sz val="9"/>
      <color rgb="FF2D2D00"/>
      <name val="Arial"/>
      <family val="2"/>
    </font>
    <font>
      <sz val="9"/>
      <color rgb="FF1E2000"/>
      <name val="Arial"/>
      <family val="2"/>
    </font>
    <font>
      <sz val="9"/>
      <color rgb="FF3B3F00"/>
      <name val="Arial"/>
      <family val="2"/>
    </font>
    <font>
      <sz val="9"/>
      <color rgb="FF3C4100"/>
      <name val="Arial"/>
      <family val="2"/>
    </font>
    <font>
      <sz val="9"/>
      <color rgb="FF3C4300"/>
      <name val="Arial"/>
      <family val="2"/>
    </font>
    <font>
      <sz val="9"/>
      <color rgb="FF484A00"/>
      <name val="Arial"/>
      <family val="2"/>
    </font>
    <font>
      <sz val="9"/>
      <color rgb="FF4D5100"/>
      <name val="Arial"/>
      <family val="2"/>
    </font>
    <font>
      <sz val="9"/>
      <color rgb="FF444400"/>
      <name val="Arial"/>
      <family val="2"/>
    </font>
    <font>
      <sz val="9"/>
      <color rgb="FF434500"/>
      <name val="Arial"/>
      <family val="2"/>
    </font>
    <font>
      <sz val="9"/>
      <color rgb="FF3B3B00"/>
      <name val="Arial"/>
      <family val="2"/>
    </font>
    <font>
      <sz val="9"/>
      <color rgb="FF262600"/>
      <name val="Arial"/>
      <family val="2"/>
    </font>
    <font>
      <sz val="9"/>
      <color rgb="FF2F3100"/>
      <name val="Arial"/>
      <family val="2"/>
    </font>
    <font>
      <sz val="9"/>
      <color rgb="FF0E0D00"/>
      <name val="Arial"/>
      <family val="2"/>
    </font>
    <font>
      <sz val="9"/>
      <color rgb="FF101600"/>
      <name val="Arial"/>
      <family val="2"/>
    </font>
    <font>
      <sz val="9"/>
      <color rgb="FF252A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4F5500"/>
      <name val="Arial"/>
      <family val="2"/>
    </font>
    <font>
      <b/>
      <sz val="9"/>
      <color rgb="FF444400"/>
      <name val="Arial"/>
      <family val="2"/>
    </font>
    <font>
      <b/>
      <sz val="9"/>
      <color rgb="FF3A3600"/>
      <name val="Arial"/>
      <family val="2"/>
    </font>
    <font>
      <b/>
      <sz val="9"/>
      <color rgb="FF262A00"/>
      <name val="Arial"/>
      <family val="2"/>
    </font>
    <font>
      <b/>
      <sz val="9"/>
      <color rgb="FF2F3100"/>
      <name val="Arial"/>
      <family val="2"/>
    </font>
    <font>
      <b/>
      <sz val="9"/>
      <color rgb="FF525000"/>
      <name val="Arial"/>
      <family val="2"/>
    </font>
    <font>
      <b/>
      <sz val="9"/>
      <color rgb="FF232300"/>
      <name val="Arial"/>
      <family val="2"/>
    </font>
    <font>
      <b/>
      <sz val="9"/>
      <color rgb="FF515300"/>
      <name val="Arial"/>
      <family val="2"/>
    </font>
    <font>
      <b/>
      <sz val="9"/>
      <color rgb="FF505200"/>
      <name val="Arial"/>
      <family val="2"/>
    </font>
    <font>
      <b/>
      <sz val="9"/>
      <color rgb="FF4F4F00"/>
      <name val="Arial"/>
      <family val="2"/>
    </font>
    <font>
      <b/>
      <sz val="9"/>
      <color rgb="FF3E4500"/>
      <name val="Arial"/>
      <family val="2"/>
    </font>
    <font>
      <b/>
      <sz val="9"/>
      <color rgb="FF4B4F00"/>
      <name val="Arial"/>
      <family val="2"/>
    </font>
    <font>
      <b/>
      <sz val="9"/>
      <color rgb="FF525400"/>
      <name val="Arial"/>
      <family val="2"/>
    </font>
    <font>
      <b/>
      <sz val="9"/>
      <color rgb="FF2D2D00"/>
      <name val="Arial"/>
      <family val="2"/>
    </font>
    <font>
      <b/>
      <sz val="9"/>
      <color rgb="FF4D5100"/>
      <name val="Arial"/>
      <family val="2"/>
    </font>
    <font>
      <b/>
      <sz val="9"/>
      <color rgb="FF181800"/>
      <name val="Arial"/>
      <family val="2"/>
    </font>
    <font>
      <b/>
      <sz val="9"/>
      <color rgb="FF3C41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9" fillId="0" borderId="0" applyFont="0" applyFill="0" applyBorder="0" applyAlignment="0" applyProtection="0"/>
  </cellStyleXfs>
  <cellXfs count="184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5" fillId="0" borderId="0" xfId="0" applyFont="1"/>
    <xf numFmtId="0" fontId="1" fillId="0" borderId="0" xfId="0" applyFont="1" applyAlignment="1">
      <alignment horizontal="center" vertical="center"/>
    </xf>
    <xf numFmtId="15" fontId="5" fillId="0" borderId="0" xfId="0" applyNumberFormat="1" applyFont="1"/>
    <xf numFmtId="0" fontId="6" fillId="0" borderId="0" xfId="0" applyFont="1"/>
    <xf numFmtId="2" fontId="7" fillId="0" borderId="0" xfId="0" applyNumberFormat="1" applyFont="1"/>
    <xf numFmtId="15" fontId="7" fillId="0" borderId="0" xfId="0" applyNumberFormat="1" applyFont="1"/>
    <xf numFmtId="0" fontId="8" fillId="0" borderId="0" xfId="0" applyFont="1"/>
    <xf numFmtId="2" fontId="9" fillId="0" borderId="0" xfId="0" applyNumberFormat="1" applyFont="1"/>
    <xf numFmtId="15" fontId="9" fillId="0" borderId="0" xfId="0" applyNumberFormat="1" applyFont="1"/>
    <xf numFmtId="0" fontId="10" fillId="0" borderId="0" xfId="0" applyFont="1"/>
    <xf numFmtId="0" fontId="11" fillId="0" borderId="0" xfId="0" applyFont="1"/>
    <xf numFmtId="2" fontId="11" fillId="0" borderId="0" xfId="0" applyNumberFormat="1" applyFont="1"/>
    <xf numFmtId="15" fontId="11" fillId="0" borderId="0" xfId="0" applyNumberFormat="1" applyFon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5" fontId="13" fillId="0" borderId="0" xfId="0" applyNumberFormat="1" applyFont="1"/>
    <xf numFmtId="0" fontId="14" fillId="0" borderId="0" xfId="0" applyFont="1"/>
    <xf numFmtId="0" fontId="16" fillId="0" borderId="0" xfId="0" applyFont="1"/>
    <xf numFmtId="15" fontId="16" fillId="0" borderId="0" xfId="0" applyNumberFormat="1" applyFont="1"/>
    <xf numFmtId="0" fontId="17" fillId="0" borderId="0" xfId="0" applyFont="1"/>
    <xf numFmtId="0" fontId="19" fillId="0" borderId="0" xfId="0" applyFont="1"/>
    <xf numFmtId="15" fontId="19" fillId="0" borderId="0" xfId="0" applyNumberFormat="1" applyFont="1"/>
    <xf numFmtId="0" fontId="20" fillId="0" borderId="0" xfId="0" applyFont="1"/>
    <xf numFmtId="0" fontId="21" fillId="0" borderId="0" xfId="0" applyFont="1"/>
    <xf numFmtId="2" fontId="21" fillId="0" borderId="0" xfId="0" applyNumberFormat="1" applyFont="1"/>
    <xf numFmtId="15" fontId="21" fillId="0" borderId="0" xfId="0" applyNumberFormat="1" applyFont="1"/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right"/>
    </xf>
    <xf numFmtId="15" fontId="23" fillId="0" borderId="0" xfId="0" applyNumberFormat="1" applyFont="1"/>
    <xf numFmtId="0" fontId="24" fillId="0" borderId="0" xfId="0" applyFont="1"/>
    <xf numFmtId="0" fontId="25" fillId="0" borderId="0" xfId="0" applyFont="1"/>
    <xf numFmtId="2" fontId="25" fillId="0" borderId="0" xfId="0" applyNumberFormat="1" applyFont="1"/>
    <xf numFmtId="15" fontId="25" fillId="0" borderId="0" xfId="0" applyNumberFormat="1" applyFont="1"/>
    <xf numFmtId="0" fontId="26" fillId="0" borderId="0" xfId="0" applyFont="1"/>
    <xf numFmtId="2" fontId="27" fillId="0" borderId="0" xfId="0" applyNumberFormat="1" applyFont="1"/>
    <xf numFmtId="15" fontId="27" fillId="0" borderId="0" xfId="0" applyNumberFormat="1" applyFont="1"/>
    <xf numFmtId="0" fontId="28" fillId="0" borderId="0" xfId="0" applyFont="1"/>
    <xf numFmtId="2" fontId="28" fillId="0" borderId="0" xfId="0" applyNumberFormat="1" applyFont="1"/>
    <xf numFmtId="0" fontId="29" fillId="0" borderId="0" xfId="0" applyFont="1"/>
    <xf numFmtId="0" fontId="30" fillId="0" borderId="0" xfId="0" applyFont="1"/>
    <xf numFmtId="15" fontId="30" fillId="0" borderId="0" xfId="0" applyNumberFormat="1" applyFont="1"/>
    <xf numFmtId="0" fontId="31" fillId="0" borderId="0" xfId="0" applyFont="1"/>
    <xf numFmtId="0" fontId="33" fillId="0" borderId="0" xfId="0" applyFont="1"/>
    <xf numFmtId="2" fontId="33" fillId="0" borderId="0" xfId="0" applyNumberFormat="1" applyFont="1"/>
    <xf numFmtId="15" fontId="33" fillId="0" borderId="0" xfId="0" applyNumberFormat="1" applyFont="1"/>
    <xf numFmtId="0" fontId="34" fillId="0" borderId="0" xfId="0" applyFont="1"/>
    <xf numFmtId="0" fontId="35" fillId="0" borderId="0" xfId="0" applyFont="1"/>
    <xf numFmtId="2" fontId="35" fillId="0" borderId="0" xfId="0" applyNumberFormat="1" applyFont="1"/>
    <xf numFmtId="15" fontId="35" fillId="0" borderId="0" xfId="0" applyNumberFormat="1" applyFont="1"/>
    <xf numFmtId="0" fontId="36" fillId="0" borderId="0" xfId="0" applyFont="1"/>
    <xf numFmtId="0" fontId="38" fillId="0" borderId="0" xfId="0" applyFont="1"/>
    <xf numFmtId="2" fontId="38" fillId="0" borderId="0" xfId="0" applyNumberFormat="1" applyFont="1"/>
    <xf numFmtId="15" fontId="38" fillId="0" borderId="0" xfId="0" applyNumberFormat="1" applyFont="1"/>
    <xf numFmtId="0" fontId="39" fillId="0" borderId="0" xfId="0" applyFont="1"/>
    <xf numFmtId="0" fontId="40" fillId="0" borderId="0" xfId="0" applyFont="1"/>
    <xf numFmtId="2" fontId="40" fillId="0" borderId="0" xfId="0" applyNumberFormat="1" applyFont="1"/>
    <xf numFmtId="15" fontId="40" fillId="0" borderId="0" xfId="0" applyNumberFormat="1" applyFont="1"/>
    <xf numFmtId="0" fontId="41" fillId="0" borderId="0" xfId="0" applyFont="1"/>
    <xf numFmtId="0" fontId="43" fillId="0" borderId="0" xfId="0" applyFont="1"/>
    <xf numFmtId="2" fontId="43" fillId="0" borderId="0" xfId="0" applyNumberFormat="1" applyFont="1"/>
    <xf numFmtId="15" fontId="43" fillId="0" borderId="0" xfId="0" applyNumberFormat="1" applyFont="1"/>
    <xf numFmtId="0" fontId="43" fillId="0" borderId="0" xfId="0" applyFont="1" applyAlignment="1">
      <alignment vertical="center"/>
    </xf>
    <xf numFmtId="0" fontId="44" fillId="0" borderId="0" xfId="0" applyFont="1"/>
    <xf numFmtId="0" fontId="45" fillId="0" borderId="0" xfId="0" applyFont="1"/>
    <xf numFmtId="2" fontId="45" fillId="0" borderId="0" xfId="0" applyNumberFormat="1" applyFont="1"/>
    <xf numFmtId="15" fontId="45" fillId="0" borderId="0" xfId="0" applyNumberFormat="1" applyFont="1"/>
    <xf numFmtId="0" fontId="46" fillId="0" borderId="0" xfId="0" applyFont="1"/>
    <xf numFmtId="0" fontId="47" fillId="0" borderId="0" xfId="0" applyFont="1"/>
    <xf numFmtId="2" fontId="47" fillId="0" borderId="0" xfId="0" applyNumberFormat="1" applyFont="1"/>
    <xf numFmtId="15" fontId="47" fillId="0" borderId="0" xfId="0" applyNumberFormat="1" applyFont="1"/>
    <xf numFmtId="0" fontId="48" fillId="0" borderId="0" xfId="0" applyFont="1"/>
    <xf numFmtId="0" fontId="50" fillId="0" borderId="0" xfId="0" applyFont="1"/>
    <xf numFmtId="2" fontId="50" fillId="0" borderId="0" xfId="0" applyNumberFormat="1" applyFont="1"/>
    <xf numFmtId="15" fontId="50" fillId="0" borderId="0" xfId="0" applyNumberFormat="1" applyFont="1"/>
    <xf numFmtId="0" fontId="51" fillId="0" borderId="0" xfId="0" applyFont="1"/>
    <xf numFmtId="0" fontId="52" fillId="0" borderId="0" xfId="0" applyFont="1"/>
    <xf numFmtId="2" fontId="52" fillId="0" borderId="0" xfId="0" applyNumberFormat="1" applyFont="1"/>
    <xf numFmtId="15" fontId="52" fillId="0" borderId="0" xfId="0" applyNumberFormat="1" applyFont="1"/>
    <xf numFmtId="0" fontId="53" fillId="0" borderId="0" xfId="0" applyFont="1"/>
    <xf numFmtId="0" fontId="55" fillId="0" borderId="0" xfId="0" applyFont="1"/>
    <xf numFmtId="2" fontId="55" fillId="0" borderId="0" xfId="0" applyNumberFormat="1" applyFont="1"/>
    <xf numFmtId="15" fontId="55" fillId="0" borderId="0" xfId="0" applyNumberFormat="1" applyFont="1"/>
    <xf numFmtId="0" fontId="56" fillId="0" borderId="0" xfId="0" applyFont="1"/>
    <xf numFmtId="0" fontId="58" fillId="0" borderId="0" xfId="0" applyFont="1"/>
    <xf numFmtId="2" fontId="58" fillId="0" borderId="0" xfId="0" applyNumberFormat="1" applyFont="1"/>
    <xf numFmtId="15" fontId="58" fillId="0" borderId="0" xfId="0" applyNumberFormat="1" applyFont="1"/>
    <xf numFmtId="0" fontId="59" fillId="0" borderId="0" xfId="0" applyFont="1"/>
    <xf numFmtId="0" fontId="61" fillId="0" borderId="0" xfId="0" applyFont="1"/>
    <xf numFmtId="2" fontId="61" fillId="0" borderId="0" xfId="0" applyNumberFormat="1" applyFont="1"/>
    <xf numFmtId="15" fontId="61" fillId="0" borderId="0" xfId="0" applyNumberFormat="1" applyFont="1"/>
    <xf numFmtId="0" fontId="62" fillId="0" borderId="0" xfId="0" applyFont="1"/>
    <xf numFmtId="0" fontId="63" fillId="0" borderId="0" xfId="0" applyFont="1"/>
    <xf numFmtId="2" fontId="63" fillId="0" borderId="0" xfId="0" applyNumberFormat="1" applyFont="1"/>
    <xf numFmtId="0" fontId="64" fillId="0" borderId="0" xfId="0" applyFont="1"/>
    <xf numFmtId="0" fontId="66" fillId="0" borderId="0" xfId="0" applyFont="1"/>
    <xf numFmtId="2" fontId="66" fillId="0" borderId="0" xfId="0" applyNumberFormat="1" applyFont="1"/>
    <xf numFmtId="15" fontId="66" fillId="0" borderId="0" xfId="0" applyNumberFormat="1" applyFont="1"/>
    <xf numFmtId="0" fontId="67" fillId="0" borderId="0" xfId="0" applyFont="1"/>
    <xf numFmtId="0" fontId="68" fillId="0" borderId="0" xfId="0" applyFont="1"/>
    <xf numFmtId="2" fontId="68" fillId="0" borderId="0" xfId="0" applyNumberFormat="1" applyFont="1"/>
    <xf numFmtId="2" fontId="5" fillId="0" borderId="0" xfId="0" applyNumberFormat="1" applyFon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2" fontId="21" fillId="2" borderId="0" xfId="0" applyNumberFormat="1" applyFont="1" applyFill="1"/>
    <xf numFmtId="2" fontId="35" fillId="2" borderId="0" xfId="0" applyNumberFormat="1" applyFont="1" applyFill="1"/>
    <xf numFmtId="2" fontId="40" fillId="2" borderId="0" xfId="0" applyNumberFormat="1" applyFont="1" applyFill="1"/>
    <xf numFmtId="2" fontId="45" fillId="2" borderId="0" xfId="0" applyNumberFormat="1" applyFont="1" applyFill="1"/>
    <xf numFmtId="2" fontId="52" fillId="2" borderId="0" xfId="0" applyNumberFormat="1" applyFont="1" applyFill="1"/>
    <xf numFmtId="4" fontId="9" fillId="0" borderId="0" xfId="0" applyNumberFormat="1" applyFont="1"/>
    <xf numFmtId="4" fontId="15" fillId="0" borderId="0" xfId="0" applyNumberFormat="1" applyFont="1"/>
    <xf numFmtId="4" fontId="18" fillId="0" borderId="0" xfId="0" applyNumberFormat="1" applyFont="1"/>
    <xf numFmtId="4" fontId="23" fillId="0" borderId="0" xfId="0" applyNumberFormat="1" applyFont="1"/>
    <xf numFmtId="4" fontId="35" fillId="0" borderId="0" xfId="0" applyNumberFormat="1" applyFont="1"/>
    <xf numFmtId="4" fontId="40" fillId="0" borderId="0" xfId="0" applyNumberFormat="1" applyFont="1"/>
    <xf numFmtId="4" fontId="45" fillId="0" borderId="0" xfId="0" applyNumberFormat="1" applyFont="1"/>
    <xf numFmtId="4" fontId="57" fillId="0" borderId="0" xfId="0" applyNumberFormat="1" applyFont="1"/>
    <xf numFmtId="4" fontId="63" fillId="0" borderId="0" xfId="0" applyNumberFormat="1" applyFont="1"/>
    <xf numFmtId="4" fontId="65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5" fontId="7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2" fontId="7" fillId="6" borderId="0" xfId="0" applyNumberFormat="1" applyFont="1" applyFill="1"/>
    <xf numFmtId="0" fontId="9" fillId="6" borderId="0" xfId="0" applyFont="1" applyFill="1"/>
    <xf numFmtId="0" fontId="70" fillId="3" borderId="1" xfId="0" applyFont="1" applyFill="1" applyBorder="1" applyAlignment="1">
      <alignment horizontal="center"/>
    </xf>
    <xf numFmtId="4" fontId="25" fillId="7" borderId="0" xfId="0" applyNumberFormat="1" applyFont="1" applyFill="1"/>
    <xf numFmtId="4" fontId="63" fillId="7" borderId="0" xfId="0" applyNumberFormat="1" applyFont="1" applyFill="1"/>
    <xf numFmtId="15" fontId="71" fillId="0" borderId="1" xfId="0" applyNumberFormat="1" applyFont="1" applyBorder="1" applyAlignment="1">
      <alignment horizontal="center"/>
    </xf>
    <xf numFmtId="15" fontId="72" fillId="0" borderId="1" xfId="0" applyNumberFormat="1" applyFont="1" applyBorder="1" applyAlignment="1">
      <alignment horizontal="center"/>
    </xf>
    <xf numFmtId="0" fontId="0" fillId="0" borderId="0" xfId="0" applyFill="1" applyBorder="1"/>
    <xf numFmtId="0" fontId="0" fillId="5" borderId="0" xfId="0" applyFill="1"/>
    <xf numFmtId="4" fontId="70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1" fillId="8" borderId="0" xfId="0" applyNumberFormat="1" applyFont="1" applyFill="1"/>
    <xf numFmtId="4" fontId="13" fillId="8" borderId="0" xfId="0" applyNumberFormat="1" applyFont="1" applyFill="1"/>
    <xf numFmtId="4" fontId="15" fillId="8" borderId="0" xfId="0" applyNumberFormat="1" applyFont="1" applyFill="1"/>
    <xf numFmtId="4" fontId="30" fillId="8" borderId="0" xfId="0" applyNumberFormat="1" applyFont="1" applyFill="1"/>
    <xf numFmtId="4" fontId="32" fillId="8" borderId="0" xfId="0" applyNumberFormat="1" applyFont="1" applyFill="1"/>
    <xf numFmtId="4" fontId="37" fillId="8" borderId="0" xfId="0" applyNumberFormat="1" applyFont="1" applyFill="1"/>
    <xf numFmtId="4" fontId="42" fillId="8" borderId="0" xfId="0" applyNumberFormat="1" applyFont="1" applyFill="1"/>
    <xf numFmtId="4" fontId="47" fillId="8" borderId="0" xfId="0" applyNumberFormat="1" applyFont="1" applyFill="1"/>
    <xf numFmtId="4" fontId="54" fillId="8" borderId="0" xfId="0" applyNumberFormat="1" applyFont="1" applyFill="1"/>
    <xf numFmtId="4" fontId="60" fillId="8" borderId="0" xfId="0" applyNumberFormat="1" applyFont="1" applyFill="1" applyAlignment="1">
      <alignment vertical="center"/>
    </xf>
    <xf numFmtId="4" fontId="49" fillId="8" borderId="0" xfId="0" applyNumberFormat="1" applyFont="1" applyFill="1"/>
    <xf numFmtId="2" fontId="4" fillId="9" borderId="0" xfId="0" applyNumberFormat="1" applyFont="1" applyFill="1" applyAlignment="1">
      <alignment vertic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4" fontId="73" fillId="0" borderId="1" xfId="0" applyNumberFormat="1" applyFont="1" applyBorder="1" applyAlignment="1">
      <alignment horizontal="center"/>
    </xf>
    <xf numFmtId="4" fontId="71" fillId="0" borderId="1" xfId="0" applyNumberFormat="1" applyFont="1" applyBorder="1" applyAlignment="1">
      <alignment horizontal="center"/>
    </xf>
    <xf numFmtId="4" fontId="74" fillId="0" borderId="1" xfId="0" applyNumberFormat="1" applyFont="1" applyBorder="1" applyAlignment="1">
      <alignment horizontal="center"/>
    </xf>
    <xf numFmtId="4" fontId="75" fillId="0" borderId="1" xfId="0" applyNumberFormat="1" applyFont="1" applyBorder="1" applyAlignment="1">
      <alignment horizontal="center"/>
    </xf>
    <xf numFmtId="4" fontId="76" fillId="4" borderId="1" xfId="0" applyNumberFormat="1" applyFont="1" applyFill="1" applyBorder="1" applyAlignment="1">
      <alignment horizontal="center"/>
    </xf>
    <xf numFmtId="4" fontId="77" fillId="4" borderId="1" xfId="0" applyNumberFormat="1" applyFont="1" applyFill="1" applyBorder="1" applyAlignment="1">
      <alignment horizontal="center"/>
    </xf>
    <xf numFmtId="4" fontId="74" fillId="4" borderId="1" xfId="0" applyNumberFormat="1" applyFont="1" applyFill="1" applyBorder="1" applyAlignment="1">
      <alignment horizontal="center"/>
    </xf>
    <xf numFmtId="4" fontId="78" fillId="4" borderId="1" xfId="0" applyNumberFormat="1" applyFont="1" applyFill="1" applyBorder="1" applyAlignment="1">
      <alignment horizontal="center"/>
    </xf>
    <xf numFmtId="4" fontId="79" fillId="4" borderId="1" xfId="0" applyNumberFormat="1" applyFont="1" applyFill="1" applyBorder="1" applyAlignment="1">
      <alignment horizontal="center"/>
    </xf>
    <xf numFmtId="4" fontId="80" fillId="4" borderId="1" xfId="0" applyNumberFormat="1" applyFont="1" applyFill="1" applyBorder="1" applyAlignment="1">
      <alignment horizontal="center"/>
    </xf>
    <xf numFmtId="4" fontId="81" fillId="4" borderId="1" xfId="0" applyNumberFormat="1" applyFont="1" applyFill="1" applyBorder="1" applyAlignment="1">
      <alignment horizontal="center"/>
    </xf>
    <xf numFmtId="4" fontId="82" fillId="4" borderId="1" xfId="0" applyNumberFormat="1" applyFont="1" applyFill="1" applyBorder="1" applyAlignment="1">
      <alignment horizontal="center"/>
    </xf>
    <xf numFmtId="4" fontId="83" fillId="4" borderId="1" xfId="0" applyNumberFormat="1" applyFont="1" applyFill="1" applyBorder="1" applyAlignment="1">
      <alignment horizontal="center"/>
    </xf>
    <xf numFmtId="4" fontId="84" fillId="4" borderId="1" xfId="0" applyNumberFormat="1" applyFont="1" applyFill="1" applyBorder="1" applyAlignment="1">
      <alignment horizontal="center"/>
    </xf>
    <xf numFmtId="4" fontId="85" fillId="4" borderId="1" xfId="0" applyNumberFormat="1" applyFont="1" applyFill="1" applyBorder="1" applyAlignment="1">
      <alignment horizontal="center" vertical="center"/>
    </xf>
    <xf numFmtId="165" fontId="1" fillId="0" borderId="0" xfId="0" applyNumberFormat="1" applyFont="1"/>
    <xf numFmtId="4" fontId="86" fillId="4" borderId="1" xfId="0" applyNumberFormat="1" applyFont="1" applyFill="1" applyBorder="1" applyAlignment="1">
      <alignment horizontal="center" vertical="center"/>
    </xf>
    <xf numFmtId="4" fontId="87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" fontId="70" fillId="10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34" zoomScaleNormal="100" workbookViewId="0">
      <selection activeCell="F46" sqref="F46"/>
    </sheetView>
  </sheetViews>
  <sheetFormatPr defaultRowHeight="14.4" x14ac:dyDescent="0.3"/>
  <cols>
    <col min="1" max="1" width="9.6640625" bestFit="1" customWidth="1"/>
    <col min="2" max="2" width="20.5546875" customWidth="1"/>
    <col min="3" max="3" width="42.109375" bestFit="1" customWidth="1"/>
    <col min="4" max="4" width="19.88671875" bestFit="1" customWidth="1"/>
    <col min="5" max="5" width="10.88671875" bestFit="1" customWidth="1"/>
    <col min="6" max="6" width="16.21875" bestFit="1" customWidth="1"/>
    <col min="7" max="7" width="17.88671875" customWidth="1"/>
    <col min="8" max="8" width="18" customWidth="1"/>
  </cols>
  <sheetData>
    <row r="1" spans="1:8" s="6" customFormat="1" x14ac:dyDescent="0.3">
      <c r="A1" s="6" t="s">
        <v>0</v>
      </c>
      <c r="B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53</v>
      </c>
    </row>
    <row r="2" spans="1:8" x14ac:dyDescent="0.3">
      <c r="A2" s="1">
        <v>43678</v>
      </c>
      <c r="B2" s="2" t="s">
        <v>7</v>
      </c>
      <c r="D2" s="3" t="s">
        <v>8</v>
      </c>
      <c r="F2" s="158">
        <v>-197541.38</v>
      </c>
      <c r="G2" s="4">
        <v>0</v>
      </c>
      <c r="H2" s="108">
        <v>897925.08</v>
      </c>
    </row>
    <row r="3" spans="1:8" x14ac:dyDescent="0.3">
      <c r="C3" s="5" t="s">
        <v>9</v>
      </c>
      <c r="F3" s="109"/>
      <c r="G3" s="4"/>
      <c r="H3" s="4"/>
    </row>
    <row r="4" spans="1:8" x14ac:dyDescent="0.3">
      <c r="A4" s="7">
        <v>43682</v>
      </c>
      <c r="B4" t="s">
        <v>6</v>
      </c>
      <c r="D4" s="8" t="s">
        <v>10</v>
      </c>
      <c r="E4" s="8">
        <v>2502779</v>
      </c>
      <c r="F4" s="109">
        <v>0</v>
      </c>
      <c r="G4" s="136">
        <v>108000000</v>
      </c>
      <c r="H4" s="9">
        <v>108897925.08</v>
      </c>
    </row>
    <row r="5" spans="1:8" x14ac:dyDescent="0.3">
      <c r="A5" s="10">
        <v>43702</v>
      </c>
      <c r="B5" t="s">
        <v>6</v>
      </c>
      <c r="D5" s="11" t="s">
        <v>11</v>
      </c>
      <c r="E5" s="11">
        <v>2502913</v>
      </c>
      <c r="F5" s="118">
        <v>0</v>
      </c>
      <c r="G5" s="137">
        <v>65654861.460000001</v>
      </c>
      <c r="H5" s="12">
        <v>174552786.53999999</v>
      </c>
    </row>
    <row r="6" spans="1:8" x14ac:dyDescent="0.3">
      <c r="A6" s="13">
        <v>43710</v>
      </c>
      <c r="B6" s="2" t="s">
        <v>7</v>
      </c>
      <c r="D6" s="14" t="s">
        <v>12</v>
      </c>
      <c r="F6" s="147">
        <v>-5000000</v>
      </c>
      <c r="G6" s="4">
        <v>0</v>
      </c>
      <c r="H6" s="16">
        <v>169552786.53999999</v>
      </c>
    </row>
    <row r="7" spans="1:8" x14ac:dyDescent="0.3">
      <c r="C7" s="15" t="s">
        <v>13</v>
      </c>
      <c r="F7" s="109"/>
      <c r="G7" s="4"/>
      <c r="H7" s="4"/>
    </row>
    <row r="8" spans="1:8" x14ac:dyDescent="0.3">
      <c r="A8" s="17">
        <v>43769</v>
      </c>
      <c r="B8" t="s">
        <v>14</v>
      </c>
      <c r="D8" s="18" t="s">
        <v>17</v>
      </c>
      <c r="F8" s="148">
        <v>-20000000</v>
      </c>
      <c r="G8" s="4">
        <v>0</v>
      </c>
      <c r="H8" s="20">
        <v>149552786.53999999</v>
      </c>
    </row>
    <row r="9" spans="1:8" x14ac:dyDescent="0.3">
      <c r="C9" s="19" t="s">
        <v>15</v>
      </c>
      <c r="F9" s="109"/>
      <c r="G9" s="4"/>
      <c r="H9" s="4"/>
    </row>
    <row r="10" spans="1:8" x14ac:dyDescent="0.3">
      <c r="A10" s="21">
        <v>43810</v>
      </c>
      <c r="B10" s="19" t="s">
        <v>7</v>
      </c>
      <c r="D10" s="22" t="s">
        <v>16</v>
      </c>
      <c r="F10" s="149">
        <v>-100000000</v>
      </c>
      <c r="G10" s="4">
        <v>0</v>
      </c>
      <c r="H10" s="23">
        <v>49552786.539999999</v>
      </c>
    </row>
    <row r="11" spans="1:8" x14ac:dyDescent="0.3">
      <c r="C11" s="23" t="s">
        <v>18</v>
      </c>
      <c r="F11" s="109"/>
      <c r="G11" s="4"/>
      <c r="H11" s="4"/>
    </row>
    <row r="12" spans="1:8" x14ac:dyDescent="0.3">
      <c r="A12" s="24">
        <v>43819</v>
      </c>
      <c r="B12" s="23" t="s">
        <v>19</v>
      </c>
      <c r="D12" s="25" t="s">
        <v>20</v>
      </c>
      <c r="F12" s="120">
        <v>-575</v>
      </c>
      <c r="G12" s="4">
        <v>0</v>
      </c>
      <c r="H12" s="26">
        <v>49552211.539999999</v>
      </c>
    </row>
    <row r="13" spans="1:8" x14ac:dyDescent="0.3">
      <c r="A13" s="27">
        <v>43821</v>
      </c>
      <c r="B13" s="26" t="s">
        <v>7</v>
      </c>
      <c r="D13" s="28" t="s">
        <v>21</v>
      </c>
      <c r="F13" s="109">
        <v>0</v>
      </c>
      <c r="G13" s="113">
        <v>150000000</v>
      </c>
      <c r="H13" s="30">
        <v>199552211.53999999</v>
      </c>
    </row>
    <row r="14" spans="1:8" x14ac:dyDescent="0.3">
      <c r="C14" s="29" t="s">
        <v>22</v>
      </c>
      <c r="F14" s="109"/>
      <c r="G14" s="4"/>
      <c r="H14" s="4"/>
    </row>
    <row r="15" spans="1:8" x14ac:dyDescent="0.3">
      <c r="A15" s="31">
        <v>43824</v>
      </c>
      <c r="B15" s="32" t="s">
        <v>23</v>
      </c>
      <c r="D15" s="33" t="s">
        <v>24</v>
      </c>
      <c r="F15" s="121">
        <v>-25000</v>
      </c>
      <c r="G15" s="4">
        <v>0</v>
      </c>
      <c r="H15" s="35" t="s">
        <v>25</v>
      </c>
    </row>
    <row r="16" spans="1:8" x14ac:dyDescent="0.3">
      <c r="A16" s="36">
        <v>43829</v>
      </c>
      <c r="B16" s="34" t="s">
        <v>26</v>
      </c>
      <c r="D16" s="37" t="s">
        <v>27</v>
      </c>
      <c r="F16" s="109">
        <v>0</v>
      </c>
      <c r="G16" s="139">
        <v>2264886.37</v>
      </c>
      <c r="H16" s="39">
        <v>201792097.91</v>
      </c>
    </row>
    <row r="17" spans="1:8" x14ac:dyDescent="0.3">
      <c r="A17" s="40">
        <v>43829</v>
      </c>
      <c r="B17" s="38" t="s">
        <v>28</v>
      </c>
      <c r="D17" s="41" t="s">
        <v>27</v>
      </c>
      <c r="F17" s="119">
        <v>-339732.96</v>
      </c>
      <c r="G17" s="42">
        <v>0</v>
      </c>
      <c r="H17" s="42">
        <v>201452364.94999999</v>
      </c>
    </row>
    <row r="18" spans="1:8" x14ac:dyDescent="0.3">
      <c r="A18" s="43">
        <v>43842</v>
      </c>
      <c r="B18" s="26" t="s">
        <v>7</v>
      </c>
      <c r="D18" s="44" t="s">
        <v>29</v>
      </c>
      <c r="F18" s="158">
        <v>-1899578.41</v>
      </c>
      <c r="G18" s="4">
        <v>0</v>
      </c>
      <c r="H18" s="45">
        <v>199552786.53999999</v>
      </c>
    </row>
    <row r="19" spans="1:8" x14ac:dyDescent="0.3">
      <c r="C19" s="5" t="s">
        <v>30</v>
      </c>
      <c r="F19" s="109"/>
      <c r="G19" s="4"/>
      <c r="H19" s="4"/>
    </row>
    <row r="20" spans="1:8" x14ac:dyDescent="0.3">
      <c r="A20" s="1">
        <v>43863</v>
      </c>
      <c r="B20" s="44" t="s">
        <v>7</v>
      </c>
      <c r="D20" s="46" t="s">
        <v>31</v>
      </c>
      <c r="F20" s="150">
        <v>-100000000</v>
      </c>
      <c r="G20" s="4">
        <v>0</v>
      </c>
      <c r="H20" s="47">
        <v>99552786.540000007</v>
      </c>
    </row>
    <row r="21" spans="1:8" x14ac:dyDescent="0.3">
      <c r="C21" s="47" t="s">
        <v>32</v>
      </c>
      <c r="F21" s="109"/>
      <c r="G21" s="4"/>
      <c r="H21" s="4"/>
    </row>
    <row r="22" spans="1:8" x14ac:dyDescent="0.3">
      <c r="A22" s="48">
        <v>43884</v>
      </c>
      <c r="B22" s="47" t="s">
        <v>7</v>
      </c>
      <c r="D22" s="49" t="s">
        <v>33</v>
      </c>
      <c r="F22" s="151">
        <v>-90000000</v>
      </c>
      <c r="G22" s="51">
        <v>0</v>
      </c>
      <c r="H22" s="50">
        <v>9552786.5399999991</v>
      </c>
    </row>
    <row r="23" spans="1:8" x14ac:dyDescent="0.3">
      <c r="C23" s="50" t="s">
        <v>34</v>
      </c>
      <c r="F23" s="109"/>
      <c r="G23" s="4"/>
      <c r="H23" s="4"/>
    </row>
    <row r="24" spans="1:8" x14ac:dyDescent="0.3">
      <c r="A24" s="52">
        <v>43888</v>
      </c>
      <c r="B24" s="50" t="s">
        <v>7</v>
      </c>
      <c r="D24" s="53" t="s">
        <v>35</v>
      </c>
      <c r="F24" s="122">
        <v>0</v>
      </c>
      <c r="G24" s="114">
        <v>200000000</v>
      </c>
      <c r="H24" s="55">
        <v>209552786.53999999</v>
      </c>
    </row>
    <row r="25" spans="1:8" x14ac:dyDescent="0.3">
      <c r="C25" s="54" t="s">
        <v>22</v>
      </c>
      <c r="F25" s="109"/>
      <c r="G25" s="4"/>
      <c r="H25" s="4"/>
    </row>
    <row r="26" spans="1:8" x14ac:dyDescent="0.3">
      <c r="A26" s="56">
        <v>43895</v>
      </c>
      <c r="B26" s="50" t="s">
        <v>7</v>
      </c>
      <c r="D26" s="57" t="s">
        <v>36</v>
      </c>
      <c r="F26" s="152">
        <v>-100000000</v>
      </c>
      <c r="G26" s="59">
        <v>0</v>
      </c>
      <c r="H26" s="59">
        <v>109552786.54000001</v>
      </c>
    </row>
    <row r="27" spans="1:8" x14ac:dyDescent="0.3">
      <c r="C27" s="58" t="s">
        <v>37</v>
      </c>
      <c r="F27" s="109"/>
      <c r="G27" s="4"/>
      <c r="H27" s="4"/>
    </row>
    <row r="28" spans="1:8" x14ac:dyDescent="0.3">
      <c r="A28" s="60">
        <v>43908</v>
      </c>
      <c r="B28" s="58" t="s">
        <v>7</v>
      </c>
      <c r="D28" s="61" t="s">
        <v>38</v>
      </c>
      <c r="F28" s="123">
        <v>0</v>
      </c>
      <c r="G28" s="115">
        <v>90000000</v>
      </c>
      <c r="H28" s="63">
        <v>199552786.53999999</v>
      </c>
    </row>
    <row r="29" spans="1:8" x14ac:dyDescent="0.3">
      <c r="C29" s="62" t="s">
        <v>22</v>
      </c>
      <c r="F29" s="109"/>
      <c r="G29" s="4"/>
      <c r="H29" s="4"/>
    </row>
    <row r="30" spans="1:8" x14ac:dyDescent="0.3">
      <c r="A30" s="64">
        <v>43927</v>
      </c>
      <c r="B30" s="62" t="s">
        <v>7</v>
      </c>
      <c r="D30" s="65" t="s">
        <v>39</v>
      </c>
      <c r="F30" s="153">
        <v>-100000000</v>
      </c>
      <c r="G30" s="67">
        <v>0</v>
      </c>
      <c r="H30" s="66">
        <v>99552786.540000007</v>
      </c>
    </row>
    <row r="31" spans="1:8" x14ac:dyDescent="0.3">
      <c r="C31" s="66" t="s">
        <v>40</v>
      </c>
      <c r="F31" s="109"/>
      <c r="G31" s="4"/>
      <c r="H31" s="4"/>
    </row>
    <row r="32" spans="1:8" x14ac:dyDescent="0.3">
      <c r="A32" s="68">
        <v>43963</v>
      </c>
      <c r="B32" s="69" t="s">
        <v>7</v>
      </c>
      <c r="D32" s="70" t="s">
        <v>41</v>
      </c>
      <c r="F32" s="124">
        <v>0</v>
      </c>
      <c r="G32" s="116">
        <v>300000000</v>
      </c>
      <c r="H32" s="72">
        <v>399552786.54000002</v>
      </c>
    </row>
    <row r="33" spans="1:8" x14ac:dyDescent="0.3">
      <c r="C33" s="71" t="s">
        <v>22</v>
      </c>
      <c r="F33" s="109"/>
      <c r="G33" s="4"/>
      <c r="H33" s="4"/>
    </row>
    <row r="34" spans="1:8" x14ac:dyDescent="0.3">
      <c r="A34" s="73">
        <v>43965</v>
      </c>
      <c r="B34" s="71" t="s">
        <v>7</v>
      </c>
      <c r="D34" s="74" t="s">
        <v>42</v>
      </c>
      <c r="F34" s="154">
        <v>-250000000</v>
      </c>
      <c r="G34" s="76">
        <v>0</v>
      </c>
      <c r="H34" s="76">
        <v>149552786.53999999</v>
      </c>
    </row>
    <row r="35" spans="1:8" x14ac:dyDescent="0.3">
      <c r="C35" s="75" t="s">
        <v>34</v>
      </c>
      <c r="F35" s="109"/>
    </row>
    <row r="36" spans="1:8" x14ac:dyDescent="0.3">
      <c r="A36" s="77">
        <v>43971</v>
      </c>
      <c r="B36" s="75" t="s">
        <v>7</v>
      </c>
      <c r="D36" s="78" t="s">
        <v>43</v>
      </c>
      <c r="F36" s="157">
        <v>-145000000</v>
      </c>
      <c r="G36" s="80">
        <v>0</v>
      </c>
      <c r="H36" s="79">
        <v>4552786.54</v>
      </c>
    </row>
    <row r="37" spans="1:8" x14ac:dyDescent="0.3">
      <c r="A37" s="81">
        <v>43983</v>
      </c>
      <c r="B37" s="79" t="s">
        <v>7</v>
      </c>
      <c r="D37" s="82" t="s">
        <v>44</v>
      </c>
      <c r="F37" s="109">
        <v>0</v>
      </c>
      <c r="G37" s="117">
        <v>300000000</v>
      </c>
      <c r="H37" s="84">
        <v>304552786.54000002</v>
      </c>
    </row>
    <row r="38" spans="1:8" x14ac:dyDescent="0.3">
      <c r="C38" s="83" t="s">
        <v>22</v>
      </c>
      <c r="F38" s="109"/>
      <c r="G38" s="4"/>
      <c r="H38" s="4"/>
    </row>
    <row r="39" spans="1:8" x14ac:dyDescent="0.3">
      <c r="A39" s="85">
        <v>43991</v>
      </c>
      <c r="B39" s="83" t="s">
        <v>57</v>
      </c>
      <c r="D39" s="86" t="s">
        <v>45</v>
      </c>
      <c r="F39" s="155">
        <v>-90000000</v>
      </c>
      <c r="G39" s="88">
        <v>0</v>
      </c>
      <c r="H39" s="88">
        <v>214552786.53999999</v>
      </c>
    </row>
    <row r="40" spans="1:8" x14ac:dyDescent="0.3">
      <c r="C40" s="87" t="s">
        <v>46</v>
      </c>
      <c r="F40" s="109"/>
      <c r="G40" s="4"/>
      <c r="H40" s="4"/>
    </row>
    <row r="41" spans="1:8" x14ac:dyDescent="0.3">
      <c r="A41" s="89">
        <v>44001</v>
      </c>
      <c r="B41" s="87" t="s">
        <v>19</v>
      </c>
      <c r="D41" s="90" t="s">
        <v>47</v>
      </c>
      <c r="F41" s="125">
        <v>-575</v>
      </c>
      <c r="G41" s="92">
        <v>0</v>
      </c>
      <c r="H41" s="92">
        <v>214552211.53999999</v>
      </c>
    </row>
    <row r="42" spans="1:8" x14ac:dyDescent="0.3">
      <c r="A42" s="93">
        <v>44011</v>
      </c>
      <c r="B42" s="91" t="s">
        <v>7</v>
      </c>
      <c r="D42" s="94" t="s">
        <v>48</v>
      </c>
      <c r="F42" s="156">
        <v>-100000000</v>
      </c>
      <c r="G42" s="96">
        <v>0</v>
      </c>
      <c r="H42" s="95">
        <v>11455221.539999999</v>
      </c>
    </row>
    <row r="43" spans="1:8" x14ac:dyDescent="0.3">
      <c r="C43" s="95" t="s">
        <v>46</v>
      </c>
      <c r="F43" s="109"/>
      <c r="G43" s="4"/>
    </row>
    <row r="44" spans="1:8" x14ac:dyDescent="0.3">
      <c r="A44" s="97">
        <v>44012</v>
      </c>
      <c r="B44" s="95" t="s">
        <v>26</v>
      </c>
      <c r="D44" s="98" t="s">
        <v>49</v>
      </c>
      <c r="F44" s="126">
        <v>0</v>
      </c>
      <c r="G44" s="140">
        <v>2845353.11</v>
      </c>
      <c r="H44" s="100">
        <v>117397564.65000001</v>
      </c>
    </row>
    <row r="45" spans="1:8" x14ac:dyDescent="0.3">
      <c r="A45" s="97">
        <v>44012</v>
      </c>
      <c r="B45" s="99" t="s">
        <v>28</v>
      </c>
      <c r="D45" s="101" t="s">
        <v>49</v>
      </c>
      <c r="F45" s="127">
        <v>-426802.97</v>
      </c>
      <c r="G45" s="103">
        <v>0</v>
      </c>
      <c r="H45" s="103">
        <v>116970761.68000001</v>
      </c>
    </row>
    <row r="46" spans="1:8" x14ac:dyDescent="0.3">
      <c r="A46" s="104">
        <v>44014</v>
      </c>
      <c r="B46" s="102" t="s">
        <v>7</v>
      </c>
      <c r="D46" s="105" t="s">
        <v>50</v>
      </c>
      <c r="F46" s="158">
        <v>-2417975.14</v>
      </c>
      <c r="G46" s="107">
        <v>0</v>
      </c>
      <c r="H46" s="107">
        <v>114552786.54000001</v>
      </c>
    </row>
    <row r="47" spans="1:8" x14ac:dyDescent="0.3">
      <c r="C47" s="106" t="s">
        <v>51</v>
      </c>
      <c r="F47" s="109"/>
    </row>
    <row r="48" spans="1:8" x14ac:dyDescent="0.3">
      <c r="A48" s="104">
        <v>44041</v>
      </c>
      <c r="B48" t="s">
        <v>6</v>
      </c>
      <c r="D48" s="105" t="s">
        <v>52</v>
      </c>
      <c r="E48">
        <v>2504626</v>
      </c>
      <c r="F48" s="109">
        <v>0</v>
      </c>
      <c r="G48" s="144">
        <v>84988302.75</v>
      </c>
      <c r="H48" s="4">
        <v>199541089.28999999</v>
      </c>
    </row>
    <row r="49" spans="1:7" x14ac:dyDescent="0.3">
      <c r="F49" s="109">
        <f>SUM(F2:F48)</f>
        <v>-1105307780.8600001</v>
      </c>
      <c r="G49" s="109">
        <f>SUM(G2:G48)</f>
        <v>1303753403.6899998</v>
      </c>
    </row>
    <row r="50" spans="1:7" x14ac:dyDescent="0.3">
      <c r="A50" t="s">
        <v>54</v>
      </c>
      <c r="B50" s="4">
        <v>199541089.28999999</v>
      </c>
      <c r="F50" s="109"/>
      <c r="G50" s="109">
        <f>F49+G49</f>
        <v>198445622.82999969</v>
      </c>
    </row>
    <row r="51" spans="1:7" x14ac:dyDescent="0.3">
      <c r="A51" t="s">
        <v>55</v>
      </c>
      <c r="B51" s="4">
        <v>-1105307780.8599999</v>
      </c>
    </row>
    <row r="52" spans="1:7" x14ac:dyDescent="0.3">
      <c r="A52" t="s">
        <v>56</v>
      </c>
      <c r="B52" s="4">
        <v>1303753403.6900001</v>
      </c>
    </row>
    <row r="54" spans="1:7" x14ac:dyDescent="0.3">
      <c r="A54" t="s">
        <v>58</v>
      </c>
      <c r="B54" s="110">
        <v>1095466</v>
      </c>
    </row>
    <row r="55" spans="1:7" x14ac:dyDescent="0.3">
      <c r="B55" s="110">
        <v>253190342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B10" sqref="B10"/>
    </sheetView>
  </sheetViews>
  <sheetFormatPr defaultRowHeight="14.4" x14ac:dyDescent="0.3"/>
  <cols>
    <col min="1" max="1" width="24.88671875" style="112" customWidth="1"/>
    <col min="2" max="2" width="23" customWidth="1"/>
    <col min="3" max="3" width="15.109375" customWidth="1"/>
    <col min="4" max="4" width="14.44140625" style="112" customWidth="1"/>
    <col min="5" max="5" width="18.109375" customWidth="1"/>
  </cols>
  <sheetData>
    <row r="1" spans="1:5" x14ac:dyDescent="0.3">
      <c r="A1" s="159" t="s">
        <v>66</v>
      </c>
      <c r="B1" s="159"/>
    </row>
    <row r="2" spans="1:5" x14ac:dyDescent="0.3">
      <c r="A2" s="160" t="s">
        <v>59</v>
      </c>
      <c r="B2" s="133" t="s">
        <v>60</v>
      </c>
      <c r="C2" s="112"/>
    </row>
    <row r="3" spans="1:5" x14ac:dyDescent="0.3">
      <c r="A3" s="160">
        <v>43710</v>
      </c>
      <c r="B3" s="166">
        <v>-5000000</v>
      </c>
      <c r="C3" s="112"/>
      <c r="D3" s="112">
        <v>43678</v>
      </c>
      <c r="E3" s="158">
        <v>-197541.38</v>
      </c>
    </row>
    <row r="4" spans="1:5" x14ac:dyDescent="0.3">
      <c r="A4" s="160">
        <v>43769</v>
      </c>
      <c r="B4" s="167">
        <v>-20000000</v>
      </c>
      <c r="C4" s="112"/>
      <c r="E4" s="109"/>
    </row>
    <row r="5" spans="1:5" x14ac:dyDescent="0.3">
      <c r="A5" s="160">
        <v>43810</v>
      </c>
      <c r="B5" s="168">
        <v>-100000000</v>
      </c>
      <c r="C5" s="112"/>
      <c r="D5" s="112">
        <v>43682</v>
      </c>
      <c r="E5" s="109">
        <v>0</v>
      </c>
    </row>
    <row r="6" spans="1:5" x14ac:dyDescent="0.3">
      <c r="A6" s="160">
        <v>43863</v>
      </c>
      <c r="B6" s="169">
        <v>-100000000</v>
      </c>
      <c r="C6" s="112"/>
      <c r="D6" s="112">
        <v>43702</v>
      </c>
      <c r="E6" s="118">
        <v>0</v>
      </c>
    </row>
    <row r="7" spans="1:5" x14ac:dyDescent="0.3">
      <c r="A7" s="160">
        <v>43884</v>
      </c>
      <c r="B7" s="170">
        <v>-90000000</v>
      </c>
      <c r="C7" s="112"/>
      <c r="D7" s="112">
        <v>43710</v>
      </c>
      <c r="E7" s="147">
        <v>-5000000</v>
      </c>
    </row>
    <row r="8" spans="1:5" x14ac:dyDescent="0.3">
      <c r="A8" s="160">
        <v>43895</v>
      </c>
      <c r="B8" s="171">
        <v>-100000000</v>
      </c>
      <c r="C8" s="112"/>
      <c r="E8" s="109"/>
    </row>
    <row r="9" spans="1:5" x14ac:dyDescent="0.3">
      <c r="A9" s="160">
        <v>43927</v>
      </c>
      <c r="B9" s="172">
        <v>-100000000</v>
      </c>
      <c r="C9" s="112"/>
      <c r="D9" s="112">
        <v>43769</v>
      </c>
      <c r="E9" s="148">
        <v>-20000000</v>
      </c>
    </row>
    <row r="10" spans="1:5" x14ac:dyDescent="0.3">
      <c r="A10" s="160">
        <v>43965</v>
      </c>
      <c r="B10" s="173">
        <v>-250000000</v>
      </c>
      <c r="C10" s="112"/>
      <c r="E10" s="109"/>
    </row>
    <row r="11" spans="1:5" x14ac:dyDescent="0.3">
      <c r="A11" s="160">
        <v>43971</v>
      </c>
      <c r="B11" s="174">
        <v>-145000000</v>
      </c>
      <c r="C11" s="112"/>
      <c r="D11" s="112">
        <v>43810</v>
      </c>
      <c r="E11" s="149">
        <v>-100000000</v>
      </c>
    </row>
    <row r="12" spans="1:5" x14ac:dyDescent="0.3">
      <c r="A12" s="160">
        <v>43991</v>
      </c>
      <c r="B12" s="175">
        <v>-90000000</v>
      </c>
      <c r="C12" s="112"/>
      <c r="E12" s="109"/>
    </row>
    <row r="13" spans="1:5" x14ac:dyDescent="0.3">
      <c r="A13" s="160">
        <v>44011</v>
      </c>
      <c r="B13" s="176">
        <v>-100000000</v>
      </c>
      <c r="C13" s="112"/>
      <c r="D13" s="112">
        <v>43819</v>
      </c>
      <c r="E13" s="120">
        <v>-575</v>
      </c>
    </row>
    <row r="14" spans="1:5" x14ac:dyDescent="0.3">
      <c r="A14" s="177"/>
      <c r="B14" s="146">
        <f>SUM(B3:B13)</f>
        <v>-1100000000</v>
      </c>
      <c r="C14" s="112"/>
      <c r="D14" s="112">
        <v>43821</v>
      </c>
      <c r="E14" s="109">
        <v>0</v>
      </c>
    </row>
    <row r="15" spans="1:5" x14ac:dyDescent="0.3">
      <c r="A15" s="177"/>
      <c r="B15" s="135"/>
      <c r="C15" s="112"/>
      <c r="E15" s="109"/>
    </row>
    <row r="16" spans="1:5" x14ac:dyDescent="0.3">
      <c r="A16" s="159" t="s">
        <v>67</v>
      </c>
      <c r="B16" s="159"/>
      <c r="C16" s="112"/>
      <c r="D16" s="112">
        <v>43824</v>
      </c>
      <c r="E16" s="121">
        <v>-25000</v>
      </c>
    </row>
    <row r="17" spans="1:5" x14ac:dyDescent="0.3">
      <c r="A17" s="160" t="s">
        <v>59</v>
      </c>
      <c r="B17" s="133" t="s">
        <v>60</v>
      </c>
      <c r="C17" s="112"/>
      <c r="D17" s="112">
        <v>43829</v>
      </c>
      <c r="E17" s="109">
        <v>0</v>
      </c>
    </row>
    <row r="18" spans="1:5" x14ac:dyDescent="0.3">
      <c r="A18" s="161">
        <v>43678</v>
      </c>
      <c r="B18" s="178">
        <v>-197541.38</v>
      </c>
      <c r="C18" s="112"/>
      <c r="D18" s="112">
        <v>43829</v>
      </c>
      <c r="E18" s="119">
        <v>-339732.96</v>
      </c>
    </row>
    <row r="19" spans="1:5" x14ac:dyDescent="0.3">
      <c r="A19" s="161">
        <v>43842</v>
      </c>
      <c r="B19" s="178">
        <v>-1899578.41</v>
      </c>
      <c r="C19" s="112"/>
      <c r="D19" s="112">
        <v>43842</v>
      </c>
      <c r="E19" s="158">
        <v>-1899578.41</v>
      </c>
    </row>
    <row r="20" spans="1:5" x14ac:dyDescent="0.3">
      <c r="A20" s="161">
        <v>44014</v>
      </c>
      <c r="B20" s="178">
        <v>-2417975.14</v>
      </c>
      <c r="C20" s="112"/>
      <c r="E20" s="109"/>
    </row>
    <row r="21" spans="1:5" x14ac:dyDescent="0.3">
      <c r="A21" s="177"/>
      <c r="B21" s="146">
        <f>SUM(B18:B20)</f>
        <v>-4515094.93</v>
      </c>
      <c r="C21" s="112"/>
      <c r="D21" s="112">
        <v>43863</v>
      </c>
      <c r="E21" s="150">
        <v>-100000000</v>
      </c>
    </row>
    <row r="22" spans="1:5" x14ac:dyDescent="0.3">
      <c r="A22" s="177"/>
      <c r="B22" s="135"/>
      <c r="C22" s="112"/>
      <c r="E22" s="109"/>
    </row>
    <row r="23" spans="1:5" x14ac:dyDescent="0.3">
      <c r="A23" s="159" t="s">
        <v>68</v>
      </c>
      <c r="B23" s="159"/>
      <c r="C23" s="112"/>
      <c r="D23" s="112">
        <v>43884</v>
      </c>
      <c r="E23" s="151">
        <v>-90000000</v>
      </c>
    </row>
    <row r="24" spans="1:5" x14ac:dyDescent="0.3">
      <c r="A24" s="160" t="s">
        <v>59</v>
      </c>
      <c r="B24" s="133" t="s">
        <v>60</v>
      </c>
      <c r="C24" s="112"/>
      <c r="E24" s="109"/>
    </row>
    <row r="25" spans="1:5" x14ac:dyDescent="0.3">
      <c r="A25" s="160">
        <v>43819</v>
      </c>
      <c r="B25" s="162">
        <v>-575</v>
      </c>
      <c r="C25" s="112"/>
      <c r="D25" s="112">
        <v>43888</v>
      </c>
      <c r="E25" s="122">
        <v>0</v>
      </c>
    </row>
    <row r="26" spans="1:5" x14ac:dyDescent="0.3">
      <c r="A26" s="160">
        <v>43824</v>
      </c>
      <c r="B26" s="163">
        <v>-25000</v>
      </c>
      <c r="C26" s="112"/>
      <c r="E26" s="109"/>
    </row>
    <row r="27" spans="1:5" x14ac:dyDescent="0.3">
      <c r="A27" s="160">
        <v>43829</v>
      </c>
      <c r="B27" s="164">
        <v>-339732.96</v>
      </c>
      <c r="C27" s="112"/>
      <c r="D27" s="112">
        <v>43895</v>
      </c>
      <c r="E27" s="152">
        <v>-100000000</v>
      </c>
    </row>
    <row r="28" spans="1:5" x14ac:dyDescent="0.3">
      <c r="A28" s="180">
        <v>44001</v>
      </c>
      <c r="B28" s="179">
        <v>-575</v>
      </c>
      <c r="C28" s="112"/>
      <c r="E28" s="152"/>
    </row>
    <row r="29" spans="1:5" x14ac:dyDescent="0.3">
      <c r="A29" s="160">
        <v>44012</v>
      </c>
      <c r="B29" s="165">
        <v>-426802.97</v>
      </c>
      <c r="C29" s="112"/>
      <c r="E29" s="109"/>
    </row>
    <row r="30" spans="1:5" x14ac:dyDescent="0.3">
      <c r="B30" s="146">
        <f>SUM(B25:B29)</f>
        <v>-792685.92999999993</v>
      </c>
      <c r="C30" s="112"/>
      <c r="D30" s="112">
        <v>43908</v>
      </c>
      <c r="E30" s="123">
        <v>0</v>
      </c>
    </row>
    <row r="31" spans="1:5" x14ac:dyDescent="0.3">
      <c r="C31" s="112"/>
      <c r="E31" s="109"/>
    </row>
    <row r="32" spans="1:5" x14ac:dyDescent="0.3">
      <c r="C32" s="112"/>
      <c r="D32" s="112">
        <v>43927</v>
      </c>
      <c r="E32" s="153">
        <v>-100000000</v>
      </c>
    </row>
    <row r="33" spans="1:10" x14ac:dyDescent="0.3">
      <c r="A33" s="177" t="s">
        <v>66</v>
      </c>
      <c r="B33" s="146">
        <f>B14</f>
        <v>-1100000000</v>
      </c>
      <c r="C33" s="112"/>
      <c r="E33" s="109"/>
    </row>
    <row r="34" spans="1:10" x14ac:dyDescent="0.3">
      <c r="A34" s="177" t="s">
        <v>67</v>
      </c>
      <c r="B34" s="146">
        <f>B21</f>
        <v>-4515094.93</v>
      </c>
      <c r="C34" s="112"/>
      <c r="D34" s="112">
        <v>43963</v>
      </c>
      <c r="E34" s="124">
        <v>0</v>
      </c>
    </row>
    <row r="35" spans="1:10" x14ac:dyDescent="0.3">
      <c r="A35" s="177" t="s">
        <v>68</v>
      </c>
      <c r="B35" s="146">
        <f>B30</f>
        <v>-792685.92999999993</v>
      </c>
      <c r="C35" s="112"/>
      <c r="E35" s="109"/>
    </row>
    <row r="36" spans="1:10" x14ac:dyDescent="0.3">
      <c r="A36" s="177" t="s">
        <v>61</v>
      </c>
      <c r="B36" s="146">
        <f>SUM(B33:B35)</f>
        <v>-1105307780.8600001</v>
      </c>
      <c r="C36" s="112"/>
      <c r="D36" s="112">
        <v>43965</v>
      </c>
      <c r="E36" s="154">
        <v>-250000000</v>
      </c>
    </row>
    <row r="37" spans="1:10" x14ac:dyDescent="0.3">
      <c r="B37" s="146">
        <v>-1105307780.8599999</v>
      </c>
      <c r="C37" s="112"/>
      <c r="E37" s="109"/>
    </row>
    <row r="38" spans="1:10" x14ac:dyDescent="0.3">
      <c r="C38" s="112"/>
      <c r="D38" s="112">
        <v>43971</v>
      </c>
      <c r="E38" s="157">
        <v>-145000000</v>
      </c>
    </row>
    <row r="39" spans="1:10" x14ac:dyDescent="0.3">
      <c r="C39" s="112"/>
      <c r="D39" s="112">
        <v>43983</v>
      </c>
      <c r="E39" s="109">
        <v>0</v>
      </c>
    </row>
    <row r="40" spans="1:10" x14ac:dyDescent="0.3">
      <c r="E40" s="109"/>
      <c r="J40" s="135"/>
    </row>
    <row r="41" spans="1:10" x14ac:dyDescent="0.3">
      <c r="D41" s="112">
        <v>43991</v>
      </c>
      <c r="E41" s="155">
        <v>-90000000</v>
      </c>
    </row>
    <row r="42" spans="1:10" x14ac:dyDescent="0.3">
      <c r="E42" s="109"/>
    </row>
    <row r="43" spans="1:10" x14ac:dyDescent="0.3">
      <c r="D43" s="112">
        <v>44001</v>
      </c>
      <c r="E43" s="125">
        <v>-575</v>
      </c>
    </row>
    <row r="44" spans="1:10" x14ac:dyDescent="0.3">
      <c r="D44" s="112">
        <v>44011</v>
      </c>
      <c r="E44" s="156">
        <v>-100000000</v>
      </c>
    </row>
    <row r="45" spans="1:10" x14ac:dyDescent="0.3">
      <c r="E45" s="109"/>
    </row>
    <row r="46" spans="1:10" x14ac:dyDescent="0.3">
      <c r="D46" s="112">
        <v>44012</v>
      </c>
      <c r="E46" s="126">
        <v>0</v>
      </c>
    </row>
    <row r="47" spans="1:10" x14ac:dyDescent="0.3">
      <c r="D47" s="112">
        <v>44012</v>
      </c>
      <c r="E47" s="127">
        <v>-426802.97</v>
      </c>
    </row>
    <row r="48" spans="1:10" x14ac:dyDescent="0.3">
      <c r="D48" s="112">
        <v>44014</v>
      </c>
      <c r="E48" s="158">
        <v>-2417975.14</v>
      </c>
    </row>
    <row r="49" spans="4:5" x14ac:dyDescent="0.3">
      <c r="E49" s="109"/>
    </row>
    <row r="50" spans="4:5" x14ac:dyDescent="0.3">
      <c r="D50" s="112">
        <v>44041</v>
      </c>
      <c r="E50" s="109">
        <v>0</v>
      </c>
    </row>
  </sheetData>
  <mergeCells count="3">
    <mergeCell ref="A1:B1"/>
    <mergeCell ref="A16:B16"/>
    <mergeCell ref="A23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I28" sqref="I28"/>
    </sheetView>
  </sheetViews>
  <sheetFormatPr defaultRowHeight="14.4" x14ac:dyDescent="0.3"/>
  <cols>
    <col min="1" max="1" width="19.5546875" customWidth="1"/>
    <col min="2" max="2" width="25.77734375" customWidth="1"/>
    <col min="7" max="7" width="21.109375" customWidth="1"/>
  </cols>
  <sheetData>
    <row r="1" spans="1:7" x14ac:dyDescent="0.3">
      <c r="A1" s="134" t="s">
        <v>62</v>
      </c>
      <c r="B1" s="134"/>
    </row>
    <row r="2" spans="1:7" x14ac:dyDescent="0.3">
      <c r="A2" s="133" t="s">
        <v>59</v>
      </c>
      <c r="B2" s="133" t="s">
        <v>60</v>
      </c>
    </row>
    <row r="3" spans="1:7" x14ac:dyDescent="0.3">
      <c r="A3" s="132">
        <v>43821</v>
      </c>
      <c r="B3" s="183">
        <v>150000000</v>
      </c>
    </row>
    <row r="4" spans="1:7" x14ac:dyDescent="0.3">
      <c r="A4" s="132">
        <v>43888</v>
      </c>
      <c r="B4" s="183">
        <v>200000000</v>
      </c>
    </row>
    <row r="5" spans="1:7" x14ac:dyDescent="0.3">
      <c r="A5" s="132">
        <v>43908</v>
      </c>
      <c r="B5" s="183">
        <v>90000000</v>
      </c>
    </row>
    <row r="6" spans="1:7" x14ac:dyDescent="0.3">
      <c r="A6" s="132">
        <v>43963</v>
      </c>
      <c r="B6" s="183">
        <v>300000000</v>
      </c>
    </row>
    <row r="7" spans="1:7" x14ac:dyDescent="0.3">
      <c r="A7" s="132">
        <v>43983</v>
      </c>
      <c r="B7" s="183">
        <v>300000000</v>
      </c>
    </row>
    <row r="8" spans="1:7" x14ac:dyDescent="0.3">
      <c r="A8" s="133" t="s">
        <v>61</v>
      </c>
      <c r="B8" s="131">
        <f>SUM(B3:B7)</f>
        <v>1040000000</v>
      </c>
    </row>
    <row r="10" spans="1:7" x14ac:dyDescent="0.3">
      <c r="A10" s="134" t="s">
        <v>63</v>
      </c>
      <c r="B10" s="134"/>
    </row>
    <row r="11" spans="1:7" x14ac:dyDescent="0.3">
      <c r="A11" s="133" t="s">
        <v>59</v>
      </c>
      <c r="B11" s="133" t="s">
        <v>60</v>
      </c>
    </row>
    <row r="12" spans="1:7" x14ac:dyDescent="0.3">
      <c r="A12" s="132">
        <v>43682</v>
      </c>
      <c r="B12" s="145">
        <v>108000000</v>
      </c>
    </row>
    <row r="13" spans="1:7" x14ac:dyDescent="0.3">
      <c r="A13" s="132">
        <v>43702</v>
      </c>
      <c r="B13" s="145">
        <v>65654861.460000001</v>
      </c>
    </row>
    <row r="14" spans="1:7" x14ac:dyDescent="0.3">
      <c r="A14" s="132">
        <v>44041</v>
      </c>
      <c r="B14" s="145">
        <v>84988302.75</v>
      </c>
      <c r="G14" s="144"/>
    </row>
    <row r="15" spans="1:7" x14ac:dyDescent="0.3">
      <c r="A15" s="133" t="s">
        <v>61</v>
      </c>
      <c r="B15" s="131">
        <f>SUM(B12:B14)</f>
        <v>258643164.21000001</v>
      </c>
    </row>
    <row r="18" spans="1:8" x14ac:dyDescent="0.3">
      <c r="A18" s="134" t="s">
        <v>64</v>
      </c>
      <c r="B18" s="134"/>
    </row>
    <row r="19" spans="1:8" x14ac:dyDescent="0.3">
      <c r="A19" s="133" t="s">
        <v>59</v>
      </c>
      <c r="B19" s="133" t="s">
        <v>60</v>
      </c>
      <c r="G19" s="181">
        <v>108014546.93000001</v>
      </c>
    </row>
    <row r="20" spans="1:8" x14ac:dyDescent="0.3">
      <c r="A20" s="141">
        <v>43829</v>
      </c>
      <c r="B20" s="138">
        <v>2264886.37</v>
      </c>
      <c r="G20" s="182">
        <v>1095466.6599999999</v>
      </c>
    </row>
    <row r="21" spans="1:8" x14ac:dyDescent="0.3">
      <c r="A21" s="142">
        <v>44012</v>
      </c>
      <c r="B21" s="138">
        <v>2845353.11</v>
      </c>
    </row>
    <row r="22" spans="1:8" x14ac:dyDescent="0.3">
      <c r="A22" s="133" t="s">
        <v>61</v>
      </c>
      <c r="B22" s="131">
        <f>SUM(B20:B21)</f>
        <v>5110239.4800000004</v>
      </c>
    </row>
    <row r="24" spans="1:8" x14ac:dyDescent="0.3">
      <c r="A24" s="128" t="s">
        <v>65</v>
      </c>
      <c r="B24" s="131">
        <f>B8</f>
        <v>1040000000</v>
      </c>
    </row>
    <row r="25" spans="1:8" x14ac:dyDescent="0.3">
      <c r="A25" s="128" t="s">
        <v>63</v>
      </c>
      <c r="B25" s="131">
        <f>B15</f>
        <v>258643164.21000001</v>
      </c>
    </row>
    <row r="26" spans="1:8" x14ac:dyDescent="0.3">
      <c r="A26" s="128" t="s">
        <v>64</v>
      </c>
      <c r="B26" s="131">
        <f>B22</f>
        <v>5110239.4800000004</v>
      </c>
    </row>
    <row r="27" spans="1:8" x14ac:dyDescent="0.3">
      <c r="A27" s="143" t="s">
        <v>61</v>
      </c>
      <c r="B27" s="146">
        <f>SUM(B24:B26)</f>
        <v>1303753403.6900001</v>
      </c>
    </row>
    <row r="28" spans="1:8" x14ac:dyDescent="0.3">
      <c r="B28" s="111">
        <v>1303753403.6900001</v>
      </c>
    </row>
    <row r="29" spans="1:8" x14ac:dyDescent="0.3">
      <c r="B29" s="111">
        <v>-1105307780.8599999</v>
      </c>
    </row>
    <row r="30" spans="1:8" x14ac:dyDescent="0.3">
      <c r="A30" s="128"/>
      <c r="B30" s="130">
        <f>B28+B29</f>
        <v>198445622.83000016</v>
      </c>
      <c r="H30" s="135"/>
    </row>
    <row r="31" spans="1:8" x14ac:dyDescent="0.3">
      <c r="A31" s="128"/>
      <c r="B31" s="130">
        <v>199541089.28999999</v>
      </c>
    </row>
    <row r="32" spans="1:8" x14ac:dyDescent="0.3">
      <c r="A32" s="129" t="s">
        <v>69</v>
      </c>
      <c r="B32" s="130">
        <f>B31-B30</f>
        <v>1095466.4599998295</v>
      </c>
    </row>
  </sheetData>
  <mergeCells count="3">
    <mergeCell ref="A1:B1"/>
    <mergeCell ref="A10:B10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 Statment</vt:lpstr>
      <vt:lpstr>Debit_Analysis</vt:lpstr>
      <vt:lpstr>Credit_Analysis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Enamul Haque</dc:creator>
  <cp:lastModifiedBy>Home</cp:lastModifiedBy>
  <dcterms:created xsi:type="dcterms:W3CDTF">2020-08-27T06:29:41Z</dcterms:created>
  <dcterms:modified xsi:type="dcterms:W3CDTF">2020-08-27T21:16:22Z</dcterms:modified>
</cp:coreProperties>
</file>