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All Abstruct" sheetId="2" r:id="rId1"/>
    <sheet name="Лист1" sheetId="1" r:id="rId2"/>
    <sheet name="Sheet1" sheetId="3" r:id="rId3"/>
  </sheets>
  <externalReferences>
    <externalReference r:id="rId4"/>
  </externalReferences>
  <definedNames>
    <definedName name="_xlnm.Print_Area" localSheetId="0">'All Abstruct'!$A$1:$L$64</definedName>
    <definedName name="_xlnm.Print_Titles" localSheetId="0">'All Abstruct'!$2:$3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5" i="2" l="1"/>
  <c r="F45" i="2"/>
  <c r="K44" i="2"/>
  <c r="F44" i="2"/>
  <c r="K43" i="2"/>
  <c r="F43" i="2"/>
  <c r="K42" i="2"/>
  <c r="F42" i="2"/>
  <c r="K41" i="2"/>
  <c r="F41" i="2"/>
  <c r="K40" i="2"/>
  <c r="F40" i="2"/>
  <c r="K39" i="2"/>
  <c r="K46" i="2" s="1"/>
  <c r="F39" i="2"/>
  <c r="C37" i="2"/>
  <c r="F37" i="2" s="1"/>
  <c r="C36" i="2"/>
  <c r="F36" i="2" s="1"/>
  <c r="C35" i="2"/>
  <c r="F35" i="2" s="1"/>
  <c r="F34" i="2"/>
  <c r="C34" i="2"/>
  <c r="C33" i="2"/>
  <c r="F33" i="2" s="1"/>
  <c r="F32" i="2"/>
  <c r="C32" i="2"/>
  <c r="C31" i="2"/>
  <c r="F31" i="2" s="1"/>
  <c r="C30" i="2"/>
  <c r="F30" i="2" s="1"/>
  <c r="C29" i="2"/>
  <c r="F29" i="2" s="1"/>
  <c r="C27" i="2"/>
  <c r="C28" i="2" s="1"/>
  <c r="F28" i="2" s="1"/>
  <c r="C26" i="2"/>
  <c r="F26" i="2" s="1"/>
  <c r="C25" i="2"/>
  <c r="F25" i="2" s="1"/>
  <c r="C24" i="2"/>
  <c r="F24" i="2" s="1"/>
  <c r="C23" i="2"/>
  <c r="F23" i="2" s="1"/>
  <c r="C22" i="2"/>
  <c r="F22" i="2" s="1"/>
  <c r="C21" i="2"/>
  <c r="F21" i="2" s="1"/>
  <c r="C19" i="2"/>
  <c r="C20" i="2" s="1"/>
  <c r="F20" i="2" s="1"/>
  <c r="C18" i="2"/>
  <c r="F18" i="2" s="1"/>
  <c r="C17" i="2"/>
  <c r="F17" i="2" s="1"/>
  <c r="C16" i="2"/>
  <c r="F16" i="2" s="1"/>
  <c r="C15" i="2"/>
  <c r="F15" i="2" s="1"/>
  <c r="C14" i="2"/>
  <c r="F14" i="2" s="1"/>
  <c r="C12" i="2"/>
  <c r="F12" i="2" s="1"/>
  <c r="C10" i="2"/>
  <c r="F10" i="2" s="1"/>
  <c r="C9" i="2"/>
  <c r="F9" i="2" s="1"/>
  <c r="C8" i="2"/>
  <c r="F8" i="2" s="1"/>
  <c r="C7" i="2"/>
  <c r="F7" i="2" s="1"/>
  <c r="C6" i="2"/>
  <c r="F6" i="2" s="1"/>
  <c r="C5" i="2"/>
  <c r="F5" i="2" s="1"/>
  <c r="C4" i="2"/>
  <c r="F4" i="2" s="1"/>
  <c r="F19" i="2" l="1"/>
  <c r="F27" i="2"/>
  <c r="F47" i="2" s="1"/>
</calcChain>
</file>

<file path=xl/sharedStrings.xml><?xml version="1.0" encoding="utf-8"?>
<sst xmlns="http://schemas.openxmlformats.org/spreadsheetml/2006/main" count="245" uniqueCount="149">
  <si>
    <t xml:space="preserve"> Abstruct  Cost of estimate for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(Package no. BWDB/Sunam/HFMLIP/PW-07).</t>
  </si>
  <si>
    <t>Sl No./ Code no</t>
  </si>
  <si>
    <t>Description of Items</t>
  </si>
  <si>
    <t>Quantity</t>
  </si>
  <si>
    <t>Unit</t>
  </si>
  <si>
    <t>Rate</t>
  </si>
  <si>
    <t>Amount</t>
  </si>
  <si>
    <t>1/04-180</t>
  </si>
  <si>
    <t>Site preparation by manually removing all miscellaneous objectional materials from entire site and removing soil up to 15cm depth including uprooting stumps, jungle clearing, levelling dressing etc. complete as per direction of Engineer in charge.</t>
  </si>
  <si>
    <t>Sqm</t>
  </si>
  <si>
    <t>2/16-100</t>
  </si>
  <si>
    <t xml:space="preserve">Erection of bamboo profile with full bamboo posts and pegs not less than 60mm in diameter and coir strings etc. complete as per direction of Engineer in charge. </t>
  </si>
  <si>
    <t>nos</t>
  </si>
  <si>
    <t>3/16-450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</si>
  <si>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</si>
  <si>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Cum</t>
  </si>
  <si>
    <t>4/16-220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</si>
  <si>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</si>
  <si>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5/16-240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</si>
  <si>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</si>
  <si>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t>6/16-510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</si>
  <si>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</si>
  <si>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t>7/16-180</t>
  </si>
  <si>
    <t>Royalty of specified earth taken from private land (with prior permission of the Executive Engineer on production of royalty deeds with the land owner) from the area to be selected by the contractor with mutual agreement.</t>
  </si>
  <si>
    <t>8/16-160</t>
  </si>
  <si>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</si>
  <si>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t>30.93x2=</t>
  </si>
  <si>
    <t>9/16-170</t>
  </si>
  <si>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</si>
  <si>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16x2=</t>
  </si>
  <si>
    <t>10/40-550</t>
  </si>
  <si>
    <t>Supplying and laying sand as filter layers as per specific size ranges and gradation including preparation of surface, compacting in layer etc. complete with supply of all materials and as per direction of Engineer in charge.
40-550-30 : FM : 1.0 to 1.5</t>
  </si>
  <si>
    <t>11/40-500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</si>
  <si>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</si>
  <si>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t>12/40-380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</si>
  <si>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</si>
  <si>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t>Nos</t>
  </si>
  <si>
    <t>B) 40-380-30 : Geo-bag; inner size:950mmx750mm, outer size:1000mmx800mm
geo-fabric th.=&gt;3.0mm, Fill Vol: 0.0840cum; wt: 125kg</t>
  </si>
  <si>
    <t>13/40-530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</si>
  <si>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</si>
  <si>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t>(B) 40-530-30: Well graded between 20mm to 5mm size.</t>
  </si>
  <si>
    <t>14/40-190</t>
  </si>
  <si>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</si>
  <si>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t>Nos.</t>
  </si>
  <si>
    <t>(B )40-190-05 : Block Size: 50cmx50cmx30cm</t>
  </si>
  <si>
    <t>(C )40-190-06 : Block Size: 40cmx40cmx30cm</t>
  </si>
  <si>
    <t>(D)  40-190-35 : Block Size: 40cmx40cmx40cm</t>
  </si>
  <si>
    <t>(E)  40-190-40 : Block Size: 40cmx40cmx20cm</t>
  </si>
  <si>
    <t>(F)  40-190-50 : Block Size: 30cmx30cmx30cm</t>
  </si>
  <si>
    <t>15/40-270</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</si>
  <si>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</si>
  <si>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t xml:space="preserve">B) 40-270-20 . 200 m to 500 m. </t>
  </si>
  <si>
    <t>16/28-120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</si>
  <si>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</si>
  <si>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t>17/36-150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</si>
  <si>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</si>
  <si>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t>18/76-120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</si>
  <si>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</si>
  <si>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Kg.</t>
  </si>
  <si>
    <t>19/20-100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</si>
  <si>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</si>
  <si>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t>20/28-200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</si>
  <si>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</si>
  <si>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t>21/16-120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</si>
  <si>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</si>
  <si>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22/48-100</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</si>
  <si>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</si>
  <si>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23/16-470</t>
  </si>
  <si>
    <t>Earth work by manual labour, in all kinds of soil in removing the cross bundh/ ring bundh, including all leads and lifts complete and placing the spoils to a safe distance, (minimun 15m apart from the bank) as per direction of Engineer in charge.</t>
  </si>
  <si>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</si>
  <si>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</si>
  <si>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General Items</t>
  </si>
  <si>
    <t>25/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</si>
  <si>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</si>
  <si>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</si>
  <si>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26/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</si>
  <si>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</si>
  <si>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27/
Approved Analysis Rate</t>
  </si>
  <si>
    <t>Operate, maintain of plant and equipment such as generator for site electrification for the purpose stated in the  technical specification and Contractor's Method Statement and as per direction of Engineer in Charge.</t>
  </si>
  <si>
    <t>28/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</si>
  <si>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</si>
  <si>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Days</t>
  </si>
  <si>
    <t>29/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</si>
  <si>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</si>
  <si>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30/
Approved Analysis Rate</t>
  </si>
  <si>
    <t>Demobilization and clean-up of the site upon completion of the works, as per Technical Specification, Contractor's Method Statement and as per direction of Engineer in Charge.</t>
  </si>
  <si>
    <t>31/
NSI</t>
  </si>
  <si>
    <t>Environmental Monitoring through Sample Collection and analysis such as Air quality test, Surface water test, Sound Level monitoring, Traffic signs and road navigation, safety provisions with first aid and medical Assistant as per direction of Engineer in charge.</t>
  </si>
  <si>
    <t xml:space="preserve">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</si>
  <si>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 With 25mm down graded stone chips.</t>
  </si>
  <si>
    <t>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36-150-10: Vertical and inclined walls, columns, piers with 60-80mm dia barrackbamboo props.</t>
  </si>
  <si>
    <t>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 8mm dia to 30mm dia.</t>
  </si>
  <si>
    <t>Single brick flat soling including preparation of bed, sand filling (FM&gt;=0.50), levelling, dressing and sand blinding in foundation or floor with supply of all materials etc. complete and as per direction of Engineer in charge                                                                                                       
20-100-10: With 1st class bricks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</si>
  <si>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28-200-10 : With stone chips.</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</si>
  <si>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</si>
  <si>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 xml:space="preserve">Extra Rate for Carriage of Dredged earth/ Excavated earth or shifting of earth by dump truck including loading, unloading complete as per direction of Engineer in charge.
16-430-10 . Carriage by Dump Truck: Up to 1.0 km </t>
  </si>
  <si>
    <t>id</t>
  </si>
  <si>
    <t>Description</t>
  </si>
  <si>
    <t>04-180</t>
  </si>
  <si>
    <t>16-100</t>
  </si>
  <si>
    <t>16-450</t>
  </si>
  <si>
    <t>16-220</t>
  </si>
  <si>
    <t>16-240</t>
  </si>
  <si>
    <t>16-510</t>
  </si>
  <si>
    <t>16-180</t>
  </si>
  <si>
    <t>16-160</t>
  </si>
  <si>
    <t>16-170</t>
  </si>
  <si>
    <t>40-550</t>
  </si>
  <si>
    <t>40-500</t>
  </si>
  <si>
    <t>28-120</t>
  </si>
  <si>
    <t>36-150</t>
  </si>
  <si>
    <t>76-120</t>
  </si>
  <si>
    <t>20-100</t>
  </si>
  <si>
    <t>28-200</t>
  </si>
  <si>
    <t>16-120</t>
  </si>
  <si>
    <t>48-100</t>
  </si>
  <si>
    <t>16-470</t>
  </si>
  <si>
    <t>16-430</t>
  </si>
  <si>
    <t>Site Cleanup</t>
  </si>
  <si>
    <t>Bamboo Profile</t>
  </si>
  <si>
    <t>Earth work by Manual Labor</t>
  </si>
  <si>
    <t>Earth Work by Carried Earth</t>
  </si>
  <si>
    <t>Earth Work by Mechanical Excavator</t>
  </si>
  <si>
    <t>Excavation of Foundation Trenches</t>
  </si>
  <si>
    <t>Royaltiy for Specfied</t>
  </si>
  <si>
    <t>Additional Lift</t>
  </si>
  <si>
    <t>Additional Lead</t>
  </si>
  <si>
    <t>Sand Filter</t>
  </si>
  <si>
    <t>Geotextile Filter</t>
  </si>
  <si>
    <t>40-380-20</t>
  </si>
  <si>
    <t>40-380-30</t>
  </si>
  <si>
    <t>Geotextile Bag 175 Kg</t>
  </si>
  <si>
    <t>Geotextile Bag 125 Kg</t>
  </si>
  <si>
    <t>40-530-20</t>
  </si>
  <si>
    <t>Peagravels Filter 40 to 20mm</t>
  </si>
  <si>
    <t>40-530-30</t>
  </si>
  <si>
    <t>Peagravels Filter 20 to 5mm</t>
  </si>
  <si>
    <t>40-190-05</t>
  </si>
  <si>
    <t>40-190-06</t>
  </si>
  <si>
    <t>40-190-35</t>
  </si>
  <si>
    <t>40-190-40</t>
  </si>
  <si>
    <t>CC Block:50cmX50CmX30Cm</t>
  </si>
  <si>
    <t>CC Block:40cmX40CmX30Cm</t>
  </si>
  <si>
    <t>CC Block:40cmX40CmX40Cm</t>
  </si>
  <si>
    <t>CC Block:40cmX40CmX20Cm</t>
  </si>
  <si>
    <t>40-190-50</t>
  </si>
  <si>
    <t>CC Block:30cmX30CmX30Cm</t>
  </si>
  <si>
    <t>40-270-10</t>
  </si>
  <si>
    <t xml:space="preserve">Laying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</si>
</sst>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5" x14ac:knownFonts="1">
    <font>
      <sz val="11"/>
      <color theme="1"/>
      <name val="Calibri"/>
      <family val="2"/>
      <scheme val="minor"/>
    </font>
    <font>
      <b/>
      <sz val="11"/>
      <color theme="1"/>
      <name val="Calibri"/>
      <family val="2"/>
      <scheme val="minor"/>
    </font>
    <font>
      <b/>
      <sz val="10"/>
      <name val="Calibri"/>
      <family val="2"/>
      <scheme val="minor"/>
    </font>
    <font>
      <sz val="10"/>
      <name val="Calibri"/>
      <family val="2"/>
      <scheme val="minor"/>
    </font>
    <font>
      <sz val="10"/>
      <color rgb="FFFF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55">
    <xf numFmtId="0" fontId="0" fillId="0" borderId="0" xfId="0"/>
    <xf numFmtId="0" fontId="2" fillId="0" borderId="4" xfId="0" applyFont="1" applyBorder="1" applyAlignment="1">
      <alignment vertical="top"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3" fillId="0" borderId="5" xfId="0" applyFont="1" applyBorder="1" applyAlignment="1">
      <alignment horizontal="center" vertical="top"/>
    </xf>
    <xf numFmtId="0" fontId="3" fillId="0" borderId="6" xfId="0" applyFont="1" applyBorder="1" applyAlignment="1">
      <alignment horizontal="left" vertical="top" wrapText="1"/>
    </xf>
    <xf numFmtId="2" fontId="3" fillId="0" borderId="5" xfId="0" applyNumberFormat="1" applyFont="1" applyBorder="1" applyAlignment="1">
      <alignment horizontal="center" vertical="center"/>
    </xf>
    <xf numFmtId="0" fontId="3" fillId="0" borderId="7" xfId="0" applyFont="1" applyBorder="1" applyAlignment="1">
      <alignment horizontal="center" vertical="center"/>
    </xf>
    <xf numFmtId="2" fontId="3" fillId="0" borderId="7" xfId="0" applyNumberFormat="1" applyFont="1" applyBorder="1" applyAlignment="1">
      <alignment horizontal="center" vertical="center"/>
    </xf>
    <xf numFmtId="0" fontId="3" fillId="0" borderId="6" xfId="0" applyFont="1" applyBorder="1" applyAlignment="1">
      <alignment vertical="top" wrapText="1"/>
    </xf>
    <xf numFmtId="0" fontId="3" fillId="0" borderId="5" xfId="0" applyFont="1" applyBorder="1" applyAlignment="1">
      <alignment horizontal="center" vertical="center"/>
    </xf>
    <xf numFmtId="0" fontId="3" fillId="0" borderId="5" xfId="0" applyFont="1" applyBorder="1" applyAlignment="1">
      <alignment vertical="top"/>
    </xf>
    <xf numFmtId="0" fontId="3" fillId="0" borderId="6" xfId="0" applyNumberFormat="1" applyFont="1" applyBorder="1" applyAlignment="1">
      <alignment vertical="top" wrapText="1"/>
    </xf>
    <xf numFmtId="0" fontId="3" fillId="0" borderId="5" xfId="0" applyNumberFormat="1" applyFont="1" applyBorder="1" applyAlignment="1">
      <alignment horizontal="center" vertical="center" wrapText="1"/>
    </xf>
    <xf numFmtId="0" fontId="3" fillId="0" borderId="7" xfId="0" applyNumberFormat="1" applyFont="1" applyBorder="1" applyAlignment="1">
      <alignment horizontal="center" vertical="center" wrapText="1"/>
    </xf>
    <xf numFmtId="164" fontId="3" fillId="0" borderId="5" xfId="0" applyNumberFormat="1" applyFont="1" applyBorder="1" applyAlignment="1">
      <alignment horizontal="center" vertical="center"/>
    </xf>
    <xf numFmtId="0" fontId="3" fillId="0" borderId="5" xfId="0" applyFont="1" applyBorder="1"/>
    <xf numFmtId="0" fontId="3" fillId="0" borderId="6" xfId="0" applyFont="1" applyBorder="1" applyAlignment="1">
      <alignment horizontal="center"/>
    </xf>
    <xf numFmtId="0" fontId="3" fillId="0" borderId="9" xfId="0" applyFont="1" applyBorder="1" applyAlignment="1">
      <alignment vertical="top" wrapText="1"/>
    </xf>
    <xf numFmtId="2" fontId="3" fillId="0" borderId="8" xfId="0" applyNumberFormat="1"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vertical="top"/>
    </xf>
    <xf numFmtId="0" fontId="3" fillId="0" borderId="11" xfId="0" applyFont="1" applyBorder="1" applyAlignment="1">
      <alignment vertical="top" wrapText="1"/>
    </xf>
    <xf numFmtId="0" fontId="3" fillId="0" borderId="0" xfId="0" applyFont="1"/>
    <xf numFmtId="2" fontId="3" fillId="0" borderId="10" xfId="0" applyNumberFormat="1" applyFont="1" applyBorder="1" applyAlignment="1">
      <alignment horizontal="center" vertical="center"/>
    </xf>
    <xf numFmtId="0" fontId="3" fillId="0" borderId="12" xfId="0" applyFont="1" applyBorder="1" applyAlignment="1">
      <alignment horizontal="center" vertical="center"/>
    </xf>
    <xf numFmtId="2" fontId="4" fillId="0" borderId="5" xfId="0" applyNumberFormat="1" applyFont="1" applyBorder="1" applyAlignment="1">
      <alignment horizontal="center" vertical="center"/>
    </xf>
    <xf numFmtId="0" fontId="2" fillId="0" borderId="6" xfId="0" applyFont="1" applyBorder="1" applyAlignment="1">
      <alignment vertical="top" wrapText="1"/>
    </xf>
    <xf numFmtId="1" fontId="3" fillId="0" borderId="5" xfId="0" applyNumberFormat="1" applyFont="1" applyBorder="1" applyAlignment="1">
      <alignment horizontal="center" vertical="center"/>
    </xf>
    <xf numFmtId="0" fontId="2" fillId="0" borderId="5" xfId="0" applyFont="1" applyBorder="1" applyAlignment="1">
      <alignment vertical="top"/>
    </xf>
    <xf numFmtId="0" fontId="2" fillId="0" borderId="6" xfId="0" applyFont="1" applyBorder="1" applyAlignment="1">
      <alignment horizontal="center" vertical="top" wrapText="1"/>
    </xf>
    <xf numFmtId="0" fontId="2" fillId="0" borderId="5" xfId="0" applyFont="1" applyBorder="1" applyAlignment="1">
      <alignment vertical="top" wrapText="1"/>
    </xf>
    <xf numFmtId="0" fontId="3" fillId="0" borderId="1" xfId="0" applyFont="1" applyBorder="1" applyAlignment="1">
      <alignment vertical="top" wrapText="1"/>
    </xf>
    <xf numFmtId="2" fontId="3" fillId="0" borderId="4" xfId="0" applyNumberFormat="1" applyFont="1" applyBorder="1" applyAlignment="1">
      <alignment horizontal="center" vertical="center"/>
    </xf>
    <xf numFmtId="2" fontId="3" fillId="0" borderId="3" xfId="0" applyNumberFormat="1" applyFont="1" applyBorder="1" applyAlignment="1">
      <alignment horizontal="center" vertical="center"/>
    </xf>
    <xf numFmtId="0" fontId="3" fillId="0" borderId="1" xfId="0" applyFont="1" applyBorder="1"/>
    <xf numFmtId="0" fontId="3" fillId="0" borderId="2" xfId="0" applyFont="1" applyBorder="1"/>
    <xf numFmtId="2" fontId="3" fillId="0" borderId="4" xfId="0" applyNumberFormat="1" applyFont="1" applyBorder="1"/>
    <xf numFmtId="2" fontId="0" fillId="0" borderId="0" xfId="0" applyNumberFormat="1"/>
    <xf numFmtId="43" fontId="0" fillId="0" borderId="0" xfId="0" applyNumberFormat="1"/>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3" fillId="0" borderId="5" xfId="0" applyFont="1" applyBorder="1" applyAlignment="1">
      <alignment horizontal="center" vertical="top"/>
    </xf>
    <xf numFmtId="0" fontId="3" fillId="0" borderId="8" xfId="0" applyFont="1" applyBorder="1" applyAlignment="1">
      <alignment horizontal="center" vertical="top"/>
    </xf>
    <xf numFmtId="0" fontId="0" fillId="0" borderId="0" xfId="0" applyAlignment="1">
      <alignment horizontal="center"/>
    </xf>
    <xf numFmtId="2" fontId="3" fillId="2" borderId="7" xfId="0" applyNumberFormat="1" applyFont="1" applyFill="1" applyBorder="1" applyAlignment="1">
      <alignment horizontal="center" vertical="center"/>
    </xf>
    <xf numFmtId="0" fontId="0" fillId="3" borderId="4" xfId="0" applyFill="1" applyBorder="1"/>
    <xf numFmtId="0" fontId="0" fillId="3" borderId="10" xfId="0" applyFill="1"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07,,%20Abstruct%20Co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Abstruct"/>
      <sheetName val="All Quantity "/>
      <sheetName val="Protective Abs."/>
      <sheetName val="Protective Detail"/>
      <sheetName val="Fuse-30 Abs."/>
      <sheetName val="Fuse-30 detail"/>
      <sheetName val="Fuse-4.52 Abs"/>
      <sheetName val="Fuse 4.52 detail"/>
      <sheetName val="Fuse 35.05 Abs."/>
      <sheetName val="Fuse 35.05 Detail"/>
    </sheetNames>
    <sheetDataSet>
      <sheetData sheetId="0"/>
      <sheetData sheetId="1">
        <row r="5">
          <cell r="L5">
            <v>5060</v>
          </cell>
        </row>
        <row r="11">
          <cell r="L11">
            <v>165.6</v>
          </cell>
        </row>
        <row r="17">
          <cell r="L17">
            <v>5016</v>
          </cell>
        </row>
        <row r="22">
          <cell r="L22">
            <v>25741.823968000004</v>
          </cell>
        </row>
        <row r="28">
          <cell r="L28">
            <v>25741.823968000004</v>
          </cell>
        </row>
        <row r="35">
          <cell r="L35">
            <v>4910.3999999999996</v>
          </cell>
        </row>
        <row r="42">
          <cell r="L42">
            <v>20205.073968000004</v>
          </cell>
        </row>
        <row r="49">
          <cell r="L49">
            <v>3463.25</v>
          </cell>
        </row>
        <row r="56">
          <cell r="L56">
            <v>3463.25</v>
          </cell>
        </row>
        <row r="63">
          <cell r="L63">
            <v>1315.7990800000002</v>
          </cell>
        </row>
        <row r="70">
          <cell r="L70">
            <v>59362.428490000013</v>
          </cell>
        </row>
        <row r="77">
          <cell r="L77">
            <v>7430.7818900343636</v>
          </cell>
        </row>
        <row r="83">
          <cell r="L83">
            <v>22368.444444444445</v>
          </cell>
        </row>
        <row r="90">
          <cell r="L90">
            <v>810.19533200000012</v>
          </cell>
        </row>
        <row r="104">
          <cell r="L104">
            <v>5295.2999999999993</v>
          </cell>
        </row>
        <row r="111">
          <cell r="L111">
            <v>10135.523627999999</v>
          </cell>
        </row>
        <row r="118">
          <cell r="L118">
            <v>0</v>
          </cell>
        </row>
        <row r="124">
          <cell r="L124">
            <v>8925.8437499999982</v>
          </cell>
        </row>
        <row r="131">
          <cell r="L131">
            <v>46827.034287500006</v>
          </cell>
        </row>
        <row r="137">
          <cell r="L137">
            <v>18197.222222222226</v>
          </cell>
        </row>
        <row r="143">
          <cell r="L143">
            <v>1931.6879346500002</v>
          </cell>
        </row>
        <row r="155">
          <cell r="L155">
            <v>136.92000000000002</v>
          </cell>
        </row>
        <row r="161">
          <cell r="L161">
            <v>354.70799999999997</v>
          </cell>
        </row>
        <row r="167">
          <cell r="L167">
            <v>428.01719999999995</v>
          </cell>
        </row>
        <row r="173">
          <cell r="L173">
            <v>6</v>
          </cell>
        </row>
        <row r="179">
          <cell r="L179">
            <v>3.7085220000000003</v>
          </cell>
        </row>
        <row r="185">
          <cell r="L185">
            <v>3463.25</v>
          </cell>
        </row>
        <row r="192">
          <cell r="L192">
            <v>106121.79999999999</v>
          </cell>
        </row>
        <row r="198">
          <cell r="L198">
            <v>13012.800000000001</v>
          </cell>
        </row>
        <row r="203">
          <cell r="L203">
            <v>9000</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13" zoomScale="115" zoomScaleSheetLayoutView="115" workbookViewId="0">
      <selection activeCell="F6" sqref="F6"/>
    </sheetView>
  </sheetViews>
  <sheetFormatPr defaultRowHeight="15" x14ac:dyDescent="0.25"/>
  <cols>
    <col min="1" max="1" width="9" customWidth="1"/>
    <col min="2" max="2" width="42.42578125" customWidth="1"/>
    <col min="3" max="3" width="9.7109375" customWidth="1"/>
    <col min="4" max="4" width="5.42578125" customWidth="1"/>
    <col min="5" max="5" width="9.85546875" customWidth="1"/>
    <col min="6" max="6" width="16" customWidth="1"/>
    <col min="11" max="11" width="10.5703125" bestFit="1" customWidth="1"/>
  </cols>
  <sheetData>
    <row r="1" spans="1:6" ht="132.75" customHeight="1" x14ac:dyDescent="0.25">
      <c r="A1" s="45" t="s">
        <v>0</v>
      </c>
      <c r="B1" s="46"/>
      <c r="C1" s="46"/>
      <c r="D1" s="46"/>
      <c r="E1" s="46"/>
      <c r="F1" s="47"/>
    </row>
    <row r="2" spans="1:6" ht="33.75" customHeight="1" x14ac:dyDescent="0.25">
      <c r="A2" s="1" t="s">
        <v>1</v>
      </c>
      <c r="B2" s="2" t="s">
        <v>2</v>
      </c>
      <c r="C2" s="3" t="s">
        <v>3</v>
      </c>
      <c r="D2" s="4" t="s">
        <v>4</v>
      </c>
      <c r="E2" s="4" t="s">
        <v>5</v>
      </c>
      <c r="F2" s="4" t="s">
        <v>6</v>
      </c>
    </row>
    <row r="3" spans="1:6" x14ac:dyDescent="0.25">
      <c r="A3" s="5">
        <v>1</v>
      </c>
      <c r="B3" s="6">
        <v>2</v>
      </c>
      <c r="C3" s="5">
        <v>3</v>
      </c>
      <c r="D3" s="7">
        <v>4</v>
      </c>
      <c r="E3" s="7">
        <v>5</v>
      </c>
      <c r="F3" s="7">
        <v>6</v>
      </c>
    </row>
    <row r="4" spans="1:6" ht="69" customHeight="1" x14ac:dyDescent="0.25">
      <c r="A4" s="8" t="s">
        <v>7</v>
      </c>
      <c r="B4" s="9" t="s">
        <v>8</v>
      </c>
      <c r="C4" s="10">
        <f>'[1]All Quantity '!L5</f>
        <v>5060</v>
      </c>
      <c r="D4" s="11" t="s">
        <v>9</v>
      </c>
      <c r="E4" s="11">
        <v>39.76</v>
      </c>
      <c r="F4" s="51">
        <f>C4*E4</f>
        <v>201185.59999999998</v>
      </c>
    </row>
    <row r="5" spans="1:6" ht="44.25" customHeight="1" x14ac:dyDescent="0.25">
      <c r="A5" s="8" t="s">
        <v>10</v>
      </c>
      <c r="B5" s="13" t="s">
        <v>11</v>
      </c>
      <c r="C5" s="14">
        <f>'[1]All Quantity '!L11</f>
        <v>165.6</v>
      </c>
      <c r="D5" s="11" t="s">
        <v>12</v>
      </c>
      <c r="E5" s="11">
        <v>370.47</v>
      </c>
      <c r="F5" s="12">
        <f t="shared" ref="F5:F45" si="0">C5*E5</f>
        <v>61349.832000000002</v>
      </c>
    </row>
    <row r="6" spans="1:6" ht="118.5" customHeight="1" x14ac:dyDescent="0.25">
      <c r="A6" s="8" t="s">
        <v>13</v>
      </c>
      <c r="B6" s="13" t="s">
        <v>14</v>
      </c>
      <c r="C6" s="10">
        <f>'[1]All Quantity '!L17</f>
        <v>5016</v>
      </c>
      <c r="D6" s="11" t="s">
        <v>15</v>
      </c>
      <c r="E6" s="11">
        <v>207.13</v>
      </c>
      <c r="F6" s="12">
        <f t="shared" si="0"/>
        <v>1038964.08</v>
      </c>
    </row>
    <row r="7" spans="1:6" ht="284.25" customHeight="1" x14ac:dyDescent="0.25">
      <c r="A7" s="15" t="s">
        <v>16</v>
      </c>
      <c r="B7" s="16" t="s">
        <v>17</v>
      </c>
      <c r="C7" s="17">
        <f>'[1]All Quantity '!L22</f>
        <v>25741.823968000004</v>
      </c>
      <c r="D7" s="18" t="s">
        <v>15</v>
      </c>
      <c r="E7" s="18">
        <v>439.15</v>
      </c>
      <c r="F7" s="12">
        <f t="shared" si="0"/>
        <v>11304521.995547201</v>
      </c>
    </row>
    <row r="8" spans="1:6" ht="275.25" customHeight="1" x14ac:dyDescent="0.25">
      <c r="A8" s="15" t="s">
        <v>18</v>
      </c>
      <c r="B8" s="16" t="s">
        <v>19</v>
      </c>
      <c r="C8" s="14">
        <f>'[1]All Quantity '!L28</f>
        <v>25741.823968000004</v>
      </c>
      <c r="D8" s="11" t="s">
        <v>15</v>
      </c>
      <c r="E8" s="12">
        <v>159.16999999999999</v>
      </c>
      <c r="F8" s="12">
        <f t="shared" si="0"/>
        <v>4097326.1209865604</v>
      </c>
    </row>
    <row r="9" spans="1:6" ht="135.75" customHeight="1" x14ac:dyDescent="0.25">
      <c r="A9" s="15" t="s">
        <v>20</v>
      </c>
      <c r="B9" s="16" t="s">
        <v>21</v>
      </c>
      <c r="C9" s="14">
        <f>'[1]All Quantity '!L35</f>
        <v>4910.3999999999996</v>
      </c>
      <c r="D9" s="11" t="s">
        <v>15</v>
      </c>
      <c r="E9" s="12">
        <v>355.3</v>
      </c>
      <c r="F9" s="12">
        <f t="shared" si="0"/>
        <v>1744665.1199999999</v>
      </c>
    </row>
    <row r="10" spans="1:6" ht="73.5" customHeight="1" x14ac:dyDescent="0.25">
      <c r="A10" s="15" t="s">
        <v>22</v>
      </c>
      <c r="B10" s="13" t="s">
        <v>23</v>
      </c>
      <c r="C10" s="19">
        <f>'[1]All Quantity '!L42</f>
        <v>20205.073968000004</v>
      </c>
      <c r="D10" s="11" t="s">
        <v>15</v>
      </c>
      <c r="E10" s="11">
        <v>16.97</v>
      </c>
      <c r="F10" s="12">
        <f t="shared" si="0"/>
        <v>342880.10523696005</v>
      </c>
    </row>
    <row r="11" spans="1:6" ht="66.75" customHeight="1" x14ac:dyDescent="0.25">
      <c r="A11" s="48" t="s">
        <v>24</v>
      </c>
      <c r="B11" s="13" t="s">
        <v>25</v>
      </c>
      <c r="C11" s="20"/>
      <c r="D11" s="20"/>
      <c r="E11" s="21" t="s">
        <v>26</v>
      </c>
      <c r="F11" s="10">
        <v>0</v>
      </c>
    </row>
    <row r="12" spans="1:6" ht="17.25" customHeight="1" x14ac:dyDescent="0.25">
      <c r="A12" s="49"/>
      <c r="B12" s="22"/>
      <c r="C12" s="23">
        <f>'[1]All Quantity '!L49</f>
        <v>3463.25</v>
      </c>
      <c r="D12" s="24" t="s">
        <v>15</v>
      </c>
      <c r="E12" s="25">
        <v>61.86</v>
      </c>
      <c r="F12" s="23">
        <f t="shared" si="0"/>
        <v>214236.64499999999</v>
      </c>
    </row>
    <row r="13" spans="1:6" ht="57" customHeight="1" x14ac:dyDescent="0.25">
      <c r="A13" s="26" t="s">
        <v>27</v>
      </c>
      <c r="B13" s="27" t="s">
        <v>28</v>
      </c>
      <c r="C13" s="20"/>
      <c r="D13" s="28"/>
      <c r="E13" s="21" t="s">
        <v>29</v>
      </c>
      <c r="F13" s="29">
        <v>0</v>
      </c>
    </row>
    <row r="14" spans="1:6" ht="17.25" customHeight="1" x14ac:dyDescent="0.25">
      <c r="A14" s="26"/>
      <c r="B14" s="27"/>
      <c r="C14" s="23">
        <f>'[1]All Quantity '!L56</f>
        <v>3463.25</v>
      </c>
      <c r="D14" s="30" t="s">
        <v>15</v>
      </c>
      <c r="E14" s="25">
        <v>32</v>
      </c>
      <c r="F14" s="23">
        <f t="shared" si="0"/>
        <v>110824</v>
      </c>
    </row>
    <row r="15" spans="1:6" ht="84" customHeight="1" x14ac:dyDescent="0.25">
      <c r="A15" s="15" t="s">
        <v>30</v>
      </c>
      <c r="B15" s="13" t="s">
        <v>31</v>
      </c>
      <c r="C15" s="31">
        <f>'[1]All Quantity '!L63</f>
        <v>1315.7990800000002</v>
      </c>
      <c r="D15" s="11" t="s">
        <v>15</v>
      </c>
      <c r="E15" s="11">
        <v>1082.67</v>
      </c>
      <c r="F15" s="12">
        <f t="shared" si="0"/>
        <v>1424576.1899436004</v>
      </c>
    </row>
    <row r="16" spans="1:6" ht="327" customHeight="1" x14ac:dyDescent="0.25">
      <c r="A16" s="15" t="s">
        <v>32</v>
      </c>
      <c r="B16" s="13" t="s">
        <v>33</v>
      </c>
      <c r="C16" s="10">
        <f>'[1]All Quantity '!L70</f>
        <v>59362.428490000013</v>
      </c>
      <c r="D16" s="11" t="s">
        <v>15</v>
      </c>
      <c r="E16" s="11">
        <v>255.08</v>
      </c>
      <c r="F16" s="12">
        <f t="shared" si="0"/>
        <v>15142168.259229204</v>
      </c>
    </row>
    <row r="17" spans="1:6" ht="285.75" customHeight="1" x14ac:dyDescent="0.25">
      <c r="A17" s="15" t="s">
        <v>34</v>
      </c>
      <c r="B17" s="13" t="s">
        <v>35</v>
      </c>
      <c r="C17" s="14">
        <f>'[1]All Quantity '!L77</f>
        <v>7430.7818900343636</v>
      </c>
      <c r="D17" s="11" t="s">
        <v>36</v>
      </c>
      <c r="E17" s="11">
        <v>433.62</v>
      </c>
      <c r="F17" s="12">
        <f t="shared" si="0"/>
        <v>3222135.6431567008</v>
      </c>
    </row>
    <row r="18" spans="1:6" ht="56.25" customHeight="1" x14ac:dyDescent="0.25">
      <c r="A18" s="15"/>
      <c r="B18" s="32" t="s">
        <v>37</v>
      </c>
      <c r="C18" s="10">
        <f>'[1]All Quantity '!L83</f>
        <v>22368.444444444445</v>
      </c>
      <c r="D18" s="11" t="s">
        <v>36</v>
      </c>
      <c r="E18" s="12">
        <v>335.32</v>
      </c>
      <c r="F18" s="12">
        <f t="shared" si="0"/>
        <v>7500586.7911111116</v>
      </c>
    </row>
    <row r="19" spans="1:6" ht="104.25" customHeight="1" x14ac:dyDescent="0.25">
      <c r="A19" s="15" t="s">
        <v>38</v>
      </c>
      <c r="B19" s="13" t="s">
        <v>39</v>
      </c>
      <c r="C19" s="14">
        <f>'[1]All Quantity '!L90</f>
        <v>810.19533200000012</v>
      </c>
      <c r="D19" s="11" t="s">
        <v>15</v>
      </c>
      <c r="E19" s="11">
        <v>4572.72</v>
      </c>
      <c r="F19" s="12">
        <f t="shared" si="0"/>
        <v>3704796.3985430407</v>
      </c>
    </row>
    <row r="20" spans="1:6" ht="27.75" customHeight="1" x14ac:dyDescent="0.25">
      <c r="A20" s="15"/>
      <c r="B20" s="32" t="s">
        <v>40</v>
      </c>
      <c r="C20" s="14">
        <f>C19</f>
        <v>810.19533200000012</v>
      </c>
      <c r="D20" s="11" t="s">
        <v>15</v>
      </c>
      <c r="E20" s="11">
        <v>4451.5200000000004</v>
      </c>
      <c r="F20" s="12">
        <f t="shared" si="0"/>
        <v>3606600.7243046407</v>
      </c>
    </row>
    <row r="21" spans="1:6" ht="149.25" customHeight="1" x14ac:dyDescent="0.25">
      <c r="A21" s="15" t="s">
        <v>41</v>
      </c>
      <c r="B21" s="13" t="s">
        <v>42</v>
      </c>
      <c r="C21" s="14">
        <f>'[1]All Quantity '!L104</f>
        <v>5295.2999999999993</v>
      </c>
      <c r="D21" s="11" t="s">
        <v>43</v>
      </c>
      <c r="E21" s="12">
        <v>1646.08</v>
      </c>
      <c r="F21" s="12">
        <f t="shared" si="0"/>
        <v>8716487.4239999987</v>
      </c>
    </row>
    <row r="22" spans="1:6" ht="22.5" customHeight="1" x14ac:dyDescent="0.25">
      <c r="A22" s="15"/>
      <c r="B22" s="32" t="s">
        <v>44</v>
      </c>
      <c r="C22" s="33">
        <f>'[1]All Quantity '!L111</f>
        <v>10135.523627999999</v>
      </c>
      <c r="D22" s="11" t="s">
        <v>36</v>
      </c>
      <c r="E22" s="11">
        <v>1006.89</v>
      </c>
      <c r="F22" s="12">
        <f t="shared" si="0"/>
        <v>10205357.385796919</v>
      </c>
    </row>
    <row r="23" spans="1:6" ht="22.5" customHeight="1" x14ac:dyDescent="0.25">
      <c r="A23" s="15"/>
      <c r="B23" s="32" t="s">
        <v>45</v>
      </c>
      <c r="C23" s="33">
        <f>'[1]All Quantity '!L118</f>
        <v>0</v>
      </c>
      <c r="D23" s="11" t="s">
        <v>36</v>
      </c>
      <c r="E23" s="11">
        <v>660.71</v>
      </c>
      <c r="F23" s="12">
        <f t="shared" si="0"/>
        <v>0</v>
      </c>
    </row>
    <row r="24" spans="1:6" ht="23.25" customHeight="1" x14ac:dyDescent="0.25">
      <c r="A24" s="15"/>
      <c r="B24" s="32" t="s">
        <v>46</v>
      </c>
      <c r="C24" s="33">
        <f>'[1]All Quantity '!L124</f>
        <v>8925.8437499999982</v>
      </c>
      <c r="D24" s="11" t="s">
        <v>43</v>
      </c>
      <c r="E24" s="11">
        <v>859.69</v>
      </c>
      <c r="F24" s="12">
        <f t="shared" si="0"/>
        <v>7673458.6134374989</v>
      </c>
    </row>
    <row r="25" spans="1:6" ht="20.25" customHeight="1" x14ac:dyDescent="0.25">
      <c r="A25" s="15"/>
      <c r="B25" s="32" t="s">
        <v>47</v>
      </c>
      <c r="C25" s="33">
        <f>'[1]All Quantity '!L131</f>
        <v>46827.034287500006</v>
      </c>
      <c r="D25" s="11" t="s">
        <v>36</v>
      </c>
      <c r="E25" s="11">
        <v>441.92</v>
      </c>
      <c r="F25" s="12">
        <f t="shared" si="0"/>
        <v>20693802.992332004</v>
      </c>
    </row>
    <row r="26" spans="1:6" ht="24" customHeight="1" x14ac:dyDescent="0.25">
      <c r="A26" s="15"/>
      <c r="B26" s="32" t="s">
        <v>48</v>
      </c>
      <c r="C26" s="33">
        <f>'[1]All Quantity '!L137</f>
        <v>18197.222222222226</v>
      </c>
      <c r="D26" s="11" t="s">
        <v>36</v>
      </c>
      <c r="E26" s="11">
        <v>367.69</v>
      </c>
      <c r="F26" s="12">
        <f t="shared" si="0"/>
        <v>6690936.6388888899</v>
      </c>
    </row>
    <row r="27" spans="1:6" ht="75" customHeight="1" x14ac:dyDescent="0.25">
      <c r="A27" s="15" t="s">
        <v>49</v>
      </c>
      <c r="B27" s="13" t="s">
        <v>50</v>
      </c>
      <c r="C27" s="14">
        <f>'[1]All Quantity '!L143</f>
        <v>1931.6879346500002</v>
      </c>
      <c r="D27" s="11" t="s">
        <v>15</v>
      </c>
      <c r="E27" s="11">
        <v>1452.75</v>
      </c>
      <c r="F27" s="12">
        <f t="shared" si="0"/>
        <v>2806259.6470627878</v>
      </c>
    </row>
    <row r="28" spans="1:6" ht="23.25" customHeight="1" x14ac:dyDescent="0.25">
      <c r="A28" s="15"/>
      <c r="B28" s="32" t="s">
        <v>51</v>
      </c>
      <c r="C28" s="14">
        <f>C27</f>
        <v>1931.6879346500002</v>
      </c>
      <c r="D28" s="11" t="s">
        <v>15</v>
      </c>
      <c r="E28" s="12">
        <v>2275.7399999999998</v>
      </c>
      <c r="F28" s="12">
        <f t="shared" si="0"/>
        <v>4396019.5004003914</v>
      </c>
    </row>
    <row r="29" spans="1:6" ht="126.75" customHeight="1" x14ac:dyDescent="0.25">
      <c r="A29" s="15" t="s">
        <v>52</v>
      </c>
      <c r="B29" s="13" t="s">
        <v>53</v>
      </c>
      <c r="C29" s="14">
        <f>'[1]All Quantity '!L155</f>
        <v>136.92000000000002</v>
      </c>
      <c r="D29" s="11" t="s">
        <v>15</v>
      </c>
      <c r="E29" s="11">
        <v>12391.66</v>
      </c>
      <c r="F29" s="12">
        <f t="shared" si="0"/>
        <v>1696666.0872000002</v>
      </c>
    </row>
    <row r="30" spans="1:6" ht="174" customHeight="1" x14ac:dyDescent="0.25">
      <c r="A30" s="34" t="s">
        <v>54</v>
      </c>
      <c r="B30" s="13" t="s">
        <v>55</v>
      </c>
      <c r="C30" s="10">
        <f>'[1]All Quantity '!L161</f>
        <v>354.70799999999997</v>
      </c>
      <c r="D30" s="11" t="s">
        <v>9</v>
      </c>
      <c r="E30" s="11">
        <v>1187.98</v>
      </c>
      <c r="F30" s="12">
        <f t="shared" si="0"/>
        <v>421386.00983999996</v>
      </c>
    </row>
    <row r="31" spans="1:6" ht="108.75" customHeight="1" x14ac:dyDescent="0.25">
      <c r="A31" s="34" t="s">
        <v>56</v>
      </c>
      <c r="B31" s="13" t="s">
        <v>57</v>
      </c>
      <c r="C31" s="14">
        <f>'[1]All Quantity '!L167</f>
        <v>428.01719999999995</v>
      </c>
      <c r="D31" s="11" t="s">
        <v>58</v>
      </c>
      <c r="E31" s="11">
        <v>103.13</v>
      </c>
      <c r="F31" s="12">
        <f t="shared" si="0"/>
        <v>44141.413835999992</v>
      </c>
    </row>
    <row r="32" spans="1:6" ht="81" customHeight="1" x14ac:dyDescent="0.25">
      <c r="A32" s="34" t="s">
        <v>59</v>
      </c>
      <c r="B32" s="13" t="s">
        <v>60</v>
      </c>
      <c r="C32" s="10">
        <f>'[1]All Quantity '!L173</f>
        <v>6</v>
      </c>
      <c r="D32" s="11" t="s">
        <v>9</v>
      </c>
      <c r="E32" s="11">
        <v>467.54</v>
      </c>
      <c r="F32" s="12">
        <f t="shared" si="0"/>
        <v>2805.2400000000002</v>
      </c>
    </row>
    <row r="33" spans="1:11" ht="204" customHeight="1" x14ac:dyDescent="0.25">
      <c r="A33" s="34" t="s">
        <v>61</v>
      </c>
      <c r="B33" s="13" t="s">
        <v>62</v>
      </c>
      <c r="C33" s="14">
        <f>'[1]All Quantity '!L179</f>
        <v>3.7085220000000003</v>
      </c>
      <c r="D33" s="11" t="s">
        <v>15</v>
      </c>
      <c r="E33" s="11">
        <v>14016.51</v>
      </c>
      <c r="F33" s="12">
        <f t="shared" si="0"/>
        <v>51980.535698220003</v>
      </c>
    </row>
    <row r="34" spans="1:11" ht="274.5" customHeight="1" x14ac:dyDescent="0.25">
      <c r="A34" s="34" t="s">
        <v>63</v>
      </c>
      <c r="B34" s="13" t="s">
        <v>64</v>
      </c>
      <c r="C34" s="10">
        <f>'[1]All Quantity '!L185</f>
        <v>3463.25</v>
      </c>
      <c r="D34" s="11" t="s">
        <v>15</v>
      </c>
      <c r="E34" s="12">
        <v>254.66</v>
      </c>
      <c r="F34" s="12">
        <f t="shared" si="0"/>
        <v>881951.245</v>
      </c>
    </row>
    <row r="35" spans="1:11" ht="98.25" customHeight="1" x14ac:dyDescent="0.25">
      <c r="A35" s="34" t="s">
        <v>65</v>
      </c>
      <c r="B35" s="13" t="s">
        <v>66</v>
      </c>
      <c r="C35" s="10">
        <f>'[1]All Quantity '!L192</f>
        <v>106121.79999999999</v>
      </c>
      <c r="D35" s="11" t="s">
        <v>9</v>
      </c>
      <c r="E35" s="11">
        <v>33.94</v>
      </c>
      <c r="F35" s="12">
        <f t="shared" si="0"/>
        <v>3601773.8919999995</v>
      </c>
    </row>
    <row r="36" spans="1:11" ht="70.5" customHeight="1" x14ac:dyDescent="0.25">
      <c r="A36" s="34" t="s">
        <v>67</v>
      </c>
      <c r="B36" s="13" t="s">
        <v>68</v>
      </c>
      <c r="C36" s="10">
        <f>'[1]All Quantity '!L198</f>
        <v>13012.800000000001</v>
      </c>
      <c r="D36" s="11" t="s">
        <v>15</v>
      </c>
      <c r="E36" s="11">
        <v>207.19</v>
      </c>
      <c r="F36" s="12">
        <f t="shared" si="0"/>
        <v>2696122.0320000001</v>
      </c>
    </row>
    <row r="37" spans="1:11" ht="75.75" customHeight="1" x14ac:dyDescent="0.25">
      <c r="A37" s="34" t="s">
        <v>69</v>
      </c>
      <c r="B37" s="13" t="s">
        <v>70</v>
      </c>
      <c r="C37" s="10">
        <f>'[1]All Quantity '!L203</f>
        <v>9000</v>
      </c>
      <c r="D37" s="11" t="s">
        <v>15</v>
      </c>
      <c r="E37" s="11">
        <v>85.33</v>
      </c>
      <c r="F37" s="12">
        <f t="shared" si="0"/>
        <v>767970</v>
      </c>
    </row>
    <row r="38" spans="1:11" ht="20.100000000000001" customHeight="1" x14ac:dyDescent="0.25">
      <c r="A38" s="34"/>
      <c r="B38" s="35" t="s">
        <v>71</v>
      </c>
      <c r="C38" s="14"/>
      <c r="D38" s="11"/>
      <c r="E38" s="11"/>
      <c r="F38" s="12"/>
    </row>
    <row r="39" spans="1:11" ht="170.25" customHeight="1" x14ac:dyDescent="0.25">
      <c r="A39" s="36" t="s">
        <v>72</v>
      </c>
      <c r="B39" s="13" t="s">
        <v>73</v>
      </c>
      <c r="C39" s="14">
        <v>1</v>
      </c>
      <c r="D39" s="11" t="s">
        <v>74</v>
      </c>
      <c r="E39" s="11">
        <v>967050.85</v>
      </c>
      <c r="F39" s="12">
        <f t="shared" si="0"/>
        <v>967050.85</v>
      </c>
      <c r="H39" s="14">
        <v>1</v>
      </c>
      <c r="I39" s="11" t="s">
        <v>74</v>
      </c>
      <c r="J39" s="11">
        <v>967050.85</v>
      </c>
      <c r="K39" s="12">
        <f t="shared" ref="K39:K45" si="1">H39*J39</f>
        <v>967050.85</v>
      </c>
    </row>
    <row r="40" spans="1:11" ht="92.25" customHeight="1" x14ac:dyDescent="0.25">
      <c r="A40" s="36" t="s">
        <v>75</v>
      </c>
      <c r="B40" s="13" t="s">
        <v>76</v>
      </c>
      <c r="C40" s="10">
        <v>1</v>
      </c>
      <c r="D40" s="11" t="s">
        <v>74</v>
      </c>
      <c r="E40" s="11">
        <v>111148.95</v>
      </c>
      <c r="F40" s="12">
        <f t="shared" si="0"/>
        <v>111148.95</v>
      </c>
      <c r="H40" s="10">
        <v>1</v>
      </c>
      <c r="I40" s="11" t="s">
        <v>74</v>
      </c>
      <c r="J40" s="11">
        <v>111148.95</v>
      </c>
      <c r="K40" s="12">
        <f t="shared" si="1"/>
        <v>111148.95</v>
      </c>
    </row>
    <row r="41" spans="1:11" ht="68.25" customHeight="1" x14ac:dyDescent="0.25">
      <c r="A41" s="36" t="s">
        <v>77</v>
      </c>
      <c r="B41" s="13" t="s">
        <v>78</v>
      </c>
      <c r="C41" s="10">
        <v>1</v>
      </c>
      <c r="D41" s="11" t="s">
        <v>74</v>
      </c>
      <c r="E41" s="11">
        <v>110909.92</v>
      </c>
      <c r="F41" s="12">
        <f t="shared" si="0"/>
        <v>110909.92</v>
      </c>
      <c r="H41" s="10">
        <v>1</v>
      </c>
      <c r="I41" s="11" t="s">
        <v>74</v>
      </c>
      <c r="J41" s="11">
        <v>110909.92</v>
      </c>
      <c r="K41" s="12">
        <f t="shared" si="1"/>
        <v>110909.92</v>
      </c>
    </row>
    <row r="42" spans="1:11" ht="91.5" customHeight="1" x14ac:dyDescent="0.25">
      <c r="A42" s="36" t="s">
        <v>79</v>
      </c>
      <c r="B42" s="13" t="s">
        <v>80</v>
      </c>
      <c r="C42" s="14">
        <v>120</v>
      </c>
      <c r="D42" s="11" t="s">
        <v>81</v>
      </c>
      <c r="E42" s="11">
        <v>2497.86</v>
      </c>
      <c r="F42" s="12">
        <f t="shared" si="0"/>
        <v>299743.2</v>
      </c>
      <c r="H42" s="14">
        <v>120</v>
      </c>
      <c r="I42" s="11" t="s">
        <v>81</v>
      </c>
      <c r="J42" s="11">
        <v>2497.86</v>
      </c>
      <c r="K42" s="12">
        <f t="shared" si="1"/>
        <v>299743.2</v>
      </c>
    </row>
    <row r="43" spans="1:11" ht="151.5" customHeight="1" x14ac:dyDescent="0.25">
      <c r="A43" s="36" t="s">
        <v>82</v>
      </c>
      <c r="B43" s="13" t="s">
        <v>83</v>
      </c>
      <c r="C43" s="10">
        <v>1</v>
      </c>
      <c r="D43" s="11" t="s">
        <v>74</v>
      </c>
      <c r="E43" s="11">
        <v>92026.55</v>
      </c>
      <c r="F43" s="12">
        <f t="shared" si="0"/>
        <v>92026.55</v>
      </c>
      <c r="H43" s="10">
        <v>1</v>
      </c>
      <c r="I43" s="11" t="s">
        <v>74</v>
      </c>
      <c r="J43" s="11">
        <v>92026.55</v>
      </c>
      <c r="K43" s="12">
        <f t="shared" si="1"/>
        <v>92026.55</v>
      </c>
    </row>
    <row r="44" spans="1:11" ht="60.75" customHeight="1" x14ac:dyDescent="0.25">
      <c r="A44" s="36" t="s">
        <v>84</v>
      </c>
      <c r="B44" s="13" t="s">
        <v>85</v>
      </c>
      <c r="C44" s="10">
        <v>1</v>
      </c>
      <c r="D44" s="11" t="s">
        <v>74</v>
      </c>
      <c r="E44" s="12">
        <v>112344.1</v>
      </c>
      <c r="F44" s="12">
        <f t="shared" si="0"/>
        <v>112344.1</v>
      </c>
      <c r="H44" s="10">
        <v>1</v>
      </c>
      <c r="I44" s="11" t="s">
        <v>74</v>
      </c>
      <c r="J44" s="12">
        <v>112344.1</v>
      </c>
      <c r="K44" s="12">
        <f t="shared" si="1"/>
        <v>112344.1</v>
      </c>
    </row>
    <row r="45" spans="1:11" ht="81" customHeight="1" x14ac:dyDescent="0.25">
      <c r="A45" s="1" t="s">
        <v>86</v>
      </c>
      <c r="B45" s="37" t="s">
        <v>87</v>
      </c>
      <c r="C45" s="38">
        <v>1</v>
      </c>
      <c r="D45" s="11" t="s">
        <v>74</v>
      </c>
      <c r="E45" s="39">
        <v>250000</v>
      </c>
      <c r="F45" s="12">
        <f t="shared" si="0"/>
        <v>250000</v>
      </c>
      <c r="H45" s="38">
        <v>1</v>
      </c>
      <c r="I45" s="11" t="s">
        <v>74</v>
      </c>
      <c r="J45" s="39">
        <v>250000</v>
      </c>
      <c r="K45" s="12">
        <f t="shared" si="1"/>
        <v>250000</v>
      </c>
    </row>
    <row r="46" spans="1:11" ht="18" customHeight="1" x14ac:dyDescent="0.25">
      <c r="A46" s="40"/>
      <c r="B46" s="41"/>
      <c r="C46" s="41"/>
      <c r="D46" s="41"/>
      <c r="E46" s="41"/>
      <c r="F46" s="42" t="s">
        <v>88</v>
      </c>
      <c r="K46" s="43">
        <f>SUM(K39:K45)</f>
        <v>1943223.57</v>
      </c>
    </row>
    <row r="47" spans="1:11" x14ac:dyDescent="0.25">
      <c r="F47" s="43">
        <f>SUM(F4:F46)</f>
        <v>127007159.73255175</v>
      </c>
    </row>
    <row r="50" spans="2:2" x14ac:dyDescent="0.25">
      <c r="B50" s="44"/>
    </row>
    <row r="51" spans="2:2" x14ac:dyDescent="0.25">
      <c r="B51" s="43"/>
    </row>
    <row r="52" spans="2:2" x14ac:dyDescent="0.25">
      <c r="B52" s="43"/>
    </row>
    <row r="53" spans="2:2" x14ac:dyDescent="0.25">
      <c r="B53" s="43"/>
    </row>
    <row r="55" spans="2:2" x14ac:dyDescent="0.25">
      <c r="B55" s="44"/>
    </row>
  </sheetData>
  <mergeCells count="2">
    <mergeCell ref="A1:F1"/>
    <mergeCell ref="A11:A12"/>
  </mergeCells>
  <pageMargins left="0.7" right="0.7" top="0.75" bottom="0.75" header="0.3" footer="0.3"/>
  <pageSetup paperSize="9" scale="97" orientation="portrait" r:id="rId1"/>
  <colBreaks count="1" manualBreakCount="1">
    <brk id="6" max="6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6" sqref="C6"/>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abSelected="1" workbookViewId="0">
      <selection activeCell="B27" sqref="B27"/>
    </sheetView>
  </sheetViews>
  <sheetFormatPr defaultRowHeight="15" x14ac:dyDescent="0.25"/>
  <cols>
    <col min="1" max="1" width="10" customWidth="1"/>
    <col min="2" max="2" width="94.5703125" customWidth="1"/>
    <col min="3" max="3" width="12.42578125" style="50" customWidth="1"/>
    <col min="4" max="4" width="9.140625" style="50"/>
    <col min="5" max="5" width="18.42578125" customWidth="1"/>
  </cols>
  <sheetData>
    <row r="1" spans="1:7" x14ac:dyDescent="0.25">
      <c r="A1" s="50" t="s">
        <v>96</v>
      </c>
      <c r="B1" s="54" t="s">
        <v>97</v>
      </c>
      <c r="C1" t="s">
        <v>9</v>
      </c>
      <c r="D1" s="50" t="s">
        <v>3</v>
      </c>
    </row>
    <row r="2" spans="1:7" x14ac:dyDescent="0.25">
      <c r="A2" s="50" t="s">
        <v>98</v>
      </c>
      <c r="B2" s="52" t="s">
        <v>118</v>
      </c>
      <c r="C2" t="s">
        <v>12</v>
      </c>
      <c r="D2" s="50">
        <v>5060</v>
      </c>
      <c r="F2">
        <v>39.76</v>
      </c>
      <c r="G2">
        <v>201185.59999999998</v>
      </c>
    </row>
    <row r="3" spans="1:7" x14ac:dyDescent="0.25">
      <c r="A3" s="50" t="s">
        <v>99</v>
      </c>
      <c r="B3" s="52" t="s">
        <v>119</v>
      </c>
      <c r="C3" t="s">
        <v>15</v>
      </c>
      <c r="D3" s="50">
        <v>165.6</v>
      </c>
      <c r="F3">
        <v>370.47</v>
      </c>
      <c r="G3">
        <v>61349.832000000002</v>
      </c>
    </row>
    <row r="4" spans="1:7" x14ac:dyDescent="0.25">
      <c r="A4" s="50" t="s">
        <v>100</v>
      </c>
      <c r="B4" s="52" t="s">
        <v>120</v>
      </c>
      <c r="C4" t="s">
        <v>15</v>
      </c>
      <c r="D4" s="50">
        <v>5016</v>
      </c>
      <c r="F4">
        <v>207.13</v>
      </c>
      <c r="G4">
        <v>1038964.08</v>
      </c>
    </row>
    <row r="5" spans="1:7" x14ac:dyDescent="0.25">
      <c r="A5" s="50" t="s">
        <v>101</v>
      </c>
      <c r="B5" s="52" t="s">
        <v>121</v>
      </c>
      <c r="C5" t="s">
        <v>15</v>
      </c>
      <c r="D5" s="50">
        <v>25741.823968000004</v>
      </c>
      <c r="F5">
        <v>439.15</v>
      </c>
      <c r="G5">
        <v>11304521.995547201</v>
      </c>
    </row>
    <row r="6" spans="1:7" x14ac:dyDescent="0.25">
      <c r="A6" s="50" t="s">
        <v>102</v>
      </c>
      <c r="B6" s="52" t="s">
        <v>122</v>
      </c>
      <c r="C6" t="s">
        <v>15</v>
      </c>
      <c r="D6" s="50">
        <v>25741.823968000004</v>
      </c>
      <c r="F6">
        <v>159.16999999999999</v>
      </c>
      <c r="G6">
        <v>4097326.1209865604</v>
      </c>
    </row>
    <row r="7" spans="1:7" x14ac:dyDescent="0.25">
      <c r="A7" s="50" t="s">
        <v>103</v>
      </c>
      <c r="B7" s="52" t="s">
        <v>123</v>
      </c>
      <c r="C7" t="s">
        <v>15</v>
      </c>
      <c r="D7" s="50">
        <v>4910.3999999999996</v>
      </c>
      <c r="F7">
        <v>355.3</v>
      </c>
      <c r="G7">
        <v>1744665.1199999999</v>
      </c>
    </row>
    <row r="8" spans="1:7" x14ac:dyDescent="0.25">
      <c r="A8" s="50" t="s">
        <v>104</v>
      </c>
      <c r="B8" s="52" t="s">
        <v>124</v>
      </c>
      <c r="C8" t="s">
        <v>15</v>
      </c>
      <c r="D8" s="50">
        <v>20205.073968000004</v>
      </c>
      <c r="F8">
        <v>16.97</v>
      </c>
      <c r="G8">
        <v>342880.10523696005</v>
      </c>
    </row>
    <row r="9" spans="1:7" x14ac:dyDescent="0.25">
      <c r="A9" s="50" t="s">
        <v>105</v>
      </c>
      <c r="B9" s="52" t="s">
        <v>126</v>
      </c>
      <c r="C9" t="s">
        <v>15</v>
      </c>
      <c r="D9" s="50">
        <v>3463.25</v>
      </c>
      <c r="F9" t="s">
        <v>26</v>
      </c>
      <c r="G9">
        <v>0</v>
      </c>
    </row>
    <row r="10" spans="1:7" x14ac:dyDescent="0.25">
      <c r="A10" s="50" t="s">
        <v>106</v>
      </c>
      <c r="B10" s="52" t="s">
        <v>125</v>
      </c>
      <c r="D10" s="50">
        <v>3463.25</v>
      </c>
      <c r="F10" t="s">
        <v>29</v>
      </c>
      <c r="G10">
        <v>0</v>
      </c>
    </row>
    <row r="11" spans="1:7" x14ac:dyDescent="0.25">
      <c r="A11" s="50" t="s">
        <v>107</v>
      </c>
      <c r="B11" s="52" t="s">
        <v>127</v>
      </c>
      <c r="C11" t="s">
        <v>15</v>
      </c>
      <c r="D11" s="50">
        <v>1315.7990800000002</v>
      </c>
      <c r="F11">
        <v>1082.67</v>
      </c>
      <c r="G11">
        <v>1424576.1899436004</v>
      </c>
    </row>
    <row r="12" spans="1:7" x14ac:dyDescent="0.25">
      <c r="A12" s="50" t="s">
        <v>108</v>
      </c>
      <c r="B12" s="52" t="s">
        <v>128</v>
      </c>
      <c r="C12" t="s">
        <v>36</v>
      </c>
      <c r="D12" s="50">
        <v>59362.428490000013</v>
      </c>
      <c r="F12">
        <v>255.08</v>
      </c>
      <c r="G12">
        <v>15142168.259229204</v>
      </c>
    </row>
    <row r="13" spans="1:7" x14ac:dyDescent="0.25">
      <c r="A13" s="50" t="s">
        <v>129</v>
      </c>
      <c r="B13" s="52" t="s">
        <v>131</v>
      </c>
      <c r="C13" t="s">
        <v>36</v>
      </c>
      <c r="D13" s="50">
        <v>7430.7818900343636</v>
      </c>
      <c r="F13">
        <v>433.62</v>
      </c>
      <c r="G13">
        <v>3222135.6431567008</v>
      </c>
    </row>
    <row r="14" spans="1:7" x14ac:dyDescent="0.25">
      <c r="A14" s="50" t="s">
        <v>130</v>
      </c>
      <c r="B14" s="52" t="s">
        <v>132</v>
      </c>
      <c r="C14"/>
    </row>
    <row r="15" spans="1:7" x14ac:dyDescent="0.25">
      <c r="A15" s="50" t="s">
        <v>133</v>
      </c>
      <c r="B15" s="52" t="s">
        <v>134</v>
      </c>
      <c r="C15" t="s">
        <v>15</v>
      </c>
      <c r="D15" s="50">
        <v>810.19533200000012</v>
      </c>
      <c r="F15">
        <v>4572.72</v>
      </c>
      <c r="G15">
        <v>3704796.3985430407</v>
      </c>
    </row>
    <row r="16" spans="1:7" x14ac:dyDescent="0.25">
      <c r="A16" s="50" t="s">
        <v>135</v>
      </c>
      <c r="B16" s="52" t="s">
        <v>136</v>
      </c>
      <c r="C16" t="s">
        <v>43</v>
      </c>
      <c r="D16" s="50">
        <v>810.19533200000012</v>
      </c>
      <c r="F16">
        <v>4451.5200000000004</v>
      </c>
      <c r="G16">
        <v>3606600.7243046407</v>
      </c>
    </row>
    <row r="17" spans="1:7" x14ac:dyDescent="0.25">
      <c r="A17" s="50" t="s">
        <v>137</v>
      </c>
      <c r="B17" s="52" t="s">
        <v>141</v>
      </c>
      <c r="C17" t="s">
        <v>36</v>
      </c>
      <c r="D17" s="50">
        <v>5295.2999999999993</v>
      </c>
      <c r="F17">
        <v>1646.08</v>
      </c>
      <c r="G17">
        <v>8716487.4239999987</v>
      </c>
    </row>
    <row r="18" spans="1:7" x14ac:dyDescent="0.25">
      <c r="A18" s="50" t="s">
        <v>138</v>
      </c>
      <c r="B18" s="52" t="s">
        <v>142</v>
      </c>
      <c r="C18" t="s">
        <v>36</v>
      </c>
      <c r="D18" s="50">
        <v>10135.523627999999</v>
      </c>
      <c r="F18">
        <v>1006.89</v>
      </c>
      <c r="G18">
        <v>10205357.385796919</v>
      </c>
    </row>
    <row r="19" spans="1:7" x14ac:dyDescent="0.25">
      <c r="A19" s="50" t="s">
        <v>139</v>
      </c>
      <c r="B19" s="52" t="s">
        <v>143</v>
      </c>
      <c r="C19" t="s">
        <v>43</v>
      </c>
      <c r="D19" s="50">
        <v>0</v>
      </c>
      <c r="F19">
        <v>660.71</v>
      </c>
      <c r="G19">
        <v>0</v>
      </c>
    </row>
    <row r="20" spans="1:7" x14ac:dyDescent="0.25">
      <c r="A20" s="50" t="s">
        <v>140</v>
      </c>
      <c r="B20" s="52" t="s">
        <v>144</v>
      </c>
      <c r="C20" t="s">
        <v>36</v>
      </c>
      <c r="D20" s="50">
        <v>8925.8437499999982</v>
      </c>
      <c r="F20">
        <v>859.69</v>
      </c>
      <c r="G20">
        <v>7673458.6134374989</v>
      </c>
    </row>
    <row r="21" spans="1:7" x14ac:dyDescent="0.25">
      <c r="A21" s="50" t="s">
        <v>145</v>
      </c>
      <c r="B21" s="52" t="s">
        <v>146</v>
      </c>
      <c r="C21" t="s">
        <v>36</v>
      </c>
      <c r="D21" s="50">
        <v>46827.034287500006</v>
      </c>
      <c r="F21">
        <v>441.92</v>
      </c>
      <c r="G21">
        <v>20693802.992332004</v>
      </c>
    </row>
    <row r="22" spans="1:7" x14ac:dyDescent="0.25">
      <c r="A22" s="50" t="s">
        <v>147</v>
      </c>
      <c r="B22" s="53" t="s">
        <v>148</v>
      </c>
      <c r="C22" t="s">
        <v>15</v>
      </c>
      <c r="D22" s="50">
        <v>1931.6879346500002</v>
      </c>
      <c r="F22">
        <v>1452.75</v>
      </c>
      <c r="G22">
        <v>2806259.6470627878</v>
      </c>
    </row>
    <row r="23" spans="1:7" x14ac:dyDescent="0.25">
      <c r="A23" s="50" t="s">
        <v>147</v>
      </c>
      <c r="B23" t="s">
        <v>51</v>
      </c>
      <c r="C23" t="s">
        <v>15</v>
      </c>
      <c r="D23" s="50">
        <v>1931.6879346500002</v>
      </c>
      <c r="F23">
        <v>2275.7399999999998</v>
      </c>
      <c r="G23">
        <v>4396019.5004003914</v>
      </c>
    </row>
    <row r="24" spans="1:7" x14ac:dyDescent="0.25">
      <c r="A24" s="50" t="s">
        <v>109</v>
      </c>
      <c r="B24" t="s">
        <v>89</v>
      </c>
      <c r="C24" t="s">
        <v>9</v>
      </c>
      <c r="D24" s="50">
        <v>136.92000000000002</v>
      </c>
      <c r="F24">
        <v>12391.66</v>
      </c>
      <c r="G24">
        <v>1696666.0872000002</v>
      </c>
    </row>
    <row r="25" spans="1:7" x14ac:dyDescent="0.25">
      <c r="A25" s="50" t="s">
        <v>110</v>
      </c>
      <c r="B25" t="s">
        <v>90</v>
      </c>
      <c r="C25" t="s">
        <v>58</v>
      </c>
      <c r="D25" s="50">
        <v>354.70799999999997</v>
      </c>
      <c r="F25">
        <v>1187.98</v>
      </c>
      <c r="G25">
        <v>421386.00983999996</v>
      </c>
    </row>
    <row r="26" spans="1:7" x14ac:dyDescent="0.25">
      <c r="A26" s="50" t="s">
        <v>111</v>
      </c>
      <c r="B26" t="s">
        <v>91</v>
      </c>
      <c r="C26" t="s">
        <v>9</v>
      </c>
      <c r="D26" s="50">
        <v>428.01719999999995</v>
      </c>
      <c r="F26">
        <v>103.13</v>
      </c>
      <c r="G26">
        <v>44141.413835999992</v>
      </c>
    </row>
    <row r="27" spans="1:7" x14ac:dyDescent="0.25">
      <c r="A27" s="50" t="s">
        <v>112</v>
      </c>
      <c r="B27" t="s">
        <v>92</v>
      </c>
      <c r="C27" t="s">
        <v>15</v>
      </c>
      <c r="D27" s="50">
        <v>6</v>
      </c>
      <c r="F27">
        <v>467.54</v>
      </c>
      <c r="G27">
        <v>2805.2400000000002</v>
      </c>
    </row>
    <row r="28" spans="1:7" x14ac:dyDescent="0.25">
      <c r="A28" s="50" t="s">
        <v>113</v>
      </c>
      <c r="B28" t="s">
        <v>93</v>
      </c>
      <c r="C28" t="s">
        <v>15</v>
      </c>
      <c r="D28" s="50">
        <v>3.7085220000000003</v>
      </c>
      <c r="F28">
        <v>14016.51</v>
      </c>
      <c r="G28">
        <v>51980.535698220003</v>
      </c>
    </row>
    <row r="29" spans="1:7" x14ac:dyDescent="0.25">
      <c r="A29" s="50" t="s">
        <v>114</v>
      </c>
      <c r="B29" t="s">
        <v>94</v>
      </c>
      <c r="C29" t="s">
        <v>9</v>
      </c>
      <c r="D29" s="50">
        <v>3463.25</v>
      </c>
      <c r="F29">
        <v>254.66</v>
      </c>
      <c r="G29">
        <v>881951.245</v>
      </c>
    </row>
    <row r="30" spans="1:7" x14ac:dyDescent="0.25">
      <c r="A30" s="50" t="s">
        <v>115</v>
      </c>
      <c r="B30" t="s">
        <v>66</v>
      </c>
      <c r="C30" t="s">
        <v>15</v>
      </c>
      <c r="D30" s="50">
        <v>106121.79999999999</v>
      </c>
      <c r="F30">
        <v>33.94</v>
      </c>
      <c r="G30">
        <v>3601773.8919999995</v>
      </c>
    </row>
    <row r="31" spans="1:7" x14ac:dyDescent="0.25">
      <c r="A31" s="50" t="s">
        <v>116</v>
      </c>
      <c r="B31" t="s">
        <v>68</v>
      </c>
      <c r="C31" t="s">
        <v>15</v>
      </c>
      <c r="D31" s="50">
        <v>13012.800000000001</v>
      </c>
      <c r="F31">
        <v>207.19</v>
      </c>
      <c r="G31">
        <v>2696122.0320000001</v>
      </c>
    </row>
    <row r="32" spans="1:7" x14ac:dyDescent="0.25">
      <c r="A32" s="50" t="s">
        <v>117</v>
      </c>
      <c r="B32" t="s">
        <v>95</v>
      </c>
      <c r="C32"/>
      <c r="D32" s="50">
        <v>9000</v>
      </c>
      <c r="F32">
        <v>85.33</v>
      </c>
      <c r="G32">
        <v>767970</v>
      </c>
    </row>
    <row r="33" spans="1:7" x14ac:dyDescent="0.25">
      <c r="A33" s="50"/>
      <c r="B33" t="s">
        <v>71</v>
      </c>
      <c r="C33" t="s">
        <v>74</v>
      </c>
    </row>
    <row r="34" spans="1:7" x14ac:dyDescent="0.25">
      <c r="A34" s="50" t="s">
        <v>72</v>
      </c>
      <c r="B34" t="s">
        <v>73</v>
      </c>
      <c r="C34" t="s">
        <v>74</v>
      </c>
      <c r="D34" s="50">
        <v>1</v>
      </c>
      <c r="F34">
        <v>967050.85</v>
      </c>
      <c r="G34">
        <v>967050.85</v>
      </c>
    </row>
    <row r="35" spans="1:7" x14ac:dyDescent="0.25">
      <c r="A35" s="50" t="s">
        <v>75</v>
      </c>
      <c r="B35" t="s">
        <v>76</v>
      </c>
      <c r="C35" t="s">
        <v>74</v>
      </c>
      <c r="D35" s="50">
        <v>1</v>
      </c>
      <c r="F35">
        <v>111148.95</v>
      </c>
      <c r="G35">
        <v>111148.95</v>
      </c>
    </row>
    <row r="36" spans="1:7" x14ac:dyDescent="0.25">
      <c r="A36" s="50" t="s">
        <v>77</v>
      </c>
      <c r="B36" t="s">
        <v>78</v>
      </c>
      <c r="C36" t="s">
        <v>81</v>
      </c>
      <c r="D36" s="50">
        <v>1</v>
      </c>
      <c r="F36">
        <v>110909.92</v>
      </c>
      <c r="G36">
        <v>110909.92</v>
      </c>
    </row>
    <row r="37" spans="1:7" x14ac:dyDescent="0.25">
      <c r="A37" s="50" t="s">
        <v>79</v>
      </c>
      <c r="B37" t="s">
        <v>80</v>
      </c>
      <c r="C37" t="s">
        <v>74</v>
      </c>
      <c r="D37" s="50">
        <v>120</v>
      </c>
      <c r="F37">
        <v>2497.86</v>
      </c>
      <c r="G37">
        <v>299743.2</v>
      </c>
    </row>
    <row r="38" spans="1:7" x14ac:dyDescent="0.25">
      <c r="A38" s="50" t="s">
        <v>82</v>
      </c>
      <c r="B38" t="s">
        <v>83</v>
      </c>
      <c r="C38" t="s">
        <v>74</v>
      </c>
      <c r="D38" s="50">
        <v>1</v>
      </c>
      <c r="F38">
        <v>92026.55</v>
      </c>
      <c r="G38">
        <v>92026.55</v>
      </c>
    </row>
    <row r="39" spans="1:7" x14ac:dyDescent="0.25">
      <c r="A39" s="50" t="s">
        <v>84</v>
      </c>
      <c r="B39" t="s">
        <v>85</v>
      </c>
      <c r="C39" t="s">
        <v>74</v>
      </c>
      <c r="D39" s="50">
        <v>1</v>
      </c>
      <c r="F39">
        <v>112344.1</v>
      </c>
      <c r="G39">
        <v>112344.1</v>
      </c>
    </row>
    <row r="40" spans="1:7" x14ac:dyDescent="0.25">
      <c r="A40" s="50" t="s">
        <v>86</v>
      </c>
      <c r="B40" t="s">
        <v>87</v>
      </c>
      <c r="D40" s="50">
        <v>1</v>
      </c>
      <c r="F40">
        <v>250000</v>
      </c>
      <c r="G40">
        <v>250000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All Abstruct</vt:lpstr>
      <vt:lpstr>Лист1</vt:lpstr>
      <vt:lpstr>Sheet1</vt:lpstr>
      <vt:lpstr>'All Abstruct'!Print_Area</vt:lpstr>
      <vt:lpstr>'All Abstruct'!Print_Titles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2020-10-22T04:31:50Z</dcterms:modified>
</cp:coreProperties>
</file>