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Outsourcing Salary" sheetId="1" r:id="rId1"/>
    <sheet name="Sheet2" sheetId="2" r:id="rId2"/>
    <sheet name="Sheet3" sheetId="3" r:id="rId3"/>
    <sheet name="Houserent" sheetId="5" r:id="rId4"/>
    <sheet name="Petrol&amp;Lubricant" sheetId="4" r:id="rId5"/>
    <sheet name="House Rent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6" l="1"/>
  <c r="E10" i="7"/>
  <c r="G2" i="6"/>
  <c r="G5" i="6"/>
  <c r="G4" i="6"/>
  <c r="G10" i="6"/>
  <c r="G3" i="6"/>
  <c r="G9" i="6"/>
  <c r="G8" i="6"/>
  <c r="G7" i="6"/>
  <c r="G6" i="6"/>
  <c r="F2" i="6"/>
  <c r="F5" i="6"/>
  <c r="F4" i="6"/>
  <c r="F10" i="6"/>
  <c r="F3" i="6"/>
  <c r="F9" i="6"/>
  <c r="F8" i="6"/>
  <c r="F7" i="6"/>
  <c r="F6" i="6"/>
  <c r="H47" i="4"/>
  <c r="I26" i="4"/>
  <c r="I25" i="4"/>
  <c r="I5" i="4"/>
  <c r="I24" i="4"/>
  <c r="I23" i="4"/>
  <c r="I22" i="4"/>
  <c r="I21" i="4"/>
  <c r="I4" i="4"/>
  <c r="I19" i="4"/>
  <c r="I18" i="4"/>
  <c r="I17" i="4"/>
  <c r="I16" i="4"/>
  <c r="I15" i="4"/>
  <c r="I14" i="4"/>
  <c r="I13" i="4"/>
  <c r="I3" i="4"/>
  <c r="I12" i="4"/>
  <c r="I2" i="4"/>
  <c r="I11" i="4"/>
  <c r="I10" i="4"/>
  <c r="I9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8" i="4"/>
  <c r="I31" i="4"/>
  <c r="I30" i="4"/>
  <c r="I29" i="4"/>
  <c r="I28" i="4"/>
  <c r="I7" i="4"/>
  <c r="I27" i="4"/>
  <c r="I6" i="4"/>
  <c r="I20" i="4"/>
  <c r="K43" i="1"/>
  <c r="L5" i="1"/>
  <c r="AM4" i="2"/>
  <c r="AL4" i="2"/>
  <c r="L4" i="1"/>
  <c r="AK4" i="2"/>
  <c r="L3" i="1"/>
  <c r="AJ4" i="2"/>
  <c r="L2" i="1"/>
  <c r="AI4" i="2"/>
  <c r="AH4" i="2"/>
  <c r="J41" i="1"/>
  <c r="L41" i="1" s="1"/>
  <c r="AG4" i="2"/>
  <c r="AF4" i="2"/>
  <c r="K37" i="1"/>
  <c r="AE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 l="1"/>
  <c r="N4" i="2"/>
  <c r="M4" i="2"/>
  <c r="L4" i="2"/>
  <c r="K4" i="2"/>
  <c r="J4" i="2"/>
  <c r="I4" i="2"/>
  <c r="H4" i="2"/>
  <c r="G4" i="2"/>
  <c r="F4" i="2"/>
  <c r="E4" i="2"/>
  <c r="C4" i="2"/>
  <c r="B4" i="2"/>
  <c r="A4" i="2"/>
  <c r="J3" i="1"/>
  <c r="J4" i="1"/>
  <c r="J5" i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J37" i="1"/>
  <c r="L37" i="1" s="1"/>
  <c r="J38" i="1"/>
  <c r="J39" i="1"/>
  <c r="J40" i="1"/>
  <c r="L40" i="1" s="1"/>
  <c r="J42" i="1"/>
  <c r="L42" i="1" s="1"/>
  <c r="J2" i="1"/>
  <c r="I16" i="1"/>
  <c r="I15" i="1"/>
  <c r="I14" i="1"/>
  <c r="I13" i="1"/>
  <c r="I12" i="1"/>
  <c r="I11" i="1"/>
  <c r="I10" i="1"/>
  <c r="I9" i="1"/>
  <c r="I4" i="1"/>
  <c r="I8" i="1"/>
  <c r="I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" i="1"/>
  <c r="I27" i="1"/>
  <c r="I26" i="1"/>
  <c r="I25" i="1"/>
  <c r="I24" i="1"/>
  <c r="I7" i="1"/>
  <c r="I6" i="1"/>
  <c r="I23" i="1"/>
  <c r="I22" i="1"/>
  <c r="I21" i="1"/>
  <c r="I20" i="1"/>
  <c r="I19" i="1"/>
  <c r="I18" i="1"/>
  <c r="I17" i="1"/>
  <c r="I5" i="1"/>
</calcChain>
</file>

<file path=xl/sharedStrings.xml><?xml version="1.0" encoding="utf-8"?>
<sst xmlns="http://schemas.openxmlformats.org/spreadsheetml/2006/main" count="561" uniqueCount="206">
  <si>
    <t>Outsourcing Salary</t>
  </si>
  <si>
    <t>Dec. 3, 2019</t>
  </si>
  <si>
    <t>75/2019/20</t>
  </si>
  <si>
    <t>74/2019-20</t>
  </si>
  <si>
    <t>Nov. 28, 2019</t>
  </si>
  <si>
    <t>68/2019-20</t>
  </si>
  <si>
    <t>Nov. 6, 2019</t>
  </si>
  <si>
    <t>58/2019-20</t>
  </si>
  <si>
    <t>57/2019-20</t>
  </si>
  <si>
    <t>Nov. 4, 2019</t>
  </si>
  <si>
    <t>56/2019-20</t>
  </si>
  <si>
    <t>Oct. 31, 2019</t>
  </si>
  <si>
    <t>53/2019-20</t>
  </si>
  <si>
    <t>52/2019-20</t>
  </si>
  <si>
    <t>Aug. 8, 2019</t>
  </si>
  <si>
    <t>4/2019-20</t>
  </si>
  <si>
    <t>Oct. 1, 2019</t>
  </si>
  <si>
    <t>39/2-19-20</t>
  </si>
  <si>
    <t>3/2019-20</t>
  </si>
  <si>
    <t>295/2019-20</t>
  </si>
  <si>
    <t>294/2019-20</t>
  </si>
  <si>
    <t>293/2019-20</t>
  </si>
  <si>
    <t>291/2019-20</t>
  </si>
  <si>
    <t>290/2019-20</t>
  </si>
  <si>
    <t>278/2019-20</t>
  </si>
  <si>
    <t>274/2019-20</t>
  </si>
  <si>
    <t>253/2019-20</t>
  </si>
  <si>
    <t>234/2019-20</t>
  </si>
  <si>
    <t>229/2019-20</t>
  </si>
  <si>
    <t>228/2019-20</t>
  </si>
  <si>
    <t>224/2019-20</t>
  </si>
  <si>
    <t>223/2019-20</t>
  </si>
  <si>
    <t>222/2019-20</t>
  </si>
  <si>
    <t>203/2019-20</t>
  </si>
  <si>
    <t>Aug. 5, 2019</t>
  </si>
  <si>
    <t>2/2019-20</t>
  </si>
  <si>
    <t>185/2019-20</t>
  </si>
  <si>
    <t>181/2019-20</t>
  </si>
  <si>
    <t>180/2019-20</t>
  </si>
  <si>
    <t>177/2019-20</t>
  </si>
  <si>
    <t>Sept. 9, 2019</t>
  </si>
  <si>
    <t>17/2019-20</t>
  </si>
  <si>
    <t>16/2019-20</t>
  </si>
  <si>
    <t>Feb. 16, 2020</t>
  </si>
  <si>
    <t>148/2019-20</t>
  </si>
  <si>
    <t>147/2019-20</t>
  </si>
  <si>
    <t>Feb. 2, 2020</t>
  </si>
  <si>
    <t>136/2019-20</t>
  </si>
  <si>
    <t>Jan. 21, 2020</t>
  </si>
  <si>
    <t>122/2019-20</t>
  </si>
  <si>
    <t>Jan. 7, 2020</t>
  </si>
  <si>
    <t>105/2019-20</t>
  </si>
  <si>
    <t>104/2019-20</t>
  </si>
  <si>
    <t>Dec. 30, 2019</t>
  </si>
  <si>
    <t>101/2019-20</t>
  </si>
  <si>
    <t>Sept. 4, 2019</t>
  </si>
  <si>
    <t>10/2019-20</t>
  </si>
  <si>
    <t>Date</t>
  </si>
  <si>
    <t>Batch No</t>
  </si>
  <si>
    <t>Item Code</t>
  </si>
  <si>
    <t>Description</t>
  </si>
  <si>
    <t>GoB</t>
  </si>
  <si>
    <t>RPA</t>
  </si>
  <si>
    <t>DPA</t>
  </si>
  <si>
    <t>Total</t>
  </si>
  <si>
    <t>Vono</t>
  </si>
  <si>
    <t>MicsTax</t>
  </si>
  <si>
    <t>Entry</t>
  </si>
  <si>
    <t>diff</t>
  </si>
  <si>
    <t>203</t>
  </si>
  <si>
    <t>253</t>
  </si>
  <si>
    <t>274</t>
  </si>
  <si>
    <t>278</t>
  </si>
  <si>
    <t>L-64</t>
  </si>
  <si>
    <t>Misc.Taxes</t>
  </si>
  <si>
    <t>L-63</t>
  </si>
  <si>
    <t>L-61</t>
  </si>
  <si>
    <t>L-60</t>
  </si>
  <si>
    <t>L-59</t>
  </si>
  <si>
    <t>L-58</t>
  </si>
  <si>
    <t>L-57</t>
  </si>
  <si>
    <t>L-56</t>
  </si>
  <si>
    <t>L-55</t>
  </si>
  <si>
    <t>L-54</t>
  </si>
  <si>
    <t>L-53</t>
  </si>
  <si>
    <t>L-52</t>
  </si>
  <si>
    <t>F-43</t>
  </si>
  <si>
    <t>F-42</t>
  </si>
  <si>
    <t>F-41</t>
  </si>
  <si>
    <t>F-40</t>
  </si>
  <si>
    <t>F-39</t>
  </si>
  <si>
    <t>Dec. 22, 2019</t>
  </si>
  <si>
    <t>94/2019-20</t>
  </si>
  <si>
    <t>Aug. 14, 2019</t>
  </si>
  <si>
    <t>7/2019-20</t>
  </si>
  <si>
    <t>Nov. 20, 2019</t>
  </si>
  <si>
    <t>67/2019-20</t>
  </si>
  <si>
    <t>Oct. 15, 2019</t>
  </si>
  <si>
    <t>43/2019-20</t>
  </si>
  <si>
    <t>262/2019-20</t>
  </si>
  <si>
    <t>197/2019-20</t>
  </si>
  <si>
    <t>Sept. 11, 2019</t>
  </si>
  <si>
    <t>18/2019-20</t>
  </si>
  <si>
    <t>169/2019-20</t>
  </si>
  <si>
    <t>Jan. 22, 2020</t>
  </si>
  <si>
    <t>130/2019-20</t>
  </si>
  <si>
    <t>Vno</t>
  </si>
  <si>
    <t>Code</t>
  </si>
  <si>
    <t>Gob</t>
  </si>
  <si>
    <t xml:space="preserve">Dec. 19, 2019 </t>
  </si>
  <si>
    <t xml:space="preserve">91/2019-20 </t>
  </si>
  <si>
    <t xml:space="preserve">Petrol and Lubricant </t>
  </si>
  <si>
    <t xml:space="preserve">Dec. 15, 2019 </t>
  </si>
  <si>
    <t xml:space="preserve">90/2019-20 </t>
  </si>
  <si>
    <t xml:space="preserve">89/2019-20 </t>
  </si>
  <si>
    <t xml:space="preserve">88/2019/20 </t>
  </si>
  <si>
    <t xml:space="preserve">Dec. 9, 2019 </t>
  </si>
  <si>
    <t xml:space="preserve">81/2019-20 </t>
  </si>
  <si>
    <t xml:space="preserve">Dec. 4, 2019 </t>
  </si>
  <si>
    <t xml:space="preserve">79/2019-20 </t>
  </si>
  <si>
    <t xml:space="preserve">77/2019/20 </t>
  </si>
  <si>
    <t xml:space="preserve">Nov. 13, 2019 </t>
  </si>
  <si>
    <t xml:space="preserve">61/2019-20 </t>
  </si>
  <si>
    <t xml:space="preserve">Aug. 14, 2019 </t>
  </si>
  <si>
    <t xml:space="preserve">6/2019-20 </t>
  </si>
  <si>
    <t xml:space="preserve">Nov. 4, 2019 </t>
  </si>
  <si>
    <t xml:space="preserve">55/209-20 </t>
  </si>
  <si>
    <t xml:space="preserve">5/2019-20 </t>
  </si>
  <si>
    <t xml:space="preserve">Oct. 3, 2019 </t>
  </si>
  <si>
    <t xml:space="preserve">42/2019-20 </t>
  </si>
  <si>
    <t xml:space="preserve">41/2019-20 </t>
  </si>
  <si>
    <t xml:space="preserve">Oct. 10, 2019 </t>
  </si>
  <si>
    <t xml:space="preserve">36/2019-20 </t>
  </si>
  <si>
    <t xml:space="preserve">307/2019-20 </t>
  </si>
  <si>
    <t xml:space="preserve">306/2019-20 </t>
  </si>
  <si>
    <t xml:space="preserve">305/2019-20 </t>
  </si>
  <si>
    <t xml:space="preserve">304/2019-20 </t>
  </si>
  <si>
    <t xml:space="preserve">303/2019-20 </t>
  </si>
  <si>
    <t xml:space="preserve">302/2019-20 </t>
  </si>
  <si>
    <t xml:space="preserve">283/2019-20 </t>
  </si>
  <si>
    <t xml:space="preserve">270/2019-20 </t>
  </si>
  <si>
    <t xml:space="preserve">260/2019-20 </t>
  </si>
  <si>
    <t xml:space="preserve">237/2019-20 </t>
  </si>
  <si>
    <t xml:space="preserve">235/2019-20 </t>
  </si>
  <si>
    <t xml:space="preserve">221/2019-20 </t>
  </si>
  <si>
    <t xml:space="preserve">207/2019-20 </t>
  </si>
  <si>
    <t xml:space="preserve">201/2019-20 </t>
  </si>
  <si>
    <t xml:space="preserve">200/2019-20 </t>
  </si>
  <si>
    <t xml:space="preserve">Sept. 11, 2019 </t>
  </si>
  <si>
    <t xml:space="preserve">19/2019-20 </t>
  </si>
  <si>
    <t xml:space="preserve">182/2019-20 </t>
  </si>
  <si>
    <t xml:space="preserve">Feb. 24, 2020 </t>
  </si>
  <si>
    <t xml:space="preserve">162/2019-20 </t>
  </si>
  <si>
    <t xml:space="preserve">Feb. 18, 2020 </t>
  </si>
  <si>
    <t xml:space="preserve">149/2019-20 </t>
  </si>
  <si>
    <t xml:space="preserve">Feb. 11, 2020 </t>
  </si>
  <si>
    <t xml:space="preserve">145/2019-20 </t>
  </si>
  <si>
    <t xml:space="preserve">Sept. 8, 2019 </t>
  </si>
  <si>
    <t xml:space="preserve">14/2019-20 </t>
  </si>
  <si>
    <t xml:space="preserve">Feb. 6, 2020 </t>
  </si>
  <si>
    <t xml:space="preserve">139/2019-20 </t>
  </si>
  <si>
    <t xml:space="preserve">Sept. 4, 2019 </t>
  </si>
  <si>
    <t xml:space="preserve">13/2019-20 </t>
  </si>
  <si>
    <t xml:space="preserve">Jan. 22, 2020 </t>
  </si>
  <si>
    <t xml:space="preserve">129/2019-20 </t>
  </si>
  <si>
    <t xml:space="preserve">127/2019-20 </t>
  </si>
  <si>
    <t xml:space="preserve">12/2019-20 </t>
  </si>
  <si>
    <t xml:space="preserve">Jan. 12, 2020 </t>
  </si>
  <si>
    <t xml:space="preserve">117/2019-20 </t>
  </si>
  <si>
    <t xml:space="preserve">116/2019-20 </t>
  </si>
  <si>
    <t xml:space="preserve">115/2019-20 </t>
  </si>
  <si>
    <t xml:space="preserve">Jan. 9, 2020 </t>
  </si>
  <si>
    <t xml:space="preserve">113/2019-20 </t>
  </si>
  <si>
    <t xml:space="preserve">11/2019-20 </t>
  </si>
  <si>
    <t>Particulars</t>
  </si>
  <si>
    <t>DPP</t>
  </si>
  <si>
    <t xml:space="preserve">Dec. 22, 2019 </t>
  </si>
  <si>
    <t xml:space="preserve">94/2019-20 </t>
  </si>
  <si>
    <t xml:space="preserve">Office Rent </t>
  </si>
  <si>
    <t xml:space="preserve">7/2019-20 </t>
  </si>
  <si>
    <t xml:space="preserve">Nov. 20, 2019 </t>
  </si>
  <si>
    <t xml:space="preserve">67/2019-20 </t>
  </si>
  <si>
    <t xml:space="preserve">Oct. 15, 2019 </t>
  </si>
  <si>
    <t xml:space="preserve">43/2019-20 </t>
  </si>
  <si>
    <t xml:space="preserve">262/2019-20 </t>
  </si>
  <si>
    <t xml:space="preserve">Sept. 21, 2019 </t>
  </si>
  <si>
    <t xml:space="preserve">21/2019-20 </t>
  </si>
  <si>
    <t xml:space="preserve">197/2019-20 </t>
  </si>
  <si>
    <t xml:space="preserve">169/2019-20 </t>
  </si>
  <si>
    <t xml:space="preserve">130/2019-20 </t>
  </si>
  <si>
    <t>Voucher No</t>
  </si>
  <si>
    <t>Misc Tax</t>
  </si>
  <si>
    <t>Rent</t>
  </si>
  <si>
    <t xml:space="preserve">87/2019/20 </t>
  </si>
  <si>
    <t xml:space="preserve">Gas &amp; Fuel </t>
  </si>
  <si>
    <t xml:space="preserve">78/2019-20 </t>
  </si>
  <si>
    <t xml:space="preserve">69/2019-20 </t>
  </si>
  <si>
    <t xml:space="preserve">59/2019-20 </t>
  </si>
  <si>
    <t xml:space="preserve">Oct. 16, 2019 </t>
  </si>
  <si>
    <t xml:space="preserve">44/2019-20 </t>
  </si>
  <si>
    <t xml:space="preserve">331/2019-20 </t>
  </si>
  <si>
    <t xml:space="preserve">Sept. 24, 2019 </t>
  </si>
  <si>
    <t xml:space="preserve">28/2019-20 </t>
  </si>
  <si>
    <t xml:space="preserve">Feb. 29, 2020 </t>
  </si>
  <si>
    <t xml:space="preserve">166/2019-20 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</si>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</sst>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23232"/>
      <name val="Times-Roman"/>
    </font>
    <font>
      <sz val="12"/>
      <color rgb="FF323232"/>
      <name val="Times-Roman"/>
    </font>
    <font>
      <sz val="11"/>
      <color rgb="FF323232"/>
      <name val="Times-Roman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B31" zoomScale="130" zoomScaleNormal="130" workbookViewId="0">
      <selection activeCell="L1" sqref="L1:L1048576"/>
    </sheetView>
  </sheetViews>
  <sheetFormatPr defaultRowHeight="15"/>
  <cols>
    <col min="1" max="1" width="23" customWidth="1"/>
    <col min="2" max="2" width="15.85546875" customWidth="1"/>
    <col min="3" max="3" width="11.85546875" style="5" customWidth="1"/>
    <col min="4" max="4" width="20.140625" style="5" customWidth="1"/>
    <col min="8" max="8" width="13" customWidth="1"/>
    <col min="10" max="10" width="13.42578125" style="5" customWidth="1"/>
    <col min="11" max="11" width="11.7109375" style="5" customWidth="1"/>
    <col min="12" max="12" width="9.140625" style="5"/>
  </cols>
  <sheetData>
    <row r="1" spans="1:12">
      <c r="A1" s="4" t="s">
        <v>57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6" t="s">
        <v>66</v>
      </c>
      <c r="K1" s="6" t="s">
        <v>67</v>
      </c>
      <c r="L1" s="6" t="s">
        <v>68</v>
      </c>
    </row>
    <row r="2" spans="1:12">
      <c r="A2" s="2" t="s">
        <v>34</v>
      </c>
      <c r="B2" s="15" t="s">
        <v>35</v>
      </c>
      <c r="C2" s="14">
        <v>3256101</v>
      </c>
      <c r="D2" s="14" t="s">
        <v>0</v>
      </c>
      <c r="E2" s="14">
        <v>787327</v>
      </c>
      <c r="F2" s="14">
        <v>0</v>
      </c>
      <c r="G2" s="14">
        <v>0</v>
      </c>
      <c r="H2" s="14">
        <v>787327</v>
      </c>
      <c r="I2" s="9" t="str">
        <f t="shared" ref="I2:I32" si="0">LEFT(B2,FIND("/",B2)-1)</f>
        <v>2</v>
      </c>
      <c r="J2" s="11">
        <f>E2/4</f>
        <v>196831.75</v>
      </c>
      <c r="K2" s="17">
        <v>196832</v>
      </c>
      <c r="L2" s="11">
        <f>J2-K2</f>
        <v>-0.25</v>
      </c>
    </row>
    <row r="3" spans="1:12">
      <c r="A3" s="2" t="s">
        <v>14</v>
      </c>
      <c r="B3" s="15" t="s">
        <v>18</v>
      </c>
      <c r="C3" s="14">
        <v>3256101</v>
      </c>
      <c r="D3" s="14" t="s">
        <v>0</v>
      </c>
      <c r="E3" s="14">
        <v>318685</v>
      </c>
      <c r="F3" s="14">
        <v>0</v>
      </c>
      <c r="G3" s="14">
        <v>0</v>
      </c>
      <c r="H3" s="14">
        <v>318685</v>
      </c>
      <c r="I3" s="9" t="str">
        <f t="shared" si="0"/>
        <v>3</v>
      </c>
      <c r="J3" s="11">
        <f t="shared" ref="J3:J42" si="1">E3/4</f>
        <v>79671.25</v>
      </c>
      <c r="K3" s="17">
        <v>79671</v>
      </c>
      <c r="L3" s="11">
        <f>J3-K3</f>
        <v>0.25</v>
      </c>
    </row>
    <row r="4" spans="1:12">
      <c r="A4" s="2" t="s">
        <v>14</v>
      </c>
      <c r="B4" s="15" t="s">
        <v>15</v>
      </c>
      <c r="C4" s="14">
        <v>3256101</v>
      </c>
      <c r="D4" s="14" t="s">
        <v>0</v>
      </c>
      <c r="E4" s="14">
        <v>1964954</v>
      </c>
      <c r="F4" s="14">
        <v>0</v>
      </c>
      <c r="G4" s="14">
        <v>0</v>
      </c>
      <c r="H4" s="14">
        <v>1964954</v>
      </c>
      <c r="I4" s="9" t="str">
        <f t="shared" si="0"/>
        <v>4</v>
      </c>
      <c r="J4" s="11">
        <f t="shared" si="1"/>
        <v>491238.5</v>
      </c>
      <c r="K4" s="17">
        <v>491239</v>
      </c>
      <c r="L4" s="11">
        <f>J4-K4</f>
        <v>-0.5</v>
      </c>
    </row>
    <row r="5" spans="1:12">
      <c r="A5" s="2" t="s">
        <v>55</v>
      </c>
      <c r="B5" s="15" t="s">
        <v>56</v>
      </c>
      <c r="C5" s="14">
        <v>3256101</v>
      </c>
      <c r="D5" s="14" t="s">
        <v>0</v>
      </c>
      <c r="E5" s="14">
        <v>513106</v>
      </c>
      <c r="F5" s="14">
        <v>0</v>
      </c>
      <c r="G5" s="14">
        <v>0</v>
      </c>
      <c r="H5" s="14">
        <v>513106</v>
      </c>
      <c r="I5" s="9" t="str">
        <f t="shared" si="0"/>
        <v>10</v>
      </c>
      <c r="J5" s="11">
        <f t="shared" si="1"/>
        <v>128276.5</v>
      </c>
      <c r="K5" s="8">
        <v>128276.5</v>
      </c>
      <c r="L5" s="11">
        <f>J5-K5</f>
        <v>0</v>
      </c>
    </row>
    <row r="6" spans="1:12">
      <c r="A6" s="2" t="s">
        <v>40</v>
      </c>
      <c r="B6" s="15" t="s">
        <v>42</v>
      </c>
      <c r="C6" s="14">
        <v>3256101</v>
      </c>
      <c r="D6" s="14" t="s">
        <v>0</v>
      </c>
      <c r="E6" s="14">
        <v>1307360</v>
      </c>
      <c r="F6" s="14">
        <v>0</v>
      </c>
      <c r="G6" s="14">
        <v>0</v>
      </c>
      <c r="H6" s="14">
        <v>1307360</v>
      </c>
      <c r="I6" s="9" t="str">
        <f t="shared" si="0"/>
        <v>16</v>
      </c>
      <c r="J6" s="11">
        <f t="shared" si="1"/>
        <v>326840</v>
      </c>
      <c r="K6" s="11">
        <v>326840</v>
      </c>
      <c r="L6" s="11">
        <f>J6-K6</f>
        <v>0</v>
      </c>
    </row>
    <row r="7" spans="1:12">
      <c r="A7" s="2" t="s">
        <v>40</v>
      </c>
      <c r="B7" s="15" t="s">
        <v>41</v>
      </c>
      <c r="C7" s="14">
        <v>3256101</v>
      </c>
      <c r="D7" s="14" t="s">
        <v>0</v>
      </c>
      <c r="E7" s="14">
        <v>222679</v>
      </c>
      <c r="F7" s="14">
        <v>0</v>
      </c>
      <c r="G7" s="14">
        <v>0</v>
      </c>
      <c r="H7" s="14">
        <v>222679</v>
      </c>
      <c r="I7" s="9" t="str">
        <f t="shared" si="0"/>
        <v>17</v>
      </c>
      <c r="J7" s="11">
        <f t="shared" si="1"/>
        <v>55669.75</v>
      </c>
      <c r="K7" s="11">
        <v>55687</v>
      </c>
      <c r="L7" s="11">
        <f>J7-K7</f>
        <v>-17.25</v>
      </c>
    </row>
    <row r="8" spans="1:12">
      <c r="A8" s="2" t="s">
        <v>16</v>
      </c>
      <c r="B8" s="15" t="s">
        <v>17</v>
      </c>
      <c r="C8" s="14">
        <v>3256101</v>
      </c>
      <c r="D8" s="14" t="s">
        <v>0</v>
      </c>
      <c r="E8" s="14">
        <v>556250</v>
      </c>
      <c r="F8" s="14">
        <v>0</v>
      </c>
      <c r="G8" s="14">
        <v>0</v>
      </c>
      <c r="H8" s="14">
        <v>556250</v>
      </c>
      <c r="I8" s="9" t="str">
        <f t="shared" si="0"/>
        <v>39</v>
      </c>
      <c r="J8" s="11">
        <f t="shared" si="1"/>
        <v>139062.5</v>
      </c>
      <c r="K8" s="11">
        <v>139102</v>
      </c>
      <c r="L8" s="11">
        <f>J8-K8</f>
        <v>-39.5</v>
      </c>
    </row>
    <row r="9" spans="1:12">
      <c r="A9" s="2" t="s">
        <v>11</v>
      </c>
      <c r="B9" s="15" t="s">
        <v>13</v>
      </c>
      <c r="C9" s="14">
        <v>3256101</v>
      </c>
      <c r="D9" s="14" t="s">
        <v>0</v>
      </c>
      <c r="E9" s="14">
        <v>1511618</v>
      </c>
      <c r="F9" s="14">
        <v>0</v>
      </c>
      <c r="G9" s="14">
        <v>0</v>
      </c>
      <c r="H9" s="14">
        <v>1511618</v>
      </c>
      <c r="I9" s="9" t="str">
        <f t="shared" si="0"/>
        <v>52</v>
      </c>
      <c r="J9" s="11">
        <f t="shared" si="1"/>
        <v>377904.5</v>
      </c>
      <c r="K9" s="11">
        <v>377957</v>
      </c>
      <c r="L9" s="11">
        <f>J9-K9</f>
        <v>-52.5</v>
      </c>
    </row>
    <row r="10" spans="1:12">
      <c r="A10" s="2" t="s">
        <v>11</v>
      </c>
      <c r="B10" s="15" t="s">
        <v>12</v>
      </c>
      <c r="C10" s="14">
        <v>3256101</v>
      </c>
      <c r="D10" s="14" t="s">
        <v>0</v>
      </c>
      <c r="E10" s="14">
        <v>296684</v>
      </c>
      <c r="F10" s="14">
        <v>0</v>
      </c>
      <c r="G10" s="14">
        <v>0</v>
      </c>
      <c r="H10" s="14">
        <v>296684</v>
      </c>
      <c r="I10" s="9" t="str">
        <f t="shared" si="0"/>
        <v>53</v>
      </c>
      <c r="J10" s="11">
        <f t="shared" si="1"/>
        <v>74171</v>
      </c>
      <c r="K10" s="11">
        <v>71672</v>
      </c>
      <c r="L10" s="11">
        <f>J10-K10</f>
        <v>2499</v>
      </c>
    </row>
    <row r="11" spans="1:12">
      <c r="A11" s="2" t="s">
        <v>9</v>
      </c>
      <c r="B11" s="15" t="s">
        <v>10</v>
      </c>
      <c r="C11" s="14">
        <v>3256101</v>
      </c>
      <c r="D11" s="14" t="s">
        <v>0</v>
      </c>
      <c r="E11" s="14">
        <v>529523</v>
      </c>
      <c r="F11" s="14">
        <v>0</v>
      </c>
      <c r="G11" s="14">
        <v>0</v>
      </c>
      <c r="H11" s="14">
        <v>529523</v>
      </c>
      <c r="I11" s="9" t="str">
        <f t="shared" si="0"/>
        <v>56</v>
      </c>
      <c r="J11" s="11">
        <f t="shared" si="1"/>
        <v>132380.75</v>
      </c>
      <c r="K11" s="11">
        <v>132381</v>
      </c>
      <c r="L11" s="11">
        <f t="shared" ref="L11:L32" si="2">J11-K11</f>
        <v>-0.25</v>
      </c>
    </row>
    <row r="12" spans="1:12">
      <c r="A12" s="2" t="s">
        <v>6</v>
      </c>
      <c r="B12" s="15" t="s">
        <v>8</v>
      </c>
      <c r="C12" s="14">
        <v>3256101</v>
      </c>
      <c r="D12" s="14" t="s">
        <v>0</v>
      </c>
      <c r="E12" s="14">
        <v>1295618</v>
      </c>
      <c r="F12" s="14">
        <v>0</v>
      </c>
      <c r="G12" s="14">
        <v>0</v>
      </c>
      <c r="H12" s="14">
        <v>1295618</v>
      </c>
      <c r="I12" s="9" t="str">
        <f t="shared" si="0"/>
        <v>57</v>
      </c>
      <c r="J12" s="11">
        <f t="shared" si="1"/>
        <v>323904.5</v>
      </c>
      <c r="K12" s="11">
        <v>323905</v>
      </c>
      <c r="L12" s="11">
        <f t="shared" si="2"/>
        <v>-0.5</v>
      </c>
    </row>
    <row r="13" spans="1:12">
      <c r="A13" s="2" t="s">
        <v>6</v>
      </c>
      <c r="B13" s="15" t="s">
        <v>7</v>
      </c>
      <c r="C13" s="14">
        <v>3256101</v>
      </c>
      <c r="D13" s="14" t="s">
        <v>0</v>
      </c>
      <c r="E13" s="14">
        <v>222679</v>
      </c>
      <c r="F13" s="14">
        <v>0</v>
      </c>
      <c r="G13" s="14">
        <v>0</v>
      </c>
      <c r="H13" s="14">
        <v>222679</v>
      </c>
      <c r="I13" s="9" t="str">
        <f t="shared" si="0"/>
        <v>58</v>
      </c>
      <c r="J13" s="11">
        <f t="shared" si="1"/>
        <v>55669.75</v>
      </c>
      <c r="K13" s="11">
        <v>55670</v>
      </c>
      <c r="L13" s="11">
        <f t="shared" si="2"/>
        <v>-0.25</v>
      </c>
    </row>
    <row r="14" spans="1:12">
      <c r="A14" s="2" t="s">
        <v>4</v>
      </c>
      <c r="B14" s="15" t="s">
        <v>5</v>
      </c>
      <c r="C14" s="14">
        <v>3256101</v>
      </c>
      <c r="D14" s="14" t="s">
        <v>0</v>
      </c>
      <c r="E14" s="14">
        <v>531068</v>
      </c>
      <c r="F14" s="14">
        <v>0</v>
      </c>
      <c r="G14" s="14">
        <v>0</v>
      </c>
      <c r="H14" s="14">
        <v>531068</v>
      </c>
      <c r="I14" s="9" t="str">
        <f t="shared" si="0"/>
        <v>68</v>
      </c>
      <c r="J14" s="11">
        <f t="shared" si="1"/>
        <v>132767</v>
      </c>
      <c r="K14" s="11">
        <v>132767</v>
      </c>
      <c r="L14" s="11">
        <f t="shared" si="2"/>
        <v>0</v>
      </c>
    </row>
    <row r="15" spans="1:12">
      <c r="A15" s="2" t="s">
        <v>1</v>
      </c>
      <c r="B15" s="15" t="s">
        <v>3</v>
      </c>
      <c r="C15" s="14">
        <v>3256101</v>
      </c>
      <c r="D15" s="14" t="s">
        <v>0</v>
      </c>
      <c r="E15" s="14">
        <v>222679</v>
      </c>
      <c r="F15" s="14">
        <v>0</v>
      </c>
      <c r="G15" s="14">
        <v>0</v>
      </c>
      <c r="H15" s="14">
        <v>222679</v>
      </c>
      <c r="I15" s="9" t="str">
        <f t="shared" si="0"/>
        <v>74</v>
      </c>
      <c r="J15" s="11">
        <f t="shared" si="1"/>
        <v>55669.75</v>
      </c>
      <c r="K15" s="8">
        <v>55670</v>
      </c>
      <c r="L15" s="11">
        <f t="shared" si="2"/>
        <v>-0.25</v>
      </c>
    </row>
    <row r="16" spans="1:12">
      <c r="A16" s="2" t="s">
        <v>1</v>
      </c>
      <c r="B16" s="15" t="s">
        <v>2</v>
      </c>
      <c r="C16" s="14">
        <v>3256101</v>
      </c>
      <c r="D16" s="14" t="s">
        <v>0</v>
      </c>
      <c r="E16" s="14">
        <v>1315862</v>
      </c>
      <c r="F16" s="14">
        <v>0</v>
      </c>
      <c r="G16" s="14">
        <v>0</v>
      </c>
      <c r="H16" s="14">
        <v>1315862</v>
      </c>
      <c r="I16" s="9" t="str">
        <f t="shared" si="0"/>
        <v>75</v>
      </c>
      <c r="J16" s="11">
        <f t="shared" si="1"/>
        <v>328965.5</v>
      </c>
      <c r="K16" s="8">
        <v>328966</v>
      </c>
      <c r="L16" s="11">
        <f t="shared" si="2"/>
        <v>-0.5</v>
      </c>
    </row>
    <row r="17" spans="1:12">
      <c r="A17" s="2" t="s">
        <v>53</v>
      </c>
      <c r="B17" s="15" t="s">
        <v>54</v>
      </c>
      <c r="C17" s="14">
        <v>3256101</v>
      </c>
      <c r="D17" s="14" t="s">
        <v>0</v>
      </c>
      <c r="E17" s="14">
        <v>531068</v>
      </c>
      <c r="F17" s="14">
        <v>0</v>
      </c>
      <c r="G17" s="14">
        <v>0</v>
      </c>
      <c r="H17" s="14">
        <v>531068</v>
      </c>
      <c r="I17" s="9" t="str">
        <f t="shared" si="0"/>
        <v>101</v>
      </c>
      <c r="J17" s="9">
        <f t="shared" si="1"/>
        <v>132767</v>
      </c>
      <c r="K17" s="9"/>
      <c r="L17" s="11">
        <f t="shared" si="2"/>
        <v>132767</v>
      </c>
    </row>
    <row r="18" spans="1:12">
      <c r="A18" s="2" t="s">
        <v>50</v>
      </c>
      <c r="B18" s="15" t="s">
        <v>52</v>
      </c>
      <c r="C18" s="14">
        <v>3256101</v>
      </c>
      <c r="D18" s="14" t="s">
        <v>0</v>
      </c>
      <c r="E18" s="14">
        <v>1315862</v>
      </c>
      <c r="F18" s="14">
        <v>0</v>
      </c>
      <c r="G18" s="14">
        <v>0</v>
      </c>
      <c r="H18" s="14">
        <v>1315862</v>
      </c>
      <c r="I18" s="9" t="str">
        <f t="shared" si="0"/>
        <v>104</v>
      </c>
      <c r="J18" s="9">
        <f t="shared" si="1"/>
        <v>328965.5</v>
      </c>
      <c r="K18" s="9"/>
      <c r="L18" s="11">
        <f t="shared" si="2"/>
        <v>328965.5</v>
      </c>
    </row>
    <row r="19" spans="1:12">
      <c r="A19" s="2" t="s">
        <v>50</v>
      </c>
      <c r="B19" s="15" t="s">
        <v>51</v>
      </c>
      <c r="C19" s="14">
        <v>3256101</v>
      </c>
      <c r="D19" s="14" t="s">
        <v>0</v>
      </c>
      <c r="E19" s="14">
        <v>222679</v>
      </c>
      <c r="F19" s="14">
        <v>0</v>
      </c>
      <c r="G19" s="14">
        <v>0</v>
      </c>
      <c r="H19" s="14">
        <v>222679</v>
      </c>
      <c r="I19" s="9" t="str">
        <f t="shared" si="0"/>
        <v>105</v>
      </c>
      <c r="J19" s="11">
        <f t="shared" si="1"/>
        <v>55669.75</v>
      </c>
      <c r="K19" s="11">
        <v>55670</v>
      </c>
      <c r="L19" s="11">
        <f t="shared" si="2"/>
        <v>-0.25</v>
      </c>
    </row>
    <row r="20" spans="1:12">
      <c r="A20" s="2" t="s">
        <v>48</v>
      </c>
      <c r="B20" s="15" t="s">
        <v>49</v>
      </c>
      <c r="C20" s="14">
        <v>3256101</v>
      </c>
      <c r="D20" s="14" t="s">
        <v>0</v>
      </c>
      <c r="E20" s="14">
        <v>600000</v>
      </c>
      <c r="F20" s="14">
        <v>0</v>
      </c>
      <c r="G20" s="14">
        <v>0</v>
      </c>
      <c r="H20" s="14">
        <v>600000</v>
      </c>
      <c r="I20" s="9" t="str">
        <f t="shared" si="0"/>
        <v>122</v>
      </c>
      <c r="J20" s="9">
        <f t="shared" si="1"/>
        <v>150000</v>
      </c>
      <c r="K20" s="9"/>
      <c r="L20" s="11">
        <f t="shared" si="2"/>
        <v>150000</v>
      </c>
    </row>
    <row r="21" spans="1:12">
      <c r="A21" s="2" t="s">
        <v>46</v>
      </c>
      <c r="B21" s="15" t="s">
        <v>47</v>
      </c>
      <c r="C21" s="14">
        <v>3256101</v>
      </c>
      <c r="D21" s="14" t="s">
        <v>0</v>
      </c>
      <c r="E21" s="14">
        <v>531068</v>
      </c>
      <c r="F21" s="14">
        <v>0</v>
      </c>
      <c r="G21" s="14">
        <v>0</v>
      </c>
      <c r="H21" s="14">
        <v>531068</v>
      </c>
      <c r="I21" s="9" t="str">
        <f t="shared" si="0"/>
        <v>136</v>
      </c>
      <c r="J21" s="11">
        <f t="shared" si="1"/>
        <v>132767</v>
      </c>
      <c r="K21" s="8">
        <v>132767</v>
      </c>
      <c r="L21" s="11">
        <f t="shared" si="2"/>
        <v>0</v>
      </c>
    </row>
    <row r="22" spans="1:12">
      <c r="A22" s="2" t="s">
        <v>43</v>
      </c>
      <c r="B22" s="15" t="s">
        <v>45</v>
      </c>
      <c r="C22" s="14">
        <v>3256101</v>
      </c>
      <c r="D22" s="14" t="s">
        <v>0</v>
      </c>
      <c r="E22" s="14">
        <v>594163</v>
      </c>
      <c r="F22" s="14">
        <v>0</v>
      </c>
      <c r="G22" s="14">
        <v>0</v>
      </c>
      <c r="H22" s="14">
        <v>594163</v>
      </c>
      <c r="I22" s="9" t="str">
        <f t="shared" si="0"/>
        <v>147</v>
      </c>
      <c r="J22" s="11">
        <f t="shared" si="1"/>
        <v>148540.75</v>
      </c>
      <c r="K22" s="10">
        <v>148540</v>
      </c>
      <c r="L22" s="11">
        <f t="shared" si="2"/>
        <v>0.75</v>
      </c>
    </row>
    <row r="23" spans="1:12">
      <c r="A23" s="2" t="s">
        <v>43</v>
      </c>
      <c r="B23" s="15" t="s">
        <v>44</v>
      </c>
      <c r="C23" s="14">
        <v>3256101</v>
      </c>
      <c r="D23" s="14" t="s">
        <v>0</v>
      </c>
      <c r="E23" s="14">
        <v>222679</v>
      </c>
      <c r="F23" s="14">
        <v>0</v>
      </c>
      <c r="G23" s="14">
        <v>0</v>
      </c>
      <c r="H23" s="14">
        <v>222679</v>
      </c>
      <c r="I23" s="9" t="str">
        <f t="shared" si="0"/>
        <v>148</v>
      </c>
      <c r="J23" s="11">
        <f t="shared" si="1"/>
        <v>55669.75</v>
      </c>
      <c r="K23" s="11">
        <v>55670</v>
      </c>
      <c r="L23" s="11">
        <f t="shared" si="2"/>
        <v>-0.25</v>
      </c>
    </row>
    <row r="24" spans="1:12">
      <c r="A24" s="3">
        <v>43894</v>
      </c>
      <c r="B24" s="15" t="s">
        <v>39</v>
      </c>
      <c r="C24" s="14">
        <v>3256101</v>
      </c>
      <c r="D24" s="14" t="s">
        <v>0</v>
      </c>
      <c r="E24" s="14">
        <v>531068</v>
      </c>
      <c r="F24" s="14">
        <v>0</v>
      </c>
      <c r="G24" s="14">
        <v>0</v>
      </c>
      <c r="H24" s="14">
        <v>531068</v>
      </c>
      <c r="I24" s="9" t="str">
        <f t="shared" si="0"/>
        <v>177</v>
      </c>
      <c r="J24" s="11">
        <f t="shared" si="1"/>
        <v>132767</v>
      </c>
      <c r="K24" s="11">
        <v>132767</v>
      </c>
      <c r="L24" s="11">
        <f t="shared" si="2"/>
        <v>0</v>
      </c>
    </row>
    <row r="25" spans="1:12">
      <c r="A25" s="3">
        <v>43900</v>
      </c>
      <c r="B25" s="15" t="s">
        <v>38</v>
      </c>
      <c r="C25" s="14">
        <v>3256101</v>
      </c>
      <c r="D25" s="14" t="s">
        <v>0</v>
      </c>
      <c r="E25" s="14">
        <v>222679</v>
      </c>
      <c r="F25" s="14">
        <v>0</v>
      </c>
      <c r="G25" s="14">
        <v>0</v>
      </c>
      <c r="H25" s="14">
        <v>222679</v>
      </c>
      <c r="I25" s="9" t="str">
        <f t="shared" si="0"/>
        <v>180</v>
      </c>
      <c r="J25" s="11">
        <f t="shared" si="1"/>
        <v>55669.75</v>
      </c>
      <c r="K25" s="11">
        <v>55670</v>
      </c>
      <c r="L25" s="11">
        <f t="shared" si="2"/>
        <v>-0.25</v>
      </c>
    </row>
    <row r="26" spans="1:12">
      <c r="A26" s="3">
        <v>43900</v>
      </c>
      <c r="B26" s="15" t="s">
        <v>37</v>
      </c>
      <c r="C26" s="14">
        <v>3256101</v>
      </c>
      <c r="D26" s="14" t="s">
        <v>0</v>
      </c>
      <c r="E26" s="14">
        <v>2037562</v>
      </c>
      <c r="F26" s="14">
        <v>0</v>
      </c>
      <c r="G26" s="14">
        <v>0</v>
      </c>
      <c r="H26" s="14">
        <v>2037562</v>
      </c>
      <c r="I26" s="9" t="str">
        <f t="shared" si="0"/>
        <v>181</v>
      </c>
      <c r="J26" s="11">
        <f t="shared" si="1"/>
        <v>509390.5</v>
      </c>
      <c r="K26" s="11">
        <v>509391</v>
      </c>
      <c r="L26" s="11">
        <f t="shared" si="2"/>
        <v>-0.5</v>
      </c>
    </row>
    <row r="27" spans="1:12">
      <c r="A27" s="3">
        <v>43905</v>
      </c>
      <c r="B27" s="15" t="s">
        <v>36</v>
      </c>
      <c r="C27" s="14">
        <v>3256101</v>
      </c>
      <c r="D27" s="14" t="s">
        <v>0</v>
      </c>
      <c r="E27" s="14">
        <v>291950</v>
      </c>
      <c r="F27" s="14">
        <v>0</v>
      </c>
      <c r="G27" s="14">
        <v>0</v>
      </c>
      <c r="H27" s="14">
        <v>291950</v>
      </c>
      <c r="I27" s="9" t="str">
        <f t="shared" si="0"/>
        <v>185</v>
      </c>
      <c r="J27" s="9">
        <f t="shared" si="1"/>
        <v>72987.5</v>
      </c>
      <c r="K27" s="9"/>
      <c r="L27" s="9"/>
    </row>
    <row r="28" spans="1:12">
      <c r="A28" s="3">
        <v>43914</v>
      </c>
      <c r="B28" s="15" t="s">
        <v>33</v>
      </c>
      <c r="C28" s="14">
        <v>3256101</v>
      </c>
      <c r="D28" s="14" t="s">
        <v>0</v>
      </c>
      <c r="E28" s="14">
        <v>531068</v>
      </c>
      <c r="F28" s="14">
        <v>0</v>
      </c>
      <c r="G28" s="14">
        <v>0</v>
      </c>
      <c r="H28" s="14">
        <v>531068</v>
      </c>
      <c r="I28" s="9" t="str">
        <f t="shared" si="0"/>
        <v>203</v>
      </c>
      <c r="J28" s="11">
        <f t="shared" si="1"/>
        <v>132767</v>
      </c>
      <c r="K28" s="11">
        <v>132767</v>
      </c>
      <c r="L28" s="11">
        <f t="shared" si="2"/>
        <v>0</v>
      </c>
    </row>
    <row r="29" spans="1:12">
      <c r="A29" s="3">
        <v>43944</v>
      </c>
      <c r="B29" s="15" t="s">
        <v>32</v>
      </c>
      <c r="C29" s="14">
        <v>3256101</v>
      </c>
      <c r="D29" s="14" t="s">
        <v>0</v>
      </c>
      <c r="E29" s="14">
        <v>2787724</v>
      </c>
      <c r="F29" s="14">
        <v>0</v>
      </c>
      <c r="G29" s="14">
        <v>0</v>
      </c>
      <c r="H29" s="14">
        <v>2787724</v>
      </c>
      <c r="I29" s="9" t="str">
        <f t="shared" si="0"/>
        <v>222</v>
      </c>
      <c r="J29" s="11">
        <f t="shared" si="1"/>
        <v>696931</v>
      </c>
      <c r="K29" s="10">
        <v>696932</v>
      </c>
      <c r="L29" s="11">
        <f t="shared" si="2"/>
        <v>-1</v>
      </c>
    </row>
    <row r="30" spans="1:12">
      <c r="A30" s="3">
        <v>43944</v>
      </c>
      <c r="B30" s="15" t="s">
        <v>31</v>
      </c>
      <c r="C30" s="14">
        <v>3256101</v>
      </c>
      <c r="D30" s="14" t="s">
        <v>0</v>
      </c>
      <c r="E30" s="14">
        <v>592379</v>
      </c>
      <c r="F30" s="14">
        <v>0</v>
      </c>
      <c r="G30" s="14">
        <v>0</v>
      </c>
      <c r="H30" s="14">
        <v>592379</v>
      </c>
      <c r="I30" s="9" t="str">
        <f t="shared" si="0"/>
        <v>223</v>
      </c>
      <c r="J30" s="11">
        <f t="shared" si="1"/>
        <v>148094.75</v>
      </c>
      <c r="K30" s="11">
        <v>148095</v>
      </c>
      <c r="L30" s="11">
        <f t="shared" si="2"/>
        <v>-0.25</v>
      </c>
    </row>
    <row r="31" spans="1:12">
      <c r="A31" s="3">
        <v>43944</v>
      </c>
      <c r="B31" s="15" t="s">
        <v>30</v>
      </c>
      <c r="C31" s="14">
        <v>3256101</v>
      </c>
      <c r="D31" s="14" t="s">
        <v>0</v>
      </c>
      <c r="E31" s="14">
        <v>471758</v>
      </c>
      <c r="F31" s="14">
        <v>0</v>
      </c>
      <c r="G31" s="14">
        <v>0</v>
      </c>
      <c r="H31" s="14">
        <v>471758</v>
      </c>
      <c r="I31" s="9" t="str">
        <f t="shared" si="0"/>
        <v>224</v>
      </c>
      <c r="J31" s="11">
        <f t="shared" si="1"/>
        <v>117939.5</v>
      </c>
      <c r="K31" s="11">
        <v>117940</v>
      </c>
      <c r="L31" s="11">
        <f t="shared" si="2"/>
        <v>-0.5</v>
      </c>
    </row>
    <row r="32" spans="1:12">
      <c r="A32" s="3">
        <v>43962</v>
      </c>
      <c r="B32" s="15" t="s">
        <v>29</v>
      </c>
      <c r="C32" s="14">
        <v>3256101</v>
      </c>
      <c r="D32" s="14" t="s">
        <v>0</v>
      </c>
      <c r="E32" s="14">
        <v>132008</v>
      </c>
      <c r="F32" s="14">
        <v>0</v>
      </c>
      <c r="G32" s="14">
        <v>0</v>
      </c>
      <c r="H32" s="14">
        <v>132008</v>
      </c>
      <c r="I32" s="9" t="str">
        <f t="shared" si="0"/>
        <v>228</v>
      </c>
      <c r="J32" s="11">
        <f t="shared" si="1"/>
        <v>33002</v>
      </c>
      <c r="K32" s="11">
        <v>33003</v>
      </c>
      <c r="L32" s="11">
        <f t="shared" si="2"/>
        <v>-1</v>
      </c>
    </row>
    <row r="33" spans="1:12">
      <c r="A33" s="3">
        <v>43962</v>
      </c>
      <c r="B33" s="15" t="s">
        <v>28</v>
      </c>
      <c r="C33" s="14">
        <v>3256101</v>
      </c>
      <c r="D33" s="14" t="s">
        <v>0</v>
      </c>
      <c r="E33" s="14">
        <v>600000</v>
      </c>
      <c r="F33" s="14">
        <v>0</v>
      </c>
      <c r="G33" s="14">
        <v>0</v>
      </c>
      <c r="H33" s="23">
        <v>600000</v>
      </c>
      <c r="I33" s="9" t="str">
        <f t="shared" ref="I33:I42" si="3">LEFT(B33,FIND("/",B33)-1)</f>
        <v>229</v>
      </c>
      <c r="J33" s="24">
        <f t="shared" si="1"/>
        <v>150000</v>
      </c>
      <c r="K33" s="10">
        <v>150000</v>
      </c>
      <c r="L33" s="11">
        <f>J33-K33</f>
        <v>0</v>
      </c>
    </row>
    <row r="34" spans="1:12">
      <c r="A34" s="3">
        <v>43968</v>
      </c>
      <c r="B34" s="15" t="s">
        <v>27</v>
      </c>
      <c r="C34" s="14">
        <v>3256101</v>
      </c>
      <c r="D34" s="14" t="s">
        <v>0</v>
      </c>
      <c r="E34" s="14">
        <v>306578</v>
      </c>
      <c r="F34" s="14">
        <v>0</v>
      </c>
      <c r="G34" s="14">
        <v>0</v>
      </c>
      <c r="H34" s="14">
        <v>306578</v>
      </c>
      <c r="I34" s="9" t="str">
        <f t="shared" si="3"/>
        <v>234</v>
      </c>
      <c r="J34" s="11">
        <f t="shared" si="1"/>
        <v>76644.5</v>
      </c>
      <c r="K34" s="12">
        <v>76645</v>
      </c>
      <c r="L34" s="11">
        <f>J34-K34</f>
        <v>-0.5</v>
      </c>
    </row>
    <row r="35" spans="1:12">
      <c r="A35" s="3">
        <v>43984</v>
      </c>
      <c r="B35" s="15" t="s">
        <v>26</v>
      </c>
      <c r="C35" s="14">
        <v>3256101</v>
      </c>
      <c r="D35" s="14" t="s">
        <v>0</v>
      </c>
      <c r="E35" s="14">
        <v>531068</v>
      </c>
      <c r="F35" s="14">
        <v>0</v>
      </c>
      <c r="G35" s="14">
        <v>0</v>
      </c>
      <c r="H35" s="14">
        <v>531068</v>
      </c>
      <c r="I35" s="9" t="str">
        <f t="shared" si="3"/>
        <v>253</v>
      </c>
      <c r="J35" s="11">
        <f t="shared" si="1"/>
        <v>132767</v>
      </c>
      <c r="K35" s="11">
        <v>132767</v>
      </c>
      <c r="L35" s="11">
        <f>J35-K35</f>
        <v>0</v>
      </c>
    </row>
    <row r="36" spans="1:12">
      <c r="A36" s="3">
        <v>44003</v>
      </c>
      <c r="B36" s="15" t="s">
        <v>25</v>
      </c>
      <c r="C36" s="14">
        <v>3256101</v>
      </c>
      <c r="D36" s="14" t="s">
        <v>0</v>
      </c>
      <c r="E36" s="14">
        <v>296950</v>
      </c>
      <c r="F36" s="14">
        <v>0</v>
      </c>
      <c r="G36" s="14">
        <v>0</v>
      </c>
      <c r="H36" s="14">
        <v>296950</v>
      </c>
      <c r="I36" s="9" t="str">
        <f t="shared" si="3"/>
        <v>274</v>
      </c>
      <c r="J36" s="9">
        <f t="shared" si="1"/>
        <v>74237.5</v>
      </c>
      <c r="K36" s="9"/>
      <c r="L36" s="9"/>
    </row>
    <row r="37" spans="1:12">
      <c r="A37" s="3">
        <v>44011</v>
      </c>
      <c r="B37" s="15" t="s">
        <v>24</v>
      </c>
      <c r="C37" s="14">
        <v>3256101</v>
      </c>
      <c r="D37" s="14" t="s">
        <v>0</v>
      </c>
      <c r="E37" s="14">
        <v>531068</v>
      </c>
      <c r="F37" s="14">
        <v>0</v>
      </c>
      <c r="G37" s="14">
        <v>0</v>
      </c>
      <c r="H37" s="14">
        <v>531068</v>
      </c>
      <c r="I37" s="9" t="str">
        <f t="shared" si="3"/>
        <v>278</v>
      </c>
      <c r="J37" s="11">
        <f t="shared" si="1"/>
        <v>132767</v>
      </c>
      <c r="K37" s="13">
        <f>SUM(K35:K36)</f>
        <v>132767</v>
      </c>
      <c r="L37" s="11">
        <f>J37-K37</f>
        <v>0</v>
      </c>
    </row>
    <row r="38" spans="1:12">
      <c r="A38" s="3">
        <v>44012</v>
      </c>
      <c r="B38" s="15" t="s">
        <v>23</v>
      </c>
      <c r="C38" s="14">
        <v>3256101</v>
      </c>
      <c r="D38" s="14" t="s">
        <v>0</v>
      </c>
      <c r="E38" s="14">
        <v>297500</v>
      </c>
      <c r="F38" s="14">
        <v>0</v>
      </c>
      <c r="G38" s="14">
        <v>0</v>
      </c>
      <c r="H38" s="14">
        <v>297500</v>
      </c>
      <c r="I38" s="9" t="str">
        <f t="shared" si="3"/>
        <v>290</v>
      </c>
      <c r="J38" s="9">
        <f t="shared" si="1"/>
        <v>74375</v>
      </c>
      <c r="K38" s="9"/>
      <c r="L38" s="9"/>
    </row>
    <row r="39" spans="1:12">
      <c r="A39" s="3">
        <v>44012</v>
      </c>
      <c r="B39" s="15" t="s">
        <v>22</v>
      </c>
      <c r="C39" s="14">
        <v>3256101</v>
      </c>
      <c r="D39" s="14" t="s">
        <v>0</v>
      </c>
      <c r="E39" s="14">
        <v>296500</v>
      </c>
      <c r="F39" s="14">
        <v>0</v>
      </c>
      <c r="G39" s="14">
        <v>0</v>
      </c>
      <c r="H39" s="14">
        <v>296500</v>
      </c>
      <c r="I39" s="9" t="str">
        <f t="shared" si="3"/>
        <v>291</v>
      </c>
      <c r="J39" s="9">
        <f t="shared" si="1"/>
        <v>74125</v>
      </c>
      <c r="K39" s="9"/>
      <c r="L39" s="9"/>
    </row>
    <row r="40" spans="1:12">
      <c r="A40" s="3">
        <v>44012</v>
      </c>
      <c r="B40" s="15" t="s">
        <v>21</v>
      </c>
      <c r="C40" s="14">
        <v>3256101</v>
      </c>
      <c r="D40" s="14" t="s">
        <v>0</v>
      </c>
      <c r="E40" s="14">
        <v>2631724</v>
      </c>
      <c r="F40" s="14">
        <v>0</v>
      </c>
      <c r="G40" s="14">
        <v>0</v>
      </c>
      <c r="H40" s="14">
        <v>2631724</v>
      </c>
      <c r="I40" s="9" t="str">
        <f t="shared" si="3"/>
        <v>293</v>
      </c>
      <c r="J40" s="11">
        <f t="shared" si="1"/>
        <v>657931</v>
      </c>
      <c r="K40" s="11">
        <v>657932</v>
      </c>
      <c r="L40" s="11">
        <f>J40-K40</f>
        <v>-1</v>
      </c>
    </row>
    <row r="41" spans="1:12">
      <c r="A41" s="3">
        <v>44012</v>
      </c>
      <c r="B41" s="15" t="s">
        <v>20</v>
      </c>
      <c r="C41" s="14">
        <v>3256101</v>
      </c>
      <c r="D41" s="14" t="s">
        <v>0</v>
      </c>
      <c r="E41" s="14">
        <v>251404</v>
      </c>
      <c r="F41" s="14">
        <v>0</v>
      </c>
      <c r="G41" s="14">
        <v>0</v>
      </c>
      <c r="H41" s="14">
        <v>251404</v>
      </c>
      <c r="I41" s="9" t="str">
        <f t="shared" si="3"/>
        <v>294</v>
      </c>
      <c r="J41" s="11">
        <f t="shared" ref="J41" si="4">E41/4</f>
        <v>62851</v>
      </c>
      <c r="K41" s="11">
        <v>62852</v>
      </c>
      <c r="L41" s="11">
        <f>J41-K41</f>
        <v>-1</v>
      </c>
    </row>
    <row r="42" spans="1:12">
      <c r="A42" s="3">
        <v>44012</v>
      </c>
      <c r="B42" s="15" t="s">
        <v>19</v>
      </c>
      <c r="C42" s="14">
        <v>3256101</v>
      </c>
      <c r="D42" s="14" t="s">
        <v>0</v>
      </c>
      <c r="E42" s="14">
        <v>193933</v>
      </c>
      <c r="F42" s="14">
        <v>0</v>
      </c>
      <c r="G42" s="14">
        <v>0</v>
      </c>
      <c r="H42" s="14">
        <v>193933</v>
      </c>
      <c r="I42" s="9" t="str">
        <f t="shared" si="3"/>
        <v>295</v>
      </c>
      <c r="J42" s="11">
        <f t="shared" si="1"/>
        <v>48483.25</v>
      </c>
      <c r="K42" s="17">
        <v>48484</v>
      </c>
      <c r="L42" s="11">
        <f>J42-K42</f>
        <v>-0.75</v>
      </c>
    </row>
    <row r="43" spans="1:12">
      <c r="K43" s="13">
        <f>SUM(K2:K42)</f>
        <v>6377294.5</v>
      </c>
    </row>
  </sheetData>
  <sortState ref="A2:I50">
    <sortCondition ref="I2:I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topLeftCell="AI1" zoomScale="250" zoomScaleNormal="250" workbookViewId="0">
      <selection activeCell="AJ2" sqref="AJ2:AJ4"/>
    </sheetView>
  </sheetViews>
  <sheetFormatPr defaultRowHeight="15"/>
  <cols>
    <col min="1" max="1" width="15.42578125" customWidth="1"/>
    <col min="2" max="2" width="11" customWidth="1"/>
    <col min="3" max="3" width="12.42578125" customWidth="1"/>
    <col min="8" max="8" width="11.28515625" customWidth="1"/>
    <col min="17" max="17" width="7.140625" customWidth="1"/>
    <col min="26" max="26" width="14.5703125" customWidth="1"/>
  </cols>
  <sheetData>
    <row r="1" spans="1:39">
      <c r="A1" s="5">
        <v>2</v>
      </c>
      <c r="B1" s="5">
        <v>3</v>
      </c>
      <c r="C1" s="5">
        <v>4</v>
      </c>
      <c r="D1" s="5">
        <v>10</v>
      </c>
      <c r="E1" s="5">
        <v>16</v>
      </c>
      <c r="F1" s="5">
        <v>17</v>
      </c>
      <c r="G1" s="5">
        <v>39</v>
      </c>
      <c r="H1" s="5">
        <v>52</v>
      </c>
      <c r="I1" s="5">
        <v>53</v>
      </c>
      <c r="J1" s="5">
        <v>56</v>
      </c>
      <c r="K1" s="5">
        <v>57</v>
      </c>
      <c r="L1" s="5">
        <v>58</v>
      </c>
      <c r="M1" s="5">
        <v>67</v>
      </c>
      <c r="N1" s="5">
        <v>105</v>
      </c>
      <c r="O1" s="5">
        <v>130</v>
      </c>
      <c r="P1" s="5">
        <v>147</v>
      </c>
      <c r="Q1" s="5">
        <v>148</v>
      </c>
      <c r="R1" s="5">
        <v>177</v>
      </c>
      <c r="S1" s="5">
        <v>180</v>
      </c>
      <c r="T1" s="5">
        <v>181</v>
      </c>
      <c r="U1" s="5" t="s">
        <v>69</v>
      </c>
      <c r="V1" s="5">
        <v>222</v>
      </c>
      <c r="W1" s="5">
        <v>223</v>
      </c>
      <c r="X1" s="5">
        <v>224</v>
      </c>
      <c r="Y1" s="5">
        <v>228</v>
      </c>
      <c r="Z1" s="5">
        <v>229</v>
      </c>
      <c r="AA1" s="5">
        <v>234</v>
      </c>
      <c r="AB1" s="5" t="s">
        <v>70</v>
      </c>
      <c r="AC1" s="5">
        <v>262</v>
      </c>
      <c r="AD1" s="5" t="s">
        <v>71</v>
      </c>
      <c r="AE1" s="5" t="s">
        <v>72</v>
      </c>
      <c r="AF1" s="5">
        <v>293</v>
      </c>
      <c r="AG1" s="5">
        <v>294</v>
      </c>
      <c r="AH1" s="5">
        <v>295</v>
      </c>
      <c r="AI1" s="5">
        <v>2</v>
      </c>
      <c r="AJ1" s="5">
        <v>3</v>
      </c>
      <c r="AK1" s="5">
        <v>4</v>
      </c>
      <c r="AL1" s="5">
        <v>5</v>
      </c>
      <c r="AM1" s="5">
        <v>7</v>
      </c>
    </row>
    <row r="2" spans="1:39">
      <c r="A2" s="14">
        <v>147624</v>
      </c>
      <c r="B2" s="14">
        <v>19918</v>
      </c>
      <c r="C2" s="14">
        <v>122810</v>
      </c>
      <c r="D2" s="9"/>
      <c r="E2" s="14">
        <v>245114</v>
      </c>
      <c r="F2" s="14">
        <v>41752</v>
      </c>
      <c r="G2" s="14">
        <v>104297</v>
      </c>
      <c r="H2" s="14">
        <v>94476</v>
      </c>
      <c r="I2" s="14">
        <v>18418</v>
      </c>
      <c r="J2" s="14">
        <v>33095</v>
      </c>
      <c r="K2" s="14">
        <v>80976</v>
      </c>
      <c r="L2" s="14">
        <v>13918</v>
      </c>
      <c r="M2" s="14">
        <v>33192</v>
      </c>
      <c r="N2" s="14">
        <v>41752</v>
      </c>
      <c r="O2" s="14">
        <v>42761</v>
      </c>
      <c r="P2" s="14">
        <v>37135</v>
      </c>
      <c r="Q2" s="14">
        <v>13918</v>
      </c>
      <c r="R2" s="14">
        <v>99575</v>
      </c>
      <c r="S2" s="14">
        <v>41752</v>
      </c>
      <c r="T2" s="14">
        <v>382043</v>
      </c>
      <c r="U2" s="14">
        <v>33192</v>
      </c>
      <c r="V2" s="14">
        <v>522699</v>
      </c>
      <c r="W2" s="14">
        <v>37024</v>
      </c>
      <c r="X2" s="14">
        <v>88455</v>
      </c>
      <c r="Y2" s="14">
        <v>8251</v>
      </c>
      <c r="Z2" s="14">
        <v>37500</v>
      </c>
      <c r="AA2" s="14">
        <v>57483</v>
      </c>
      <c r="AB2" s="14">
        <v>99575</v>
      </c>
      <c r="AC2" s="14">
        <v>42762</v>
      </c>
      <c r="AD2" s="9"/>
      <c r="AE2" s="14">
        <v>99575</v>
      </c>
      <c r="AF2" s="14">
        <v>164483</v>
      </c>
      <c r="AG2" s="14">
        <v>47139</v>
      </c>
      <c r="AH2" s="2">
        <v>12121</v>
      </c>
      <c r="AI2" s="1">
        <v>147624</v>
      </c>
      <c r="AJ2" s="2">
        <v>19918</v>
      </c>
      <c r="AK2" s="2">
        <v>122810</v>
      </c>
      <c r="AL2" s="2">
        <v>28507</v>
      </c>
      <c r="AM2" s="2">
        <v>28507</v>
      </c>
    </row>
    <row r="3" spans="1:39">
      <c r="A3" s="14">
        <v>49208</v>
      </c>
      <c r="B3" s="14">
        <v>59753</v>
      </c>
      <c r="C3" s="14">
        <v>368429</v>
      </c>
      <c r="D3" s="9"/>
      <c r="E3" s="14">
        <v>81710</v>
      </c>
      <c r="F3" s="14">
        <v>13918</v>
      </c>
      <c r="G3" s="14">
        <v>34766</v>
      </c>
      <c r="H3" s="14">
        <v>283429</v>
      </c>
      <c r="I3" s="14">
        <v>53254</v>
      </c>
      <c r="J3" s="14">
        <v>99286</v>
      </c>
      <c r="K3" s="14">
        <v>242929</v>
      </c>
      <c r="L3" s="14">
        <v>41752</v>
      </c>
      <c r="M3" s="14">
        <v>99575</v>
      </c>
      <c r="N3" s="14">
        <v>13918</v>
      </c>
      <c r="O3" s="14">
        <v>14254</v>
      </c>
      <c r="P3" s="14">
        <v>111405</v>
      </c>
      <c r="Q3" s="14">
        <v>41752</v>
      </c>
      <c r="R3" s="14">
        <v>33192</v>
      </c>
      <c r="S3" s="14">
        <v>13918</v>
      </c>
      <c r="T3" s="14">
        <v>127348</v>
      </c>
      <c r="U3" s="14">
        <v>99575</v>
      </c>
      <c r="V3" s="14">
        <v>174233</v>
      </c>
      <c r="W3" s="14">
        <v>111071</v>
      </c>
      <c r="X3" s="14">
        <v>29485</v>
      </c>
      <c r="Y3" s="14">
        <v>24752</v>
      </c>
      <c r="Z3" s="14">
        <v>112500</v>
      </c>
      <c r="AA3" s="14">
        <v>19162</v>
      </c>
      <c r="AB3" s="14">
        <v>33192</v>
      </c>
      <c r="AC3" s="14">
        <v>128283</v>
      </c>
      <c r="AD3" s="9"/>
      <c r="AE3" s="14">
        <v>33192</v>
      </c>
      <c r="AF3" s="14">
        <v>493449</v>
      </c>
      <c r="AG3" s="14">
        <v>15713</v>
      </c>
      <c r="AH3" s="2">
        <v>36363</v>
      </c>
      <c r="AI3" s="1">
        <v>49208</v>
      </c>
      <c r="AJ3" s="2">
        <v>59753</v>
      </c>
      <c r="AK3" s="2">
        <v>368429</v>
      </c>
      <c r="AL3" s="2">
        <v>85521</v>
      </c>
      <c r="AM3" s="2">
        <v>85521</v>
      </c>
    </row>
    <row r="4" spans="1:39">
      <c r="A4" s="9">
        <f>SUM(A2:A3)</f>
        <v>196832</v>
      </c>
      <c r="B4" s="9">
        <f>SUM(B2:B3)</f>
        <v>79671</v>
      </c>
      <c r="C4" s="9">
        <f>SUM(C2:C3)</f>
        <v>491239</v>
      </c>
      <c r="D4" s="9"/>
      <c r="E4" s="9">
        <f>SUM(E1:E3)</f>
        <v>326840</v>
      </c>
      <c r="F4" s="9">
        <f>SUM(F1:F3)</f>
        <v>55687</v>
      </c>
      <c r="G4" s="9">
        <f>SUM(G1:G3)</f>
        <v>139102</v>
      </c>
      <c r="H4" s="9">
        <f>SUM(H1:H3)</f>
        <v>377957</v>
      </c>
      <c r="I4" s="9">
        <f t="shared" ref="I4:R4" si="0">SUM(I2:I3)</f>
        <v>71672</v>
      </c>
      <c r="J4" s="9">
        <f t="shared" si="0"/>
        <v>132381</v>
      </c>
      <c r="K4" s="9">
        <f t="shared" si="0"/>
        <v>323905</v>
      </c>
      <c r="L4" s="9">
        <f t="shared" si="0"/>
        <v>55670</v>
      </c>
      <c r="M4" s="9">
        <f t="shared" si="0"/>
        <v>132767</v>
      </c>
      <c r="N4" s="9">
        <f t="shared" si="0"/>
        <v>55670</v>
      </c>
      <c r="O4" s="9">
        <f t="shared" si="0"/>
        <v>57015</v>
      </c>
      <c r="P4" s="9">
        <f t="shared" si="0"/>
        <v>148540</v>
      </c>
      <c r="Q4" s="9">
        <f t="shared" si="0"/>
        <v>55670</v>
      </c>
      <c r="R4" s="9">
        <f>SUM(R2:R3)</f>
        <v>132767</v>
      </c>
      <c r="S4" s="9">
        <f>SUM(S2:S3)</f>
        <v>55670</v>
      </c>
      <c r="T4" s="9">
        <f>SUM(T2:T3)</f>
        <v>509391</v>
      </c>
      <c r="U4" s="9">
        <f>SUM(U2:U3)</f>
        <v>132767</v>
      </c>
      <c r="V4" s="9">
        <f>SUM(V2:V3)</f>
        <v>696932</v>
      </c>
      <c r="W4" s="9">
        <f>SUM(W2:W3)</f>
        <v>148095</v>
      </c>
      <c r="X4" s="9">
        <f>SUM(X2:X3)</f>
        <v>117940</v>
      </c>
      <c r="Y4" s="9">
        <f>SUM(Y2:Y3)</f>
        <v>33003</v>
      </c>
      <c r="Z4" s="16">
        <f>SUM(Z2:Z3)</f>
        <v>150000</v>
      </c>
      <c r="AA4" s="16">
        <f>SUM(AA2:AA3)</f>
        <v>76645</v>
      </c>
      <c r="AB4" s="16">
        <f>SUM(AB2:AB3)</f>
        <v>132767</v>
      </c>
      <c r="AC4" s="16">
        <f>SUM(AC2:AC3)</f>
        <v>171045</v>
      </c>
      <c r="AD4" s="9"/>
      <c r="AE4" s="16">
        <f>SUM(AE2:AE3)</f>
        <v>132767</v>
      </c>
      <c r="AF4" s="16">
        <f>SUM(AF2:AF3)</f>
        <v>657932</v>
      </c>
      <c r="AG4" s="16">
        <f>SUM(AG2:AG3)</f>
        <v>62852</v>
      </c>
      <c r="AH4" s="16">
        <f>SUM(AH2:AH3)</f>
        <v>48484</v>
      </c>
      <c r="AI4" s="16">
        <f>SUM(AI2:AI3)</f>
        <v>196832</v>
      </c>
      <c r="AJ4" s="16">
        <f>SUM(AJ2:AJ3)</f>
        <v>79671</v>
      </c>
      <c r="AK4" s="16">
        <f>SUM(AK2:AK3)</f>
        <v>491239</v>
      </c>
      <c r="AL4" s="16">
        <f>SUM(AL2:AL3)</f>
        <v>114028</v>
      </c>
      <c r="AM4" s="16">
        <f>SUM(AM2:AM3)</f>
        <v>114028</v>
      </c>
    </row>
  </sheetData>
  <pageMargins left="0.7" right="0.7" top="0.75" bottom="0.75" header="0.3" footer="0.3"/>
  <ignoredErrors>
    <ignoredError sqref="S4 Z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88" workbookViewId="0">
      <selection activeCell="I2" sqref="I2"/>
    </sheetView>
  </sheetViews>
  <sheetFormatPr defaultRowHeight="15"/>
  <cols>
    <col min="1" max="1" width="15.7109375" style="5" customWidth="1"/>
    <col min="2" max="2" width="14.7109375" style="5" customWidth="1"/>
    <col min="3" max="3" width="9.140625" style="5"/>
    <col min="4" max="4" width="15.5703125" style="5" customWidth="1"/>
    <col min="5" max="5" width="13" style="5" customWidth="1"/>
    <col min="6" max="8" width="9.140625" style="5"/>
  </cols>
  <sheetData>
    <row r="1" spans="1:8">
      <c r="A1" s="5" t="s">
        <v>57</v>
      </c>
      <c r="B1" s="5" t="s">
        <v>106</v>
      </c>
      <c r="C1" s="5" t="s">
        <v>107</v>
      </c>
      <c r="D1" s="5" t="s">
        <v>60</v>
      </c>
      <c r="E1" s="5" t="s">
        <v>108</v>
      </c>
      <c r="F1" s="5" t="s">
        <v>62</v>
      </c>
      <c r="G1" s="5" t="s">
        <v>63</v>
      </c>
      <c r="H1" s="5" t="s">
        <v>64</v>
      </c>
    </row>
    <row r="2" spans="1:8" ht="21.75" customHeight="1">
      <c r="A2" s="3">
        <v>44012</v>
      </c>
      <c r="B2" s="2" t="s">
        <v>73</v>
      </c>
      <c r="C2" s="2">
        <v>3821103</v>
      </c>
      <c r="D2" s="2" t="s">
        <v>74</v>
      </c>
      <c r="E2" s="2">
        <v>756289.98</v>
      </c>
      <c r="F2" s="2">
        <v>0</v>
      </c>
      <c r="G2" s="2">
        <v>0</v>
      </c>
      <c r="H2" s="2">
        <v>756289.98</v>
      </c>
    </row>
    <row r="3" spans="1:8" ht="21.75" customHeight="1">
      <c r="A3" s="3">
        <v>44012</v>
      </c>
      <c r="B3" s="2" t="s">
        <v>75</v>
      </c>
      <c r="C3" s="2">
        <v>3821103</v>
      </c>
      <c r="D3" s="2" t="s">
        <v>74</v>
      </c>
      <c r="E3" s="2">
        <v>740898.63</v>
      </c>
      <c r="F3" s="2">
        <v>0</v>
      </c>
      <c r="G3" s="2">
        <v>0</v>
      </c>
      <c r="H3" s="2">
        <v>740898.63</v>
      </c>
    </row>
    <row r="4" spans="1:8" ht="21.75" customHeight="1">
      <c r="A4" s="3">
        <v>44005</v>
      </c>
      <c r="B4" s="2" t="s">
        <v>76</v>
      </c>
      <c r="C4" s="2">
        <v>3821103</v>
      </c>
      <c r="D4" s="2" t="s">
        <v>74</v>
      </c>
      <c r="E4" s="2">
        <v>954467.28</v>
      </c>
      <c r="F4" s="2">
        <v>0</v>
      </c>
      <c r="G4" s="2">
        <v>0</v>
      </c>
      <c r="H4" s="2">
        <v>954467.28</v>
      </c>
    </row>
    <row r="5" spans="1:8" ht="21.75" customHeight="1">
      <c r="A5" s="3">
        <v>44005</v>
      </c>
      <c r="B5" s="2" t="s">
        <v>77</v>
      </c>
      <c r="C5" s="2">
        <v>3821103</v>
      </c>
      <c r="D5" s="2" t="s">
        <v>74</v>
      </c>
      <c r="E5" s="2">
        <v>1267648.92</v>
      </c>
      <c r="F5" s="2">
        <v>0</v>
      </c>
      <c r="G5" s="2">
        <v>0</v>
      </c>
      <c r="H5" s="2">
        <v>1267648.92</v>
      </c>
    </row>
    <row r="6" spans="1:8" ht="21.75" customHeight="1">
      <c r="A6" s="3">
        <v>44005</v>
      </c>
      <c r="B6" s="2" t="s">
        <v>78</v>
      </c>
      <c r="C6" s="2">
        <v>3821103</v>
      </c>
      <c r="D6" s="2" t="s">
        <v>74</v>
      </c>
      <c r="E6" s="2">
        <v>1232398.8</v>
      </c>
      <c r="F6" s="2">
        <v>0</v>
      </c>
      <c r="G6" s="2">
        <v>0</v>
      </c>
      <c r="H6" s="2">
        <v>1232398.8</v>
      </c>
    </row>
    <row r="7" spans="1:8" ht="21.75" customHeight="1">
      <c r="A7" s="3">
        <v>44005</v>
      </c>
      <c r="B7" s="2" t="s">
        <v>79</v>
      </c>
      <c r="C7" s="2">
        <v>3821103</v>
      </c>
      <c r="D7" s="2" t="s">
        <v>74</v>
      </c>
      <c r="E7" s="2">
        <v>801397.26</v>
      </c>
      <c r="F7" s="2">
        <v>0</v>
      </c>
      <c r="G7" s="2">
        <v>0</v>
      </c>
      <c r="H7" s="2">
        <v>801397.26</v>
      </c>
    </row>
    <row r="8" spans="1:8" ht="21.75" customHeight="1">
      <c r="A8" s="3">
        <v>44005</v>
      </c>
      <c r="B8" s="2" t="s">
        <v>80</v>
      </c>
      <c r="C8" s="2">
        <v>3821103</v>
      </c>
      <c r="D8" s="2" t="s">
        <v>74</v>
      </c>
      <c r="E8" s="2">
        <v>1122271.74</v>
      </c>
      <c r="F8" s="2">
        <v>0</v>
      </c>
      <c r="G8" s="2">
        <v>0</v>
      </c>
      <c r="H8" s="2">
        <v>1122271.74</v>
      </c>
    </row>
    <row r="9" spans="1:8" ht="21.75" customHeight="1">
      <c r="A9" s="3">
        <v>44005</v>
      </c>
      <c r="B9" s="2" t="s">
        <v>81</v>
      </c>
      <c r="C9" s="2">
        <v>3821103</v>
      </c>
      <c r="D9" s="2" t="s">
        <v>74</v>
      </c>
      <c r="E9" s="2">
        <v>807067.8</v>
      </c>
      <c r="F9" s="2">
        <v>0</v>
      </c>
      <c r="G9" s="2">
        <v>0</v>
      </c>
      <c r="H9" s="2">
        <v>807067.8</v>
      </c>
    </row>
    <row r="10" spans="1:8" ht="21.75" customHeight="1">
      <c r="A10" s="2" t="s">
        <v>53</v>
      </c>
      <c r="B10" s="2" t="s">
        <v>82</v>
      </c>
      <c r="C10" s="2">
        <v>3821103</v>
      </c>
      <c r="D10" s="2" t="s">
        <v>74</v>
      </c>
      <c r="E10" s="2">
        <v>598403.68000000005</v>
      </c>
      <c r="F10" s="2">
        <v>0</v>
      </c>
      <c r="G10" s="2">
        <v>0</v>
      </c>
      <c r="H10" s="2">
        <v>598403.68000000005</v>
      </c>
    </row>
    <row r="11" spans="1:8" ht="21.75" customHeight="1">
      <c r="A11" s="2" t="s">
        <v>53</v>
      </c>
      <c r="B11" s="2" t="s">
        <v>83</v>
      </c>
      <c r="C11" s="2">
        <v>3821103</v>
      </c>
      <c r="D11" s="2" t="s">
        <v>74</v>
      </c>
      <c r="E11" s="2">
        <v>824718.78</v>
      </c>
      <c r="F11" s="2">
        <v>0</v>
      </c>
      <c r="G11" s="2">
        <v>0</v>
      </c>
      <c r="H11" s="2">
        <v>824718.78</v>
      </c>
    </row>
    <row r="12" spans="1:8" ht="21.75" customHeight="1">
      <c r="A12" s="2" t="s">
        <v>53</v>
      </c>
      <c r="B12" s="2" t="s">
        <v>84</v>
      </c>
      <c r="C12" s="2">
        <v>3821103</v>
      </c>
      <c r="D12" s="2" t="s">
        <v>74</v>
      </c>
      <c r="E12" s="2">
        <v>997437.24</v>
      </c>
      <c r="F12" s="2">
        <v>0</v>
      </c>
      <c r="G12" s="2">
        <v>0</v>
      </c>
      <c r="H12" s="2">
        <v>997437.24</v>
      </c>
    </row>
    <row r="13" spans="1:8" ht="21.75" customHeight="1">
      <c r="A13" s="2" t="s">
        <v>53</v>
      </c>
      <c r="B13" s="2" t="s">
        <v>85</v>
      </c>
      <c r="C13" s="2">
        <v>3821103</v>
      </c>
      <c r="D13" s="2" t="s">
        <v>74</v>
      </c>
      <c r="E13" s="2">
        <v>1284705.6299999999</v>
      </c>
      <c r="F13" s="2">
        <v>0</v>
      </c>
      <c r="G13" s="2">
        <v>0</v>
      </c>
      <c r="H13" s="2">
        <v>1284705.6299999999</v>
      </c>
    </row>
    <row r="14" spans="1:8" ht="21.75" customHeight="1">
      <c r="A14" s="3">
        <v>44012</v>
      </c>
      <c r="B14" s="2" t="s">
        <v>86</v>
      </c>
      <c r="C14" s="2">
        <v>3821103</v>
      </c>
      <c r="D14" s="2" t="s">
        <v>74</v>
      </c>
      <c r="E14" s="2">
        <v>79241.89</v>
      </c>
      <c r="F14" s="2">
        <v>0</v>
      </c>
      <c r="G14" s="2">
        <v>0</v>
      </c>
      <c r="H14" s="2">
        <v>79241.89</v>
      </c>
    </row>
    <row r="15" spans="1:8" ht="21.75" customHeight="1">
      <c r="A15" s="3">
        <v>44005</v>
      </c>
      <c r="B15" s="2" t="s">
        <v>87</v>
      </c>
      <c r="C15" s="2">
        <v>3821103</v>
      </c>
      <c r="D15" s="2" t="s">
        <v>74</v>
      </c>
      <c r="E15" s="2">
        <v>198486.43</v>
      </c>
      <c r="F15" s="2">
        <v>0</v>
      </c>
      <c r="G15" s="2">
        <v>0</v>
      </c>
      <c r="H15" s="2">
        <v>198486.43</v>
      </c>
    </row>
    <row r="16" spans="1:8" ht="21.75" customHeight="1">
      <c r="A16" s="3">
        <v>44005</v>
      </c>
      <c r="B16" s="2" t="s">
        <v>88</v>
      </c>
      <c r="C16" s="2">
        <v>3821103</v>
      </c>
      <c r="D16" s="2" t="s">
        <v>74</v>
      </c>
      <c r="E16" s="2">
        <v>75019.350000000006</v>
      </c>
      <c r="F16" s="2">
        <v>0</v>
      </c>
      <c r="G16" s="2">
        <v>0</v>
      </c>
      <c r="H16" s="2">
        <v>75019.350000000006</v>
      </c>
    </row>
    <row r="17" spans="1:8" ht="21.75" customHeight="1">
      <c r="A17" s="3">
        <v>44005</v>
      </c>
      <c r="B17" s="2" t="s">
        <v>89</v>
      </c>
      <c r="C17" s="2">
        <v>3821103</v>
      </c>
      <c r="D17" s="2" t="s">
        <v>74</v>
      </c>
      <c r="E17" s="2">
        <v>42661.24</v>
      </c>
      <c r="F17" s="2">
        <v>0</v>
      </c>
      <c r="G17" s="2">
        <v>0</v>
      </c>
      <c r="H17" s="2">
        <v>42661.24</v>
      </c>
    </row>
    <row r="18" spans="1:8" ht="21.75" customHeight="1">
      <c r="A18" s="2" t="s">
        <v>53</v>
      </c>
      <c r="B18" s="2" t="s">
        <v>90</v>
      </c>
      <c r="C18" s="2">
        <v>3821103</v>
      </c>
      <c r="D18" s="2" t="s">
        <v>74</v>
      </c>
      <c r="E18" s="2">
        <v>42412.5</v>
      </c>
      <c r="F18" s="2">
        <v>0</v>
      </c>
      <c r="G18" s="2">
        <v>0</v>
      </c>
      <c r="H18" s="2">
        <v>42412.5</v>
      </c>
    </row>
    <row r="19" spans="1:8" ht="21.75" customHeight="1">
      <c r="A19" s="2" t="s">
        <v>91</v>
      </c>
      <c r="B19" s="2" t="s">
        <v>92</v>
      </c>
      <c r="C19" s="2">
        <v>3821103</v>
      </c>
      <c r="D19" s="2" t="s">
        <v>74</v>
      </c>
      <c r="E19" s="2">
        <v>57015</v>
      </c>
      <c r="F19" s="2">
        <v>0</v>
      </c>
      <c r="G19" s="2">
        <v>0</v>
      </c>
      <c r="H19" s="2">
        <v>57015</v>
      </c>
    </row>
    <row r="20" spans="1:8" ht="21.75" customHeight="1">
      <c r="A20" s="2" t="s">
        <v>1</v>
      </c>
      <c r="B20" s="2" t="s">
        <v>2</v>
      </c>
      <c r="C20" s="2">
        <v>3821103</v>
      </c>
      <c r="D20" s="2" t="s">
        <v>74</v>
      </c>
      <c r="E20" s="2">
        <v>328966</v>
      </c>
      <c r="F20" s="2">
        <v>0</v>
      </c>
      <c r="G20" s="2">
        <v>0</v>
      </c>
      <c r="H20" s="2">
        <v>328966</v>
      </c>
    </row>
    <row r="21" spans="1:8" ht="21.75" customHeight="1">
      <c r="A21" s="2" t="s">
        <v>1</v>
      </c>
      <c r="B21" s="2" t="s">
        <v>3</v>
      </c>
      <c r="C21" s="2">
        <v>3821103</v>
      </c>
      <c r="D21" s="2" t="s">
        <v>74</v>
      </c>
      <c r="E21" s="2">
        <v>55670</v>
      </c>
      <c r="F21" s="2">
        <v>0</v>
      </c>
      <c r="G21" s="2">
        <v>0</v>
      </c>
      <c r="H21" s="2">
        <v>55670</v>
      </c>
    </row>
    <row r="22" spans="1:8" ht="21.75" customHeight="1">
      <c r="A22" s="2" t="s">
        <v>93</v>
      </c>
      <c r="B22" s="2" t="s">
        <v>94</v>
      </c>
      <c r="C22" s="2">
        <v>3821103</v>
      </c>
      <c r="D22" s="2" t="s">
        <v>74</v>
      </c>
      <c r="E22" s="2">
        <v>28507</v>
      </c>
      <c r="F22" s="2">
        <v>0</v>
      </c>
      <c r="G22" s="2">
        <v>0</v>
      </c>
      <c r="H22" s="2">
        <v>28507</v>
      </c>
    </row>
    <row r="23" spans="1:8" ht="21.75" customHeight="1">
      <c r="A23" s="2" t="s">
        <v>93</v>
      </c>
      <c r="B23" s="2" t="s">
        <v>94</v>
      </c>
      <c r="C23" s="2">
        <v>3821103</v>
      </c>
      <c r="D23" s="2" t="s">
        <v>74</v>
      </c>
      <c r="E23" s="2">
        <v>85521</v>
      </c>
      <c r="F23" s="2">
        <v>0</v>
      </c>
      <c r="G23" s="2">
        <v>0</v>
      </c>
      <c r="H23" s="2">
        <v>85521</v>
      </c>
    </row>
    <row r="24" spans="1:8" ht="21.75" customHeight="1">
      <c r="A24" s="2" t="s">
        <v>4</v>
      </c>
      <c r="B24" s="2" t="s">
        <v>5</v>
      </c>
      <c r="C24" s="2">
        <v>3821103</v>
      </c>
      <c r="D24" s="2" t="s">
        <v>74</v>
      </c>
      <c r="E24" s="2">
        <v>33192</v>
      </c>
      <c r="F24" s="2">
        <v>0</v>
      </c>
      <c r="G24" s="2">
        <v>0</v>
      </c>
      <c r="H24" s="2">
        <v>33192</v>
      </c>
    </row>
    <row r="25" spans="1:8" ht="21.75" customHeight="1">
      <c r="A25" s="2" t="s">
        <v>4</v>
      </c>
      <c r="B25" s="2" t="s">
        <v>5</v>
      </c>
      <c r="C25" s="2">
        <v>3821103</v>
      </c>
      <c r="D25" s="2" t="s">
        <v>74</v>
      </c>
      <c r="E25" s="2">
        <v>99575</v>
      </c>
      <c r="F25" s="2">
        <v>0</v>
      </c>
      <c r="G25" s="2">
        <v>0</v>
      </c>
      <c r="H25" s="2">
        <v>99575</v>
      </c>
    </row>
    <row r="26" spans="1:8" ht="21.75" customHeight="1">
      <c r="A26" s="2" t="s">
        <v>95</v>
      </c>
      <c r="B26" s="2" t="s">
        <v>96</v>
      </c>
      <c r="C26" s="2">
        <v>3821103</v>
      </c>
      <c r="D26" s="2" t="s">
        <v>74</v>
      </c>
      <c r="E26" s="2">
        <v>42761</v>
      </c>
      <c r="F26" s="2">
        <v>0</v>
      </c>
      <c r="G26" s="2">
        <v>0</v>
      </c>
      <c r="H26" s="2">
        <v>42761</v>
      </c>
    </row>
    <row r="27" spans="1:8" ht="21.75" customHeight="1">
      <c r="A27" s="2" t="s">
        <v>95</v>
      </c>
      <c r="B27" s="2" t="s">
        <v>96</v>
      </c>
      <c r="C27" s="2">
        <v>3821103</v>
      </c>
      <c r="D27" s="2" t="s">
        <v>74</v>
      </c>
      <c r="E27" s="2">
        <v>14254</v>
      </c>
      <c r="F27" s="2">
        <v>0</v>
      </c>
      <c r="G27" s="2">
        <v>0</v>
      </c>
      <c r="H27" s="2">
        <v>14254</v>
      </c>
    </row>
    <row r="28" spans="1:8" ht="21.75" customHeight="1">
      <c r="A28" s="2" t="s">
        <v>6</v>
      </c>
      <c r="B28" s="2" t="s">
        <v>7</v>
      </c>
      <c r="C28" s="2">
        <v>3821103</v>
      </c>
      <c r="D28" s="2" t="s">
        <v>74</v>
      </c>
      <c r="E28" s="2">
        <v>41752</v>
      </c>
      <c r="F28" s="2">
        <v>0</v>
      </c>
      <c r="G28" s="2">
        <v>0</v>
      </c>
      <c r="H28" s="2">
        <v>41752</v>
      </c>
    </row>
    <row r="29" spans="1:8" ht="21.75" customHeight="1">
      <c r="A29" s="2" t="s">
        <v>6</v>
      </c>
      <c r="B29" s="2" t="s">
        <v>7</v>
      </c>
      <c r="C29" s="2">
        <v>3821103</v>
      </c>
      <c r="D29" s="2" t="s">
        <v>74</v>
      </c>
      <c r="E29" s="2">
        <v>13918</v>
      </c>
      <c r="F29" s="2">
        <v>0</v>
      </c>
      <c r="G29" s="2">
        <v>0</v>
      </c>
      <c r="H29" s="2">
        <v>13918</v>
      </c>
    </row>
    <row r="30" spans="1:8" ht="21.75" customHeight="1">
      <c r="A30" s="2" t="s">
        <v>6</v>
      </c>
      <c r="B30" s="2" t="s">
        <v>8</v>
      </c>
      <c r="C30" s="2">
        <v>3821103</v>
      </c>
      <c r="D30" s="2" t="s">
        <v>74</v>
      </c>
      <c r="E30" s="2">
        <v>242929</v>
      </c>
      <c r="F30" s="2">
        <v>0</v>
      </c>
      <c r="G30" s="2">
        <v>0</v>
      </c>
      <c r="H30" s="2">
        <v>242929</v>
      </c>
    </row>
    <row r="31" spans="1:8" ht="21.75" customHeight="1">
      <c r="A31" s="2" t="s">
        <v>6</v>
      </c>
      <c r="B31" s="2" t="s">
        <v>8</v>
      </c>
      <c r="C31" s="2">
        <v>3821103</v>
      </c>
      <c r="D31" s="2" t="s">
        <v>74</v>
      </c>
      <c r="E31" s="2">
        <v>80976</v>
      </c>
      <c r="F31" s="2">
        <v>0</v>
      </c>
      <c r="G31" s="2">
        <v>0</v>
      </c>
      <c r="H31" s="2">
        <v>80976</v>
      </c>
    </row>
    <row r="32" spans="1:8" ht="21.75" customHeight="1">
      <c r="A32" s="2" t="s">
        <v>9</v>
      </c>
      <c r="B32" s="2" t="s">
        <v>10</v>
      </c>
      <c r="C32" s="2">
        <v>3821103</v>
      </c>
      <c r="D32" s="2" t="s">
        <v>74</v>
      </c>
      <c r="E32" s="2">
        <v>99286</v>
      </c>
      <c r="F32" s="2">
        <v>0</v>
      </c>
      <c r="G32" s="2">
        <v>0</v>
      </c>
      <c r="H32" s="2">
        <v>99286</v>
      </c>
    </row>
    <row r="33" spans="1:8" ht="21.75" customHeight="1">
      <c r="A33" s="2" t="s">
        <v>9</v>
      </c>
      <c r="B33" s="2" t="s">
        <v>10</v>
      </c>
      <c r="C33" s="2">
        <v>3821103</v>
      </c>
      <c r="D33" s="2" t="s">
        <v>74</v>
      </c>
      <c r="E33" s="2">
        <v>33095</v>
      </c>
      <c r="F33" s="2">
        <v>0</v>
      </c>
      <c r="G33" s="2">
        <v>0</v>
      </c>
      <c r="H33" s="2">
        <v>33095</v>
      </c>
    </row>
    <row r="34" spans="1:8" ht="21.75" customHeight="1">
      <c r="A34" s="2" t="s">
        <v>11</v>
      </c>
      <c r="B34" s="2" t="s">
        <v>12</v>
      </c>
      <c r="C34" s="2">
        <v>3821103</v>
      </c>
      <c r="D34" s="2" t="s">
        <v>74</v>
      </c>
      <c r="E34" s="2">
        <v>53254</v>
      </c>
      <c r="F34" s="2">
        <v>0</v>
      </c>
      <c r="G34" s="2">
        <v>0</v>
      </c>
      <c r="H34" s="2">
        <v>53254</v>
      </c>
    </row>
    <row r="35" spans="1:8" ht="21.75" customHeight="1">
      <c r="A35" s="2" t="s">
        <v>11</v>
      </c>
      <c r="B35" s="2" t="s">
        <v>12</v>
      </c>
      <c r="C35" s="2">
        <v>3821103</v>
      </c>
      <c r="D35" s="2" t="s">
        <v>74</v>
      </c>
      <c r="E35" s="2">
        <v>18418</v>
      </c>
      <c r="F35" s="2">
        <v>0</v>
      </c>
      <c r="G35" s="2">
        <v>0</v>
      </c>
      <c r="H35" s="2">
        <v>18418</v>
      </c>
    </row>
    <row r="36" spans="1:8" ht="21.75" customHeight="1">
      <c r="A36" s="2" t="s">
        <v>11</v>
      </c>
      <c r="B36" s="2" t="s">
        <v>13</v>
      </c>
      <c r="C36" s="2">
        <v>3821103</v>
      </c>
      <c r="D36" s="2" t="s">
        <v>74</v>
      </c>
      <c r="E36" s="2">
        <v>283429</v>
      </c>
      <c r="F36" s="2">
        <v>0</v>
      </c>
      <c r="G36" s="2">
        <v>0</v>
      </c>
      <c r="H36" s="2">
        <v>283429</v>
      </c>
    </row>
    <row r="37" spans="1:8" ht="21.75" customHeight="1">
      <c r="A37" s="2" t="s">
        <v>11</v>
      </c>
      <c r="B37" s="2" t="s">
        <v>13</v>
      </c>
      <c r="C37" s="2">
        <v>3821103</v>
      </c>
      <c r="D37" s="2" t="s">
        <v>74</v>
      </c>
      <c r="E37" s="2">
        <v>94476</v>
      </c>
      <c r="F37" s="2">
        <v>0</v>
      </c>
      <c r="G37" s="2">
        <v>0</v>
      </c>
      <c r="H37" s="2">
        <v>94476</v>
      </c>
    </row>
    <row r="38" spans="1:8" ht="21.75" customHeight="1">
      <c r="A38" s="2" t="s">
        <v>97</v>
      </c>
      <c r="B38" s="2" t="s">
        <v>98</v>
      </c>
      <c r="C38" s="2">
        <v>3821103</v>
      </c>
      <c r="D38" s="2" t="s">
        <v>74</v>
      </c>
      <c r="E38" s="2">
        <v>14254</v>
      </c>
      <c r="F38" s="2">
        <v>0</v>
      </c>
      <c r="G38" s="2">
        <v>0</v>
      </c>
      <c r="H38" s="2">
        <v>14254</v>
      </c>
    </row>
    <row r="39" spans="1:8" ht="21.75" customHeight="1">
      <c r="A39" s="2" t="s">
        <v>97</v>
      </c>
      <c r="B39" s="2" t="s">
        <v>98</v>
      </c>
      <c r="C39" s="2">
        <v>3821103</v>
      </c>
      <c r="D39" s="2" t="s">
        <v>74</v>
      </c>
      <c r="E39" s="2">
        <v>42761</v>
      </c>
      <c r="F39" s="2">
        <v>0</v>
      </c>
      <c r="G39" s="2">
        <v>0</v>
      </c>
      <c r="H39" s="2">
        <v>42761</v>
      </c>
    </row>
    <row r="40" spans="1:8" ht="21.75" customHeight="1">
      <c r="A40" s="2" t="s">
        <v>14</v>
      </c>
      <c r="B40" s="2" t="s">
        <v>15</v>
      </c>
      <c r="C40" s="2">
        <v>3821103</v>
      </c>
      <c r="D40" s="2" t="s">
        <v>74</v>
      </c>
      <c r="E40" s="2">
        <v>368429</v>
      </c>
      <c r="F40" s="2">
        <v>0</v>
      </c>
      <c r="G40" s="2">
        <v>0</v>
      </c>
      <c r="H40" s="2">
        <v>368429</v>
      </c>
    </row>
    <row r="41" spans="1:8" ht="21.75" customHeight="1">
      <c r="A41" s="2" t="s">
        <v>14</v>
      </c>
      <c r="B41" s="2" t="s">
        <v>15</v>
      </c>
      <c r="C41" s="2">
        <v>3821103</v>
      </c>
      <c r="D41" s="2" t="s">
        <v>74</v>
      </c>
      <c r="E41" s="2">
        <v>122810</v>
      </c>
      <c r="F41" s="2">
        <v>0</v>
      </c>
      <c r="G41" s="2">
        <v>0</v>
      </c>
      <c r="H41" s="2">
        <v>122810</v>
      </c>
    </row>
    <row r="42" spans="1:8" ht="21.75" customHeight="1">
      <c r="A42" s="2" t="s">
        <v>16</v>
      </c>
      <c r="B42" s="2" t="s">
        <v>17</v>
      </c>
      <c r="C42" s="2">
        <v>3821103</v>
      </c>
      <c r="D42" s="2" t="s">
        <v>74</v>
      </c>
      <c r="E42" s="2">
        <v>34766</v>
      </c>
      <c r="F42" s="2">
        <v>0</v>
      </c>
      <c r="G42" s="2">
        <v>0</v>
      </c>
      <c r="H42" s="2">
        <v>34766</v>
      </c>
    </row>
    <row r="43" spans="1:8" ht="21.75" customHeight="1">
      <c r="A43" s="2" t="s">
        <v>16</v>
      </c>
      <c r="B43" s="2" t="s">
        <v>17</v>
      </c>
      <c r="C43" s="2">
        <v>3821103</v>
      </c>
      <c r="D43" s="2" t="s">
        <v>74</v>
      </c>
      <c r="E43" s="2">
        <v>104297</v>
      </c>
      <c r="F43" s="2">
        <v>0</v>
      </c>
      <c r="G43" s="2">
        <v>0</v>
      </c>
      <c r="H43" s="2">
        <v>104297</v>
      </c>
    </row>
    <row r="44" spans="1:8" ht="21.75" customHeight="1">
      <c r="A44" s="2" t="s">
        <v>14</v>
      </c>
      <c r="B44" s="2" t="s">
        <v>18</v>
      </c>
      <c r="C44" s="2">
        <v>3821103</v>
      </c>
      <c r="D44" s="2" t="s">
        <v>74</v>
      </c>
      <c r="E44" s="2">
        <v>19918</v>
      </c>
      <c r="F44" s="2">
        <v>0</v>
      </c>
      <c r="G44" s="2">
        <v>0</v>
      </c>
      <c r="H44" s="2">
        <v>19918</v>
      </c>
    </row>
    <row r="45" spans="1:8" ht="21.75" customHeight="1">
      <c r="A45" s="2" t="s">
        <v>14</v>
      </c>
      <c r="B45" s="2" t="s">
        <v>18</v>
      </c>
      <c r="C45" s="2">
        <v>3821103</v>
      </c>
      <c r="D45" s="2" t="s">
        <v>74</v>
      </c>
      <c r="E45" s="2">
        <v>59753</v>
      </c>
      <c r="F45" s="2">
        <v>0</v>
      </c>
      <c r="G45" s="2">
        <v>0</v>
      </c>
      <c r="H45" s="2">
        <v>59753</v>
      </c>
    </row>
    <row r="46" spans="1:8" ht="21.75" customHeight="1">
      <c r="A46" s="3">
        <v>44012</v>
      </c>
      <c r="B46" s="2" t="s">
        <v>19</v>
      </c>
      <c r="C46" s="2">
        <v>3821103</v>
      </c>
      <c r="D46" s="2" t="s">
        <v>74</v>
      </c>
      <c r="E46" s="2">
        <v>36363</v>
      </c>
      <c r="F46" s="2">
        <v>0</v>
      </c>
      <c r="G46" s="2">
        <v>0</v>
      </c>
      <c r="H46" s="2">
        <v>36363</v>
      </c>
    </row>
    <row r="47" spans="1:8" ht="21.75" customHeight="1">
      <c r="A47" s="3">
        <v>44012</v>
      </c>
      <c r="B47" s="2" t="s">
        <v>19</v>
      </c>
      <c r="C47" s="2">
        <v>3821103</v>
      </c>
      <c r="D47" s="2" t="s">
        <v>74</v>
      </c>
      <c r="E47" s="2">
        <v>12121</v>
      </c>
      <c r="F47" s="2">
        <v>0</v>
      </c>
      <c r="G47" s="2">
        <v>0</v>
      </c>
      <c r="H47" s="2">
        <v>12121</v>
      </c>
    </row>
    <row r="48" spans="1:8" ht="21.75" customHeight="1">
      <c r="A48" s="3">
        <v>44012</v>
      </c>
      <c r="B48" s="2" t="s">
        <v>20</v>
      </c>
      <c r="C48" s="2">
        <v>3821103</v>
      </c>
      <c r="D48" s="2" t="s">
        <v>74</v>
      </c>
      <c r="E48" s="2">
        <v>47139</v>
      </c>
      <c r="F48" s="2">
        <v>0</v>
      </c>
      <c r="G48" s="2">
        <v>0</v>
      </c>
      <c r="H48" s="2">
        <v>47139</v>
      </c>
    </row>
    <row r="49" spans="1:8" ht="21.75" customHeight="1">
      <c r="A49" s="3">
        <v>44012</v>
      </c>
      <c r="B49" s="2" t="s">
        <v>20</v>
      </c>
      <c r="C49" s="2">
        <v>3821103</v>
      </c>
      <c r="D49" s="2" t="s">
        <v>74</v>
      </c>
      <c r="E49" s="2">
        <v>15713</v>
      </c>
      <c r="F49" s="2">
        <v>0</v>
      </c>
      <c r="G49" s="2">
        <v>0</v>
      </c>
      <c r="H49" s="2">
        <v>15713</v>
      </c>
    </row>
    <row r="50" spans="1:8" ht="21.75" customHeight="1">
      <c r="A50" s="3">
        <v>44012</v>
      </c>
      <c r="B50" s="2" t="s">
        <v>21</v>
      </c>
      <c r="C50" s="2">
        <v>3821103</v>
      </c>
      <c r="D50" s="2" t="s">
        <v>74</v>
      </c>
      <c r="E50" s="2">
        <v>493449</v>
      </c>
      <c r="F50" s="2">
        <v>0</v>
      </c>
      <c r="G50" s="2">
        <v>0</v>
      </c>
      <c r="H50" s="2">
        <v>493449</v>
      </c>
    </row>
    <row r="51" spans="1:8" ht="21.75" customHeight="1">
      <c r="A51" s="3">
        <v>44012</v>
      </c>
      <c r="B51" s="2" t="s">
        <v>21</v>
      </c>
      <c r="C51" s="2">
        <v>3821103</v>
      </c>
      <c r="D51" s="2" t="s">
        <v>74</v>
      </c>
      <c r="E51" s="2">
        <v>164483</v>
      </c>
      <c r="F51" s="2">
        <v>0</v>
      </c>
      <c r="G51" s="2">
        <v>0</v>
      </c>
      <c r="H51" s="2">
        <v>164483</v>
      </c>
    </row>
    <row r="52" spans="1:8" ht="21.75" customHeight="1">
      <c r="A52" s="3">
        <v>44011</v>
      </c>
      <c r="B52" s="2" t="s">
        <v>24</v>
      </c>
      <c r="C52" s="2">
        <v>3821103</v>
      </c>
      <c r="D52" s="2" t="s">
        <v>74</v>
      </c>
      <c r="E52" s="2">
        <v>33192</v>
      </c>
      <c r="F52" s="2">
        <v>0</v>
      </c>
      <c r="G52" s="2">
        <v>0</v>
      </c>
      <c r="H52" s="2">
        <v>33192</v>
      </c>
    </row>
    <row r="53" spans="1:8" ht="21.75" customHeight="1">
      <c r="A53" s="3">
        <v>44011</v>
      </c>
      <c r="B53" s="2" t="s">
        <v>24</v>
      </c>
      <c r="C53" s="2">
        <v>3821103</v>
      </c>
      <c r="D53" s="2" t="s">
        <v>74</v>
      </c>
      <c r="E53" s="2">
        <v>99575</v>
      </c>
      <c r="F53" s="2">
        <v>0</v>
      </c>
      <c r="G53" s="2">
        <v>0</v>
      </c>
      <c r="H53" s="2">
        <v>99575</v>
      </c>
    </row>
    <row r="54" spans="1:8" ht="21.75" customHeight="1">
      <c r="A54" s="3">
        <v>43992</v>
      </c>
      <c r="B54" s="2" t="s">
        <v>99</v>
      </c>
      <c r="C54" s="2">
        <v>3821103</v>
      </c>
      <c r="D54" s="2" t="s">
        <v>74</v>
      </c>
      <c r="E54" s="2">
        <v>42762</v>
      </c>
      <c r="F54" s="2">
        <v>0</v>
      </c>
      <c r="G54" s="2">
        <v>0</v>
      </c>
      <c r="H54" s="2">
        <v>42762</v>
      </c>
    </row>
    <row r="55" spans="1:8" ht="21.75" customHeight="1">
      <c r="A55" s="3">
        <v>43992</v>
      </c>
      <c r="B55" s="2" t="s">
        <v>99</v>
      </c>
      <c r="C55" s="2">
        <v>3821103</v>
      </c>
      <c r="D55" s="2" t="s">
        <v>74</v>
      </c>
      <c r="E55" s="2">
        <v>128283</v>
      </c>
      <c r="F55" s="2">
        <v>0</v>
      </c>
      <c r="G55" s="2">
        <v>0</v>
      </c>
      <c r="H55" s="2">
        <v>128283</v>
      </c>
    </row>
    <row r="56" spans="1:8" ht="21.75" customHeight="1">
      <c r="A56" s="3">
        <v>43984</v>
      </c>
      <c r="B56" s="2" t="s">
        <v>26</v>
      </c>
      <c r="C56" s="2">
        <v>3821103</v>
      </c>
      <c r="D56" s="2" t="s">
        <v>74</v>
      </c>
      <c r="E56" s="2">
        <v>99575</v>
      </c>
      <c r="F56" s="2">
        <v>0</v>
      </c>
      <c r="G56" s="2">
        <v>0</v>
      </c>
      <c r="H56" s="2">
        <v>99575</v>
      </c>
    </row>
    <row r="57" spans="1:8" ht="21.75" customHeight="1">
      <c r="A57" s="3">
        <v>43984</v>
      </c>
      <c r="B57" s="2" t="s">
        <v>26</v>
      </c>
      <c r="C57" s="2">
        <v>3821103</v>
      </c>
      <c r="D57" s="2" t="s">
        <v>74</v>
      </c>
      <c r="E57" s="2">
        <v>33192</v>
      </c>
      <c r="F57" s="2">
        <v>0</v>
      </c>
      <c r="G57" s="2">
        <v>0</v>
      </c>
      <c r="H57" s="2">
        <v>33192</v>
      </c>
    </row>
    <row r="58" spans="1:8" ht="21.75" customHeight="1">
      <c r="A58" s="3">
        <v>43968</v>
      </c>
      <c r="B58" s="2" t="s">
        <v>27</v>
      </c>
      <c r="C58" s="2">
        <v>3821103</v>
      </c>
      <c r="D58" s="2" t="s">
        <v>74</v>
      </c>
      <c r="E58" s="2">
        <v>19162</v>
      </c>
      <c r="F58" s="2">
        <v>0</v>
      </c>
      <c r="G58" s="2">
        <v>0</v>
      </c>
      <c r="H58" s="2">
        <v>19162</v>
      </c>
    </row>
    <row r="59" spans="1:8" ht="21.75" customHeight="1">
      <c r="A59" s="3">
        <v>43968</v>
      </c>
      <c r="B59" s="2" t="s">
        <v>27</v>
      </c>
      <c r="C59" s="2">
        <v>3821103</v>
      </c>
      <c r="D59" s="2" t="s">
        <v>74</v>
      </c>
      <c r="E59" s="2">
        <v>57483</v>
      </c>
      <c r="F59" s="2">
        <v>0</v>
      </c>
      <c r="G59" s="2">
        <v>0</v>
      </c>
      <c r="H59" s="2">
        <v>57483</v>
      </c>
    </row>
    <row r="60" spans="1:8" ht="21.75" customHeight="1">
      <c r="A60" s="3">
        <v>43962</v>
      </c>
      <c r="B60" s="2" t="s">
        <v>28</v>
      </c>
      <c r="C60" s="2">
        <v>3821103</v>
      </c>
      <c r="D60" s="2" t="s">
        <v>74</v>
      </c>
      <c r="E60" s="2">
        <v>37500</v>
      </c>
      <c r="F60" s="2">
        <v>0</v>
      </c>
      <c r="G60" s="2">
        <v>0</v>
      </c>
      <c r="H60" s="2">
        <v>37500</v>
      </c>
    </row>
    <row r="61" spans="1:8" ht="21.75" customHeight="1">
      <c r="A61" s="3">
        <v>43962</v>
      </c>
      <c r="B61" s="2" t="s">
        <v>28</v>
      </c>
      <c r="C61" s="2">
        <v>3821103</v>
      </c>
      <c r="D61" s="2" t="s">
        <v>74</v>
      </c>
      <c r="E61" s="2">
        <v>112500</v>
      </c>
      <c r="F61" s="2">
        <v>0</v>
      </c>
      <c r="G61" s="2">
        <v>0</v>
      </c>
      <c r="H61" s="2">
        <v>112500</v>
      </c>
    </row>
    <row r="62" spans="1:8" ht="21.75" customHeight="1">
      <c r="A62" s="3">
        <v>43962</v>
      </c>
      <c r="B62" s="2" t="s">
        <v>29</v>
      </c>
      <c r="C62" s="2">
        <v>3821103</v>
      </c>
      <c r="D62" s="2" t="s">
        <v>74</v>
      </c>
      <c r="E62" s="2">
        <v>8251</v>
      </c>
      <c r="F62" s="2">
        <v>0</v>
      </c>
      <c r="G62" s="2">
        <v>0</v>
      </c>
      <c r="H62" s="2">
        <v>8251</v>
      </c>
    </row>
    <row r="63" spans="1:8" ht="21.75" customHeight="1">
      <c r="A63" s="3">
        <v>43962</v>
      </c>
      <c r="B63" s="2" t="s">
        <v>29</v>
      </c>
      <c r="C63" s="2">
        <v>3821103</v>
      </c>
      <c r="D63" s="2" t="s">
        <v>74</v>
      </c>
      <c r="E63" s="2">
        <v>24752</v>
      </c>
      <c r="F63" s="2">
        <v>0</v>
      </c>
      <c r="G63" s="2">
        <v>0</v>
      </c>
      <c r="H63" s="2">
        <v>24752</v>
      </c>
    </row>
    <row r="64" spans="1:8" ht="21.75" customHeight="1">
      <c r="A64" s="3">
        <v>43944</v>
      </c>
      <c r="B64" s="2" t="s">
        <v>30</v>
      </c>
      <c r="C64" s="2">
        <v>3821103</v>
      </c>
      <c r="D64" s="2" t="s">
        <v>74</v>
      </c>
      <c r="E64" s="2">
        <v>29485</v>
      </c>
      <c r="F64" s="2">
        <v>0</v>
      </c>
      <c r="G64" s="2">
        <v>0</v>
      </c>
      <c r="H64" s="2">
        <v>29485</v>
      </c>
    </row>
    <row r="65" spans="1:8" ht="21.75" customHeight="1">
      <c r="A65" s="3">
        <v>43944</v>
      </c>
      <c r="B65" s="2" t="s">
        <v>30</v>
      </c>
      <c r="C65" s="2">
        <v>3821103</v>
      </c>
      <c r="D65" s="2" t="s">
        <v>74</v>
      </c>
      <c r="E65" s="2">
        <v>88455</v>
      </c>
      <c r="F65" s="2">
        <v>0</v>
      </c>
      <c r="G65" s="2">
        <v>0</v>
      </c>
      <c r="H65" s="2">
        <v>88455</v>
      </c>
    </row>
    <row r="66" spans="1:8" ht="21.75" customHeight="1">
      <c r="A66" s="3">
        <v>43944</v>
      </c>
      <c r="B66" s="2" t="s">
        <v>31</v>
      </c>
      <c r="C66" s="2">
        <v>3821103</v>
      </c>
      <c r="D66" s="2" t="s">
        <v>74</v>
      </c>
      <c r="E66" s="2">
        <v>37024</v>
      </c>
      <c r="F66" s="2">
        <v>0</v>
      </c>
      <c r="G66" s="2">
        <v>0</v>
      </c>
      <c r="H66" s="2">
        <v>37024</v>
      </c>
    </row>
    <row r="67" spans="1:8" ht="21.75" customHeight="1">
      <c r="A67" s="3">
        <v>43944</v>
      </c>
      <c r="B67" s="2" t="s">
        <v>31</v>
      </c>
      <c r="C67" s="2">
        <v>3821103</v>
      </c>
      <c r="D67" s="2" t="s">
        <v>74</v>
      </c>
      <c r="E67" s="2">
        <v>111071</v>
      </c>
      <c r="F67" s="2">
        <v>0</v>
      </c>
      <c r="G67" s="2">
        <v>0</v>
      </c>
      <c r="H67" s="2">
        <v>111071</v>
      </c>
    </row>
    <row r="68" spans="1:8" ht="21.75" customHeight="1">
      <c r="A68" s="3">
        <v>43944</v>
      </c>
      <c r="B68" s="2" t="s">
        <v>32</v>
      </c>
      <c r="C68" s="2">
        <v>3821103</v>
      </c>
      <c r="D68" s="2" t="s">
        <v>74</v>
      </c>
      <c r="E68" s="2">
        <v>174233</v>
      </c>
      <c r="F68" s="2">
        <v>0</v>
      </c>
      <c r="G68" s="2">
        <v>0</v>
      </c>
      <c r="H68" s="2">
        <v>174233</v>
      </c>
    </row>
    <row r="69" spans="1:8" ht="21.75" customHeight="1">
      <c r="A69" s="3">
        <v>43944</v>
      </c>
      <c r="B69" s="2" t="s">
        <v>32</v>
      </c>
      <c r="C69" s="2">
        <v>3821103</v>
      </c>
      <c r="D69" s="2" t="s">
        <v>74</v>
      </c>
      <c r="E69" s="2">
        <v>522699</v>
      </c>
      <c r="F69" s="2">
        <v>0</v>
      </c>
      <c r="G69" s="2">
        <v>0</v>
      </c>
      <c r="H69" s="2">
        <v>522699</v>
      </c>
    </row>
    <row r="70" spans="1:8" ht="21.75" customHeight="1">
      <c r="A70" s="3">
        <v>43914</v>
      </c>
      <c r="B70" s="2" t="s">
        <v>33</v>
      </c>
      <c r="C70" s="2">
        <v>3821103</v>
      </c>
      <c r="D70" s="2" t="s">
        <v>74</v>
      </c>
      <c r="E70" s="2">
        <v>99575</v>
      </c>
      <c r="F70" s="2">
        <v>0</v>
      </c>
      <c r="G70" s="2">
        <v>0</v>
      </c>
      <c r="H70" s="2">
        <v>99575</v>
      </c>
    </row>
    <row r="71" spans="1:8" ht="21.75" customHeight="1">
      <c r="A71" s="3">
        <v>43914</v>
      </c>
      <c r="B71" s="2" t="s">
        <v>33</v>
      </c>
      <c r="C71" s="2">
        <v>3821103</v>
      </c>
      <c r="D71" s="2" t="s">
        <v>74</v>
      </c>
      <c r="E71" s="2">
        <v>33192</v>
      </c>
      <c r="F71" s="2">
        <v>0</v>
      </c>
      <c r="G71" s="2">
        <v>0</v>
      </c>
      <c r="H71" s="2">
        <v>33192</v>
      </c>
    </row>
    <row r="72" spans="1:8" ht="21.75" customHeight="1">
      <c r="A72" s="2" t="s">
        <v>34</v>
      </c>
      <c r="B72" s="2" t="s">
        <v>35</v>
      </c>
      <c r="C72" s="2">
        <v>3821103</v>
      </c>
      <c r="D72" s="2" t="s">
        <v>74</v>
      </c>
      <c r="E72" s="2">
        <v>147624</v>
      </c>
      <c r="F72" s="2">
        <v>0</v>
      </c>
      <c r="G72" s="2">
        <v>0</v>
      </c>
      <c r="H72" s="2">
        <v>147624</v>
      </c>
    </row>
    <row r="73" spans="1:8" ht="21.75" customHeight="1">
      <c r="A73" s="2" t="s">
        <v>34</v>
      </c>
      <c r="B73" s="2" t="s">
        <v>35</v>
      </c>
      <c r="C73" s="2">
        <v>3821103</v>
      </c>
      <c r="D73" s="2" t="s">
        <v>74</v>
      </c>
      <c r="E73" s="2">
        <v>49208</v>
      </c>
      <c r="F73" s="2">
        <v>0</v>
      </c>
      <c r="G73" s="2">
        <v>0</v>
      </c>
      <c r="H73" s="2">
        <v>49208</v>
      </c>
    </row>
    <row r="74" spans="1:8" ht="21.75" customHeight="1">
      <c r="A74" s="3">
        <v>43909</v>
      </c>
      <c r="B74" s="2" t="s">
        <v>100</v>
      </c>
      <c r="C74" s="2">
        <v>3821103</v>
      </c>
      <c r="D74" s="2" t="s">
        <v>74</v>
      </c>
      <c r="E74" s="2">
        <v>14254</v>
      </c>
      <c r="F74" s="2">
        <v>0</v>
      </c>
      <c r="G74" s="2">
        <v>0</v>
      </c>
      <c r="H74" s="2">
        <v>14254</v>
      </c>
    </row>
    <row r="75" spans="1:8" ht="21.75" customHeight="1">
      <c r="A75" s="3">
        <v>43900</v>
      </c>
      <c r="B75" s="2" t="s">
        <v>37</v>
      </c>
      <c r="C75" s="2">
        <v>3821103</v>
      </c>
      <c r="D75" s="2" t="s">
        <v>74</v>
      </c>
      <c r="E75" s="2">
        <v>127348</v>
      </c>
      <c r="F75" s="2">
        <v>0</v>
      </c>
      <c r="G75" s="2">
        <v>0</v>
      </c>
      <c r="H75" s="2">
        <v>127348</v>
      </c>
    </row>
    <row r="76" spans="1:8" ht="21.75" customHeight="1">
      <c r="A76" s="3">
        <v>43900</v>
      </c>
      <c r="B76" s="2" t="s">
        <v>37</v>
      </c>
      <c r="C76" s="2">
        <v>3821103</v>
      </c>
      <c r="D76" s="2" t="s">
        <v>74</v>
      </c>
      <c r="E76" s="2">
        <v>382043</v>
      </c>
      <c r="F76" s="2">
        <v>0</v>
      </c>
      <c r="G76" s="2">
        <v>0</v>
      </c>
      <c r="H76" s="2">
        <v>382043</v>
      </c>
    </row>
    <row r="77" spans="1:8" ht="21.75" customHeight="1">
      <c r="A77" s="3">
        <v>43900</v>
      </c>
      <c r="B77" s="2" t="s">
        <v>38</v>
      </c>
      <c r="C77" s="2">
        <v>3821103</v>
      </c>
      <c r="D77" s="2" t="s">
        <v>74</v>
      </c>
      <c r="E77" s="2">
        <v>41752</v>
      </c>
      <c r="F77" s="2">
        <v>0</v>
      </c>
      <c r="G77" s="2">
        <v>0</v>
      </c>
      <c r="H77" s="2">
        <v>41752</v>
      </c>
    </row>
    <row r="78" spans="1:8" ht="21.75" customHeight="1">
      <c r="A78" s="3">
        <v>43900</v>
      </c>
      <c r="B78" s="2" t="s">
        <v>38</v>
      </c>
      <c r="C78" s="2">
        <v>3821103</v>
      </c>
      <c r="D78" s="2" t="s">
        <v>74</v>
      </c>
      <c r="E78" s="2">
        <v>13918</v>
      </c>
      <c r="F78" s="2">
        <v>0</v>
      </c>
      <c r="G78" s="2">
        <v>0</v>
      </c>
      <c r="H78" s="2">
        <v>13918</v>
      </c>
    </row>
    <row r="79" spans="1:8" ht="21.75" customHeight="1">
      <c r="A79" s="2" t="s">
        <v>101</v>
      </c>
      <c r="B79" s="2" t="s">
        <v>102</v>
      </c>
      <c r="C79" s="2">
        <v>3821103</v>
      </c>
      <c r="D79" s="2" t="s">
        <v>74</v>
      </c>
      <c r="E79" s="2">
        <v>115000</v>
      </c>
      <c r="F79" s="2">
        <v>0</v>
      </c>
      <c r="G79" s="2">
        <v>0</v>
      </c>
      <c r="H79" s="2">
        <v>115000</v>
      </c>
    </row>
    <row r="80" spans="1:8" ht="21.75" customHeight="1">
      <c r="A80" s="3">
        <v>43894</v>
      </c>
      <c r="B80" s="2" t="s">
        <v>39</v>
      </c>
      <c r="C80" s="2">
        <v>3821103</v>
      </c>
      <c r="D80" s="2" t="s">
        <v>74</v>
      </c>
      <c r="E80" s="2">
        <v>99575</v>
      </c>
      <c r="F80" s="2">
        <v>0</v>
      </c>
      <c r="G80" s="2">
        <v>0</v>
      </c>
      <c r="H80" s="2">
        <v>99575</v>
      </c>
    </row>
    <row r="81" spans="1:8" ht="21.75" customHeight="1">
      <c r="A81" s="3">
        <v>43894</v>
      </c>
      <c r="B81" s="2" t="s">
        <v>39</v>
      </c>
      <c r="C81" s="2">
        <v>3821103</v>
      </c>
      <c r="D81" s="2" t="s">
        <v>74</v>
      </c>
      <c r="E81" s="2">
        <v>33192</v>
      </c>
      <c r="F81" s="2">
        <v>0</v>
      </c>
      <c r="G81" s="2">
        <v>0</v>
      </c>
      <c r="H81" s="2">
        <v>33192</v>
      </c>
    </row>
    <row r="82" spans="1:8" ht="21.75" customHeight="1">
      <c r="A82" s="2" t="s">
        <v>40</v>
      </c>
      <c r="B82" s="2" t="s">
        <v>41</v>
      </c>
      <c r="C82" s="2">
        <v>3821103</v>
      </c>
      <c r="D82" s="2" t="s">
        <v>74</v>
      </c>
      <c r="E82" s="2">
        <v>13918</v>
      </c>
      <c r="F82" s="2">
        <v>0</v>
      </c>
      <c r="G82" s="2">
        <v>0</v>
      </c>
      <c r="H82" s="2">
        <v>13918</v>
      </c>
    </row>
    <row r="83" spans="1:8" ht="21.75" customHeight="1">
      <c r="A83" s="2" t="s">
        <v>40</v>
      </c>
      <c r="B83" s="2" t="s">
        <v>41</v>
      </c>
      <c r="C83" s="2">
        <v>3821103</v>
      </c>
      <c r="D83" s="2" t="s">
        <v>74</v>
      </c>
      <c r="E83" s="2">
        <v>41752</v>
      </c>
      <c r="F83" s="2">
        <v>0</v>
      </c>
      <c r="G83" s="2">
        <v>0</v>
      </c>
      <c r="H83" s="2">
        <v>41752</v>
      </c>
    </row>
    <row r="84" spans="1:8" ht="21.75" customHeight="1">
      <c r="A84" s="3">
        <v>43892</v>
      </c>
      <c r="B84" s="2" t="s">
        <v>103</v>
      </c>
      <c r="C84" s="2">
        <v>3821103</v>
      </c>
      <c r="D84" s="2" t="s">
        <v>74</v>
      </c>
      <c r="E84" s="2">
        <v>14254</v>
      </c>
      <c r="F84" s="2">
        <v>0</v>
      </c>
      <c r="G84" s="2">
        <v>0</v>
      </c>
      <c r="H84" s="2">
        <v>14254</v>
      </c>
    </row>
    <row r="85" spans="1:8" ht="21.75" customHeight="1">
      <c r="A85" s="3">
        <v>43892</v>
      </c>
      <c r="B85" s="2" t="s">
        <v>103</v>
      </c>
      <c r="C85" s="2">
        <v>3821103</v>
      </c>
      <c r="D85" s="2" t="s">
        <v>74</v>
      </c>
      <c r="E85" s="2">
        <v>42761</v>
      </c>
      <c r="F85" s="2">
        <v>0</v>
      </c>
      <c r="G85" s="2">
        <v>0</v>
      </c>
      <c r="H85" s="2">
        <v>42761</v>
      </c>
    </row>
    <row r="86" spans="1:8" ht="21.75" customHeight="1">
      <c r="A86" s="2" t="s">
        <v>40</v>
      </c>
      <c r="B86" s="2" t="s">
        <v>42</v>
      </c>
      <c r="C86" s="2">
        <v>3821103</v>
      </c>
      <c r="D86" s="2" t="s">
        <v>74</v>
      </c>
      <c r="E86" s="2">
        <v>81710</v>
      </c>
      <c r="F86" s="2">
        <v>0</v>
      </c>
      <c r="G86" s="2">
        <v>0</v>
      </c>
      <c r="H86" s="2">
        <v>81710</v>
      </c>
    </row>
    <row r="87" spans="1:8" ht="21.75" customHeight="1">
      <c r="A87" s="2" t="s">
        <v>40</v>
      </c>
      <c r="B87" s="2" t="s">
        <v>42</v>
      </c>
      <c r="C87" s="2">
        <v>3821103</v>
      </c>
      <c r="D87" s="2" t="s">
        <v>74</v>
      </c>
      <c r="E87" s="2">
        <v>245114</v>
      </c>
      <c r="F87" s="2">
        <v>0</v>
      </c>
      <c r="G87" s="2">
        <v>0</v>
      </c>
      <c r="H87" s="2">
        <v>245114</v>
      </c>
    </row>
    <row r="88" spans="1:8" ht="21.75" customHeight="1">
      <c r="A88" s="2" t="s">
        <v>43</v>
      </c>
      <c r="B88" s="2" t="s">
        <v>44</v>
      </c>
      <c r="C88" s="2">
        <v>3821103</v>
      </c>
      <c r="D88" s="2" t="s">
        <v>74</v>
      </c>
      <c r="E88" s="2">
        <v>13918</v>
      </c>
      <c r="F88" s="2">
        <v>0</v>
      </c>
      <c r="G88" s="2">
        <v>0</v>
      </c>
      <c r="H88" s="2">
        <v>13918</v>
      </c>
    </row>
    <row r="89" spans="1:8" ht="21.75" customHeight="1">
      <c r="A89" s="2" t="s">
        <v>43</v>
      </c>
      <c r="B89" s="2" t="s">
        <v>44</v>
      </c>
      <c r="C89" s="2">
        <v>3821103</v>
      </c>
      <c r="D89" s="2" t="s">
        <v>74</v>
      </c>
      <c r="E89" s="2">
        <v>41752</v>
      </c>
      <c r="F89" s="2">
        <v>0</v>
      </c>
      <c r="G89" s="2">
        <v>0</v>
      </c>
      <c r="H89" s="2">
        <v>41752</v>
      </c>
    </row>
    <row r="90" spans="1:8" ht="21.75" customHeight="1">
      <c r="A90" s="2" t="s">
        <v>43</v>
      </c>
      <c r="B90" s="2" t="s">
        <v>45</v>
      </c>
      <c r="C90" s="2">
        <v>3821103</v>
      </c>
      <c r="D90" s="2" t="s">
        <v>74</v>
      </c>
      <c r="E90" s="2">
        <v>37135</v>
      </c>
      <c r="F90" s="2">
        <v>0</v>
      </c>
      <c r="G90" s="2">
        <v>0</v>
      </c>
      <c r="H90" s="2">
        <v>37135</v>
      </c>
    </row>
    <row r="91" spans="1:8" ht="21.75" customHeight="1">
      <c r="A91" s="2" t="s">
        <v>43</v>
      </c>
      <c r="B91" s="2" t="s">
        <v>45</v>
      </c>
      <c r="C91" s="2">
        <v>3821103</v>
      </c>
      <c r="D91" s="2" t="s">
        <v>74</v>
      </c>
      <c r="E91" s="2">
        <v>111405</v>
      </c>
      <c r="F91" s="2">
        <v>0</v>
      </c>
      <c r="G91" s="2">
        <v>0</v>
      </c>
      <c r="H91" s="2">
        <v>111405</v>
      </c>
    </row>
    <row r="92" spans="1:8" ht="21.75" customHeight="1">
      <c r="A92" s="2" t="s">
        <v>46</v>
      </c>
      <c r="B92" s="2" t="s">
        <v>47</v>
      </c>
      <c r="C92" s="2">
        <v>3821103</v>
      </c>
      <c r="D92" s="2" t="s">
        <v>74</v>
      </c>
      <c r="E92" s="2">
        <v>132767</v>
      </c>
      <c r="F92" s="2">
        <v>0</v>
      </c>
      <c r="G92" s="2">
        <v>0</v>
      </c>
      <c r="H92" s="2">
        <v>132767</v>
      </c>
    </row>
    <row r="93" spans="1:8" ht="21.75" customHeight="1">
      <c r="A93" s="2" t="s">
        <v>104</v>
      </c>
      <c r="B93" s="2" t="s">
        <v>105</v>
      </c>
      <c r="C93" s="2">
        <v>3821103</v>
      </c>
      <c r="D93" s="2" t="s">
        <v>74</v>
      </c>
      <c r="E93" s="2">
        <v>42761</v>
      </c>
      <c r="F93" s="2">
        <v>0</v>
      </c>
      <c r="G93" s="2">
        <v>0</v>
      </c>
      <c r="H93" s="2">
        <v>42761</v>
      </c>
    </row>
    <row r="94" spans="1:8" ht="21.75" customHeight="1">
      <c r="A94" s="2" t="s">
        <v>104</v>
      </c>
      <c r="B94" s="2" t="s">
        <v>105</v>
      </c>
      <c r="C94" s="2">
        <v>3821103</v>
      </c>
      <c r="D94" s="2" t="s">
        <v>74</v>
      </c>
      <c r="E94" s="2">
        <v>14254</v>
      </c>
      <c r="F94" s="2">
        <v>0</v>
      </c>
      <c r="G94" s="2">
        <v>0</v>
      </c>
      <c r="H94" s="2">
        <v>14254</v>
      </c>
    </row>
    <row r="95" spans="1:8" ht="21.75" customHeight="1">
      <c r="A95" s="2" t="s">
        <v>50</v>
      </c>
      <c r="B95" s="2" t="s">
        <v>51</v>
      </c>
      <c r="C95" s="2">
        <v>3821103</v>
      </c>
      <c r="D95" s="2" t="s">
        <v>74</v>
      </c>
      <c r="E95" s="2">
        <v>41752</v>
      </c>
      <c r="F95" s="2">
        <v>0</v>
      </c>
      <c r="G95" s="2">
        <v>0</v>
      </c>
      <c r="H95" s="2">
        <v>41752</v>
      </c>
    </row>
    <row r="96" spans="1:8" ht="21.75" customHeight="1">
      <c r="A96" s="2" t="s">
        <v>50</v>
      </c>
      <c r="B96" s="2" t="s">
        <v>51</v>
      </c>
      <c r="C96" s="2">
        <v>3821103</v>
      </c>
      <c r="D96" s="2" t="s">
        <v>74</v>
      </c>
      <c r="E96" s="2">
        <v>13918</v>
      </c>
      <c r="F96" s="2">
        <v>0</v>
      </c>
      <c r="G96" s="2">
        <v>0</v>
      </c>
      <c r="H96" s="2">
        <v>13918</v>
      </c>
    </row>
    <row r="97" spans="1:8" ht="21.75" customHeight="1">
      <c r="A97" s="2" t="s">
        <v>50</v>
      </c>
      <c r="B97" s="2" t="s">
        <v>52</v>
      </c>
      <c r="C97" s="2">
        <v>3821103</v>
      </c>
      <c r="D97" s="2" t="s">
        <v>74</v>
      </c>
      <c r="E97" s="2">
        <v>328965.5</v>
      </c>
      <c r="F97" s="2">
        <v>0</v>
      </c>
      <c r="G97" s="2">
        <v>0</v>
      </c>
      <c r="H97" s="2">
        <v>328965.5</v>
      </c>
    </row>
    <row r="98" spans="1:8" ht="21.75" customHeight="1">
      <c r="A98" s="2" t="s">
        <v>55</v>
      </c>
      <c r="B98" s="2" t="s">
        <v>56</v>
      </c>
      <c r="C98" s="2">
        <v>3821103</v>
      </c>
      <c r="D98" s="2" t="s">
        <v>74</v>
      </c>
      <c r="E98" s="2">
        <v>128276.5</v>
      </c>
      <c r="F98" s="2">
        <v>0</v>
      </c>
      <c r="G98" s="2">
        <v>0</v>
      </c>
      <c r="H98" s="2">
        <v>128276.5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6" sqref="J16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40" zoomScale="145" zoomScaleNormal="100" zoomScaleSheetLayoutView="145" workbookViewId="0">
      <selection activeCell="H50" sqref="H50"/>
    </sheetView>
  </sheetViews>
  <sheetFormatPr defaultRowHeight="15"/>
  <cols>
    <col min="1" max="1" width="11.7109375" style="5" customWidth="1"/>
    <col min="2" max="2" width="11" customWidth="1"/>
    <col min="4" max="4" width="15.85546875" customWidth="1"/>
    <col min="5" max="5" width="13" hidden="1" customWidth="1"/>
    <col min="6" max="7" width="0" hidden="1" customWidth="1"/>
    <col min="8" max="8" width="14" style="5" customWidth="1"/>
  </cols>
  <sheetData>
    <row r="1" spans="1:9">
      <c r="A1" s="9" t="s">
        <v>57</v>
      </c>
      <c r="B1" s="9" t="s">
        <v>174</v>
      </c>
      <c r="C1" s="9" t="s">
        <v>107</v>
      </c>
      <c r="D1" s="9" t="s">
        <v>175</v>
      </c>
      <c r="E1" s="9" t="s">
        <v>61</v>
      </c>
      <c r="F1" s="9" t="s">
        <v>62</v>
      </c>
      <c r="G1" s="9" t="s">
        <v>63</v>
      </c>
      <c r="H1" s="9" t="s">
        <v>64</v>
      </c>
      <c r="I1" s="9" t="s">
        <v>106</v>
      </c>
    </row>
    <row r="2" spans="1:9">
      <c r="A2" s="18" t="s">
        <v>123</v>
      </c>
      <c r="B2" s="18" t="s">
        <v>127</v>
      </c>
      <c r="C2" s="18">
        <v>3243101</v>
      </c>
      <c r="D2" s="18" t="s">
        <v>111</v>
      </c>
      <c r="E2" s="18">
        <v>4279</v>
      </c>
      <c r="F2" s="18">
        <v>0</v>
      </c>
      <c r="G2" s="18">
        <v>0</v>
      </c>
      <c r="H2" s="21">
        <v>4279</v>
      </c>
      <c r="I2" s="9" t="str">
        <f>LEFT(B2,FIND("/",B2)-1)</f>
        <v>5</v>
      </c>
    </row>
    <row r="3" spans="1:9">
      <c r="A3" s="18" t="s">
        <v>123</v>
      </c>
      <c r="B3" s="18" t="s">
        <v>124</v>
      </c>
      <c r="C3" s="18">
        <v>3243101</v>
      </c>
      <c r="D3" s="18" t="s">
        <v>111</v>
      </c>
      <c r="E3" s="18">
        <v>125221</v>
      </c>
      <c r="F3" s="18">
        <v>0</v>
      </c>
      <c r="G3" s="18">
        <v>0</v>
      </c>
      <c r="H3" s="21">
        <v>125221</v>
      </c>
      <c r="I3" s="9" t="str">
        <f>LEFT(B3,FIND("/",B3)-1)</f>
        <v>6</v>
      </c>
    </row>
    <row r="4" spans="1:9">
      <c r="A4" s="18" t="s">
        <v>161</v>
      </c>
      <c r="B4" s="18" t="s">
        <v>173</v>
      </c>
      <c r="C4" s="18">
        <v>3243101</v>
      </c>
      <c r="D4" s="18" t="s">
        <v>111</v>
      </c>
      <c r="E4" s="18">
        <v>7834</v>
      </c>
      <c r="F4" s="18">
        <v>0</v>
      </c>
      <c r="G4" s="18">
        <v>0</v>
      </c>
      <c r="H4" s="21">
        <v>7834</v>
      </c>
      <c r="I4" s="9" t="str">
        <f>LEFT(B4,FIND("/",B4)-1)</f>
        <v>11</v>
      </c>
    </row>
    <row r="5" spans="1:9">
      <c r="A5" s="18" t="s">
        <v>161</v>
      </c>
      <c r="B5" s="18" t="s">
        <v>166</v>
      </c>
      <c r="C5" s="18">
        <v>3243101</v>
      </c>
      <c r="D5" s="18" t="s">
        <v>111</v>
      </c>
      <c r="E5" s="18">
        <v>60463</v>
      </c>
      <c r="F5" s="18">
        <v>0</v>
      </c>
      <c r="G5" s="18">
        <v>0</v>
      </c>
      <c r="H5" s="21">
        <v>60463</v>
      </c>
      <c r="I5" s="9" t="str">
        <f>LEFT(B5,FIND("/",B5)-1)</f>
        <v>12</v>
      </c>
    </row>
    <row r="6" spans="1:9">
      <c r="A6" s="18" t="s">
        <v>161</v>
      </c>
      <c r="B6" s="18" t="s">
        <v>162</v>
      </c>
      <c r="C6" s="18">
        <v>3243101</v>
      </c>
      <c r="D6" s="18" t="s">
        <v>111</v>
      </c>
      <c r="E6" s="18">
        <v>7766</v>
      </c>
      <c r="F6" s="18">
        <v>0</v>
      </c>
      <c r="G6" s="18">
        <v>0</v>
      </c>
      <c r="H6" s="21">
        <v>7766</v>
      </c>
      <c r="I6" s="9" t="str">
        <f>LEFT(B6,FIND("/",B6)-1)</f>
        <v>13</v>
      </c>
    </row>
    <row r="7" spans="1:9">
      <c r="A7" s="18" t="s">
        <v>157</v>
      </c>
      <c r="B7" s="18" t="s">
        <v>158</v>
      </c>
      <c r="C7" s="18">
        <v>3243101</v>
      </c>
      <c r="D7" s="18" t="s">
        <v>111</v>
      </c>
      <c r="E7" s="18">
        <v>86070</v>
      </c>
      <c r="F7" s="18">
        <v>0</v>
      </c>
      <c r="G7" s="18">
        <v>0</v>
      </c>
      <c r="H7" s="21">
        <v>86070</v>
      </c>
      <c r="I7" s="9" t="str">
        <f>LEFT(B7,FIND("/",B7)-1)</f>
        <v>14</v>
      </c>
    </row>
    <row r="8" spans="1:9">
      <c r="A8" s="18" t="s">
        <v>148</v>
      </c>
      <c r="B8" s="18" t="s">
        <v>149</v>
      </c>
      <c r="C8" s="18">
        <v>3243101</v>
      </c>
      <c r="D8" s="18" t="s">
        <v>111</v>
      </c>
      <c r="E8" s="18">
        <v>6725</v>
      </c>
      <c r="F8" s="18">
        <v>0</v>
      </c>
      <c r="G8" s="18">
        <v>0</v>
      </c>
      <c r="H8" s="21">
        <v>6725</v>
      </c>
      <c r="I8" s="9" t="str">
        <f>LEFT(B8,FIND("/",B8)-1)</f>
        <v>19</v>
      </c>
    </row>
    <row r="9" spans="1:9">
      <c r="A9" s="18" t="s">
        <v>131</v>
      </c>
      <c r="B9" s="18" t="s">
        <v>132</v>
      </c>
      <c r="C9" s="18">
        <v>3243101</v>
      </c>
      <c r="D9" s="18" t="s">
        <v>111</v>
      </c>
      <c r="E9" s="18">
        <v>9791</v>
      </c>
      <c r="F9" s="18">
        <v>0</v>
      </c>
      <c r="G9" s="18">
        <v>0</v>
      </c>
      <c r="H9" s="21">
        <v>9791</v>
      </c>
      <c r="I9" s="9" t="str">
        <f>LEFT(B9,FIND("/",B9)-1)</f>
        <v>36</v>
      </c>
    </row>
    <row r="10" spans="1:9">
      <c r="A10" s="18" t="s">
        <v>128</v>
      </c>
      <c r="B10" s="18" t="s">
        <v>130</v>
      </c>
      <c r="C10" s="18">
        <v>3243101</v>
      </c>
      <c r="D10" s="18" t="s">
        <v>111</v>
      </c>
      <c r="E10" s="18">
        <v>8417</v>
      </c>
      <c r="F10" s="18">
        <v>0</v>
      </c>
      <c r="G10" s="18">
        <v>0</v>
      </c>
      <c r="H10" s="21">
        <v>8417</v>
      </c>
      <c r="I10" s="9" t="str">
        <f>LEFT(B10,FIND("/",B10)-1)</f>
        <v>41</v>
      </c>
    </row>
    <row r="11" spans="1:9">
      <c r="A11" s="18" t="s">
        <v>128</v>
      </c>
      <c r="B11" s="18" t="s">
        <v>129</v>
      </c>
      <c r="C11" s="18">
        <v>3243101</v>
      </c>
      <c r="D11" s="18" t="s">
        <v>111</v>
      </c>
      <c r="E11" s="18">
        <v>100163</v>
      </c>
      <c r="F11" s="18">
        <v>0</v>
      </c>
      <c r="G11" s="18">
        <v>0</v>
      </c>
      <c r="H11" s="21">
        <v>100163</v>
      </c>
      <c r="I11" s="9" t="str">
        <f>LEFT(B11,FIND("/",B11)-1)</f>
        <v>42</v>
      </c>
    </row>
    <row r="12" spans="1:9">
      <c r="A12" s="18" t="s">
        <v>125</v>
      </c>
      <c r="B12" s="18" t="s">
        <v>126</v>
      </c>
      <c r="C12" s="18">
        <v>3243101</v>
      </c>
      <c r="D12" s="18" t="s">
        <v>111</v>
      </c>
      <c r="E12" s="18">
        <v>3214</v>
      </c>
      <c r="F12" s="18">
        <v>0</v>
      </c>
      <c r="G12" s="18">
        <v>0</v>
      </c>
      <c r="H12" s="21">
        <v>3214</v>
      </c>
      <c r="I12" s="9" t="str">
        <f>LEFT(B12,FIND("/",B12)-1)</f>
        <v>55</v>
      </c>
    </row>
    <row r="13" spans="1:9">
      <c r="A13" s="18" t="s">
        <v>121</v>
      </c>
      <c r="B13" s="18" t="s">
        <v>122</v>
      </c>
      <c r="C13" s="18">
        <v>3243101</v>
      </c>
      <c r="D13" s="18" t="s">
        <v>111</v>
      </c>
      <c r="E13" s="18">
        <v>94299</v>
      </c>
      <c r="F13" s="18">
        <v>0</v>
      </c>
      <c r="G13" s="18">
        <v>0</v>
      </c>
      <c r="H13" s="21">
        <v>94299</v>
      </c>
      <c r="I13" s="9" t="str">
        <f>LEFT(B13,FIND("/",B13)-1)</f>
        <v>61</v>
      </c>
    </row>
    <row r="14" spans="1:9">
      <c r="A14" s="18" t="s">
        <v>118</v>
      </c>
      <c r="B14" s="18" t="s">
        <v>120</v>
      </c>
      <c r="C14" s="18">
        <v>3243101</v>
      </c>
      <c r="D14" s="18" t="s">
        <v>111</v>
      </c>
      <c r="E14" s="18">
        <v>85193</v>
      </c>
      <c r="F14" s="18">
        <v>0</v>
      </c>
      <c r="G14" s="18">
        <v>0</v>
      </c>
      <c r="H14" s="21">
        <v>85193</v>
      </c>
      <c r="I14" s="9" t="str">
        <f>LEFT(B14,FIND("/",B14)-1)</f>
        <v>77</v>
      </c>
    </row>
    <row r="15" spans="1:9">
      <c r="A15" s="18" t="s">
        <v>118</v>
      </c>
      <c r="B15" s="18" t="s">
        <v>119</v>
      </c>
      <c r="C15" s="18">
        <v>3243101</v>
      </c>
      <c r="D15" s="18" t="s">
        <v>111</v>
      </c>
      <c r="E15" s="18">
        <v>112897</v>
      </c>
      <c r="F15" s="18">
        <v>0</v>
      </c>
      <c r="G15" s="18">
        <v>0</v>
      </c>
      <c r="H15" s="21">
        <v>112897</v>
      </c>
      <c r="I15" s="9" t="str">
        <f>LEFT(B15,FIND("/",B15)-1)</f>
        <v>79</v>
      </c>
    </row>
    <row r="16" spans="1:9">
      <c r="A16" s="18" t="s">
        <v>116</v>
      </c>
      <c r="B16" s="18" t="s">
        <v>117</v>
      </c>
      <c r="C16" s="18">
        <v>3243101</v>
      </c>
      <c r="D16" s="18" t="s">
        <v>111</v>
      </c>
      <c r="E16" s="18">
        <v>7848</v>
      </c>
      <c r="F16" s="18">
        <v>0</v>
      </c>
      <c r="G16" s="18">
        <v>0</v>
      </c>
      <c r="H16" s="21">
        <v>7848</v>
      </c>
      <c r="I16" s="9" t="str">
        <f>LEFT(B16,FIND("/",B16)-1)</f>
        <v>81</v>
      </c>
    </row>
    <row r="17" spans="1:9">
      <c r="A17" s="18" t="s">
        <v>112</v>
      </c>
      <c r="B17" s="18" t="s">
        <v>115</v>
      </c>
      <c r="C17" s="18">
        <v>3243101</v>
      </c>
      <c r="D17" s="18" t="s">
        <v>111</v>
      </c>
      <c r="E17" s="18">
        <v>29757</v>
      </c>
      <c r="F17" s="18">
        <v>0</v>
      </c>
      <c r="G17" s="18">
        <v>0</v>
      </c>
      <c r="H17" s="21">
        <v>29757</v>
      </c>
      <c r="I17" s="9" t="str">
        <f>LEFT(B17,FIND("/",B17)-1)</f>
        <v>88</v>
      </c>
    </row>
    <row r="18" spans="1:9">
      <c r="A18" s="18" t="s">
        <v>112</v>
      </c>
      <c r="B18" s="18" t="s">
        <v>114</v>
      </c>
      <c r="C18" s="18">
        <v>3243101</v>
      </c>
      <c r="D18" s="18" t="s">
        <v>111</v>
      </c>
      <c r="E18" s="18">
        <v>52608</v>
      </c>
      <c r="F18" s="18">
        <v>0</v>
      </c>
      <c r="G18" s="18">
        <v>0</v>
      </c>
      <c r="H18" s="21">
        <v>52608</v>
      </c>
      <c r="I18" s="9" t="str">
        <f>LEFT(B18,FIND("/",B18)-1)</f>
        <v>89</v>
      </c>
    </row>
    <row r="19" spans="1:9">
      <c r="A19" s="18" t="s">
        <v>112</v>
      </c>
      <c r="B19" s="18" t="s">
        <v>113</v>
      </c>
      <c r="C19" s="18">
        <v>3243101</v>
      </c>
      <c r="D19" s="18" t="s">
        <v>111</v>
      </c>
      <c r="E19" s="18">
        <v>29179</v>
      </c>
      <c r="F19" s="18">
        <v>0</v>
      </c>
      <c r="G19" s="18">
        <v>0</v>
      </c>
      <c r="H19" s="21">
        <v>29179</v>
      </c>
      <c r="I19" s="9" t="str">
        <f>LEFT(B19,FIND("/",B19)-1)</f>
        <v>90</v>
      </c>
    </row>
    <row r="20" spans="1:9">
      <c r="A20" s="18" t="s">
        <v>109</v>
      </c>
      <c r="B20" s="18" t="s">
        <v>110</v>
      </c>
      <c r="C20" s="18">
        <v>3243101</v>
      </c>
      <c r="D20" s="18" t="s">
        <v>111</v>
      </c>
      <c r="E20" s="18">
        <v>89941</v>
      </c>
      <c r="F20" s="18">
        <v>0</v>
      </c>
      <c r="G20" s="18">
        <v>0</v>
      </c>
      <c r="H20" s="21">
        <v>89941</v>
      </c>
      <c r="I20" s="9" t="str">
        <f>LEFT(B20,FIND("/",B20)-1)</f>
        <v>91</v>
      </c>
    </row>
    <row r="21" spans="1:9">
      <c r="A21" s="18" t="s">
        <v>171</v>
      </c>
      <c r="B21" s="18" t="s">
        <v>172</v>
      </c>
      <c r="C21" s="18">
        <v>3243101</v>
      </c>
      <c r="D21" s="18" t="s">
        <v>111</v>
      </c>
      <c r="E21" s="18">
        <v>9822</v>
      </c>
      <c r="F21" s="18">
        <v>0</v>
      </c>
      <c r="G21" s="18">
        <v>0</v>
      </c>
      <c r="H21" s="21">
        <v>9822</v>
      </c>
      <c r="I21" s="9" t="str">
        <f>LEFT(B21,FIND("/",B21)-1)</f>
        <v>113</v>
      </c>
    </row>
    <row r="22" spans="1:9">
      <c r="A22" s="18" t="s">
        <v>167</v>
      </c>
      <c r="B22" s="18" t="s">
        <v>170</v>
      </c>
      <c r="C22" s="18">
        <v>3243101</v>
      </c>
      <c r="D22" s="18" t="s">
        <v>111</v>
      </c>
      <c r="E22" s="18">
        <v>30079</v>
      </c>
      <c r="F22" s="18">
        <v>0</v>
      </c>
      <c r="G22" s="18">
        <v>0</v>
      </c>
      <c r="H22" s="21">
        <v>30079</v>
      </c>
      <c r="I22" s="9" t="str">
        <f>LEFT(B22,FIND("/",B22)-1)</f>
        <v>115</v>
      </c>
    </row>
    <row r="23" spans="1:9">
      <c r="A23" s="18" t="s">
        <v>167</v>
      </c>
      <c r="B23" s="18" t="s">
        <v>169</v>
      </c>
      <c r="C23" s="18">
        <v>3243101</v>
      </c>
      <c r="D23" s="18" t="s">
        <v>111</v>
      </c>
      <c r="E23" s="18">
        <v>89161</v>
      </c>
      <c r="F23" s="18">
        <v>0</v>
      </c>
      <c r="G23" s="18">
        <v>0</v>
      </c>
      <c r="H23" s="21">
        <v>89161</v>
      </c>
      <c r="I23" s="9" t="str">
        <f>LEFT(B23,FIND("/",B23)-1)</f>
        <v>116</v>
      </c>
    </row>
    <row r="24" spans="1:9">
      <c r="A24" s="18" t="s">
        <v>167</v>
      </c>
      <c r="B24" s="18" t="s">
        <v>168</v>
      </c>
      <c r="C24" s="18">
        <v>3243101</v>
      </c>
      <c r="D24" s="18" t="s">
        <v>111</v>
      </c>
      <c r="E24" s="18">
        <v>25180</v>
      </c>
      <c r="F24" s="18">
        <v>0</v>
      </c>
      <c r="G24" s="18">
        <v>0</v>
      </c>
      <c r="H24" s="21">
        <v>25180</v>
      </c>
      <c r="I24" s="9" t="str">
        <f>LEFT(B24,FIND("/",B24)-1)</f>
        <v>117</v>
      </c>
    </row>
    <row r="25" spans="1:9">
      <c r="A25" s="18" t="s">
        <v>163</v>
      </c>
      <c r="B25" s="18" t="s">
        <v>165</v>
      </c>
      <c r="C25" s="18">
        <v>3243101</v>
      </c>
      <c r="D25" s="18" t="s">
        <v>111</v>
      </c>
      <c r="E25" s="18">
        <v>25180</v>
      </c>
      <c r="F25" s="18">
        <v>0</v>
      </c>
      <c r="G25" s="18">
        <v>0</v>
      </c>
      <c r="H25" s="21">
        <v>25180</v>
      </c>
      <c r="I25" s="9" t="str">
        <f>LEFT(B25,FIND("/",B25)-1)</f>
        <v>127</v>
      </c>
    </row>
    <row r="26" spans="1:9">
      <c r="A26" s="18" t="s">
        <v>163</v>
      </c>
      <c r="B26" s="18" t="s">
        <v>164</v>
      </c>
      <c r="C26" s="18">
        <v>3243101</v>
      </c>
      <c r="D26" s="18" t="s">
        <v>111</v>
      </c>
      <c r="E26" s="18">
        <v>25886</v>
      </c>
      <c r="F26" s="18">
        <v>0</v>
      </c>
      <c r="G26" s="18">
        <v>0</v>
      </c>
      <c r="H26" s="21">
        <v>25886</v>
      </c>
      <c r="I26" s="9" t="str">
        <f>LEFT(B26,FIND("/",B26)-1)</f>
        <v>129</v>
      </c>
    </row>
    <row r="27" spans="1:9">
      <c r="A27" s="18" t="s">
        <v>159</v>
      </c>
      <c r="B27" s="18" t="s">
        <v>160</v>
      </c>
      <c r="C27" s="18">
        <v>3243101</v>
      </c>
      <c r="D27" s="18" t="s">
        <v>111</v>
      </c>
      <c r="E27" s="18">
        <v>86903</v>
      </c>
      <c r="F27" s="18">
        <v>0</v>
      </c>
      <c r="G27" s="18">
        <v>0</v>
      </c>
      <c r="H27" s="21">
        <v>86903</v>
      </c>
      <c r="I27" s="9" t="str">
        <f>LEFT(B27,FIND("/",B27)-1)</f>
        <v>139</v>
      </c>
    </row>
    <row r="28" spans="1:9">
      <c r="A28" s="18" t="s">
        <v>155</v>
      </c>
      <c r="B28" s="18" t="s">
        <v>156</v>
      </c>
      <c r="C28" s="18">
        <v>3243101</v>
      </c>
      <c r="D28" s="18" t="s">
        <v>111</v>
      </c>
      <c r="E28" s="18">
        <v>2150</v>
      </c>
      <c r="F28" s="18">
        <v>0</v>
      </c>
      <c r="G28" s="18">
        <v>0</v>
      </c>
      <c r="H28" s="21">
        <v>2150</v>
      </c>
      <c r="I28" s="9" t="str">
        <f>LEFT(B28,FIND("/",B28)-1)</f>
        <v>145</v>
      </c>
    </row>
    <row r="29" spans="1:9">
      <c r="A29" s="18" t="s">
        <v>153</v>
      </c>
      <c r="B29" s="18" t="s">
        <v>154</v>
      </c>
      <c r="C29" s="18">
        <v>3243101</v>
      </c>
      <c r="D29" s="18" t="s">
        <v>111</v>
      </c>
      <c r="E29" s="18">
        <v>96611</v>
      </c>
      <c r="F29" s="18">
        <v>0</v>
      </c>
      <c r="G29" s="18">
        <v>0</v>
      </c>
      <c r="H29" s="21">
        <v>96611</v>
      </c>
      <c r="I29" s="9" t="str">
        <f>LEFT(B29,FIND("/",B29)-1)</f>
        <v>149</v>
      </c>
    </row>
    <row r="30" spans="1:9">
      <c r="A30" s="18" t="s">
        <v>151</v>
      </c>
      <c r="B30" s="18" t="s">
        <v>152</v>
      </c>
      <c r="C30" s="18">
        <v>3243101</v>
      </c>
      <c r="D30" s="18" t="s">
        <v>111</v>
      </c>
      <c r="E30" s="18">
        <v>167561</v>
      </c>
      <c r="F30" s="18">
        <v>0</v>
      </c>
      <c r="G30" s="18">
        <v>0</v>
      </c>
      <c r="H30" s="21">
        <v>167561</v>
      </c>
      <c r="I30" s="9" t="str">
        <f>LEFT(B30,FIND("/",B30)-1)</f>
        <v>162</v>
      </c>
    </row>
    <row r="31" spans="1:9">
      <c r="A31" s="19">
        <v>43901</v>
      </c>
      <c r="B31" s="18" t="s">
        <v>150</v>
      </c>
      <c r="C31" s="18">
        <v>3243101</v>
      </c>
      <c r="D31" s="18" t="s">
        <v>111</v>
      </c>
      <c r="E31" s="18">
        <v>123625</v>
      </c>
      <c r="F31" s="18">
        <v>0</v>
      </c>
      <c r="G31" s="18">
        <v>0</v>
      </c>
      <c r="H31" s="21">
        <v>123625</v>
      </c>
      <c r="I31" s="9" t="str">
        <f>LEFT(B31,FIND("/",B31)-1)</f>
        <v>182</v>
      </c>
    </row>
    <row r="32" spans="1:9">
      <c r="A32" s="19">
        <v>43913</v>
      </c>
      <c r="B32" s="18" t="s">
        <v>147</v>
      </c>
      <c r="C32" s="18">
        <v>3243101</v>
      </c>
      <c r="D32" s="18" t="s">
        <v>111</v>
      </c>
      <c r="E32" s="18">
        <v>25180</v>
      </c>
      <c r="F32" s="18">
        <v>0</v>
      </c>
      <c r="G32" s="18">
        <v>0</v>
      </c>
      <c r="H32" s="21">
        <v>25180</v>
      </c>
      <c r="I32" s="9" t="str">
        <f>LEFT(B32,FIND("/",B32)-1)</f>
        <v>200</v>
      </c>
    </row>
    <row r="33" spans="1:9">
      <c r="A33" s="19">
        <v>43913</v>
      </c>
      <c r="B33" s="18" t="s">
        <v>146</v>
      </c>
      <c r="C33" s="18">
        <v>3243101</v>
      </c>
      <c r="D33" s="18" t="s">
        <v>111</v>
      </c>
      <c r="E33" s="18">
        <v>25886</v>
      </c>
      <c r="F33" s="18">
        <v>0</v>
      </c>
      <c r="G33" s="18">
        <v>0</v>
      </c>
      <c r="H33" s="21">
        <v>25886</v>
      </c>
      <c r="I33" s="9" t="str">
        <f>LEFT(B33,FIND("/",B33)-1)</f>
        <v>201</v>
      </c>
    </row>
    <row r="34" spans="1:9">
      <c r="A34" s="19">
        <v>43914</v>
      </c>
      <c r="B34" s="18" t="s">
        <v>145</v>
      </c>
      <c r="C34" s="18">
        <v>3243101</v>
      </c>
      <c r="D34" s="18" t="s">
        <v>111</v>
      </c>
      <c r="E34" s="18">
        <v>77580</v>
      </c>
      <c r="F34" s="18">
        <v>0</v>
      </c>
      <c r="G34" s="18">
        <v>0</v>
      </c>
      <c r="H34" s="21">
        <v>77580</v>
      </c>
      <c r="I34" s="9" t="str">
        <f>LEFT(B34,FIND("/",B34)-1)</f>
        <v>207</v>
      </c>
    </row>
    <row r="35" spans="1:9">
      <c r="A35" s="19">
        <v>43944</v>
      </c>
      <c r="B35" s="18" t="s">
        <v>144</v>
      </c>
      <c r="C35" s="18">
        <v>3243101</v>
      </c>
      <c r="D35" s="18" t="s">
        <v>111</v>
      </c>
      <c r="E35" s="18">
        <v>130452</v>
      </c>
      <c r="F35" s="18">
        <v>0</v>
      </c>
      <c r="G35" s="18">
        <v>0</v>
      </c>
      <c r="H35" s="21">
        <v>130452</v>
      </c>
      <c r="I35" s="9" t="str">
        <f>LEFT(B35,FIND("/",B35)-1)</f>
        <v>221</v>
      </c>
    </row>
    <row r="36" spans="1:9">
      <c r="A36" s="19">
        <v>43968</v>
      </c>
      <c r="B36" s="18" t="s">
        <v>143</v>
      </c>
      <c r="C36" s="18">
        <v>3243101</v>
      </c>
      <c r="D36" s="18" t="s">
        <v>111</v>
      </c>
      <c r="E36" s="18">
        <v>80835</v>
      </c>
      <c r="F36" s="18">
        <v>0</v>
      </c>
      <c r="G36" s="18">
        <v>0</v>
      </c>
      <c r="H36" s="21">
        <v>80835</v>
      </c>
      <c r="I36" s="9" t="str">
        <f>LEFT(B36,FIND("/",B36)-1)</f>
        <v>235</v>
      </c>
    </row>
    <row r="37" spans="1:9">
      <c r="A37" s="19">
        <v>43968</v>
      </c>
      <c r="B37" s="18" t="s">
        <v>142</v>
      </c>
      <c r="C37" s="18">
        <v>3243101</v>
      </c>
      <c r="D37" s="18" t="s">
        <v>111</v>
      </c>
      <c r="E37" s="18">
        <v>103861</v>
      </c>
      <c r="F37" s="18">
        <v>0</v>
      </c>
      <c r="G37" s="18">
        <v>0</v>
      </c>
      <c r="H37" s="21">
        <v>103861</v>
      </c>
      <c r="I37" s="9" t="str">
        <f>LEFT(B37,FIND("/",B37)-1)</f>
        <v>237</v>
      </c>
    </row>
    <row r="38" spans="1:9">
      <c r="A38" s="19">
        <v>43990</v>
      </c>
      <c r="B38" s="18" t="s">
        <v>141</v>
      </c>
      <c r="C38" s="18">
        <v>3243101</v>
      </c>
      <c r="D38" s="18" t="s">
        <v>111</v>
      </c>
      <c r="E38" s="18">
        <v>53041</v>
      </c>
      <c r="F38" s="18">
        <v>0</v>
      </c>
      <c r="G38" s="18">
        <v>0</v>
      </c>
      <c r="H38" s="21">
        <v>53041</v>
      </c>
      <c r="I38" s="9" t="str">
        <f>LEFT(B38,FIND("/",B38)-1)</f>
        <v>260</v>
      </c>
    </row>
    <row r="39" spans="1:9">
      <c r="A39" s="19">
        <v>43998</v>
      </c>
      <c r="B39" s="18" t="s">
        <v>140</v>
      </c>
      <c r="C39" s="18">
        <v>3243101</v>
      </c>
      <c r="D39" s="18" t="s">
        <v>111</v>
      </c>
      <c r="E39" s="18">
        <v>70895</v>
      </c>
      <c r="F39" s="18">
        <v>0</v>
      </c>
      <c r="G39" s="18">
        <v>0</v>
      </c>
      <c r="H39" s="21">
        <v>70895</v>
      </c>
      <c r="I39" s="9" t="str">
        <f>LEFT(B39,FIND("/",B39)-1)</f>
        <v>270</v>
      </c>
    </row>
    <row r="40" spans="1:9">
      <c r="A40" s="19">
        <v>44012</v>
      </c>
      <c r="B40" s="18" t="s">
        <v>139</v>
      </c>
      <c r="C40" s="18">
        <v>3243101</v>
      </c>
      <c r="D40" s="18" t="s">
        <v>111</v>
      </c>
      <c r="E40" s="18">
        <v>85278</v>
      </c>
      <c r="F40" s="18">
        <v>0</v>
      </c>
      <c r="G40" s="18">
        <v>0</v>
      </c>
      <c r="H40" s="21">
        <v>85278</v>
      </c>
      <c r="I40" s="9" t="str">
        <f>LEFT(B40,FIND("/",B40)-1)</f>
        <v>283</v>
      </c>
    </row>
    <row r="41" spans="1:9">
      <c r="A41" s="19">
        <v>44012</v>
      </c>
      <c r="B41" s="18" t="s">
        <v>138</v>
      </c>
      <c r="C41" s="18">
        <v>3243101</v>
      </c>
      <c r="D41" s="18" t="s">
        <v>111</v>
      </c>
      <c r="E41" s="18">
        <v>72584</v>
      </c>
      <c r="F41" s="18">
        <v>0</v>
      </c>
      <c r="G41" s="18">
        <v>0</v>
      </c>
      <c r="H41" s="21">
        <v>72584</v>
      </c>
      <c r="I41" s="9" t="str">
        <f>LEFT(B41,FIND("/",B41)-1)</f>
        <v>302</v>
      </c>
    </row>
    <row r="42" spans="1:9">
      <c r="A42" s="19">
        <v>44012</v>
      </c>
      <c r="B42" s="18" t="s">
        <v>137</v>
      </c>
      <c r="C42" s="18">
        <v>3243101</v>
      </c>
      <c r="D42" s="18" t="s">
        <v>111</v>
      </c>
      <c r="E42" s="18">
        <v>115280</v>
      </c>
      <c r="F42" s="18">
        <v>0</v>
      </c>
      <c r="G42" s="18">
        <v>0</v>
      </c>
      <c r="H42" s="21">
        <v>115280</v>
      </c>
      <c r="I42" s="9" t="str">
        <f>LEFT(B42,FIND("/",B42)-1)</f>
        <v>303</v>
      </c>
    </row>
    <row r="43" spans="1:9">
      <c r="A43" s="19">
        <v>44012</v>
      </c>
      <c r="B43" s="18" t="s">
        <v>136</v>
      </c>
      <c r="C43" s="18">
        <v>3243101</v>
      </c>
      <c r="D43" s="18" t="s">
        <v>111</v>
      </c>
      <c r="E43" s="18">
        <v>25886</v>
      </c>
      <c r="F43" s="18">
        <v>0</v>
      </c>
      <c r="G43" s="18">
        <v>0</v>
      </c>
      <c r="H43" s="21">
        <v>25886</v>
      </c>
      <c r="I43" s="9" t="str">
        <f>LEFT(B43,FIND("/",B43)-1)</f>
        <v>304</v>
      </c>
    </row>
    <row r="44" spans="1:9">
      <c r="A44" s="19">
        <v>44012</v>
      </c>
      <c r="B44" s="18" t="s">
        <v>135</v>
      </c>
      <c r="C44" s="18">
        <v>3243101</v>
      </c>
      <c r="D44" s="18" t="s">
        <v>111</v>
      </c>
      <c r="E44" s="18">
        <v>18918</v>
      </c>
      <c r="F44" s="18">
        <v>0</v>
      </c>
      <c r="G44" s="18">
        <v>0</v>
      </c>
      <c r="H44" s="21">
        <v>18918</v>
      </c>
      <c r="I44" s="9" t="str">
        <f>LEFT(B44,FIND("/",B44)-1)</f>
        <v>305</v>
      </c>
    </row>
    <row r="45" spans="1:9">
      <c r="A45" s="19">
        <v>44012</v>
      </c>
      <c r="B45" s="18" t="s">
        <v>134</v>
      </c>
      <c r="C45" s="18">
        <v>3243101</v>
      </c>
      <c r="D45" s="18" t="s">
        <v>111</v>
      </c>
      <c r="E45" s="18">
        <v>30108</v>
      </c>
      <c r="F45" s="18">
        <v>0</v>
      </c>
      <c r="G45" s="18">
        <v>0</v>
      </c>
      <c r="H45" s="21">
        <v>30108</v>
      </c>
      <c r="I45" s="9" t="str">
        <f>LEFT(B45,FIND("/",B45)-1)</f>
        <v>306</v>
      </c>
    </row>
    <row r="46" spans="1:9">
      <c r="A46" s="19">
        <v>44012</v>
      </c>
      <c r="B46" s="18" t="s">
        <v>133</v>
      </c>
      <c r="C46" s="18">
        <v>3243101</v>
      </c>
      <c r="D46" s="18" t="s">
        <v>111</v>
      </c>
      <c r="E46" s="18">
        <v>9829</v>
      </c>
      <c r="F46" s="18">
        <v>0</v>
      </c>
      <c r="G46" s="18">
        <v>0</v>
      </c>
      <c r="H46" s="21">
        <v>9829</v>
      </c>
      <c r="I46" s="9" t="str">
        <f>LEFT(B46,FIND("/",B46)-1)</f>
        <v>307</v>
      </c>
    </row>
    <row r="47" spans="1:9">
      <c r="A47" s="9" t="s">
        <v>64</v>
      </c>
      <c r="B47" s="7"/>
      <c r="C47" s="7"/>
      <c r="D47" s="7"/>
      <c r="E47" s="7"/>
      <c r="F47" s="7"/>
      <c r="G47" s="7"/>
      <c r="H47" s="22">
        <f>SUM(H2:H46)</f>
        <v>2529436</v>
      </c>
      <c r="I47" s="7"/>
    </row>
  </sheetData>
  <sortState ref="A2:I46">
    <sortCondition ref="I2:I46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30" zoomScaleNormal="130" workbookViewId="0">
      <selection activeCell="I6" sqref="I6"/>
    </sheetView>
  </sheetViews>
  <sheetFormatPr defaultRowHeight="15"/>
  <cols>
    <col min="1" max="1" width="19.85546875" style="5" customWidth="1"/>
    <col min="2" max="2" width="14.28515625" customWidth="1"/>
    <col min="3" max="3" width="14.5703125" style="5" customWidth="1"/>
    <col min="4" max="4" width="16.85546875" customWidth="1"/>
    <col min="6" max="6" width="12.85546875" customWidth="1"/>
  </cols>
  <sheetData>
    <row r="1" spans="1:7">
      <c r="A1" s="9" t="s">
        <v>57</v>
      </c>
      <c r="B1" s="9" t="s">
        <v>190</v>
      </c>
      <c r="C1" s="9" t="s">
        <v>107</v>
      </c>
      <c r="D1" s="9" t="s">
        <v>178</v>
      </c>
      <c r="E1" s="9" t="s">
        <v>192</v>
      </c>
      <c r="F1" s="9" t="s">
        <v>191</v>
      </c>
      <c r="G1" s="25" t="s">
        <v>106</v>
      </c>
    </row>
    <row r="2" spans="1:7">
      <c r="A2" s="26" t="s">
        <v>123</v>
      </c>
      <c r="B2" s="26" t="s">
        <v>179</v>
      </c>
      <c r="C2" s="26">
        <v>3211129</v>
      </c>
      <c r="D2" s="26" t="s">
        <v>178</v>
      </c>
      <c r="E2" s="26">
        <v>570140</v>
      </c>
      <c r="F2" s="27">
        <f>0.15*E2</f>
        <v>85521</v>
      </c>
      <c r="G2" s="27" t="str">
        <f>LEFT(B2,FIND("/",B2)-1)</f>
        <v>7</v>
      </c>
    </row>
    <row r="3" spans="1:7">
      <c r="A3" s="26" t="s">
        <v>185</v>
      </c>
      <c r="B3" s="26" t="s">
        <v>186</v>
      </c>
      <c r="C3" s="26">
        <v>3211129</v>
      </c>
      <c r="D3" s="26" t="s">
        <v>178</v>
      </c>
      <c r="E3" s="26">
        <v>285070</v>
      </c>
      <c r="F3" s="27">
        <f>0.15*E3</f>
        <v>42760.5</v>
      </c>
      <c r="G3" s="27" t="str">
        <f>LEFT(B3,FIND("/",B3)-1)</f>
        <v>21</v>
      </c>
    </row>
    <row r="4" spans="1:7">
      <c r="A4" s="26" t="s">
        <v>182</v>
      </c>
      <c r="B4" s="26" t="s">
        <v>183</v>
      </c>
      <c r="C4" s="26">
        <v>3211129</v>
      </c>
      <c r="D4" s="26" t="s">
        <v>178</v>
      </c>
      <c r="E4" s="26">
        <v>285070</v>
      </c>
      <c r="F4" s="27">
        <f>0.15*E4</f>
        <v>42760.5</v>
      </c>
      <c r="G4" s="27" t="str">
        <f>LEFT(B4,FIND("/",B4)-1)</f>
        <v>43</v>
      </c>
    </row>
    <row r="5" spans="1:7">
      <c r="A5" s="26" t="s">
        <v>180</v>
      </c>
      <c r="B5" s="26" t="s">
        <v>181</v>
      </c>
      <c r="C5" s="26">
        <v>3211129</v>
      </c>
      <c r="D5" s="26" t="s">
        <v>178</v>
      </c>
      <c r="E5" s="26">
        <v>285070</v>
      </c>
      <c r="F5" s="27">
        <f>0.15*E5</f>
        <v>42760.5</v>
      </c>
      <c r="G5" s="27" t="str">
        <f>LEFT(B5,FIND("/",B5)-1)</f>
        <v>67</v>
      </c>
    </row>
    <row r="6" spans="1:7" ht="14.25" customHeight="1">
      <c r="A6" s="26" t="s">
        <v>176</v>
      </c>
      <c r="B6" s="26" t="s">
        <v>177</v>
      </c>
      <c r="C6" s="26">
        <v>3211129</v>
      </c>
      <c r="D6" s="26" t="s">
        <v>178</v>
      </c>
      <c r="E6" s="26">
        <v>285070</v>
      </c>
      <c r="F6" s="27">
        <f>0.15*E6</f>
        <v>42760.5</v>
      </c>
      <c r="G6" s="27" t="str">
        <f>LEFT(B6,FIND("/",B6)-1)</f>
        <v>94</v>
      </c>
    </row>
    <row r="7" spans="1:7">
      <c r="A7" s="26" t="s">
        <v>163</v>
      </c>
      <c r="B7" s="26" t="s">
        <v>189</v>
      </c>
      <c r="C7" s="26">
        <v>3211129</v>
      </c>
      <c r="D7" s="26" t="s">
        <v>178</v>
      </c>
      <c r="E7" s="26">
        <v>285070</v>
      </c>
      <c r="F7" s="27">
        <f>0.15*E7</f>
        <v>42760.5</v>
      </c>
      <c r="G7" s="27" t="str">
        <f>LEFT(B7,FIND("/",B7)-1)</f>
        <v>130</v>
      </c>
    </row>
    <row r="8" spans="1:7" ht="13.5" customHeight="1">
      <c r="A8" s="28">
        <v>43892</v>
      </c>
      <c r="B8" s="26" t="s">
        <v>188</v>
      </c>
      <c r="C8" s="26">
        <v>3211129</v>
      </c>
      <c r="D8" s="26" t="s">
        <v>178</v>
      </c>
      <c r="E8" s="26">
        <v>285070</v>
      </c>
      <c r="F8" s="27">
        <f>0.15*E8</f>
        <v>42760.5</v>
      </c>
      <c r="G8" s="27" t="str">
        <f>LEFT(B8,FIND("/",B8)-1)</f>
        <v>169</v>
      </c>
    </row>
    <row r="9" spans="1:7" ht="12" customHeight="1">
      <c r="A9" s="28">
        <v>43909</v>
      </c>
      <c r="B9" s="26" t="s">
        <v>187</v>
      </c>
      <c r="C9" s="26">
        <v>3211129</v>
      </c>
      <c r="D9" s="26" t="s">
        <v>178</v>
      </c>
      <c r="E9" s="26">
        <v>285070</v>
      </c>
      <c r="F9" s="27">
        <f>0.15*E9</f>
        <v>42760.5</v>
      </c>
      <c r="G9" s="27" t="str">
        <f>LEFT(B9,FIND("/",B9)-1)</f>
        <v>197</v>
      </c>
    </row>
    <row r="10" spans="1:7" ht="15" customHeight="1">
      <c r="A10" s="28">
        <v>43992</v>
      </c>
      <c r="B10" s="26" t="s">
        <v>184</v>
      </c>
      <c r="C10" s="26">
        <v>3211129</v>
      </c>
      <c r="D10" s="26" t="s">
        <v>178</v>
      </c>
      <c r="E10" s="26">
        <v>855210</v>
      </c>
      <c r="F10" s="27">
        <f>0.15*E10</f>
        <v>128281.5</v>
      </c>
      <c r="G10" s="27" t="str">
        <f>LEFT(B10,FIND("/",B10)-1)</f>
        <v>262</v>
      </c>
    </row>
    <row r="11" spans="1:7">
      <c r="A11" s="30"/>
      <c r="B11" s="31"/>
      <c r="C11" s="30"/>
      <c r="D11" s="31"/>
      <c r="E11" s="31"/>
      <c r="F11" s="29">
        <f>SUM(F2:F10)</f>
        <v>513126</v>
      </c>
      <c r="G11" s="31"/>
    </row>
  </sheetData>
  <sortState ref="A2:G10">
    <sortCondition ref="G2:G1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F16" sqref="F16"/>
    </sheetView>
  </sheetViews>
  <sheetFormatPr defaultRowHeight="15"/>
  <cols>
    <col min="1" max="1" width="19" style="5" customWidth="1"/>
    <col min="2" max="2" width="14.28515625" style="5" customWidth="1"/>
    <col min="3" max="3" width="12.42578125" customWidth="1"/>
    <col min="4" max="4" width="17.7109375" customWidth="1"/>
    <col min="5" max="5" width="14" customWidth="1"/>
  </cols>
  <sheetData>
    <row r="1" spans="1:5">
      <c r="A1" s="9" t="s">
        <v>57</v>
      </c>
      <c r="B1" s="9" t="s">
        <v>57</v>
      </c>
      <c r="C1" s="9" t="s">
        <v>107</v>
      </c>
      <c r="D1" s="9" t="s">
        <v>60</v>
      </c>
      <c r="E1" s="9" t="s">
        <v>205</v>
      </c>
    </row>
    <row r="2" spans="1:5" ht="15.75">
      <c r="A2" s="18" t="s">
        <v>112</v>
      </c>
      <c r="B2" s="18" t="s">
        <v>193</v>
      </c>
      <c r="C2" s="18">
        <v>3243102</v>
      </c>
      <c r="D2" s="18" t="s">
        <v>194</v>
      </c>
      <c r="E2" s="20">
        <v>7047</v>
      </c>
    </row>
    <row r="3" spans="1:5" ht="15.75">
      <c r="A3" s="18" t="s">
        <v>118</v>
      </c>
      <c r="B3" s="18" t="s">
        <v>195</v>
      </c>
      <c r="C3" s="18">
        <v>3243102</v>
      </c>
      <c r="D3" s="18" t="s">
        <v>194</v>
      </c>
      <c r="E3" s="20">
        <v>21356</v>
      </c>
    </row>
    <row r="4" spans="1:5" ht="15.75">
      <c r="A4" s="18" t="s">
        <v>125</v>
      </c>
      <c r="B4" s="18" t="s">
        <v>196</v>
      </c>
      <c r="C4" s="18">
        <v>3243102</v>
      </c>
      <c r="D4" s="18" t="s">
        <v>194</v>
      </c>
      <c r="E4" s="20">
        <v>13860</v>
      </c>
    </row>
    <row r="5" spans="1:5" ht="15.75">
      <c r="A5" s="18" t="s">
        <v>125</v>
      </c>
      <c r="B5" s="18" t="s">
        <v>197</v>
      </c>
      <c r="C5" s="18">
        <v>3243102</v>
      </c>
      <c r="D5" s="18" t="s">
        <v>194</v>
      </c>
      <c r="E5" s="20">
        <v>98882</v>
      </c>
    </row>
    <row r="6" spans="1:5" ht="15.75">
      <c r="A6" s="18" t="s">
        <v>198</v>
      </c>
      <c r="B6" s="18" t="s">
        <v>199</v>
      </c>
      <c r="C6" s="18">
        <v>3243102</v>
      </c>
      <c r="D6" s="18" t="s">
        <v>194</v>
      </c>
      <c r="E6" s="20">
        <v>13820</v>
      </c>
    </row>
    <row r="7" spans="1:5" ht="15.75">
      <c r="A7" s="19">
        <v>44012</v>
      </c>
      <c r="B7" s="18" t="s">
        <v>200</v>
      </c>
      <c r="C7" s="18">
        <v>3243102</v>
      </c>
      <c r="D7" s="18" t="s">
        <v>194</v>
      </c>
      <c r="E7" s="20">
        <v>49682</v>
      </c>
    </row>
    <row r="8" spans="1:5" ht="15.75">
      <c r="A8" s="18" t="s">
        <v>201</v>
      </c>
      <c r="B8" s="18" t="s">
        <v>202</v>
      </c>
      <c r="C8" s="18">
        <v>3243102</v>
      </c>
      <c r="D8" s="18" t="s">
        <v>194</v>
      </c>
      <c r="E8" s="20">
        <v>26648</v>
      </c>
    </row>
    <row r="9" spans="1:5" ht="15.75">
      <c r="A9" s="18" t="s">
        <v>203</v>
      </c>
      <c r="B9" s="18" t="s">
        <v>204</v>
      </c>
      <c r="C9" s="18">
        <v>3243102</v>
      </c>
      <c r="D9" s="18" t="s">
        <v>194</v>
      </c>
      <c r="E9" s="20">
        <v>59575</v>
      </c>
    </row>
    <row r="10" spans="1:5">
      <c r="A10" s="9" t="s">
        <v>64</v>
      </c>
      <c r="B10" s="9"/>
      <c r="C10" s="7"/>
      <c r="D10" s="7"/>
      <c r="E10" s="22">
        <f>SUM(E2:E9)</f>
        <v>290870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Outsourcing Salary</vt:lpstr>
      <vt:lpstr>Sheet2</vt:lpstr>
      <vt:lpstr>Sheet3</vt:lpstr>
      <vt:lpstr>Houserent</vt:lpstr>
      <vt:lpstr>Petrol&amp;Lubricant</vt:lpstr>
      <vt:lpstr>House Rent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2020-12-15T13:18:52Z</dcterms:modified>
</cp:coreProperties>
</file>